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Escritorio\EDUBAR\PUERTO MOCHO\DOCUMENTOS PRECONTRACTUALES (PROCESO)\"/>
    </mc:Choice>
  </mc:AlternateContent>
  <xr:revisionPtr revIDLastSave="0" documentId="8_{59E50319-57F9-4179-AC21-3774643478CD}" xr6:coauthVersionLast="47" xr6:coauthVersionMax="47" xr10:uidLastSave="{00000000-0000-0000-0000-000000000000}"/>
  <bookViews>
    <workbookView xWindow="-108" yWindow="-108" windowWidth="23256" windowHeight="12456" xr2:uid="{396E4D07-2A5A-41AA-828A-8758BAE99442}"/>
  </bookViews>
  <sheets>
    <sheet name="OFRE ECON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a">[2]PJ!#REF!</definedName>
    <definedName name="\L">#REF!</definedName>
    <definedName name="\P">#REF!</definedName>
    <definedName name="\s">#REF!</definedName>
    <definedName name="\X">#N/A</definedName>
    <definedName name="\Z">#N/A</definedName>
    <definedName name="_">[3]RECURSOS!$A$2:$E$478</definedName>
    <definedName name="_.">[3]RECURSOS!$A$2:$E$478</definedName>
    <definedName name="________________________________PJ50">#REF!</definedName>
    <definedName name="_______________________________PJ50">#REF!</definedName>
    <definedName name="______________________________APU221">#REF!</definedName>
    <definedName name="______________________________PJ50">#REF!</definedName>
    <definedName name="______________________________pj51">#REF!</definedName>
    <definedName name="_____________________________APU221">#REF!</definedName>
    <definedName name="_____________________________pj51">#REF!</definedName>
    <definedName name="____________________________APU221">#REF!</definedName>
    <definedName name="____________________________PJ50">#REF!</definedName>
    <definedName name="____________________________pj51">#REF!</definedName>
    <definedName name="____________________________rc">#REF!</definedName>
    <definedName name="___________________________PJ50">#REF!</definedName>
    <definedName name="___________________________rc">#REF!</definedName>
    <definedName name="__________________________APU221">#REF!</definedName>
    <definedName name="__________________________PJ50">#REF!</definedName>
    <definedName name="__________________________pj51">#REF!</definedName>
    <definedName name="__________________________rc">#REF!</definedName>
    <definedName name="_________________________APU221">#REF!</definedName>
    <definedName name="_________________________PJ50">#REF!</definedName>
    <definedName name="_________________________pj51">#REF!</definedName>
    <definedName name="_________________________rc">#REF!</definedName>
    <definedName name="________________________APU221">#REF!</definedName>
    <definedName name="________________________PJ50">#REF!</definedName>
    <definedName name="________________________pj51">#REF!</definedName>
    <definedName name="________________________rc">#REF!</definedName>
    <definedName name="_______________________APU221">#REF!</definedName>
    <definedName name="_______________________PJ50">#REF!</definedName>
    <definedName name="_______________________pj51">#REF!</definedName>
    <definedName name="_______________________rc">#REF!</definedName>
    <definedName name="______________________APU221">#REF!</definedName>
    <definedName name="______________________i1">#REF!</definedName>
    <definedName name="______________________PJ50">#REF!</definedName>
    <definedName name="______________________pj51">#REF!</definedName>
    <definedName name="______________________rc">#REF!</definedName>
    <definedName name="_____________________APU221">#REF!</definedName>
    <definedName name="_____________________i1">#REF!</definedName>
    <definedName name="_____________________PJ50">#REF!</definedName>
    <definedName name="_____________________pj51">#REF!</definedName>
    <definedName name="_____________________rc">#REF!</definedName>
    <definedName name="____________________APU221">#REF!</definedName>
    <definedName name="____________________i1">#REF!</definedName>
    <definedName name="____________________PJ50">#REF!</definedName>
    <definedName name="____________________pj51">#REF!</definedName>
    <definedName name="____________________rc">#REF!</definedName>
    <definedName name="___________________APU221">#REF!</definedName>
    <definedName name="___________________i1">#REF!</definedName>
    <definedName name="___________________PJ50">#REF!</definedName>
    <definedName name="___________________pj51">#REF!</definedName>
    <definedName name="___________________rc">#REF!</definedName>
    <definedName name="__________________APU221">#REF!</definedName>
    <definedName name="__________________i1">#REF!</definedName>
    <definedName name="__________________PJ50">#REF!</definedName>
    <definedName name="__________________pj51">#REF!</definedName>
    <definedName name="__________________rc">#REF!</definedName>
    <definedName name="_________________APU221">#REF!</definedName>
    <definedName name="_________________i1">#REF!</definedName>
    <definedName name="_________________PJ50">#REF!</definedName>
    <definedName name="_________________pj51">#REF!</definedName>
    <definedName name="_________________rc">#REF!</definedName>
    <definedName name="________________APU221">#REF!</definedName>
    <definedName name="________________i1">#REF!</definedName>
    <definedName name="________________PJ50">#REF!</definedName>
    <definedName name="________________pj51">#REF!</definedName>
    <definedName name="________________rc">#REF!</definedName>
    <definedName name="_______________APU221">#REF!</definedName>
    <definedName name="_______________i1">#REF!</definedName>
    <definedName name="_______________PJ50">#REF!</definedName>
    <definedName name="_______________pj51">#REF!</definedName>
    <definedName name="_______________rc">#REF!</definedName>
    <definedName name="______________APU221">#REF!</definedName>
    <definedName name="______________i1">#REF!</definedName>
    <definedName name="______________PJ50">#REF!</definedName>
    <definedName name="______________pj51">#REF!</definedName>
    <definedName name="______________rc">#REF!</definedName>
    <definedName name="_____________APU221">#REF!</definedName>
    <definedName name="_____________i1">#REF!</definedName>
    <definedName name="_____________PJ50">#REF!</definedName>
    <definedName name="_____________pj51">#REF!</definedName>
    <definedName name="_____________rc">#REF!</definedName>
    <definedName name="____________APU221">#REF!</definedName>
    <definedName name="____________i1">#REF!</definedName>
    <definedName name="____________PJ50">#REF!</definedName>
    <definedName name="____________pj51">#REF!</definedName>
    <definedName name="____________rc">#REF!</definedName>
    <definedName name="___________APU221">#REF!</definedName>
    <definedName name="___________i1">#REF!</definedName>
    <definedName name="___________PJ50">#REF!</definedName>
    <definedName name="___________pj51">#REF!</definedName>
    <definedName name="___________rc">#REF!</definedName>
    <definedName name="__________APU221">#REF!</definedName>
    <definedName name="__________i1">#REF!</definedName>
    <definedName name="__________PJ50">#REF!</definedName>
    <definedName name="__________pj51">#REF!</definedName>
    <definedName name="__________rc">#REF!</definedName>
    <definedName name="_________APU221">#REF!</definedName>
    <definedName name="_________i1">#REF!</definedName>
    <definedName name="_________MA2">#REF!</definedName>
    <definedName name="_________PJ50">#REF!</definedName>
    <definedName name="_________pj51">#REF!</definedName>
    <definedName name="_________rc">#REF!</definedName>
    <definedName name="________APU221">#REF!</definedName>
    <definedName name="________i1">#REF!</definedName>
    <definedName name="________MA2">#REF!</definedName>
    <definedName name="________PJ50">#REF!</definedName>
    <definedName name="________pj51">#REF!</definedName>
    <definedName name="________rc">#REF!</definedName>
    <definedName name="_______APU221">#REF!</definedName>
    <definedName name="_______cua1">'[4]ALCANTARILLADO RAS'!$A$4:$B$14</definedName>
    <definedName name="_______DMD1">#REF!</definedName>
    <definedName name="_______i1">#REF!</definedName>
    <definedName name="_______MA2">#REF!</definedName>
    <definedName name="_______PJ50">#REF!</definedName>
    <definedName name="_______pj51">#REF!</definedName>
    <definedName name="_______rc">#REF!</definedName>
    <definedName name="_______VPD1">[5]TARIFAS!$C$582</definedName>
    <definedName name="_______VPI1">[5]TARIFAS!$C$580</definedName>
    <definedName name="_______VRA1">[5]TARIFAS!$C$579</definedName>
    <definedName name="______APU221">#REF!</definedName>
    <definedName name="______cua1">'[4]ALCANTARILLADO RAS'!$A$4:$B$14</definedName>
    <definedName name="______DMD1">#REF!</definedName>
    <definedName name="______i1">#REF!</definedName>
    <definedName name="______INF1">#REF!</definedName>
    <definedName name="______MA2">#REF!</definedName>
    <definedName name="______PJ50">#REF!</definedName>
    <definedName name="______pj51">#REF!</definedName>
    <definedName name="______rc">#REF!</definedName>
    <definedName name="______VPD1">[5]TARIFAS!$C$582</definedName>
    <definedName name="______VPI1">[5]TARIFAS!$C$580</definedName>
    <definedName name="______VRA1">[5]TARIFAS!$C$579</definedName>
    <definedName name="_____APU221">#REF!</definedName>
    <definedName name="_____cua1">'[4]ALCANTARILLADO RAS'!$A$4:$B$14</definedName>
    <definedName name="_____DMD1">#REF!</definedName>
    <definedName name="_____i1">#REF!</definedName>
    <definedName name="_____MA2">#REF!</definedName>
    <definedName name="_____PJ50">#REF!</definedName>
    <definedName name="_____pj51">#REF!</definedName>
    <definedName name="_____rc">#REF!</definedName>
    <definedName name="_____VPD1">[5]TARIFAS!$C$582</definedName>
    <definedName name="_____VPI1">[5]TARIFAS!$C$580</definedName>
    <definedName name="_____VRA1">[5]TARIFAS!$C$579</definedName>
    <definedName name="____APU221">#REF!</definedName>
    <definedName name="____cua1">'[4]ALCANTARILLADO RAS'!$A$4:$B$14</definedName>
    <definedName name="____DMD1">#REF!</definedName>
    <definedName name="____i1">#REF!</definedName>
    <definedName name="____MA2">#REF!</definedName>
    <definedName name="____PJ50">#REF!</definedName>
    <definedName name="____pj51">#REF!</definedName>
    <definedName name="____rc">#REF!</definedName>
    <definedName name="____VPD1">[5]TARIFAS!$C$582</definedName>
    <definedName name="____VPI1">[5]TARIFAS!$C$580</definedName>
    <definedName name="____VRA1">[5]TARIFAS!$C$579</definedName>
    <definedName name="___AFC1">[6]INV!$A$25:$D$28</definedName>
    <definedName name="___AFC3">[6]INV!$F$25:$I$28</definedName>
    <definedName name="___AFC5">[6]INV!$K$25:$N$28</definedName>
    <definedName name="___APU221">#REF!</definedName>
    <definedName name="___BGC1">[6]INV!$A$5:$D$8</definedName>
    <definedName name="___BGC3">[6]INV!$F$5:$I$8</definedName>
    <definedName name="___BGC5">[6]INV!$K$5:$N$8</definedName>
    <definedName name="___CAC1">[6]INV!$A$19:$D$22</definedName>
    <definedName name="___CAC3">[6]INV!$F$19:$I$22</definedName>
    <definedName name="___CAC5">[6]INV!$K$19:$N$22</definedName>
    <definedName name="___Cod1">#REF!</definedName>
    <definedName name="___cua1">'[4]ALCANTARILLADO RAS'!$A$4:$B$14</definedName>
    <definedName name="___DMD1">#REF!</definedName>
    <definedName name="___f">[7]Cálculo!$B$67</definedName>
    <definedName name="___i1">#REF!</definedName>
    <definedName name="___INF1">#REF!</definedName>
    <definedName name="___MA2">#REF!</definedName>
    <definedName name="___MSC1">#REF!</definedName>
    <definedName name="___PJ50">#REF!</definedName>
    <definedName name="___pj51">#REF!</definedName>
    <definedName name="___rc">#REF!</definedName>
    <definedName name="___SBC1">[6]INV!$A$12:$D$15</definedName>
    <definedName name="___SBC3">[6]INV!$F$12:$I$15</definedName>
    <definedName name="___SBC5">[6]INV!$K$12:$N$15</definedName>
    <definedName name="___VPD1">[5]TARIFAS!$C$582</definedName>
    <definedName name="___VPI1">[5]TARIFAS!$C$580</definedName>
    <definedName name="___VRA1">[5]TARIFAS!$C$579</definedName>
    <definedName name="__2008_Database">'[8]2008_Database Pate In'!#REF!</definedName>
    <definedName name="__a1" hidden="1">{"TAB1",#N/A,TRUE,"GENERAL";"TAB2",#N/A,TRUE,"GENERAL";"TAB3",#N/A,TRUE,"GENERAL";"TAB4",#N/A,TRUE,"GENERAL";"TAB5",#N/A,TRUE,"GENERAL"}</definedName>
    <definedName name="__a3" hidden="1">{"TAB1",#N/A,TRUE,"GENERAL";"TAB2",#N/A,TRUE,"GENERAL";"TAB3",#N/A,TRUE,"GENERAL";"TAB4",#N/A,TRUE,"GENERAL";"TAB5",#N/A,TRUE,"GENERAL"}</definedName>
    <definedName name="__a4" hidden="1">{"via1",#N/A,TRUE,"general";"via2",#N/A,TRUE,"general";"via3",#N/A,TRUE,"general"}</definedName>
    <definedName name="__a5" hidden="1">{"TAB1",#N/A,TRUE,"GENERAL";"TAB2",#N/A,TRUE,"GENERAL";"TAB3",#N/A,TRUE,"GENERAL";"TAB4",#N/A,TRUE,"GENERAL";"TAB5",#N/A,TRUE,"GENERAL"}</definedName>
    <definedName name="__a6" hidden="1">{"TAB1",#N/A,TRUE,"GENERAL";"TAB2",#N/A,TRUE,"GENERAL";"TAB3",#N/A,TRUE,"GENERAL";"TAB4",#N/A,TRUE,"GENERAL";"TAB5",#N/A,TRUE,"GENERAL"}</definedName>
    <definedName name="__abr01">[9]Dólar!#REF!</definedName>
    <definedName name="__abr06">[9]Dólar!#REF!</definedName>
    <definedName name="__abr97">[9]Dólar!#REF!</definedName>
    <definedName name="__abr98">[9]Dólar!#REF!</definedName>
    <definedName name="__abr99">[9]Dólar!#REF!</definedName>
    <definedName name="__AFC1">[6]INV!$A$25:$D$28</definedName>
    <definedName name="__AFC3">[6]INV!$F$25:$I$28</definedName>
    <definedName name="__AFC5">[6]INV!$K$25:$N$28</definedName>
    <definedName name="__Afe1">'[8]2008 Database'!$D$2:$D$42,'[8]2008 Database'!$D$43:$D$43</definedName>
    <definedName name="__ago01">[9]Dólar!#REF!</definedName>
    <definedName name="__ago06">[9]Dólar!#REF!</definedName>
    <definedName name="__ago97">[9]Dólar!#REF!</definedName>
    <definedName name="__ago98">[9]Dólar!#REF!</definedName>
    <definedName name="__ago99">[9]Dólar!#REF!</definedName>
    <definedName name="__ALL4">#REF!</definedName>
    <definedName name="__APU221">#REF!</definedName>
    <definedName name="__b2" hidden="1">{"TAB1",#N/A,TRUE,"GENERAL";"TAB2",#N/A,TRUE,"GENERAL";"TAB3",#N/A,TRUE,"GENERAL";"TAB4",#N/A,TRUE,"GENERAL";"TAB5",#N/A,TRUE,"GENERAL"}</definedName>
    <definedName name="__b3" hidden="1">{"TAB1",#N/A,TRUE,"GENERAL";"TAB2",#N/A,TRUE,"GENERAL";"TAB3",#N/A,TRUE,"GENERAL";"TAB4",#N/A,TRUE,"GENERAL";"TAB5",#N/A,TRUE,"GENERAL"}</definedName>
    <definedName name="__b4" hidden="1">{"TAB1",#N/A,TRUE,"GENERAL";"TAB2",#N/A,TRUE,"GENERAL";"TAB3",#N/A,TRUE,"GENERAL";"TAB4",#N/A,TRUE,"GENERAL";"TAB5",#N/A,TRUE,"GENERAL"}</definedName>
    <definedName name="__b5" hidden="1">{"TAB1",#N/A,TRUE,"GENERAL";"TAB2",#N/A,TRUE,"GENERAL";"TAB3",#N/A,TRUE,"GENERAL";"TAB4",#N/A,TRUE,"GENERAL";"TAB5",#N/A,TRUE,"GENERAL"}</definedName>
    <definedName name="__b6" hidden="1">{"TAB1",#N/A,TRUE,"GENERAL";"TAB2",#N/A,TRUE,"GENERAL";"TAB3",#N/A,TRUE,"GENERAL";"TAB4",#N/A,TRUE,"GENERAL";"TAB5",#N/A,TRUE,"GENERAL"}</definedName>
    <definedName name="__b7" hidden="1">{"via1",#N/A,TRUE,"general";"via2",#N/A,TRUE,"general";"via3",#N/A,TRUE,"general"}</definedName>
    <definedName name="__b8" hidden="1">{"via1",#N/A,TRUE,"general";"via2",#N/A,TRUE,"general";"via3",#N/A,TRUE,"general"}</definedName>
    <definedName name="__bb9" hidden="1">{"TAB1",#N/A,TRUE,"GENERAL";"TAB2",#N/A,TRUE,"GENERAL";"TAB3",#N/A,TRUE,"GENERAL";"TAB4",#N/A,TRUE,"GENERAL";"TAB5",#N/A,TRUE,"GENERAL"}</definedName>
    <definedName name="__bgb5" hidden="1">{"TAB1",#N/A,TRUE,"GENERAL";"TAB2",#N/A,TRUE,"GENERAL";"TAB3",#N/A,TRUE,"GENERAL";"TAB4",#N/A,TRUE,"GENERAL";"TAB5",#N/A,TRUE,"GENERAL"}</definedName>
    <definedName name="__BGC1">[6]INV!$A$5:$D$8</definedName>
    <definedName name="__BGC3">[6]INV!$F$5:$I$8</definedName>
    <definedName name="__BGC5">[6]INV!$K$5:$N$8</definedName>
    <definedName name="__Bid1">#REF!</definedName>
    <definedName name="__Bid2">#REF!</definedName>
    <definedName name="__Bid3">#REF!</definedName>
    <definedName name="__Bid4">#REF!</definedName>
    <definedName name="__CAC1">[6]INV!$A$19:$D$22</definedName>
    <definedName name="__CAC3">[6]INV!$F$19:$I$22</definedName>
    <definedName name="__CAC5">[6]INV!$K$19:$N$22</definedName>
    <definedName name="__CMU005" hidden="1">#REF!</definedName>
    <definedName name="__cmu05">#REF!</definedName>
    <definedName name="__Cod1">#REF!</definedName>
    <definedName name="__com06">[9]Gastos!#REF!</definedName>
    <definedName name="__CON123">#REF!</definedName>
    <definedName name="__CON2200">#REF!</definedName>
    <definedName name="__CON2500">#REF!</definedName>
    <definedName name="__con3000">#REF!</definedName>
    <definedName name="__cua1">'[4]ALCANTARILLADO RAS'!$A$4:$B$14</definedName>
    <definedName name="__dic01">[9]Dólar!#REF!</definedName>
    <definedName name="__dic06">[9]Dólar!#REF!</definedName>
    <definedName name="__dic97">[9]Dólar!#REF!</definedName>
    <definedName name="__dic98">[9]Dólar!#REF!</definedName>
    <definedName name="__dic99">[9]Dólar!#REF!</definedName>
    <definedName name="__DMD1">#REF!</definedName>
    <definedName name="__ene01">[9]Dólar!#REF!</definedName>
    <definedName name="__ene03">[9]Dólar!#REF!</definedName>
    <definedName name="__ene06">[9]Dólar!#REF!</definedName>
    <definedName name="__ene97">[9]Dólar!#REF!</definedName>
    <definedName name="__ene98">[9]Dólar!#REF!</definedName>
    <definedName name="__ene99">[9]Dólar!#REF!</definedName>
    <definedName name="__EQP1">#REF!</definedName>
    <definedName name="__EQP2">#REF!</definedName>
    <definedName name="__eqp27">#REF!</definedName>
    <definedName name="__EQP3">#REF!</definedName>
    <definedName name="__EQP4">#REF!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exp06">[9]Gastos!#REF!</definedName>
    <definedName name="__f">#REF!</definedName>
    <definedName name="__feb01">[9]Dólar!#REF!</definedName>
    <definedName name="__feb06">[9]Dólar!#REF!</definedName>
    <definedName name="__feb97">[9]Dólar!#REF!</definedName>
    <definedName name="__feb98">[9]Dólar!#REF!</definedName>
    <definedName name="__feb99">[9]Dólar!#REF!</definedName>
    <definedName name="__FS01">#N/A</definedName>
    <definedName name="__g2" hidden="1">{"TAB1",#N/A,TRUE,"GENERAL";"TAB2",#N/A,TRUE,"GENERAL";"TAB3",#N/A,TRUE,"GENERAL";"TAB4",#N/A,TRUE,"GENERAL";"TAB5",#N/A,TRUE,"GENERAL"}</definedName>
    <definedName name="__g3" hidden="1">{"via1",#N/A,TRUE,"general";"via2",#N/A,TRUE,"general";"via3",#N/A,TRUE,"general"}</definedName>
    <definedName name="__g4" hidden="1">{"via1",#N/A,TRUE,"general";"via2",#N/A,TRUE,"general";"via3",#N/A,TRUE,"general"}</definedName>
    <definedName name="__g5" hidden="1">{"via1",#N/A,TRUE,"general";"via2",#N/A,TRUE,"general";"via3",#N/A,TRUE,"general"}</definedName>
    <definedName name="__g6" hidden="1">{"via1",#N/A,TRUE,"general";"via2",#N/A,TRUE,"general";"via3",#N/A,TRUE,"general"}</definedName>
    <definedName name="__g7" hidden="1">{"TAB1",#N/A,TRUE,"GENERAL";"TAB2",#N/A,TRUE,"GENERAL";"TAB3",#N/A,TRUE,"GENERAL";"TAB4",#N/A,TRUE,"GENERAL";"TAB5",#N/A,TRUE,"GENERAL"}</definedName>
    <definedName name="__GR1" hidden="1">{"TAB1",#N/A,TRUE,"GENERAL";"TAB2",#N/A,TRUE,"GENERAL";"TAB3",#N/A,TRUE,"GENERAL";"TAB4",#N/A,TRUE,"GENERAL";"TAB5",#N/A,TRUE,"GENERAL"}</definedName>
    <definedName name="__gtr4" hidden="1">{"via1",#N/A,TRUE,"general";"via2",#N/A,TRUE,"general";"via3",#N/A,TRUE,"general"}</definedName>
    <definedName name="__h2" hidden="1">{"via1",#N/A,TRUE,"general";"via2",#N/A,TRUE,"general";"via3",#N/A,TRUE,"general"}</definedName>
    <definedName name="__h3" hidden="1">{"via1",#N/A,TRUE,"general";"via2",#N/A,TRUE,"general";"via3",#N/A,TRUE,"general"}</definedName>
    <definedName name="__h4" hidden="1">{"TAB1",#N/A,TRUE,"GENERAL";"TAB2",#N/A,TRUE,"GENERAL";"TAB3",#N/A,TRUE,"GENERAL";"TAB4",#N/A,TRUE,"GENERAL";"TAB5",#N/A,TRUE,"GENERAL"}</definedName>
    <definedName name="__h5" hidden="1">{"TAB1",#N/A,TRUE,"GENERAL";"TAB2",#N/A,TRUE,"GENERAL";"TAB3",#N/A,TRUE,"GENERAL";"TAB4",#N/A,TRUE,"GENERAL";"TAB5",#N/A,TRUE,"GENERAL"}</definedName>
    <definedName name="__h6" hidden="1">{"via1",#N/A,TRUE,"general";"via2",#N/A,TRUE,"general";"via3",#N/A,TRUE,"general"}</definedName>
    <definedName name="__h7" hidden="1">{"TAB1",#N/A,TRUE,"GENERAL";"TAB2",#N/A,TRUE,"GENERAL";"TAB3",#N/A,TRUE,"GENERAL";"TAB4",#N/A,TRUE,"GENERAL";"TAB5",#N/A,TRUE,"GENERAL"}</definedName>
    <definedName name="__h8" hidden="1">{"via1",#N/A,TRUE,"general";"via2",#N/A,TRUE,"general";"via3",#N/A,TRUE,"general"}</definedName>
    <definedName name="__hfh7" hidden="1">{"via1",#N/A,TRUE,"general";"via2",#N/A,TRUE,"general";"via3",#N/A,TRUE,"general"}</definedName>
    <definedName name="__i1">#REF!</definedName>
    <definedName name="__i4" hidden="1">{"via1",#N/A,TRUE,"general";"via2",#N/A,TRUE,"general";"via3",#N/A,TRUE,"general"}</definedName>
    <definedName name="__i5" hidden="1">{"TAB1",#N/A,TRUE,"GENERAL";"TAB2",#N/A,TRUE,"GENERAL";"TAB3",#N/A,TRUE,"GENERAL";"TAB4",#N/A,TRUE,"GENERAL";"TAB5",#N/A,TRUE,"GENERAL"}</definedName>
    <definedName name="__i6" hidden="1">{"TAB1",#N/A,TRUE,"GENERAL";"TAB2",#N/A,TRUE,"GENERAL";"TAB3",#N/A,TRUE,"GENERAL";"TAB4",#N/A,TRUE,"GENERAL";"TAB5",#N/A,TRUE,"GENERAL"}</definedName>
    <definedName name="__i7" hidden="1">{"via1",#N/A,TRUE,"general";"via2",#N/A,TRUE,"general";"via3",#N/A,TRUE,"general"}</definedName>
    <definedName name="__i77" hidden="1">{"TAB1",#N/A,TRUE,"GENERAL";"TAB2",#N/A,TRUE,"GENERAL";"TAB3",#N/A,TRUE,"GENERAL";"TAB4",#N/A,TRUE,"GENERAL";"TAB5",#N/A,TRUE,"GENERAL"}</definedName>
    <definedName name="__i8" hidden="1">{"via1",#N/A,TRUE,"general";"via2",#N/A,TRUE,"general";"via3",#N/A,TRUE,"general"}</definedName>
    <definedName name="__i9" hidden="1">{"TAB1",#N/A,TRUE,"GENERAL";"TAB2",#N/A,TRUE,"GENERAL";"TAB3",#N/A,TRUE,"GENERAL";"TAB4",#N/A,TRUE,"GENERAL";"TAB5",#N/A,TRUE,"GENERAL"}</definedName>
    <definedName name="__jul01">[9]Dólar!#REF!</definedName>
    <definedName name="__jul06">[9]Dólar!#REF!</definedName>
    <definedName name="__jul97">[9]Dólar!#REF!</definedName>
    <definedName name="__jul98">[9]Dólar!#REF!</definedName>
    <definedName name="__jul99">[9]Dólar!#REF!</definedName>
    <definedName name="__jun01">[9]Dólar!#REF!</definedName>
    <definedName name="__jun06">[9]Dólar!#REF!</definedName>
    <definedName name="__jun97">[9]Dólar!#REF!</definedName>
    <definedName name="__jun98">[9]Dólar!#REF!</definedName>
    <definedName name="__jun99">[9]Dólar!#REF!</definedName>
    <definedName name="__k3" hidden="1">{"TAB1",#N/A,TRUE,"GENERAL";"TAB2",#N/A,TRUE,"GENERAL";"TAB3",#N/A,TRUE,"GENERAL";"TAB4",#N/A,TRUE,"GENERAL";"TAB5",#N/A,TRUE,"GENERAL"}</definedName>
    <definedName name="__k4" hidden="1">{"via1",#N/A,TRUE,"general";"via2",#N/A,TRUE,"general";"via3",#N/A,TRUE,"general"}</definedName>
    <definedName name="__k5" hidden="1">{"via1",#N/A,TRUE,"general";"via2",#N/A,TRUE,"general";"via3",#N/A,TRUE,"general"}</definedName>
    <definedName name="__k6" hidden="1">{"TAB1",#N/A,TRUE,"GENERAL";"TAB2",#N/A,TRUE,"GENERAL";"TAB3",#N/A,TRUE,"GENERAL";"TAB4",#N/A,TRUE,"GENERAL";"TAB5",#N/A,TRUE,"GENERAL"}</definedName>
    <definedName name="__k7" hidden="1">{"via1",#N/A,TRUE,"general";"via2",#N/A,TRUE,"general";"via3",#N/A,TRUE,"general"}</definedName>
    <definedName name="__k8" hidden="1">{"via1",#N/A,TRUE,"general";"via2",#N/A,TRUE,"general";"via3",#N/A,TRUE,"general"}</definedName>
    <definedName name="__k9" hidden="1">{"TAB1",#N/A,TRUE,"GENERAL";"TAB2",#N/A,TRUE,"GENERAL";"TAB3",#N/A,TRUE,"GENERAL";"TAB4",#N/A,TRUE,"GENERAL";"TAB5",#N/A,TRUE,"GENERAL"}</definedName>
    <definedName name="__kjk6" hidden="1">{"TAB1",#N/A,TRUE,"GENERAL";"TAB2",#N/A,TRUE,"GENERAL";"TAB3",#N/A,TRUE,"GENERAL";"TAB4",#N/A,TRUE,"GENERAL";"TAB5",#N/A,TRUE,"GENERAL"}</definedName>
    <definedName name="__lgc1">[9]Gastos!#REF!</definedName>
    <definedName name="__lgc2">[9]Gastos!#REF!</definedName>
    <definedName name="__lgc3">[9]Gastos!#REF!</definedName>
    <definedName name="__LMO1">[10]MO!$A$2:$A$188</definedName>
    <definedName name="__M14">#REF!</definedName>
    <definedName name="__m3" hidden="1">{"via1",#N/A,TRUE,"general";"via2",#N/A,TRUE,"general";"via3",#N/A,TRUE,"general"}</definedName>
    <definedName name="__m4" hidden="1">{"TAB1",#N/A,TRUE,"GENERAL";"TAB2",#N/A,TRUE,"GENERAL";"TAB3",#N/A,TRUE,"GENERAL";"TAB4",#N/A,TRUE,"GENERAL";"TAB5",#N/A,TRUE,"GENERAL"}</definedName>
    <definedName name="__m5" hidden="1">{"via1",#N/A,TRUE,"general";"via2",#N/A,TRUE,"general";"via3",#N/A,TRUE,"general"}</definedName>
    <definedName name="__m6" hidden="1">{"TAB1",#N/A,TRUE,"GENERAL";"TAB2",#N/A,TRUE,"GENERAL";"TAB3",#N/A,TRUE,"GENERAL";"TAB4",#N/A,TRUE,"GENERAL";"TAB5",#N/A,TRUE,"GENERAL"}</definedName>
    <definedName name="__m7" hidden="1">{"TAB1",#N/A,TRUE,"GENERAL";"TAB2",#N/A,TRUE,"GENERAL";"TAB3",#N/A,TRUE,"GENERAL";"TAB4",#N/A,TRUE,"GENERAL";"TAB5",#N/A,TRUE,"GENERAL"}</definedName>
    <definedName name="__m8" hidden="1">{"via1",#N/A,TRUE,"general";"via2",#N/A,TRUE,"general";"via3",#N/A,TRUE,"general"}</definedName>
    <definedName name="__m9" hidden="1">{"via1",#N/A,TRUE,"general";"via2",#N/A,TRUE,"general";"via3",#N/A,TRUE,"general"}</definedName>
    <definedName name="__MA2">#REF!</definedName>
    <definedName name="__mar01">[9]Dólar!#REF!</definedName>
    <definedName name="__mar06">[9]Dólar!#REF!</definedName>
    <definedName name="__mar97">[9]Dólar!#REF!</definedName>
    <definedName name="__mar98">[9]Dólar!#REF!</definedName>
    <definedName name="__mar99">[9]Dólar!#REF!</definedName>
    <definedName name="__MAT1111">#REF!</definedName>
    <definedName name="__MAT170">#REF!</definedName>
    <definedName name="__MAT171">#REF!</definedName>
    <definedName name="__MAT832">#REF!</definedName>
    <definedName name="__may01">[9]Dólar!#REF!</definedName>
    <definedName name="__may06">[9]Dólar!#REF!</definedName>
    <definedName name="__may97">[9]Dólar!#REF!</definedName>
    <definedName name="__may98">[9]Dólar!#REF!</definedName>
    <definedName name="__may99">[9]Dólar!#REF!</definedName>
    <definedName name="__mor15">#REF!</definedName>
    <definedName name="__Mux1">[11]CALCULO!$B$19</definedName>
    <definedName name="__Mux2">[11]CALCULO!$E$19</definedName>
    <definedName name="__Mux3">[11]CALCULO!$H$19</definedName>
    <definedName name="__Muy1">[11]CALCULO!$B$20</definedName>
    <definedName name="__Muy2">[11]CALCULO!$E$20</definedName>
    <definedName name="__Muy3">[11]CALCULO!$H$20</definedName>
    <definedName name="__n3" hidden="1">{"TAB1",#N/A,TRUE,"GENERAL";"TAB2",#N/A,TRUE,"GENERAL";"TAB3",#N/A,TRUE,"GENERAL";"TAB4",#N/A,TRUE,"GENERAL";"TAB5",#N/A,TRUE,"GENERAL"}</definedName>
    <definedName name="__n4" hidden="1">{"via1",#N/A,TRUE,"general";"via2",#N/A,TRUE,"general";"via3",#N/A,TRUE,"general"}</definedName>
    <definedName name="__n5" hidden="1">{"TAB1",#N/A,TRUE,"GENERAL";"TAB2",#N/A,TRUE,"GENERAL";"TAB3",#N/A,TRUE,"GENERAL";"TAB4",#N/A,TRUE,"GENERAL";"TAB5",#N/A,TRUE,"GENERAL"}</definedName>
    <definedName name="__nov01">[9]Dólar!#REF!</definedName>
    <definedName name="__nov06">[9]Dólar!#REF!</definedName>
    <definedName name="__nov97">[9]Dólar!#REF!</definedName>
    <definedName name="__nov98">[9]Dólar!#REF!</definedName>
    <definedName name="__nov99">[9]Dólar!#REF!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nyn7" hidden="1">{"via1",#N/A,TRUE,"general";"via2",#N/A,TRUE,"general";"via3",#N/A,TRUE,"general"}</definedName>
    <definedName name="__o4" hidden="1">{"via1",#N/A,TRUE,"general";"via2",#N/A,TRUE,"general";"via3",#N/A,TRUE,"general"}</definedName>
    <definedName name="__o5" hidden="1">{"TAB1",#N/A,TRUE,"GENERAL";"TAB2",#N/A,TRUE,"GENERAL";"TAB3",#N/A,TRUE,"GENERAL";"TAB4",#N/A,TRUE,"GENERAL";"TAB5",#N/A,TRUE,"GENERAL"}</definedName>
    <definedName name="__o6" hidden="1">{"TAB1",#N/A,TRUE,"GENERAL";"TAB2",#N/A,TRUE,"GENERAL";"TAB3",#N/A,TRUE,"GENERAL";"TAB4",#N/A,TRUE,"GENERAL";"TAB5",#N/A,TRUE,"GENERAL"}</definedName>
    <definedName name="__o7" hidden="1">{"TAB1",#N/A,TRUE,"GENERAL";"TAB2",#N/A,TRUE,"GENERAL";"TAB3",#N/A,TRUE,"GENERAL";"TAB4",#N/A,TRUE,"GENERAL";"TAB5",#N/A,TRUE,"GENERAL"}</definedName>
    <definedName name="__o8" hidden="1">{"via1",#N/A,TRUE,"general";"via2",#N/A,TRUE,"general";"via3",#N/A,TRUE,"general"}</definedName>
    <definedName name="__o9" hidden="1">{"TAB1",#N/A,TRUE,"GENERAL";"TAB2",#N/A,TRUE,"GENERAL";"TAB3",#N/A,TRUE,"GENERAL";"TAB4",#N/A,TRUE,"GENERAL";"TAB5",#N/A,TRUE,"GENERAL"}</definedName>
    <definedName name="__occ1">[9]Gastos!#REF!</definedName>
    <definedName name="__occ2">[9]Gastos!#REF!</definedName>
    <definedName name="__oct01">[9]Dólar!#REF!</definedName>
    <definedName name="__oct06">[9]Dólar!#REF!</definedName>
    <definedName name="__oct97">[9]Dólar!#REF!</definedName>
    <definedName name="__oct98">[9]Dólar!#REF!</definedName>
    <definedName name="__oct99">[9]Dólar!#REF!</definedName>
    <definedName name="__p6" hidden="1">{"via1",#N/A,TRUE,"general";"via2",#N/A,TRUE,"general";"via3",#N/A,TRUE,"general"}</definedName>
    <definedName name="__p7" hidden="1">{"via1",#N/A,TRUE,"general";"via2",#N/A,TRUE,"general";"via3",#N/A,TRUE,"general"}</definedName>
    <definedName name="__p8" hidden="1">{"TAB1",#N/A,TRUE,"GENERAL";"TAB2",#N/A,TRUE,"GENERAL";"TAB3",#N/A,TRUE,"GENERAL";"TAB4",#N/A,TRUE,"GENERAL";"TAB5",#N/A,TRUE,"GENERAL"}</definedName>
    <definedName name="__PJ50">#REF!</definedName>
    <definedName name="__pj51">#REF!</definedName>
    <definedName name="__PRE12">#REF!</definedName>
    <definedName name="__Pu1">[11]CALCULO!$B$18</definedName>
    <definedName name="__Pu2">[11]CALCULO!$E$18</definedName>
    <definedName name="__Pu3">[11]CALCULO!$H$18</definedName>
    <definedName name="__r" hidden="1">{"TAB1",#N/A,TRUE,"GENERAL";"TAB2",#N/A,TRUE,"GENERAL";"TAB3",#N/A,TRUE,"GENERAL";"TAB4",#N/A,TRUE,"GENERAL";"TAB5",#N/A,TRUE,"GENERAL"}</definedName>
    <definedName name="__r4r" hidden="1">{"via1",#N/A,TRUE,"general";"via2",#N/A,TRUE,"general";"via3",#N/A,TRUE,"general"}</definedName>
    <definedName name="__Rc">#REF!</definedName>
    <definedName name="__ref4">#REF!</definedName>
    <definedName name="__rtu6" hidden="1">{"via1",#N/A,TRUE,"general";"via2",#N/A,TRUE,"general";"via3",#N/A,TRUE,"general"}</definedName>
    <definedName name="__s1" hidden="1">{"via1",#N/A,TRUE,"general";"via2",#N/A,TRUE,"general";"via3",#N/A,TRUE,"general"}</definedName>
    <definedName name="__s2" hidden="1">{"TAB1",#N/A,TRUE,"GENERAL";"TAB2",#N/A,TRUE,"GENERAL";"TAB3",#N/A,TRUE,"GENERAL";"TAB4",#N/A,TRUE,"GENERAL";"TAB5",#N/A,TRUE,"GENERAL"}</definedName>
    <definedName name="__s3" hidden="1">{"TAB1",#N/A,TRUE,"GENERAL";"TAB2",#N/A,TRUE,"GENERAL";"TAB3",#N/A,TRUE,"GENERAL";"TAB4",#N/A,TRUE,"GENERAL";"TAB5",#N/A,TRUE,"GENERAL"}</definedName>
    <definedName name="__s4" hidden="1">{"via1",#N/A,TRUE,"general";"via2",#N/A,TRUE,"general";"via3",#N/A,TRUE,"general"}</definedName>
    <definedName name="__s5" hidden="1">{"via1",#N/A,TRUE,"general";"via2",#N/A,TRUE,"general";"via3",#N/A,TRUE,"general"}</definedName>
    <definedName name="__s6" hidden="1">{"TAB1",#N/A,TRUE,"GENERAL";"TAB2",#N/A,TRUE,"GENERAL";"TAB3",#N/A,TRUE,"GENERAL";"TAB4",#N/A,TRUE,"GENERAL";"TAB5",#N/A,TRUE,"GENERAL"}</definedName>
    <definedName name="__s7" hidden="1">{"via1",#N/A,TRUE,"general";"via2",#N/A,TRUE,"general";"via3",#N/A,TRUE,"general"}</definedName>
    <definedName name="__SBC1">[6]INV!$A$12:$D$15</definedName>
    <definedName name="__SBC3">[6]INV!$F$12:$I$15</definedName>
    <definedName name="__SBC5">[6]INV!$K$12:$N$15</definedName>
    <definedName name="__sep01">[9]Dólar!#REF!</definedName>
    <definedName name="__sep06">[9]Dólar!#REF!</definedName>
    <definedName name="__sep97">[9]Dólar!#REF!</definedName>
    <definedName name="__sep98">[9]Dólar!#REF!</definedName>
    <definedName name="__sep99">[9]Dólar!#REF!</definedName>
    <definedName name="__t3" hidden="1">{"TAB1",#N/A,TRUE,"GENERAL";"TAB2",#N/A,TRUE,"GENERAL";"TAB3",#N/A,TRUE,"GENERAL";"TAB4",#N/A,TRUE,"GENERAL";"TAB5",#N/A,TRUE,"GENERAL"}</definedName>
    <definedName name="__t4" hidden="1">{"via1",#N/A,TRUE,"general";"via2",#N/A,TRUE,"general";"via3",#N/A,TRUE,"general"}</definedName>
    <definedName name="__t5" hidden="1">{"TAB1",#N/A,TRUE,"GENERAL";"TAB2",#N/A,TRUE,"GENERAL";"TAB3",#N/A,TRUE,"GENERAL";"TAB4",#N/A,TRUE,"GENERAL";"TAB5",#N/A,TRUE,"GENERAL"}</definedName>
    <definedName name="__t6" hidden="1">{"via1",#N/A,TRUE,"general";"via2",#N/A,TRUE,"general";"via3",#N/A,TRUE,"general"}</definedName>
    <definedName name="__t66" hidden="1">{"TAB1",#N/A,TRUE,"GENERAL";"TAB2",#N/A,TRUE,"GENERAL";"TAB3",#N/A,TRUE,"GENERAL";"TAB4",#N/A,TRUE,"GENERAL";"TAB5",#N/A,TRUE,"GENERAL"}</definedName>
    <definedName name="__t7" hidden="1">{"via1",#N/A,TRUE,"general";"via2",#N/A,TRUE,"general";"via3",#N/A,TRUE,"general"}</definedName>
    <definedName name="__t77" hidden="1">{"TAB1",#N/A,TRUE,"GENERAL";"TAB2",#N/A,TRUE,"GENERAL";"TAB3",#N/A,TRUE,"GENERAL";"TAB4",#N/A,TRUE,"GENERAL";"TAB5",#N/A,TRUE,"GENERAL"}</definedName>
    <definedName name="__t8" hidden="1">{"TAB1",#N/A,TRUE,"GENERAL";"TAB2",#N/A,TRUE,"GENERAL";"TAB3",#N/A,TRUE,"GENERAL";"TAB4",#N/A,TRUE,"GENERAL";"TAB5",#N/A,TRUE,"GENERAL"}</definedName>
    <definedName name="__t88" hidden="1">{"via1",#N/A,TRUE,"general";"via2",#N/A,TRUE,"general";"via3",#N/A,TRUE,"general"}</definedName>
    <definedName name="__t9" hidden="1">{"TAB1",#N/A,TRUE,"GENERAL";"TAB2",#N/A,TRUE,"GENERAL";"TAB3",#N/A,TRUE,"GENERAL";"TAB4",#N/A,TRUE,"GENERAL";"TAB5",#N/A,TRUE,"GENERAL"}</definedName>
    <definedName name="__t99" hidden="1">{"via1",#N/A,TRUE,"general";"via2",#N/A,TRUE,"general";"via3",#N/A,TRUE,"general"}</definedName>
    <definedName name="__tf3813">#REF!</definedName>
    <definedName name="__u4" hidden="1">{"TAB1",#N/A,TRUE,"GENERAL";"TAB2",#N/A,TRUE,"GENERAL";"TAB3",#N/A,TRUE,"GENERAL";"TAB4",#N/A,TRUE,"GENERAL";"TAB5",#N/A,TRUE,"GENERAL"}</definedName>
    <definedName name="__u5" hidden="1">{"TAB1",#N/A,TRUE,"GENERAL";"TAB2",#N/A,TRUE,"GENERAL";"TAB3",#N/A,TRUE,"GENERAL";"TAB4",#N/A,TRUE,"GENERAL";"TAB5",#N/A,TRUE,"GENERAL"}</definedName>
    <definedName name="__u6" hidden="1">{"TAB1",#N/A,TRUE,"GENERAL";"TAB2",#N/A,TRUE,"GENERAL";"TAB3",#N/A,TRUE,"GENERAL";"TAB4",#N/A,TRUE,"GENERAL";"TAB5",#N/A,TRUE,"GENERAL"}</definedName>
    <definedName name="__u7" hidden="1">{"via1",#N/A,TRUE,"general";"via2",#N/A,TRUE,"general";"via3",#N/A,TRUE,"general"}</definedName>
    <definedName name="__u8" hidden="1">{"TAB1",#N/A,TRUE,"GENERAL";"TAB2",#N/A,TRUE,"GENERAL";"TAB3",#N/A,TRUE,"GENERAL";"TAB4",#N/A,TRUE,"GENERAL";"TAB5",#N/A,TRUE,"GENERAL"}</definedName>
    <definedName name="__u9" hidden="1">{"TAB1",#N/A,TRUE,"GENERAL";"TAB2",#N/A,TRUE,"GENERAL";"TAB3",#N/A,TRUE,"GENERAL";"TAB4",#N/A,TRUE,"GENERAL";"TAB5",#N/A,TRUE,"GENERAL"}</definedName>
    <definedName name="__ur7" hidden="1">{"TAB1",#N/A,TRUE,"GENERAL";"TAB2",#N/A,TRUE,"GENERAL";"TAB3",#N/A,TRUE,"GENERAL";"TAB4",#N/A,TRUE,"GENERAL";"TAB5",#N/A,TRUE,"GENERAL"}</definedName>
    <definedName name="__v2" hidden="1">{"via1",#N/A,TRUE,"general";"via2",#N/A,TRUE,"general";"via3",#N/A,TRUE,"general"}</definedName>
    <definedName name="__v3" hidden="1">{"TAB1",#N/A,TRUE,"GENERAL";"TAB2",#N/A,TRUE,"GENERAL";"TAB3",#N/A,TRUE,"GENERAL";"TAB4",#N/A,TRUE,"GENERAL";"TAB5",#N/A,TRUE,"GENERAL"}</definedName>
    <definedName name="__v4" hidden="1">{"TAB1",#N/A,TRUE,"GENERAL";"TAB2",#N/A,TRUE,"GENERAL";"TAB3",#N/A,TRUE,"GENERAL";"TAB4",#N/A,TRUE,"GENERAL";"TAB5",#N/A,TRUE,"GENERAL"}</definedName>
    <definedName name="__v5" hidden="1">{"TAB1",#N/A,TRUE,"GENERAL";"TAB2",#N/A,TRUE,"GENERAL";"TAB3",#N/A,TRUE,"GENERAL";"TAB4",#N/A,TRUE,"GENERAL";"TAB5",#N/A,TRUE,"GENERAL"}</definedName>
    <definedName name="__v6" hidden="1">{"TAB1",#N/A,TRUE,"GENERAL";"TAB2",#N/A,TRUE,"GENERAL";"TAB3",#N/A,TRUE,"GENERAL";"TAB4",#N/A,TRUE,"GENERAL";"TAB5",#N/A,TRUE,"GENERAL"}</definedName>
    <definedName name="__v7" hidden="1">{"via1",#N/A,TRUE,"general";"via2",#N/A,TRUE,"general";"via3",#N/A,TRUE,"general"}</definedName>
    <definedName name="__v8" hidden="1">{"TAB1",#N/A,TRUE,"GENERAL";"TAB2",#N/A,TRUE,"GENERAL";"TAB3",#N/A,TRUE,"GENERAL";"TAB4",#N/A,TRUE,"GENERAL";"TAB5",#N/A,TRUE,"GENERAL"}</definedName>
    <definedName name="__v9" hidden="1">{"TAB1",#N/A,TRUE,"GENERAL";"TAB2",#N/A,TRUE,"GENERAL";"TAB3",#N/A,TRUE,"GENERAL";"TAB4",#N/A,TRUE,"GENERAL";"TAB5",#N/A,TRUE,"GENERAL"}</definedName>
    <definedName name="__vfv4" hidden="1">{"via1",#N/A,TRUE,"general";"via2",#N/A,TRUE,"general";"via3",#N/A,TRUE,"general"}</definedName>
    <definedName name="__VPD1">[5]TARIFAS!$C$582</definedName>
    <definedName name="__VPI1">[5]TARIFAS!$C$580</definedName>
    <definedName name="__VRA1">[5]TARIFAS!$C$579</definedName>
    <definedName name="__Vu1">[11]CALCULO!$B$23</definedName>
    <definedName name="__Vu2">[11]CALCULO!$E$23</definedName>
    <definedName name="__Vu3">[11]CALCULO!$H$23</definedName>
    <definedName name="__x1" hidden="1">{"TAB1",#N/A,TRUE,"GENERAL";"TAB2",#N/A,TRUE,"GENERAL";"TAB3",#N/A,TRUE,"GENERAL";"TAB4",#N/A,TRUE,"GENERAL";"TAB5",#N/A,TRUE,"GENERAL"}</definedName>
    <definedName name="__x2" hidden="1">{"via1",#N/A,TRUE,"general";"via2",#N/A,TRUE,"general";"via3",#N/A,TRUE,"general"}</definedName>
    <definedName name="__x3" hidden="1">{"via1",#N/A,TRUE,"general";"via2",#N/A,TRUE,"general";"via3",#N/A,TRUE,"general"}</definedName>
    <definedName name="__x4" hidden="1">{"via1",#N/A,TRUE,"general";"via2",#N/A,TRUE,"general";"via3",#N/A,TRUE,"general"}</definedName>
    <definedName name="__x5" hidden="1">{"TAB1",#N/A,TRUE,"GENERAL";"TAB2",#N/A,TRUE,"GENERAL";"TAB3",#N/A,TRUE,"GENERAL";"TAB4",#N/A,TRUE,"GENERAL";"TAB5",#N/A,TRUE,"GENERAL"}</definedName>
    <definedName name="__x6" hidden="1">{"TAB1",#N/A,TRUE,"GENERAL";"TAB2",#N/A,TRUE,"GENERAL";"TAB3",#N/A,TRUE,"GENERAL";"TAB4",#N/A,TRUE,"GENERAL";"TAB5",#N/A,TRUE,"GENERAL"}</definedName>
    <definedName name="__x7" hidden="1">{"TAB1",#N/A,TRUE,"GENERAL";"TAB2",#N/A,TRUE,"GENERAL";"TAB3",#N/A,TRUE,"GENERAL";"TAB4",#N/A,TRUE,"GENERAL";"TAB5",#N/A,TRUE,"GENERAL"}</definedName>
    <definedName name="__x8" hidden="1">{"via1",#N/A,TRUE,"general";"via2",#N/A,TRUE,"general";"via3",#N/A,TRUE,"general"}</definedName>
    <definedName name="__x9" hidden="1">{"TAB1",#N/A,TRUE,"GENERAL";"TAB2",#N/A,TRUE,"GENERAL";"TAB3",#N/A,TRUE,"GENERAL";"TAB4",#N/A,TRUE,"GENERAL";"TAB5",#N/A,TRUE,"GENERAL"}</definedName>
    <definedName name="__xlfn.BAHTTEXT" hidden="1">#NAME?</definedName>
    <definedName name="__y2" hidden="1">{"TAB1",#N/A,TRUE,"GENERAL";"TAB2",#N/A,TRUE,"GENERAL";"TAB3",#N/A,TRUE,"GENERAL";"TAB4",#N/A,TRUE,"GENERAL";"TAB5",#N/A,TRUE,"GENERAL"}</definedName>
    <definedName name="__y3" hidden="1">{"via1",#N/A,TRUE,"general";"via2",#N/A,TRUE,"general";"via3",#N/A,TRUE,"general"}</definedName>
    <definedName name="__y4" hidden="1">{"via1",#N/A,TRUE,"general";"via2",#N/A,TRUE,"general";"via3",#N/A,TRUE,"general"}</definedName>
    <definedName name="__y5" hidden="1">{"TAB1",#N/A,TRUE,"GENERAL";"TAB2",#N/A,TRUE,"GENERAL";"TAB3",#N/A,TRUE,"GENERAL";"TAB4",#N/A,TRUE,"GENERAL";"TAB5",#N/A,TRUE,"GENERAL"}</definedName>
    <definedName name="__y6" hidden="1">{"via1",#N/A,TRUE,"general";"via2",#N/A,TRUE,"general";"via3",#N/A,TRUE,"general"}</definedName>
    <definedName name="__y7" hidden="1">{"via1",#N/A,TRUE,"general";"via2",#N/A,TRUE,"general";"via3",#N/A,TRUE,"general"}</definedName>
    <definedName name="__y8" hidden="1">{"via1",#N/A,TRUE,"general";"via2",#N/A,TRUE,"general";"via3",#N/A,TRUE,"general"}</definedName>
    <definedName name="__y9" hidden="1">{"TAB1",#N/A,TRUE,"GENERAL";"TAB2",#N/A,TRUE,"GENERAL";"TAB3",#N/A,TRUE,"GENERAL";"TAB4",#N/A,TRUE,"GENERAL";"TAB5",#N/A,TRUE,"GENERAL"}</definedName>
    <definedName name="__z1" hidden="1">{"TAB1",#N/A,TRUE,"GENERAL";"TAB2",#N/A,TRUE,"GENERAL";"TAB3",#N/A,TRUE,"GENERAL";"TAB4",#N/A,TRUE,"GENERAL";"TAB5",#N/A,TRUE,"GENERAL"}</definedName>
    <definedName name="__z2" hidden="1">{"via1",#N/A,TRUE,"general";"via2",#N/A,TRUE,"general";"via3",#N/A,TRUE,"general"}</definedName>
    <definedName name="__z3" hidden="1">{"via1",#N/A,TRUE,"general";"via2",#N/A,TRUE,"general";"via3",#N/A,TRUE,"general"}</definedName>
    <definedName name="__z4" hidden="1">{"TAB1",#N/A,TRUE,"GENERAL";"TAB2",#N/A,TRUE,"GENERAL";"TAB3",#N/A,TRUE,"GENERAL";"TAB4",#N/A,TRUE,"GENERAL";"TAB5",#N/A,TRUE,"GENERAL"}</definedName>
    <definedName name="__z5" hidden="1">{"via1",#N/A,TRUE,"general";"via2",#N/A,TRUE,"general";"via3",#N/A,TRUE,"general"}</definedName>
    <definedName name="__z6" hidden="1">{"TAB1",#N/A,TRUE,"GENERAL";"TAB2",#N/A,TRUE,"GENERAL";"TAB3",#N/A,TRUE,"GENERAL";"TAB4",#N/A,TRUE,"GENERAL";"TAB5",#N/A,TRUE,"GENERAL"}</definedName>
    <definedName name="_02.01.01">'[12]MATRIZ CENTRAL'!#REF!</definedName>
    <definedName name="_02.01.03">'[12]MATRIZ CENTRAL'!#REF!</definedName>
    <definedName name="_02.01.04">'[12]MATRIZ CENTRAL'!#REF!</definedName>
    <definedName name="_02.02.03">'[12]MATRIZ CENTRAL'!#REF!</definedName>
    <definedName name="_02.02.04">'[12]MATRIZ CENTRAL'!#REF!</definedName>
    <definedName name="_02.02.05">'[12]MATRIZ CENTRAL'!#REF!</definedName>
    <definedName name="_02.02.06">'[12]MATRIZ CENTRAL'!#REF!</definedName>
    <definedName name="_02.02.07">'[12]MATRIZ CENTRAL'!#REF!</definedName>
    <definedName name="_02.02.08">'[12]MATRIZ CENTRAL'!#REF!</definedName>
    <definedName name="_02.02.09">'[12]MATRIZ CENTRAL'!#REF!</definedName>
    <definedName name="_1.10">[13]UNIT081!#REF!</definedName>
    <definedName name="_1.11">[13]UNIT081!#REF!</definedName>
    <definedName name="_1.12">[13]UNIT081!#REF!</definedName>
    <definedName name="_1.13">[13]UNIT081!#REF!</definedName>
    <definedName name="_1.14">[13]UNIT081!#REF!</definedName>
    <definedName name="_1.15">[13]UNIT081!#REF!</definedName>
    <definedName name="_1.16">[13]UNIT081!#REF!</definedName>
    <definedName name="_1.17">[13]UNIT081!#REF!</definedName>
    <definedName name="_1.18">[13]UNIT081!#REF!</definedName>
    <definedName name="_1.19">[13]UNIT081!#REF!</definedName>
    <definedName name="_1.20">[13]UNIT081!#REF!</definedName>
    <definedName name="_10INV_11_4">#REF!</definedName>
    <definedName name="_11INV_11_5">#REF!</definedName>
    <definedName name="_12INV_11_6">#REF!</definedName>
    <definedName name="_2.02___CONCRETOS_DE_CIMENTACION">'[12]MATRIZ CENTRAL'!#REF!</definedName>
    <definedName name="_2_10">[13]UNIT081!#REF!</definedName>
    <definedName name="_2_11">[13]UNIT081!#REF!</definedName>
    <definedName name="_2_12">[13]UNIT081!#REF!</definedName>
    <definedName name="_2_13">[13]UNIT081!#REF!</definedName>
    <definedName name="_2_14">[13]UNIT081!#REF!</definedName>
    <definedName name="_2_15">[13]UNIT081!#REF!</definedName>
    <definedName name="_2_16">[13]UNIT081!#REF!</definedName>
    <definedName name="_2_17">[13]UNIT081!#REF!</definedName>
    <definedName name="_2_18">[13]UNIT081!#REF!</definedName>
    <definedName name="_3_10_1">[13]UNIT081!#REF!</definedName>
    <definedName name="_3_10_2">[13]UNIT081!#REF!</definedName>
    <definedName name="_3_10_3">[13]UNIT081!#REF!</definedName>
    <definedName name="_3_10_4">[13]UNIT081!#REF!</definedName>
    <definedName name="_3_10_5">[13]UNIT081!#REF!</definedName>
    <definedName name="_3_11">[13]UNIT081!#REF!</definedName>
    <definedName name="_4_10">[13]UNIT081!#REF!</definedName>
    <definedName name="_4_11">[13]UNIT081!#REF!</definedName>
    <definedName name="_4_12">[13]UNIT081!#REF!</definedName>
    <definedName name="_5">[13]UNIT081!#REF!</definedName>
    <definedName name="_5_10">[13]UNIT081!#REF!</definedName>
    <definedName name="_5_11">[13]UNIT081!#REF!</definedName>
    <definedName name="_5_12">[13]UNIT081!#REF!</definedName>
    <definedName name="_5_13">[13]UNIT081!#REF!</definedName>
    <definedName name="_5_14">[13]UNIT081!#REF!</definedName>
    <definedName name="_5_15">[13]UNIT081!#REF!</definedName>
    <definedName name="_5_16">[13]UNIT081!#REF!</definedName>
    <definedName name="_5_17">[13]UNIT081!#REF!</definedName>
    <definedName name="_5_18">[13]UNIT081!#REF!</definedName>
    <definedName name="_5_19">[13]UNIT081!#REF!</definedName>
    <definedName name="_5_20">[13]UNIT081!#REF!</definedName>
    <definedName name="_5_21">[13]UNIT081!#REF!</definedName>
    <definedName name="_5_22">[13]UNIT081!#REF!</definedName>
    <definedName name="_7INV_11_1">#REF!</definedName>
    <definedName name="_8INV_11_2">#REF!</definedName>
    <definedName name="_9INV_11_3">#REF!</definedName>
    <definedName name="_a1" hidden="1">{"TAB1",#N/A,TRUE,"GENERAL";"TAB2",#N/A,TRUE,"GENERAL";"TAB3",#N/A,TRUE,"GENERAL";"TAB4",#N/A,TRUE,"GENERAL";"TAB5",#N/A,TRUE,"GENERAL"}</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FC1">[6]INV!$A$25:$D$28</definedName>
    <definedName name="_AFC3">[6]INV!$F$25:$I$28</definedName>
    <definedName name="_AFC5">[6]INV!$K$25:$N$28</definedName>
    <definedName name="_Afe1">'[14]2007 Database'!$E$2:$E$171,'[14]2007 Database'!$E$171:$E$172</definedName>
    <definedName name="_ALL4">#REF!</definedName>
    <definedName name="_APU101">#REF!</definedName>
    <definedName name="_APU1010">#REF!</definedName>
    <definedName name="_APU1011">#REF!</definedName>
    <definedName name="_APU1012">#REF!</definedName>
    <definedName name="_APU1013">#REF!</definedName>
    <definedName name="_APU1014">#REF!</definedName>
    <definedName name="_APU102">#REF!</definedName>
    <definedName name="_APU103">#REF!</definedName>
    <definedName name="_APU104">#REF!</definedName>
    <definedName name="_APU105">#REF!</definedName>
    <definedName name="_APU106">#REF!</definedName>
    <definedName name="_APU107">#REF!</definedName>
    <definedName name="_APU108">#REF!</definedName>
    <definedName name="_APU109">#REF!</definedName>
    <definedName name="_APU11">#REF!</definedName>
    <definedName name="_APU110">#REF!</definedName>
    <definedName name="_APU1101">#REF!</definedName>
    <definedName name="_APU1102">#REF!</definedName>
    <definedName name="_APU1103">#REF!</definedName>
    <definedName name="_APU1104">#REF!</definedName>
    <definedName name="_APU1105">#REF!</definedName>
    <definedName name="_APU1106">#REF!</definedName>
    <definedName name="_APU1107">#REF!</definedName>
    <definedName name="_APU1108">#REF!</definedName>
    <definedName name="_APU1109">#REF!</definedName>
    <definedName name="_APU1110">#REF!</definedName>
    <definedName name="_APU1111">#REF!</definedName>
    <definedName name="_APU1112">#REF!</definedName>
    <definedName name="_APU1113">#REF!</definedName>
    <definedName name="_APU1114">#REF!</definedName>
    <definedName name="_APU1115">#REF!</definedName>
    <definedName name="_APU1116">#REF!</definedName>
    <definedName name="_APU1117">#REF!</definedName>
    <definedName name="_APU12">#REF!</definedName>
    <definedName name="_APU1201">#REF!</definedName>
    <definedName name="_APU1202">#REF!</definedName>
    <definedName name="_APU1203">#REF!</definedName>
    <definedName name="_APU1204">#REF!</definedName>
    <definedName name="_APU1205">#REF!</definedName>
    <definedName name="_APU1206">#REF!</definedName>
    <definedName name="_APU1207">#REF!</definedName>
    <definedName name="_APU1208">#REF!</definedName>
    <definedName name="_APU1209">#REF!</definedName>
    <definedName name="_APU1210">#REF!</definedName>
    <definedName name="_APU1211">#REF!</definedName>
    <definedName name="_APU1212">#REF!</definedName>
    <definedName name="_APU1213">#REF!</definedName>
    <definedName name="_APU1214">#REF!</definedName>
    <definedName name="_APU1215">#REF!</definedName>
    <definedName name="_APU1216">#REF!</definedName>
    <definedName name="_APU1217">#REF!</definedName>
    <definedName name="_APU1218">#REF!</definedName>
    <definedName name="_APU1219">#REF!</definedName>
    <definedName name="_APU1220">#REF!</definedName>
    <definedName name="_APU13">#REF!</definedName>
    <definedName name="_APU1301">#REF!</definedName>
    <definedName name="_APU1302">#REF!</definedName>
    <definedName name="_APU1303">#REF!</definedName>
    <definedName name="_APU1304">#REF!</definedName>
    <definedName name="_APU1305">#REF!</definedName>
    <definedName name="_APU1306">#REF!</definedName>
    <definedName name="_APU1307">#REF!</definedName>
    <definedName name="_APU1308">#REF!</definedName>
    <definedName name="_APU1309">#REF!</definedName>
    <definedName name="_APU1310">#REF!</definedName>
    <definedName name="_APU1311">#REF!</definedName>
    <definedName name="_APU1312">#REF!</definedName>
    <definedName name="_APU1313">#REF!</definedName>
    <definedName name="_APU1314">#REF!</definedName>
    <definedName name="_APU1315">#REF!</definedName>
    <definedName name="_APU1316">#REF!</definedName>
    <definedName name="_APU1317">#REF!</definedName>
    <definedName name="_APU1318">#REF!</definedName>
    <definedName name="_APU1319">#REF!</definedName>
    <definedName name="_APU1320">#REF!</definedName>
    <definedName name="_APU1321">#REF!</definedName>
    <definedName name="_APU1322">#REF!</definedName>
    <definedName name="_APU1323">#REF!</definedName>
    <definedName name="_APU1324">#REF!</definedName>
    <definedName name="_APU1325">#REF!</definedName>
    <definedName name="_APU1326">#REF!</definedName>
    <definedName name="_APU1327">#REF!</definedName>
    <definedName name="_APU1328">#REF!</definedName>
    <definedName name="_APU1329">#REF!</definedName>
    <definedName name="_APU1330">#REF!</definedName>
    <definedName name="_APU1331">#REF!</definedName>
    <definedName name="_APU1332">#REF!</definedName>
    <definedName name="_APU1333">#REF!</definedName>
    <definedName name="_APU1334">#REF!</definedName>
    <definedName name="_APU1335">#REF!</definedName>
    <definedName name="_APU14">#REF!</definedName>
    <definedName name="_APU1401">#REF!</definedName>
    <definedName name="_APU1402">#REF!</definedName>
    <definedName name="_APU1403">#REF!</definedName>
    <definedName name="_APU1404">#REF!</definedName>
    <definedName name="_APU15">#REF!</definedName>
    <definedName name="_APU1501">#REF!</definedName>
    <definedName name="_APU1502">#REF!</definedName>
    <definedName name="_APU1503">#REF!</definedName>
    <definedName name="_APU1504">#REF!</definedName>
    <definedName name="_APU1505">#REF!</definedName>
    <definedName name="_APU1506">#REF!</definedName>
    <definedName name="_APU1507">#REF!</definedName>
    <definedName name="_APU1508">#REF!</definedName>
    <definedName name="_APU1509">#REF!</definedName>
    <definedName name="_APU16">#REF!</definedName>
    <definedName name="_APU17">#REF!</definedName>
    <definedName name="_APU18">#REF!</definedName>
    <definedName name="_APU19">#REF!</definedName>
    <definedName name="_APU21">#REF!</definedName>
    <definedName name="_APU22">#REF!</definedName>
    <definedName name="_APU221">#REF!</definedName>
    <definedName name="_APU23">#REF!</definedName>
    <definedName name="_APU24">#REF!</definedName>
    <definedName name="_APU25">#REF!</definedName>
    <definedName name="_APU26">#REF!</definedName>
    <definedName name="_APU27">#REF!</definedName>
    <definedName name="_APU28">#REF!</definedName>
    <definedName name="_APU3">#REF!</definedName>
    <definedName name="_APU31">#REF!</definedName>
    <definedName name="_APU310">#REF!</definedName>
    <definedName name="_APU311">#REF!</definedName>
    <definedName name="_APU312">#REF!</definedName>
    <definedName name="_APU313">#REF!</definedName>
    <definedName name="_APU314">#REF!</definedName>
    <definedName name="_APU315">#REF!</definedName>
    <definedName name="_APU32">#REF!</definedName>
    <definedName name="_APU33">#REF!</definedName>
    <definedName name="_APU34">#REF!</definedName>
    <definedName name="_APU35">#REF!</definedName>
    <definedName name="_APU36">#REF!</definedName>
    <definedName name="_APU37">#REF!</definedName>
    <definedName name="_APU38">#REF!</definedName>
    <definedName name="_APU39">#REF!</definedName>
    <definedName name="_APU41">#REF!</definedName>
    <definedName name="_APU410">#REF!</definedName>
    <definedName name="_APU411">#REF!</definedName>
    <definedName name="_APU412">#REF!</definedName>
    <definedName name="_APU413">#REF!</definedName>
    <definedName name="_APU414">#REF!</definedName>
    <definedName name="_APU415">#REF!</definedName>
    <definedName name="_APU416">#REF!</definedName>
    <definedName name="_APU417">#REF!</definedName>
    <definedName name="_APU42">#REF!</definedName>
    <definedName name="_APU43">#REF!</definedName>
    <definedName name="_APU44">#REF!</definedName>
    <definedName name="_APU45">#REF!</definedName>
    <definedName name="_APU46">#REF!</definedName>
    <definedName name="_APU465" localSheetId="0">[15]!absc</definedName>
    <definedName name="_APU465">[15]!absc</definedName>
    <definedName name="_APU47">#REF!</definedName>
    <definedName name="_APU48">#REF!</definedName>
    <definedName name="_APU49">#REF!</definedName>
    <definedName name="_APU51">#REF!</definedName>
    <definedName name="_APU510">#REF!</definedName>
    <definedName name="_APU511">#REF!</definedName>
    <definedName name="_APU512">#REF!</definedName>
    <definedName name="_APU513">#REF!</definedName>
    <definedName name="_APU514">#REF!</definedName>
    <definedName name="_APU515">#REF!</definedName>
    <definedName name="_APU516">#REF!</definedName>
    <definedName name="_APU517">#REF!</definedName>
    <definedName name="_APU518">#REF!</definedName>
    <definedName name="_APU519">#REF!</definedName>
    <definedName name="_APU52">#REF!</definedName>
    <definedName name="_APU520">#REF!</definedName>
    <definedName name="_APU521">#REF!</definedName>
    <definedName name="_APU522">#REF!</definedName>
    <definedName name="_APU523">#REF!</definedName>
    <definedName name="_APU524">#REF!</definedName>
    <definedName name="_APU525">#REF!</definedName>
    <definedName name="_APU526">#REF!</definedName>
    <definedName name="_APU527">#REF!</definedName>
    <definedName name="_APU528">#REF!</definedName>
    <definedName name="_APU529">#REF!</definedName>
    <definedName name="_APU53">#REF!</definedName>
    <definedName name="_APU530">#REF!</definedName>
    <definedName name="_APU531">#REF!</definedName>
    <definedName name="_APU532">#REF!</definedName>
    <definedName name="_APU533">#REF!</definedName>
    <definedName name="_APU54">#REF!</definedName>
    <definedName name="_APU55">#REF!</definedName>
    <definedName name="_APU56">#REF!</definedName>
    <definedName name="_APU57">#REF!</definedName>
    <definedName name="_APU58">#REF!</definedName>
    <definedName name="_APU59">#REF!</definedName>
    <definedName name="_APU61">#REF!</definedName>
    <definedName name="_APU610">#REF!</definedName>
    <definedName name="_APU611">#REF!</definedName>
    <definedName name="_APU612">#REF!</definedName>
    <definedName name="_APU613">#REF!</definedName>
    <definedName name="_APU614">#REF!</definedName>
    <definedName name="_APU62">#REF!</definedName>
    <definedName name="_APU63">#REF!</definedName>
    <definedName name="_APU64">#REF!</definedName>
    <definedName name="_APU65">#REF!</definedName>
    <definedName name="_APU66">#REF!</definedName>
    <definedName name="_APU67">#REF!</definedName>
    <definedName name="_APU68">#REF!</definedName>
    <definedName name="_APU69">#REF!</definedName>
    <definedName name="_APU71">#REF!</definedName>
    <definedName name="_APU72">#REF!</definedName>
    <definedName name="_APU73">#REF!</definedName>
    <definedName name="_APU74">#REF!</definedName>
    <definedName name="_APU75">#REF!</definedName>
    <definedName name="_APU76">#REF!</definedName>
    <definedName name="_APU77">#REF!</definedName>
    <definedName name="_APU78">#REF!</definedName>
    <definedName name="_APU81">#REF!</definedName>
    <definedName name="_APU810">#REF!</definedName>
    <definedName name="_APU811">#REF!</definedName>
    <definedName name="_APU812">#REF!</definedName>
    <definedName name="_APU813">#REF!</definedName>
    <definedName name="_APU814">#REF!</definedName>
    <definedName name="_APU82">#REF!</definedName>
    <definedName name="_APU83">#REF!</definedName>
    <definedName name="_APU84">#REF!</definedName>
    <definedName name="_APU85">#REF!</definedName>
    <definedName name="_APU86">#REF!</definedName>
    <definedName name="_APU87">#REF!</definedName>
    <definedName name="_APU88">#REF!</definedName>
    <definedName name="_APU89">#REF!</definedName>
    <definedName name="_APU91">#REF!</definedName>
    <definedName name="_APU910">#REF!</definedName>
    <definedName name="_APU911">#REF!</definedName>
    <definedName name="_APU912">#REF!</definedName>
    <definedName name="_APU913">#REF!</definedName>
    <definedName name="_APU914">#REF!</definedName>
    <definedName name="_APU915">#REF!</definedName>
    <definedName name="_APU92">#REF!</definedName>
    <definedName name="_APU93">#REF!</definedName>
    <definedName name="_APU94">#REF!</definedName>
    <definedName name="_APU95">#REF!</definedName>
    <definedName name="_APU96">#REF!</definedName>
    <definedName name="_APU97">#REF!</definedName>
    <definedName name="_APU98">#REF!</definedName>
    <definedName name="_APU99">#REF!</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[6]INV!$A$5:$D$8</definedName>
    <definedName name="_BGC3">[6]INV!$F$5:$I$8</definedName>
    <definedName name="_BGC5">[6]INV!$K$5:$N$8</definedName>
    <definedName name="_CAC1">[6]INV!$A$19:$D$22</definedName>
    <definedName name="_CAC3">[6]INV!$F$19:$I$22</definedName>
    <definedName name="_CAC5">[6]INV!$K$19:$N$22</definedName>
    <definedName name="_CAP1">#REF!</definedName>
    <definedName name="_CAP10">#REF!</definedName>
    <definedName name="_CAP11">#REF!</definedName>
    <definedName name="_CAP12">#REF!</definedName>
    <definedName name="_CAP13">#REF!</definedName>
    <definedName name="_CAP14">#REF!</definedName>
    <definedName name="_CAP15">#REF!</definedName>
    <definedName name="_CAP16">#REF!</definedName>
    <definedName name="_CAP17">#REF!</definedName>
    <definedName name="_CAP18">#REF!</definedName>
    <definedName name="_CAP19">#REF!</definedName>
    <definedName name="_CAP2">#REF!</definedName>
    <definedName name="_CAP20">#REF!</definedName>
    <definedName name="_CAP3">#REF!</definedName>
    <definedName name="_CAP4">#REF!</definedName>
    <definedName name="_CAP5">#REF!</definedName>
    <definedName name="_CAP6">#REF!</definedName>
    <definedName name="_CAP7">#REF!</definedName>
    <definedName name="_CAP8">#REF!</definedName>
    <definedName name="_CAP9">#REF!</definedName>
    <definedName name="_CMU005" hidden="1">#REF!</definedName>
    <definedName name="_cmu05">#REF!</definedName>
    <definedName name="_Cod1">#REF!</definedName>
    <definedName name="_CON123">#REF!</definedName>
    <definedName name="_CON2200">#REF!</definedName>
    <definedName name="_CON2500">#REF!</definedName>
    <definedName name="_con3000">#REF!</definedName>
    <definedName name="_cua1">'[4]ALCANTARILLADO RAS'!$A$4:$B$14</definedName>
    <definedName name="_DMD1">#REF!</definedName>
    <definedName name="_EQP1">#REF!</definedName>
    <definedName name="_EQP2">#REF!</definedName>
    <definedName name="_eqp27">#REF!</definedName>
    <definedName name="_EQP3">#REF!</definedName>
    <definedName name="_EQP4">#REF!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#REF!</definedName>
    <definedName name="_fcv1">#REF!</definedName>
    <definedName name="_FEB1">#REF!</definedName>
    <definedName name="_Fill" hidden="1">#REF!</definedName>
    <definedName name="_xlnm._FilterDatabase" localSheetId="0" hidden="1">'OFRE ECONO'!$A$3:$H$354</definedName>
    <definedName name="_FS01">#N/A</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i1">#REF!</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NF1">#REF!</definedName>
    <definedName name="_IPC2002">#REF!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jk6" hidden="1">{"TAB1",#N/A,TRUE,"GENERAL";"TAB2",#N/A,TRUE,"GENERAL";"TAB3",#N/A,TRUE,"GENERAL";"TAB4",#N/A,TRUE,"GENERAL";"TAB5",#N/A,TRUE,"GENERAL"}</definedName>
    <definedName name="_lar03">#REF!</definedName>
    <definedName name="_LMO1">[10]MO!$A$2:$A$188</definedName>
    <definedName name="_M14">#REF!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R01">#REF!</definedName>
    <definedName name="_MAT1111">#REF!</definedName>
    <definedName name="_MAT170">#REF!</definedName>
    <definedName name="_MAT171">#REF!</definedName>
    <definedName name="_MAT832">#REF!</definedName>
    <definedName name="_mor15">#REF!</definedName>
    <definedName name="_MSC1">#REF!</definedName>
    <definedName name="_Mux1">[11]CALCULO!$B$19</definedName>
    <definedName name="_Mux2">[11]CALCULO!$E$19</definedName>
    <definedName name="_Mux3">[11]CALCULO!$H$19</definedName>
    <definedName name="_Muy1">[11]CALCULO!$B$20</definedName>
    <definedName name="_Muy2">[11]CALCULO!$E$20</definedName>
    <definedName name="_Muy3">[11]CALCULO!$H$20</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oa2">#REF!</definedName>
    <definedName name="_NOM1">#REF!</definedName>
    <definedName name="_NOM10">#REF!</definedName>
    <definedName name="_NOM11">#REF!</definedName>
    <definedName name="_NOM12">#REF!</definedName>
    <definedName name="_NOM13">#REF!</definedName>
    <definedName name="_NOM14">#REF!</definedName>
    <definedName name="_NOM15">#REF!</definedName>
    <definedName name="_NOM16">#REF!</definedName>
    <definedName name="_NOM17">#REF!</definedName>
    <definedName name="_NOM18">#REF!</definedName>
    <definedName name="_NOM19">#REF!</definedName>
    <definedName name="_NOM2">#REF!</definedName>
    <definedName name="_NOM20">#REF!</definedName>
    <definedName name="_NOM3">#REF!</definedName>
    <definedName name="_NOM4">#REF!</definedName>
    <definedName name="_NOM5">#REF!</definedName>
    <definedName name="_NOM6">#REF!</definedName>
    <definedName name="_NOM7">#REF!</definedName>
    <definedName name="_NOM8">#REF!</definedName>
    <definedName name="_NOM9">#REF!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J50">#REF!</definedName>
    <definedName name="_pj51">#REF!</definedName>
    <definedName name="_PRE1">#REF!</definedName>
    <definedName name="_PRE12">#REF!</definedName>
    <definedName name="_Pu1">[11]CALCULO!$B$18</definedName>
    <definedName name="_Pu2">[11]CALCULO!$E$18</definedName>
    <definedName name="_Pu3">[11]CALCULO!$H$18</definedName>
    <definedName name="_r" hidden="1">{"TAB1",#N/A,TRUE,"GENERAL";"TAB2",#N/A,TRUE,"GENERAL";"TAB3",#N/A,TRUE,"GENERAL";"TAB4",#N/A,TRUE,"GENERAL";"TAB5",#N/A,TRUE,"GENERAL"}</definedName>
    <definedName name="_r4r" hidden="1">{"via1",#N/A,TRUE,"general";"via2",#N/A,TRUE,"general";"via3",#N/A,TRUE,"general"}</definedName>
    <definedName name="_Rc">#REF!</definedName>
    <definedName name="_ref4">#REF!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[6]INV!$A$12:$D$15</definedName>
    <definedName name="_SBC3">[6]INV!$F$12:$I$15</definedName>
    <definedName name="_SBC5">[6]INV!$K$12:$N$15</definedName>
    <definedName name="_Sort" hidden="1">#REF!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2_Out" hidden="1">#REF!</definedName>
    <definedName name="_TBV1">#REF!</definedName>
    <definedName name="_TBV1606">#REF!</definedName>
    <definedName name="_TBV3">#REF!</definedName>
    <definedName name="_tf3813">#REF!</definedName>
    <definedName name="_TOT1">#REF!</definedName>
    <definedName name="_TOT10">#REF!</definedName>
    <definedName name="_TOT11">#REF!</definedName>
    <definedName name="_TOT7">#REF!</definedName>
    <definedName name="_TRM2">#REF!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VPD1">[5]TARIFAS!$C$582</definedName>
    <definedName name="_VPI1">[5]TARIFAS!$C$580</definedName>
    <definedName name="_VRA1">[5]TARIFAS!$C$579</definedName>
    <definedName name="_Vu1">[11]CALCULO!$B$23</definedName>
    <definedName name="_Vu2">[11]CALCULO!$E$23</definedName>
    <definedName name="_Vu3">[11]CALCULO!$H$23</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#REF!</definedName>
    <definedName name="A.1">#REF!</definedName>
    <definedName name="A.D.CV1_Moisture">#REF!</definedName>
    <definedName name="A.D.CV2_Al">#REF!</definedName>
    <definedName name="A.D.CV2_Co">#REF!</definedName>
    <definedName name="A.D.CV2_ContainedAl">#REF!</definedName>
    <definedName name="A.D.CV2_ContainedCo">#REF!</definedName>
    <definedName name="A.D.CV2_ContainedFe">#REF!</definedName>
    <definedName name="A.D.CV2_ContainedMg">#REF!</definedName>
    <definedName name="A.D.CV2_ContainedNi">#REF!</definedName>
    <definedName name="A.D.CV2_ContainedSi">#REF!</definedName>
    <definedName name="A.D.CV2_DryTonnes">#REF!</definedName>
    <definedName name="A.D.CV2_dtph">#REF!</definedName>
    <definedName name="A.D.CV2_Fe">#REF!</definedName>
    <definedName name="A.D.CV2_Mg">#REF!</definedName>
    <definedName name="A.D.CV2_Ni">#REF!</definedName>
    <definedName name="A.D.CV2_Si">#REF!</definedName>
    <definedName name="A.D.Mill_Availability">#REF!</definedName>
    <definedName name="A.D.Mill_Downtime">#REF!</definedName>
    <definedName name="A.D.Mill_DryTonnes">#REF!</definedName>
    <definedName name="A.D.Mill_DryTph">#REF!</definedName>
    <definedName name="A.D.Mill_PowerDraw">#REF!</definedName>
    <definedName name="A.D.Mill_PowerDrawPerTonne">#REF!</definedName>
    <definedName name="A.D.Mill_Uptime">#REF!</definedName>
    <definedName name="A.D.Mill_Utilization">#REF!</definedName>
    <definedName name="A.D.Mill_WetTonnes">#REF!</definedName>
    <definedName name="A.D.Mill_WetTph">#REF!</definedName>
    <definedName name="A.D.MillFeed_Al">#REF!</definedName>
    <definedName name="A.D.MillFeed_Co">#REF!</definedName>
    <definedName name="A.D.MillFeed_Fe">#REF!</definedName>
    <definedName name="A.D.MillFeed_Mg">#REF!</definedName>
    <definedName name="A.D.MillFeed_Ni">#REF!</definedName>
    <definedName name="A.D.MillFeed_Si">#REF!</definedName>
    <definedName name="A.D.MillH2O_Head">#REF!</definedName>
    <definedName name="A.D.MillH2O_Screen">#REF!</definedName>
    <definedName name="A.D.MillH2O_Total">#REF!</definedName>
    <definedName name="A.D.OreToStorage_Al">#REF!</definedName>
    <definedName name="A.D.OreToStorage_Co">#REF!</definedName>
    <definedName name="A.D.OreToStorage_ContainedAl">#REF!</definedName>
    <definedName name="A.D.OreToStorage_ContainedCo">#REF!</definedName>
    <definedName name="A.D.OreToStorage_ContainedFe">#REF!</definedName>
    <definedName name="A.D.OreToStorage_ContainedMg">#REF!</definedName>
    <definedName name="A.D.OreToStorage_ContainedNi">#REF!</definedName>
    <definedName name="A.D.OreToStorage_ContainedSi">#REF!</definedName>
    <definedName name="A.D.OreToStorage_DryTonnes">#REF!</definedName>
    <definedName name="A.D.OreToStorage_DryTph">#REF!</definedName>
    <definedName name="A.D.OreToStorage_Fe">#REF!</definedName>
    <definedName name="A.D.OreToStorage_Mg">#REF!</definedName>
    <definedName name="A.D.OreToStorage_Ni">#REF!</definedName>
    <definedName name="A.D.OreToStorage_PulpDensity">#REF!</definedName>
    <definedName name="A.D.OreToStorage_PulpYieldStress">#REF!</definedName>
    <definedName name="A.D.OreToStorage_Si">#REF!</definedName>
    <definedName name="A.D.OreToStorage_Tank1Level">#REF!</definedName>
    <definedName name="A.D.OreToStorage_Tank2Level">#REF!</definedName>
    <definedName name="A.D.OreToStorage_Tank3Level">#REF!</definedName>
    <definedName name="A.D.OreToStorage_Tank4Level">#REF!</definedName>
    <definedName name="A.D.OreToStorage_Volume">#REF!</definedName>
    <definedName name="A.D.OreToStorage_VolumePerHr">#REF!</definedName>
    <definedName name="A.D.ROM1_PercentFed">#REF!</definedName>
    <definedName name="A.D.ROM1_TonnesFed">#REF!</definedName>
    <definedName name="A.D.ROM2_PercentFed">#REF!</definedName>
    <definedName name="A.D.ROM2_TonnesFed">#REF!</definedName>
    <definedName name="A.D.ROM3_PercentFed">#REF!</definedName>
    <definedName name="A.D.ROM3_TonnesFed">#REF!</definedName>
    <definedName name="A.D.ROM4_PercentFed">#REF!</definedName>
    <definedName name="A.D.ROM4_TonnesFed">#REF!</definedName>
    <definedName name="A.D.ROM5_PercentFed">#REF!</definedName>
    <definedName name="A.D.ROM5_TonnesFed">#REF!</definedName>
    <definedName name="A.D.Total_ContainedAl">#REF!</definedName>
    <definedName name="A.D.Total_ContainedCo">#REF!</definedName>
    <definedName name="A.D.Total_ContainedFe">#REF!</definedName>
    <definedName name="A.D.Total_ContainedMg">#REF!</definedName>
    <definedName name="A.D.Total_ContainedNi">#REF!</definedName>
    <definedName name="A.D.Total_ContainedSi">#REF!</definedName>
    <definedName name="A.M.CV1_Moisture">#REF!</definedName>
    <definedName name="A.M.CV2_Al">#REF!</definedName>
    <definedName name="A.M.CV2_Co">#REF!</definedName>
    <definedName name="A.M.CV2_DryTonnes">#REF!</definedName>
    <definedName name="A.M.CV2_dtph">#REF!</definedName>
    <definedName name="A.M.CV2_Fe">#REF!</definedName>
    <definedName name="A.M.CV2_Mg">#REF!</definedName>
    <definedName name="A.M.CV2_Ni">#REF!</definedName>
    <definedName name="A.M.CV2_Si">#REF!</definedName>
    <definedName name="A.M.Mill_Availability">#REF!</definedName>
    <definedName name="A.M.Mill_Downtime">#REF!</definedName>
    <definedName name="A.M.Mill_DryTonnes">#REF!</definedName>
    <definedName name="A.M.Mill_DryTph">#REF!</definedName>
    <definedName name="A.M.Mill_PowerDraw">#REF!</definedName>
    <definedName name="A.M.Mill_PowerDrawPerTonne">#REF!</definedName>
    <definedName name="A.M.Mill_Uptime">#REF!</definedName>
    <definedName name="A.M.Mill_Utilization">#REF!</definedName>
    <definedName name="A.M.Mill_WetTonnes">#REF!</definedName>
    <definedName name="A.M.Mill_WetTph">#REF!</definedName>
    <definedName name="A.M.MillFeed_Al">#REF!</definedName>
    <definedName name="A.M.MillFeed_Co">#REF!</definedName>
    <definedName name="A.M.MillFeed_Fe">#REF!</definedName>
    <definedName name="A.M.MillFeed_Mg">#REF!</definedName>
    <definedName name="A.M.MillFeed_Ni">#REF!</definedName>
    <definedName name="A.M.MillFeed_Si">#REF!</definedName>
    <definedName name="A.M.MillH2O_Head">#REF!</definedName>
    <definedName name="A.M.MillH2O_Screen">#REF!</definedName>
    <definedName name="A.M.MillH2O_Total">#REF!</definedName>
    <definedName name="A.M.OreToStorage_Al">#REF!</definedName>
    <definedName name="A.M.OreToStorage_Co">#REF!</definedName>
    <definedName name="A.M.OreToStorage_DryTonnes">#REF!</definedName>
    <definedName name="A.M.OreToStorage_DryTph">#REF!</definedName>
    <definedName name="A.M.OreToStorage_Fe">#REF!</definedName>
    <definedName name="A.M.OreToStorage_Mg">#REF!</definedName>
    <definedName name="A.M.OreToStorage_Ni">#REF!</definedName>
    <definedName name="A.M.OreToStorage_PulpDensity">#REF!</definedName>
    <definedName name="A.M.OreToStorage_PulpYieldStress">#REF!</definedName>
    <definedName name="A.M.OreToStorage_Si">#REF!</definedName>
    <definedName name="A.M.OreToStorage_Volume">#REF!</definedName>
    <definedName name="A.M.OreToStorage_VolumePerHr">#REF!</definedName>
    <definedName name="A.Y.CV1_Moisture">#REF!</definedName>
    <definedName name="A.Y.CV2_Al">#REF!</definedName>
    <definedName name="A.Y.CV2_Co">#REF!</definedName>
    <definedName name="A.Y.CV2_DryTonnes">#REF!</definedName>
    <definedName name="A.Y.CV2_dtph">#REF!</definedName>
    <definedName name="A.Y.CV2_Fe">#REF!</definedName>
    <definedName name="A.Y.CV2_Mg">#REF!</definedName>
    <definedName name="A.Y.CV2_Ni">#REF!</definedName>
    <definedName name="A.Y.CV2_Si">#REF!</definedName>
    <definedName name="A.Y.Mill_Availability">#REF!</definedName>
    <definedName name="A.Y.Mill_Downtime">#REF!</definedName>
    <definedName name="A.Y.Mill_DryTonnes">#REF!</definedName>
    <definedName name="A.Y.Mill_DryTph">#REF!</definedName>
    <definedName name="A.Y.Mill_PowerDraw">#REF!</definedName>
    <definedName name="A.Y.Mill_PowerDrawPerTonne">#REF!</definedName>
    <definedName name="A.Y.Mill_Uptime">#REF!</definedName>
    <definedName name="A.Y.Mill_Utilization">#REF!</definedName>
    <definedName name="A.Y.Mill_WetTonnes">#REF!</definedName>
    <definedName name="A.Y.Mill_WetTph">#REF!</definedName>
    <definedName name="A.Y.MillFeed_Al">#REF!</definedName>
    <definedName name="A.Y.MillFeed_Co">#REF!</definedName>
    <definedName name="A.Y.MillFeed_Fe">#REF!</definedName>
    <definedName name="A.Y.MillFeed_Mg">#REF!</definedName>
    <definedName name="A.Y.MillFeed_Ni">#REF!</definedName>
    <definedName name="A.Y.MillFeed_Si">#REF!</definedName>
    <definedName name="A.Y.MillH2O_Head">#REF!</definedName>
    <definedName name="A.Y.MillH2O_Screen">#REF!</definedName>
    <definedName name="A.Y.MillH2O_Total">#REF!</definedName>
    <definedName name="A.Y.OreToStorage_Al">#REF!</definedName>
    <definedName name="A.Y.OreToStorage_Co">#REF!</definedName>
    <definedName name="A.Y.OreToStorage_DryTonnes">#REF!</definedName>
    <definedName name="A.Y.OreToStorage_DryTph">#REF!</definedName>
    <definedName name="A.Y.OreToStorage_Fe">#REF!</definedName>
    <definedName name="A.Y.OreToStorage_Mg">#REF!</definedName>
    <definedName name="A.Y.OreToStorage_Ni">#REF!</definedName>
    <definedName name="A.Y.OreToStorage_PulpDensity">#REF!</definedName>
    <definedName name="A.Y.OreToStorage_PulpYieldStress">#REF!</definedName>
    <definedName name="A.Y.OreToStorage_Si">#REF!</definedName>
    <definedName name="A.Y.OreToStorage_Volume">#REF!</definedName>
    <definedName name="A.Y.OreToStorage_VolumePerHr">#REF!</definedName>
    <definedName name="a_1">#REF!</definedName>
    <definedName name="a_2">#REF!</definedName>
    <definedName name="a_3">#REF!</definedName>
    <definedName name="a_4">#REF!</definedName>
    <definedName name="A_impresión_IM">#REF!</definedName>
    <definedName name="A0">#REF!</definedName>
    <definedName name="a2a" hidden="1">{"TAB1",#N/A,TRUE,"GENERAL";"TAB2",#N/A,TRUE,"GENERAL";"TAB3",#N/A,TRUE,"GENERAL";"TAB4",#N/A,TRUE,"GENERAL";"TAB5",#N/A,TRUE,"GENERAL"}</definedName>
    <definedName name="Aa">#REF!</definedName>
    <definedName name="AAA">#REF!</definedName>
    <definedName name="AAAAA">[2]PJ!#REF!</definedName>
    <definedName name="aaaaaaaa">#REF!</definedName>
    <definedName name="aaaaaaaaaaaaaaaaaa">#REF!</definedName>
    <definedName name="aaaaas" hidden="1">{"TAB1",#N/A,TRUE,"GENERAL";"TAB2",#N/A,TRUE,"GENERAL";"TAB3",#N/A,TRUE,"GENERAL";"TAB4",#N/A,TRUE,"GENERAL";"TAB5",#N/A,TRUE,"GENERAL"}</definedName>
    <definedName name="AAC">[6]AASHTO!$A$14:$F$17</definedName>
    <definedName name="AADOQUINVEH">#REF!</definedName>
    <definedName name="AANDENES">#REF!</definedName>
    <definedName name="Ab">#REF!</definedName>
    <definedName name="abc">#REF!</definedName>
    <definedName name="ABG">[6]AASHTO!$A$2:$F$5</definedName>
    <definedName name="abr00">[9]Dólar!#REF!</definedName>
    <definedName name="absc">#N/A</definedName>
    <definedName name="absc_">#N/A</definedName>
    <definedName name="absc_1">#N/A</definedName>
    <definedName name="Ac">#REF!</definedName>
    <definedName name="ACALZADA">#REF!</definedName>
    <definedName name="ACCE2">#REF!</definedName>
    <definedName name="ACCE4">#REF!</definedName>
    <definedName name="ACCE6">#REF!</definedName>
    <definedName name="ACCESORIO_DE_FIJACION">'[16]INSUMOS-EQUIPOS'!#REF!</definedName>
    <definedName name="AccessDatabase" hidden="1">"C:\C-314\VOLUMENES\volfin4.mdb"</definedName>
    <definedName name="acero">#REF!</definedName>
    <definedName name="ACERO_CORRUGADO_FIGURADO_DE_1_4_A_1_60.000_PSI">'[16]INSUMOS-EQUIPOS'!$B$163</definedName>
    <definedName name="ACERO_DE_REFUERZO_60000PSI">'[17]INSUMOS-EQUIPOS'!$B$157</definedName>
    <definedName name="ACERO60">#REF!</definedName>
    <definedName name="ACOM">#N/A</definedName>
    <definedName name="acondicionamientopozo">#REF!</definedName>
    <definedName name="ACTIVIDAD">#REF!</definedName>
    <definedName name="Ad">#REF!</definedName>
    <definedName name="Ad_Un">#REF!</definedName>
    <definedName name="ADAPTADOR_HEMBRA_P.V.C_1_2">#REF!</definedName>
    <definedName name="ADAPTADOR_MACHO_COBRE_1_2">'[16]INSUMOS-EQUIPOS'!#REF!</definedName>
    <definedName name="ADAPTADOR_MACHO_IM_CPVC_1_2_CXR">'[16]INSUMOS-EQUIPOS'!#REF!</definedName>
    <definedName name="ADAPTADOR_MACHO_P.V.C_1_2">#REF!</definedName>
    <definedName name="adasd">#REF!</definedName>
    <definedName name="AdditionalCosts_Lumpsum">#REF!</definedName>
    <definedName name="AdditionalCosts_Percent">#REF!</definedName>
    <definedName name="ADFGSDB" hidden="1">{"via1",#N/A,TRUE,"general";"via2",#N/A,TRUE,"general";"via3",#N/A,TRUE,"general"}</definedName>
    <definedName name="ADI">#REF!</definedName>
    <definedName name="Admon">#REF!</definedName>
    <definedName name="adoq" localSheetId="0">[18]!absc</definedName>
    <definedName name="adoq">[18]!absc</definedName>
    <definedName name="ADOQUIN_VEHICULAR_DE_CONCRETO_PEATONAL_6_x_10_x_20">'[19]INSUMOS-EQUIPOS'!$B$348</definedName>
    <definedName name="ADOQUIN_VEHICULAR_DE_CONCRETO_VEHICULAR_8_x_10_20">'[19]INSUMOS-EQUIPOS'!$B$347</definedName>
    <definedName name="ADSAD" hidden="1">{"TAB1",#N/A,TRUE,"GENERAL";"TAB2",#N/A,TRUE,"GENERAL";"TAB3",#N/A,TRUE,"GENERAL";"TAB4",#N/A,TRUE,"GENERAL";"TAB5",#N/A,TRUE,"GENERAL"}</definedName>
    <definedName name="Ae">#REF!</definedName>
    <definedName name="aefa" hidden="1">{"via1",#N/A,TRUE,"general";"via2",#N/A,TRUE,"general";"via3",#N/A,TRUE,"general"}</definedName>
    <definedName name="Af">#REF!</definedName>
    <definedName name="afdsw" hidden="1">{"TAB1",#N/A,TRUE,"GENERAL";"TAB2",#N/A,TRUE,"GENERAL";"TAB3",#N/A,TRUE,"GENERAL";"TAB4",#N/A,TRUE,"GENERAL";"TAB5",#N/A,TRUE,"GENERAL"}</definedName>
    <definedName name="Afe">'[20]2009 Jagua'!$C$2:$C$27</definedName>
    <definedName name="afecompletions">#REF!</definedName>
    <definedName name="Ag">#REF!</definedName>
    <definedName name="agdsgg" hidden="1">{"via1",#N/A,TRUE,"general";"via2",#N/A,TRUE,"general";"via3",#N/A,TRUE,"general"}</definedName>
    <definedName name="ago00">[9]Dólar!#REF!</definedName>
    <definedName name="Agua">[21]Insumos!$B$28</definedName>
    <definedName name="Ah">#REF!</definedName>
    <definedName name="ahe">#REF!</definedName>
    <definedName name="Ai">#REF!</definedName>
    <definedName name="AIU">#REF!</definedName>
    <definedName name="aj">#REF!</definedName>
    <definedName name="aja">#REF!</definedName>
    <definedName name="AjustDelAIU">#REF!</definedName>
    <definedName name="Ak">#REF!</definedName>
    <definedName name="ALAMBRE">#REF!</definedName>
    <definedName name="ALAMBRE_">#REF!</definedName>
    <definedName name="ALAMBRE_NEGRO_NO.18">'[17]INSUMOS-EQUIPOS'!$B$186</definedName>
    <definedName name="alc" localSheetId="0">[22]!absc</definedName>
    <definedName name="alc">[22]!absc</definedName>
    <definedName name="ALLANADORA_A_GASOLINA">'[23]INSUMOS-EQUIPOS'!$B$345</definedName>
    <definedName name="ALLANADORA_PARA_CONCRETO_INCLUYE_ASPAS_Y_PLATON">'[19]INSUMOS-EQUIPOS'!$B$194</definedName>
    <definedName name="ALUMTE">#REF!</definedName>
    <definedName name="Am">#REF!</definedName>
    <definedName name="AMBIENTAL">#REF!</definedName>
    <definedName name="An">#REF!</definedName>
    <definedName name="ANA">#REF!</definedName>
    <definedName name="Analyst" hidden="1">#REF!</definedName>
    <definedName name="ANDAMIO_COMPLETO">'[16]INSUMOS-EQUIPOS'!$B$369</definedName>
    <definedName name="Andamio_tubular_dos_cuerpos_y_tablon">'[16]INSUMOS-EQUIPOS'!#REF!</definedName>
    <definedName name="ANDAMIOS_CERTIFICADOS">'[24]INSUMOS-EQUIPOS'!$B$408</definedName>
    <definedName name="andenes">#REF!</definedName>
    <definedName name="ANGULO_DE_HIERRO_1_1_2__x_1_1_2__X_1_4__x_6_mt">'[16]INSUMOS-EQUIPOS'!$B$258</definedName>
    <definedName name="ANGULO_DRYWALL_2.44M">'[25]INSUMOS-EQUIPOS'!$B$96</definedName>
    <definedName name="ANGULO_HIERRO_1_1_2_PUL">'[26]INSUMOS-EQUIPOS'!$B$145</definedName>
    <definedName name="ANOMarch02">#REF!</definedName>
    <definedName name="ANOPLMarch02">#REF!</definedName>
    <definedName name="ANORev2">#REF!</definedName>
    <definedName name="ANOTB_JUN01">#REF!</definedName>
    <definedName name="anscount" hidden="1">10</definedName>
    <definedName name="ANTI">#REF!</definedName>
    <definedName name="ANTICORROSIVO">#REF!</definedName>
    <definedName name="Anun_1">'[27]IP Final'!$A$625:$A$650</definedName>
    <definedName name="Anun_2">'[27]IP Final'!$A$625:$D$650</definedName>
    <definedName name="Añ">#REF!</definedName>
    <definedName name="AÑOWUIE">'[28]Res-Accide-10'!$R$2:$R$7</definedName>
    <definedName name="Ao">#REF!</definedName>
    <definedName name="Ap">#REF!</definedName>
    <definedName name="APIJA">#REF!</definedName>
    <definedName name="aprdata">#REF!</definedName>
    <definedName name="APU" localSheetId="0">[29]!absc</definedName>
    <definedName name="APU">[29]!absc</definedName>
    <definedName name="APU_directos">#REF!</definedName>
    <definedName name="APU221.1">#REF!</definedName>
    <definedName name="APU221.2">#REF!</definedName>
    <definedName name="APUs">'[30]Hoja1 (2)'!$C$1:$G$4365</definedName>
    <definedName name="Aq">#REF!</definedName>
    <definedName name="aqaq" hidden="1">{"TAB1",#N/A,TRUE,"GENERAL";"TAB2",#N/A,TRUE,"GENERAL";"TAB3",#N/A,TRUE,"GENERAL";"TAB4",#N/A,TRUE,"GENERAL";"TAB5",#N/A,TRUE,"GENERAL"}</definedName>
    <definedName name="Ar">#REF!</definedName>
    <definedName name="AREA">#REF!</definedName>
    <definedName name="_xlnm.Print_Area" localSheetId="0">'OFRE ECONO'!$A$1:$L$354</definedName>
    <definedName name="_xlnm.Print_Area">#REF!</definedName>
    <definedName name="AREAPRIVADA">#REF!</definedName>
    <definedName name="ARENA">#REF!</definedName>
    <definedName name="ARENA_SANTO_TOMAS">'[16]INSUMOS-EQUIPOS'!$B$171</definedName>
    <definedName name="ARENA_SANTO_TOMAS_M3">'[25]INSUMOS-EQUIPOS'!$B$7</definedName>
    <definedName name="arg" hidden="1">[31]MI!#REF!</definedName>
    <definedName name="armuve">#N/A</definedName>
    <definedName name="Arrendamiento">#REF!</definedName>
    <definedName name="ArrendamientoCostos">#REF!</definedName>
    <definedName name="ARTICULO">#REF!</definedName>
    <definedName name="As">#REF!</definedName>
    <definedName name="asas">#REF!</definedName>
    <definedName name="asaSASASAS">#REF!</definedName>
    <definedName name="ASB">[6]AASHTO!$A$8:$F$11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d">#REF!</definedName>
    <definedName name="asdf" hidden="1">{"via1",#N/A,TRUE,"general";"via2",#N/A,TRUE,"general";"via3",#N/A,TRUE,"general"}</definedName>
    <definedName name="asdfa" hidden="1">{"via1",#N/A,TRUE,"general";"via2",#N/A,TRUE,"general";"via3",#N/A,TRUE,"general"}</definedName>
    <definedName name="ASDFGHJKLÑ">#N/A</definedName>
    <definedName name="asdfñk" localSheetId="0">[32]!absc</definedName>
    <definedName name="asdfñk">[32]!absc</definedName>
    <definedName name="asfasd" hidden="1">{"via1",#N/A,TRUE,"general";"via2",#N/A,TRUE,"general";"via3",#N/A,TRUE,"general"}</definedName>
    <definedName name="asfasdl" hidden="1">{"via1",#N/A,TRUE,"general";"via2",#N/A,TRUE,"general";"via3",#N/A,TRUE,"general"}</definedName>
    <definedName name="asff" hidden="1">{"TAB1",#N/A,TRUE,"GENERAL";"TAB2",#N/A,TRUE,"GENERAL";"TAB3",#N/A,TRUE,"GENERAL";"TAB4",#N/A,TRUE,"GENERAL";"TAB5",#N/A,TRUE,"GENERAL"}</definedName>
    <definedName name="asfghjoi" hidden="1">{"via1",#N/A,TRUE,"general";"via2",#N/A,TRUE,"general";"via3",#N/A,TRUE,"general"}</definedName>
    <definedName name="AsistenciaCarretera">#REF!</definedName>
    <definedName name="AsistenciaCostos">#REF!</definedName>
    <definedName name="asojkdr" hidden="1">{"TAB1",#N/A,TRUE,"GENERAL";"TAB2",#N/A,TRUE,"GENERAL";"TAB3",#N/A,TRUE,"GENERAL";"TAB4",#N/A,TRUE,"GENERAL";"TAB5",#N/A,TRUE,"GENERAL"}</definedName>
    <definedName name="assdf">#REF!</definedName>
    <definedName name="assetclass">#REF!</definedName>
    <definedName name="assetclass2">#REF!</definedName>
    <definedName name="assetclass3">#REF!</definedName>
    <definedName name="astrid">#REF!</definedName>
    <definedName name="At">#REF!</definedName>
    <definedName name="Au">#REF!</definedName>
    <definedName name="aur">#REF!</definedName>
    <definedName name="auto1">#REF!</definedName>
    <definedName name="auto123">#REF!</definedName>
    <definedName name="auto2">#REF!</definedName>
    <definedName name="av">#REF!</definedName>
    <definedName name="AVIGA">#REF!</definedName>
    <definedName name="AW">#REF!</definedName>
    <definedName name="Ax">#REF!</definedName>
    <definedName name="Ay">#REF!</definedName>
    <definedName name="Ayudante_HH">'[33]SALARIOS OBRA'!$E$15</definedName>
    <definedName name="Ayudante_para_traslado_horizontal_mas_aportes_de_seguridad_social">'[16]SALARIOS OBRA'!#REF!</definedName>
    <definedName name="azaz" hidden="1">{"TAB1",#N/A,TRUE,"GENERAL";"TAB2",#N/A,TRUE,"GENERAL";"TAB3",#N/A,TRUE,"GENERAL";"TAB4",#N/A,TRUE,"GENERAL";"TAB5",#N/A,TRUE,"GENERAL"}</definedName>
    <definedName name="b">#REF!</definedName>
    <definedName name="B.DATOS">[5]BS.DATOS!$B$5:$N$30</definedName>
    <definedName name="B_impresión_IM">#REF!</definedName>
    <definedName name="Ba">#REF!</definedName>
    <definedName name="BAJA">#REF!</definedName>
    <definedName name="BALASTO">#REF!</definedName>
    <definedName name="BALASTO_UPS">'[16]INSUMOS-EQUIPOS'!#REF!</definedName>
    <definedName name="BALDOSIN">#REF!</definedName>
    <definedName name="Ballincourt">'[34]REF - Listas'!$B$13:$B$23</definedName>
    <definedName name="BANDA_SOPORTE_PARA_TUBO_APRETADO_1">'[16]INSUMOS-EQUIPOS'!$B$341</definedName>
    <definedName name="BANDA_SOPORTE_PARA_TUBO_APRETADO_1_2">'[16]INSUMOS-EQUIPOS'!$B$342</definedName>
    <definedName name="BANDA_SOPORTE_PARA_TUBO_APRETADO_2">'[16]INSUMOS-EQUIPOS'!$B$343</definedName>
    <definedName name="BANDA_SOPORTE_PARA_TUBO_APRETADO_3_4">'[16]INSUMOS-EQUIPOS'!$B$344</definedName>
    <definedName name="Banda2">#REF!</definedName>
    <definedName name="Banda2a">#REF!</definedName>
    <definedName name="BAÑO_PORTATIL">'[25]INSUMOS-EQUIPOS'!$B$16</definedName>
    <definedName name="BARRA_DE_SEGURIDAD_EL_L">'[35]INSUMOS-EQUIPOS'!$B$345</definedName>
    <definedName name="BARRA_DE_SEGURIDAD_EN_L_BIDIRECCIONAL">'[35]INSUMOS-EQUIPOS'!$B$344</definedName>
    <definedName name="Barra_De_Seguridad_Plegable">'[35]INSUMOS-EQUIPOS'!$B$343</definedName>
    <definedName name="BARRA_DE_SEGURIDAD_RECTA">'[35]INSUMOS-EQUIPOS'!$B$346</definedName>
    <definedName name="BARRA_PMR">'[25]INSUMOS-EQUIPOS'!$B$149</definedName>
    <definedName name="BARRA_PMR_ABATIBLE">'[25]INSUMOS-EQUIPOS'!$B$150</definedName>
    <definedName name="Base">#REF!</definedName>
    <definedName name="base_datos_t45">[36]CALIDAD!#REF!</definedName>
    <definedName name="Base_Mat">#REF!</definedName>
    <definedName name="Base_MO">#REF!</definedName>
    <definedName name="base_VaR">#REF!</definedName>
    <definedName name="BaseDate">[37]Parameters!$D$17</definedName>
    <definedName name="BaseDatos_Ore1">'[38]BD100-45'!#REF!</definedName>
    <definedName name="BaseDatos_T831">'[39]BD100-45-P1'!#REF!</definedName>
    <definedName name="_xlnm.Database">#REF!</definedName>
    <definedName name="BasePeriod">#REF!</definedName>
    <definedName name="Bb">#REF!</definedName>
    <definedName name="BBA">#REF!</definedName>
    <definedName name="bbb">#REF!</definedName>
    <definedName name="bbbbbb" hidden="1">{"via1",#N/A,TRUE,"general";"via2",#N/A,TRUE,"general";"via3",#N/A,TRUE,"general"}</definedName>
    <definedName name="BBBBBBBBBBBB">#REF!</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#REF!</definedName>
    <definedName name="BDFB" hidden="1">{"via1",#N/A,TRUE,"general";"via2",#N/A,TRUE,"general";"via3",#N/A,TRUE,"general"}</definedName>
    <definedName name="BDFGDG" hidden="1">{"TAB1",#N/A,TRUE,"GENERAL";"TAB2",#N/A,TRUE,"GENERAL";"TAB3",#N/A,TRUE,"GENERAL";"TAB4",#N/A,TRUE,"GENERAL";"TAB5",#N/A,TRUE,"GENERAL"}</definedName>
    <definedName name="Be">#REF!</definedName>
    <definedName name="Bf">#REF!</definedName>
    <definedName name="bfgxddvd">#REF!</definedName>
    <definedName name="bfnfv" hidden="1">{"TAB1",#N/A,TRUE,"GENERAL";"TAB2",#N/A,TRUE,"GENERAL";"TAB3",#N/A,TRUE,"GENERAL";"TAB4",#N/A,TRUE,"GENERAL";"TAB5",#N/A,TRUE,"GENERAL"}</definedName>
    <definedName name="Bg">#REF!</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h">#REF!</definedName>
    <definedName name="bgvfcdx" hidden="1">{"via1",#N/A,TRUE,"general";"via2",#N/A,TRUE,"general";"via3",#N/A,TRUE,"general"}</definedName>
    <definedName name="Bh">#REF!</definedName>
    <definedName name="BHT">#REF!</definedName>
    <definedName name="Bi">#REF!</definedName>
    <definedName name="bid_expiration">#REF!</definedName>
    <definedName name="Bid_Received">#REF!</definedName>
    <definedName name="BID_SENT">#REF!</definedName>
    <definedName name="Bid1DOD">#REF!</definedName>
    <definedName name="Bid1Ext">#REF!</definedName>
    <definedName name="Bid1Qty">#REF!</definedName>
    <definedName name="Bid1TAC">#REF!</definedName>
    <definedName name="Bid1Unevalcost">#REF!</definedName>
    <definedName name="Bid1UNIT">#REF!</definedName>
    <definedName name="Bid2DOD">#REF!</definedName>
    <definedName name="Bid2Ext">#REF!</definedName>
    <definedName name="Bid2Qty">#REF!</definedName>
    <definedName name="Bid2TAC">#REF!</definedName>
    <definedName name="Bid2Unevalcost">#REF!</definedName>
    <definedName name="Bid2UNIT">#REF!</definedName>
    <definedName name="Bid3DOD">#REF!</definedName>
    <definedName name="Bid3Ext">#REF!</definedName>
    <definedName name="Bid3Qty">#REF!</definedName>
    <definedName name="Bid3TAC">#REF!</definedName>
    <definedName name="Bid3unevalcost">#REF!</definedName>
    <definedName name="Bid3Unit">#REF!</definedName>
    <definedName name="Bid4DOD">#REF!</definedName>
    <definedName name="Bid4Ext">#REF!</definedName>
    <definedName name="Bid4Qty">#REF!</definedName>
    <definedName name="Bid4TAC">#REF!</definedName>
    <definedName name="Bid4unevalcost">#REF!</definedName>
    <definedName name="Bid4Unit">#REF!</definedName>
    <definedName name="Bidlist">"List Box 6"</definedName>
    <definedName name="BidRange">#REF!</definedName>
    <definedName name="bimestre">'[40]ESTADO RED'!$E$8</definedName>
    <definedName name="BJK">#REF!</definedName>
    <definedName name="Bk">#REF!</definedName>
    <definedName name="bl">#REF!</definedName>
    <definedName name="BLOCK_DE_CEMENTO_VIBRADO_10_20_40_cm">'[41]INSUMOS-EQUIPOS'!$B$170</definedName>
    <definedName name="BLOCK_DE_CEMENTO_VIBRADO_15_20_40_cm">'[35]INSUMOS-EQUIPOS'!$B$170</definedName>
    <definedName name="BLOCK_DE_CEMENTO_VIBRO_ABUJARDADO_15__14_19_39_cm">'[41]INSUMOS-EQUIPOS'!$B$171</definedName>
    <definedName name="BLOQUE">#REF!</definedName>
    <definedName name="BLOQUE_CATIVO_4_4_3M">'[16]INSUMOS-EQUIPOS'!#REF!</definedName>
    <definedName name="BLOQUE_LISO_NO._10_9X19X39CM_C_F_9.5K_12.5_u_m2">'[16]INSUMOS-EQUIPOS'!$B$179</definedName>
    <definedName name="BLOQUE_LISO_NO.15__14X19X39CM_C_F_9.5K_12.5_u_m2">'[16]INSUMOS-EQUIPOS'!$B$178</definedName>
    <definedName name="BLOQUE_SICILIANO">'[42]INSUMOS-EQUIPOS'!$B$301</definedName>
    <definedName name="BLOQUE_TIPO_SAMO___4">'[16]INSUMOS-EQUIPOS'!$B$180</definedName>
    <definedName name="Bm">#REF!</definedName>
    <definedName name="BMBTU">[37]Parameters!$K$18</definedName>
    <definedName name="BMCoalPrice">#REF!</definedName>
    <definedName name="Bn">#REF!</definedName>
    <definedName name="bnm">#REF!</definedName>
    <definedName name="BOMBA_CON">'[43]CONCRETOS Y MORTEROS'!$B$38</definedName>
    <definedName name="BOMBAS">#N/A</definedName>
    <definedName name="BOMBASTABLA2.2">#REF!</definedName>
    <definedName name="BOMBEOALCANTARILLADOTABLA1.9">'[5]INFORMACIÓN REFERENCIA'!$B$415:$N$426</definedName>
    <definedName name="BOQUILLA_CERAMICA_X_5_KG_CONCOLOR_CORONA">'[19]INSUMOS-EQUIPOS'!$B$342</definedName>
    <definedName name="BOQUILLA_DECOR_2KG">'[44]INSUMOS-EQUIPOS'!$B$250</definedName>
    <definedName name="bordillo">#REF!</definedName>
    <definedName name="BorraR">#REF!</definedName>
    <definedName name="Bp">[11]CALCULO!$E$66</definedName>
    <definedName name="BPSRate_Month">#REF!</definedName>
    <definedName name="br" hidden="1">{"TAB1",#N/A,TRUE,"GENERAL";"TAB2",#N/A,TRUE,"GENERAL";"TAB3",#N/A,TRUE,"GENERAL";"TAB4",#N/A,TRUE,"GENERAL";"TAB5",#N/A,TRUE,"GENERAL"}</definedName>
    <definedName name="BREAKER_I_TACO60A">'[16]INSUMOS-EQUIPOS'!#REF!</definedName>
    <definedName name="BRIDA_SANITARIA">'[16]INSUMOS-EQUIPOS'!#REF!</definedName>
    <definedName name="BS_Data_Col" hidden="1">#REF!</definedName>
    <definedName name="bsb" hidden="1">{"via1",#N/A,TRUE,"general";"via2",#N/A,TRUE,"general";"via3",#N/A,TRUE,"general"}</definedName>
    <definedName name="BSpb" hidden="1">#REF!</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DGET">#REF!</definedName>
    <definedName name="BUDGET_VALUE">#REF!</definedName>
    <definedName name="budgeted">#REF!</definedName>
    <definedName name="BULLDOZER_D5G">'[45]INSUMOS-EQUIPOS'!$B$13</definedName>
    <definedName name="BULLDOZER_D6G">'[16]INSUMOS-EQUIPOS'!$B$379</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w">#REF!</definedName>
    <definedName name="by" hidden="1">{"via1",#N/A,TRUE,"general";"via2",#N/A,TRUE,"general";"via3",#N/A,TRUE,"general"}</definedName>
    <definedName name="BytMesInicioInctoMmto">#REF!</definedName>
    <definedName name="C.1">#REF!</definedName>
    <definedName name="C.10">#REF!</definedName>
    <definedName name="C.11">#REF!</definedName>
    <definedName name="C.2">#REF!</definedName>
    <definedName name="C.3">#REF!</definedName>
    <definedName name="C.4">#REF!</definedName>
    <definedName name="C.5">#REF!</definedName>
    <definedName name="C.6">#REF!</definedName>
    <definedName name="C.7">#REF!</definedName>
    <definedName name="C.8">#REF!</definedName>
    <definedName name="C.9">#REF!</definedName>
    <definedName name="C_">#REF!</definedName>
    <definedName name="C_FLU">'[17]CONCRETOS Y MORTEROS'!$H$47</definedName>
    <definedName name="Ca">#REF!</definedName>
    <definedName name="CAB">#N/A</definedName>
    <definedName name="CABALLETE">#REF!</definedName>
    <definedName name="CABLE_ALUMINIO__AISLADO__1_0_AWG">'[16]INSUMOS-EQUIPOS'!#REF!</definedName>
    <definedName name="CABLE_ALUMINIO__AISLADO__2_0_AWG">'[16]INSUMOS-EQUIPOS'!#REF!</definedName>
    <definedName name="CABLE_THWN_2_12_AWG_CU_PVC_NY">'[16]INSUMOS-EQUIPOS'!#REF!</definedName>
    <definedName name="cadenero_1">'[25]SALARIOS OBRA'!#REF!</definedName>
    <definedName name="caja">#REF!</definedName>
    <definedName name="CAJA_CON_ESPACIO_PARA_3_POLOS_DE_CORTACIRCUITOS">'[16]INSUMOS-EQUIPOS'!$B$311</definedName>
    <definedName name="CALCULO">'[5]CALCULO POI'!#REF!</definedName>
    <definedName name="calculopozo1">'[5]CALCULO POI'!#REF!</definedName>
    <definedName name="CALCULOPOZOS">'[5]CALCULO POI'!#REF!</definedName>
    <definedName name="calculopozos1">'[5]CALCULO POI'!$B$120:$C$154</definedName>
    <definedName name="CALCULOS">'[5]CALCULO POI'!$B$118:$CV$154</definedName>
    <definedName name="CALCULOSALCANTARILLADO">'[5]CALCULO POI'!$B$324:$BP$360</definedName>
    <definedName name="CALE">'[46]Datos del 2005 CONTRATO'!#REF!</definedName>
    <definedName name="CALEND">'[46]Datos del 2005 CONTRATO'!#REF!</definedName>
    <definedName name="CALENDA">'[46]Datos del 2005 CONTRATO'!#REF!</definedName>
    <definedName name="Calendar">'[46]Datos del 2005 CONTRATO'!#REF!</definedName>
    <definedName name="CALENDARIO">'[46]Datos del 2005 CONTRATO'!#REF!</definedName>
    <definedName name="Caliche">'[16]INSUMOS-EQUIPOS'!$B$355</definedName>
    <definedName name="CalP">'[5]CALCULO POI'!#REF!</definedName>
    <definedName name="CAMBIADOR_PAÑALES">'[25]INSUMOS-EQUIPOS'!$B$151</definedName>
    <definedName name="cambio">'[47]PSM05-055'!$C$289</definedName>
    <definedName name="CAMPAMENTO">'[16]APU CAP 1'!#REF!</definedName>
    <definedName name="CANECA_9L">'[25]INSUMOS-EQUIPOS'!$B$146</definedName>
    <definedName name="CANECA_AUTOSERVICIO">'[25]INSUMOS-EQUIPOS'!$B$148</definedName>
    <definedName name="CanonesMedida">#REF!</definedName>
    <definedName name="CanonFcro">#REF!</definedName>
    <definedName name="CanonImpuestos">#REF!</definedName>
    <definedName name="CanonMedidaEspecial">#REF!</definedName>
    <definedName name="CanonMmto">#REF!</definedName>
    <definedName name="CanonSeguro">#REF!</definedName>
    <definedName name="CanonSoat">#REF!</definedName>
    <definedName name="CanonTotal">#REF!</definedName>
    <definedName name="CanonTramites">#REF!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ESDEOBRA">'[5]CALCULO POI'!$B$161:$R$196</definedName>
    <definedName name="CAOLIN">#REF!</definedName>
    <definedName name="CAP">#REF!</definedName>
    <definedName name="CapActividad">#REF!</definedName>
    <definedName name="CAPATAZ_I">"TABLA1"</definedName>
    <definedName name="CapCom">#REF!</definedName>
    <definedName name="CapComponent">#REF!</definedName>
    <definedName name="Capex">#REF!</definedName>
    <definedName name="CapexFac">[37]Sensitivities!$I$13</definedName>
    <definedName name="CapitalCongelado">#REF!</definedName>
    <definedName name="Capitalpb" hidden="1">#REF!</definedName>
    <definedName name="CapitalStructure" hidden="1">#REF!</definedName>
    <definedName name="CapResumen">#REF!</definedName>
    <definedName name="CapTarget">#REF!</definedName>
    <definedName name="CapTotalCol">#REF!</definedName>
    <definedName name="CARBON">'[48]BASE DE DATOS ORIG'!#REF!</definedName>
    <definedName name="CARGA">#N/A</definedName>
    <definedName name="CARGADOR_FRONTAL">'[41]INSUMOS-EQUIPOS'!$B$354</definedName>
    <definedName name="CARGO">#REF!</definedName>
    <definedName name="carlos">#REF!</definedName>
    <definedName name="CARRETILLA_PLATÓN_METÁLICO_RUEDA_DE_CAUCHO_5PIES_CÚBICOS">'[16]INSUMOS-EQUIPOS'!$B$211</definedName>
    <definedName name="Cashpb" hidden="1">#REF!</definedName>
    <definedName name="cat">[49]Parameters!$I$31</definedName>
    <definedName name="Cat1Life">[50]Parameters!$I$31</definedName>
    <definedName name="Cat1Rate">[50]Parameters!$J$31</definedName>
    <definedName name="Cat1Salvage">[37]Deprec!$H$58</definedName>
    <definedName name="Cat2Life">[51]Index!$T$66</definedName>
    <definedName name="Cat2Rate">[51]Index!$U$66</definedName>
    <definedName name="Cat2Salvage">#REF!</definedName>
    <definedName name="Cat3Life">[50]Parameters!$I$33</definedName>
    <definedName name="Cat3Rate">[50]Parameters!$J$33</definedName>
    <definedName name="Cat3Salvage">[37]Deprec!$H$132</definedName>
    <definedName name="Cat4Life">[50]Parameters!$I$34</definedName>
    <definedName name="Cat4Rate">[50]Parameters!$J$34</definedName>
    <definedName name="Cat4Salvage">[37]Deprec!$H$132</definedName>
    <definedName name="causa">#REF!</definedName>
    <definedName name="CB">#REF!</definedName>
    <definedName name="cc">'[52]SALARIOS OBRA'!$E$18</definedName>
    <definedName name="cccc">#REF!</definedName>
    <definedName name="ccccc" hidden="1">{"TAB1",#N/A,TRUE,"GENERAL";"TAB2",#N/A,TRUE,"GENERAL";"TAB3",#N/A,TRUE,"GENERAL";"TAB4",#N/A,TRUE,"GENERAL";"TAB5",#N/A,TRUE,"GENERAL"}</definedName>
    <definedName name="CCCCCC">'[53]A. P. U.'!#REF!</definedName>
    <definedName name="CContLab">#REF!</definedName>
    <definedName name="CContParts">#REF!</definedName>
    <definedName name="ccto210">#REF!</definedName>
    <definedName name="Cd">#REF!</definedName>
    <definedName name="cdcdc" hidden="1">{"via1",#N/A,TRUE,"general";"via2",#N/A,TRUE,"general";"via3",#N/A,TRUE,"general"}</definedName>
    <definedName name="CDIRECTO">#REF!</definedName>
    <definedName name="Ce">#REF!</definedName>
    <definedName name="CEBLANCO">#REF!</definedName>
    <definedName name="ceerf" hidden="1">{"TAB1",#N/A,TRUE,"GENERAL";"TAB2",#N/A,TRUE,"GENERAL";"TAB3",#N/A,TRUE,"GENERAL";"TAB4",#N/A,TRUE,"GENERAL";"TAB5",#N/A,TRUE,"GENERAL"}</definedName>
    <definedName name="CEMENTO">#REF!</definedName>
    <definedName name="CEMENTO_ARGOS_BLANCO__40KG">'[16]INSUMOS-EQUIPOS'!$B$172</definedName>
    <definedName name="CEMENTO_BLANCO_40KG">'[25]INSUMOS-EQUIPOS'!$B$124</definedName>
    <definedName name="Cemento_gris_50_Kg">#REF!</definedName>
    <definedName name="CEMENTO_GRIS_ARGOS">'[16]INSUMOS-EQUIPOS'!$B$164</definedName>
    <definedName name="CEMENTO_GRIS_ARGOS_kg">'[25]INSUMOS-EQUIPOS'!$B$6</definedName>
    <definedName name="CERCO_8CM_X_8CM_X_2.90M___ORDINARIO">'[16]INSUMOS-EQUIPOS'!$B$324</definedName>
    <definedName name="CERRADURA_MANIJA_ANTICADA_INTERIOR">'[41]INSUMOS-EQUIPOS'!$B$320</definedName>
    <definedName name="CERRADURA_MANIJA_ENTRADA_ASIS">'[41]INSUMOS-EQUIPOS'!$B$335</definedName>
    <definedName name="Cerradura_Tipo_INAFER_SCHLAGE_CROM_MATE">'[16]INSUMOS-EQUIPOS'!$B$272</definedName>
    <definedName name="CERRAM_PROV">'[16]APU CAP 1'!#REF!</definedName>
    <definedName name="Cerramiento_Provisional_en_Lona_Verde__altura_2.10m.">[54]APU!$G$104</definedName>
    <definedName name="Cf">#REF!</definedName>
    <definedName name="Cg">#REF!</definedName>
    <definedName name="CGET">#REF!</definedName>
    <definedName name="Ch">#REF!</definedName>
    <definedName name="CH_Infra_Capex">[55]Workings!$H$299:$BR$299</definedName>
    <definedName name="Change_in_Cash" hidden="1">#REF!</definedName>
    <definedName name="Check_to_Cash" hidden="1">#REF!</definedName>
    <definedName name="CHINA">#REF!</definedName>
    <definedName name="chofer">#REF!</definedName>
    <definedName name="Ci">#REF!</definedName>
    <definedName name="CILINDRO_GAS">75120</definedName>
    <definedName name="CINTA_MÉTRICA_30M_ALQUILER">'[16]INSUMOS-EQUIPOS'!$B$388</definedName>
    <definedName name="CINTA_PAPEL__X_75_M">'[16]INSUMOS-EQUIPOS'!$B$256</definedName>
    <definedName name="CINTA_PAPEL_DRYWALL">'[25]INSUMOS-EQUIPOS'!$B$102</definedName>
    <definedName name="CINTA_SEÑALIZACION_PELIGRO_NO_PASE__100M">'[16]INSUMOS-EQUIPOS'!$B$288</definedName>
    <definedName name="CINTA_TEFLÓN_AGUA__10M">'[16]INSUMOS-EQUIPOS'!$B$346</definedName>
    <definedName name="CINTA_TEFLÓN_GAS_X_10M">'[16]INSUMOS-EQUIPOS'!#REF!</definedName>
    <definedName name="CINTA_TEFLON_PTFE_BASIC_3_4_PULG_X_10MT">'[16]INSUMOS-EQUIPOS'!$B$253</definedName>
    <definedName name="CINTA_V_15">#REF!</definedName>
    <definedName name="CIRCUITOS">[56]Circuitos!$C$2:$C$891</definedName>
    <definedName name="Cj">#REF!</definedName>
    <definedName name="Ck">#REF!</definedName>
    <definedName name="clase">#REF!</definedName>
    <definedName name="class2">'[34]REF - Listas'!$D$27:$D$28</definedName>
    <definedName name="class3">'[34]REF - Listas'!$F$4:$F$7</definedName>
    <definedName name="classification">'[34]REF - Listas'!$D$15:$D$24</definedName>
    <definedName name="CLAVO_DE_ACERO_1">'[16]INSUMOS-EQUIPOS'!$B$185</definedName>
    <definedName name="Client">#REF!</definedName>
    <definedName name="Client_name">#REF!</definedName>
    <definedName name="Client_ref_number">#REF!</definedName>
    <definedName name="Cll">#REF!</definedName>
    <definedName name="CLube">#REF!</definedName>
    <definedName name="Cm">#REF!</definedName>
    <definedName name="CMina">[57]Cuentas!$P$11:$P$111</definedName>
    <definedName name="cmuooo5">#REF!</definedName>
    <definedName name="Cn">#REF!</definedName>
    <definedName name="Cñ">#REF!</definedName>
    <definedName name="Co">#REF!</definedName>
    <definedName name="Coal">#REF!</definedName>
    <definedName name="Coal_Closing_Stock">[58]INPUT_TEMP!#REF!</definedName>
    <definedName name="Coal_DB">#REF!</definedName>
    <definedName name="Coal1">#REF!</definedName>
    <definedName name="Coal2">'[51]NPV Summary'!#REF!</definedName>
    <definedName name="Coal3">'[51]NPV Summary'!#REF!</definedName>
    <definedName name="Coal4">#REF!</definedName>
    <definedName name="CoalFleet">#REF!</definedName>
    <definedName name="CoalLoad">#REF!</definedName>
    <definedName name="CoalOpCost">#REF!</definedName>
    <definedName name="CoalOverCap">#REF!</definedName>
    <definedName name="CoalPriceFac">[37]Sensitivities!$I$10</definedName>
    <definedName name="CoalRepl">#REF!</definedName>
    <definedName name="CoalUtil">#REF!</definedName>
    <definedName name="Cod">#REF!</definedName>
    <definedName name="Codigo">#REF!</definedName>
    <definedName name="codigo_cuadrilla">'[59]LISTADO DE CUADRILLA'!$A$5:$A$65</definedName>
    <definedName name="CODIGO_CUADRILLA2">'[60]LISTADO DE CUADRILLA'!$A$5:$A$65</definedName>
    <definedName name="Codigo_M.Obra">#REF!</definedName>
    <definedName name="CODO_45___3__GRAN_RADIO_C_x_E">#REF!</definedName>
    <definedName name="CODO_45___3__P.V.C">#REF!</definedName>
    <definedName name="CODO_45__2__P.V.C">#REF!</definedName>
    <definedName name="CODO_90___3__GRAN_RADIO_C_x_E">#REF!</definedName>
    <definedName name="CODO_90___3__P.V.C">#REF!</definedName>
    <definedName name="CODO_90_x_3__B_x_B">#REF!</definedName>
    <definedName name="CODO_90_x_3__B_x_EL">#REF!</definedName>
    <definedName name="CODO_COBRE_90°_1_2">'[16]INSUMOS-EQUIPOS'!#REF!</definedName>
    <definedName name="CODO_GALV_1_PUL">'[16]INSUMOS-EQUIPOS'!$B$261</definedName>
    <definedName name="CODO_P.V.C_90___1_2">#REF!</definedName>
    <definedName name="CODOS">#REF!</definedName>
    <definedName name="coeficienterugosidad">'[5]INFORMACIÓN REFERENCIA'!$B$90:$C$101</definedName>
    <definedName name="COHaul">#REF!</definedName>
    <definedName name="COLBOR">#REF!</definedName>
    <definedName name="COLLAR_DE_DERIVACION_2____1_2">#REF!</definedName>
    <definedName name="COLLAR_DE_DERIVACION_3____1_2">#REF!</definedName>
    <definedName name="COLLAR_DE_DERIVACION_DE_HF_DE_3____1_2__PARA_INSTALACION_DE_VENTOSA_EN_TUBERIA_DE_P.V.C">#REF!</definedName>
    <definedName name="ComBid1">#REF!</definedName>
    <definedName name="ComBid1CurrCode">#REF!</definedName>
    <definedName name="ComBid1EvalTotal">#REF!</definedName>
    <definedName name="ComBid1LeadTime">#REF!</definedName>
    <definedName name="ComBid1Number">#REF!</definedName>
    <definedName name="ComBid1PayTerms">#REF!</definedName>
    <definedName name="ComBid1Penalty">#REF!</definedName>
    <definedName name="ComBid1PromiseDate">#REF!</definedName>
    <definedName name="ComBid1Rate">#REF!</definedName>
    <definedName name="ComBid1Retention">#REF!</definedName>
    <definedName name="ComBid1Total">#REF!</definedName>
    <definedName name="ComBid2">#REF!</definedName>
    <definedName name="ComBid2CurrCode">#REF!</definedName>
    <definedName name="ComBid2EvalTotal">#REF!</definedName>
    <definedName name="ComBid2LeadTime">#REF!</definedName>
    <definedName name="ComBid2Number">#REF!</definedName>
    <definedName name="ComBid2PayTerms">#REF!</definedName>
    <definedName name="ComBid2Penalty">#REF!</definedName>
    <definedName name="ComBid2PromiseDate">#REF!</definedName>
    <definedName name="ComBid2Rate">#REF!</definedName>
    <definedName name="ComBid2Retention">#REF!</definedName>
    <definedName name="ComBid2Total">#REF!</definedName>
    <definedName name="ComBid3">#REF!</definedName>
    <definedName name="ComBid3CurrCode">#REF!</definedName>
    <definedName name="ComBid3EvalTotal">#REF!</definedName>
    <definedName name="ComBid3LeadTime">#REF!</definedName>
    <definedName name="comBid3Number">#REF!</definedName>
    <definedName name="ComBid3PayTerms">#REF!</definedName>
    <definedName name="ComBid3Penalty">#REF!</definedName>
    <definedName name="ComBid3PromiseDate">#REF!</definedName>
    <definedName name="ComBid3Rate">#REF!</definedName>
    <definedName name="ComBid3Retention">#REF!</definedName>
    <definedName name="ComBid3Total">#REF!</definedName>
    <definedName name="ComBid4">#REF!</definedName>
    <definedName name="ComBid4CurrCode">#REF!</definedName>
    <definedName name="ComBid4EvalTotal">#REF!</definedName>
    <definedName name="ComBid4LeadTime">#REF!</definedName>
    <definedName name="ComBid4Number">#REF!</definedName>
    <definedName name="ComBid4PayTerms">#REF!</definedName>
    <definedName name="ComBid4Penalty">#REF!</definedName>
    <definedName name="ComBid4PromiseDate">#REF!</definedName>
    <definedName name="ComBid4Rate">#REF!</definedName>
    <definedName name="ComBid4Retention">#REF!</definedName>
    <definedName name="ComBid4Total">#REF!</definedName>
    <definedName name="ComBidRange">#REF!</definedName>
    <definedName name="Combustible">#REF!</definedName>
    <definedName name="CombustibleCostos">#REF!</definedName>
    <definedName name="COMEstAward_date">#REF!</definedName>
    <definedName name="comision_topografia">('[61]SALARIO ADMINISTRACION'!$O$26+'[61]SALARIO ADMINISTRACION'!$O$27)/30/8</definedName>
    <definedName name="COMJob_Number">#REF!</definedName>
    <definedName name="COMMR_description">#REF!</definedName>
    <definedName name="COMMRNumber">#REF!</definedName>
    <definedName name="comp">[62]PRESUP!$A:$IV</definedName>
    <definedName name="compactacion">#REF!</definedName>
    <definedName name="COMPACTADOR">'[25]INSUMOS-EQUIPOS'!$B$12</definedName>
    <definedName name="COMPenalty">#REF!</definedName>
    <definedName name="Compilado">#REF!</definedName>
    <definedName name="COMPRESOR_210_CFM">'[41]INSUMOS-EQUIPOS'!$B$369</definedName>
    <definedName name="COMProject_Currency">#REF!</definedName>
    <definedName name="COMProject_name">#REF!</definedName>
    <definedName name="CON_3000">#REF!</definedName>
    <definedName name="CONCD">#REF!</definedName>
    <definedName name="CONCRE123">#REF!</definedName>
    <definedName name="CONCRE124">#REF!</definedName>
    <definedName name="concre15">#REF!</definedName>
    <definedName name="CONCRE25">#REF!</definedName>
    <definedName name="concre3000">#REF!</definedName>
    <definedName name="concre35">#REF!</definedName>
    <definedName name="concreto">'[63]APU''s'!#REF!</definedName>
    <definedName name="concreto_2000psi">'[25]CONCRETOS Y MORTEROS'!$H$34</definedName>
    <definedName name="concreto_3000_psi_pre">'[23]CONCRETOS Y MORTEROS'!$H$33</definedName>
    <definedName name="concreto_3000psi">'[25]CONCRETOS Y MORTEROS'!$H$33</definedName>
    <definedName name="concreto_3000psi_pre">'[41]CONCRETOS Y MORTEROS'!$H$37</definedName>
    <definedName name="concreto_3500psi_BOM">'[25]CONCRETOS Y MORTEROS'!$H$39</definedName>
    <definedName name="Concreto_4000_BOM">'[17]CONCRETOS Y MORTEROS'!$H$38</definedName>
    <definedName name="concreto_4500psi_pre">'[41]CONCRETOS Y MORTEROS'!$H$35</definedName>
    <definedName name="Concreto_5000psi_BOM">'[16]CONCRETOS Y MORTEROS'!$H$35</definedName>
    <definedName name="concreto_5000psi_pre">'[41]CONCRETOS Y MORTEROS'!$H$34</definedName>
    <definedName name="CONCRETO123">#REF!</definedName>
    <definedName name="concreto14">#REF!</definedName>
    <definedName name="CONCRETO20">#REF!</definedName>
    <definedName name="concreto25">#REF!</definedName>
    <definedName name="concreto3000">'[63]APU''s'!#REF!</definedName>
    <definedName name="concreto35">#REF!</definedName>
    <definedName name="concretoplaca">#REF!</definedName>
    <definedName name="CONCT">#REF!</definedName>
    <definedName name="CONDUCCION331">'[5]INFORMACIÓN REFERENCIA'!$B$122:$E$133</definedName>
    <definedName name="CONDUCCIONTABLA3.3.1">'[5]INFORMACIÓN REFERENCIA'!$B$122:$D$133</definedName>
    <definedName name="Conductores">#REF!</definedName>
    <definedName name="ConductoresCostos">#REF!</definedName>
    <definedName name="conexiondomiciliaria">#REF!</definedName>
    <definedName name="Congelar_Capital_Vencido">#REF!</definedName>
    <definedName name="cons">#REF!</definedName>
    <definedName name="CONSOLIDADO">#REF!</definedName>
    <definedName name="CONSORCIO">[13]UNIT081!#REF!</definedName>
    <definedName name="Consulta_PRECIOS_BASICOS">#REF!</definedName>
    <definedName name="consum">#REF!</definedName>
    <definedName name="consumo">[64]consumo1!$A$1:$IV$65536</definedName>
    <definedName name="CONTADO">#REF!</definedName>
    <definedName name="ContLabCostOutput">#REF!</definedName>
    <definedName name="ContPartsCostOutput">#REF!</definedName>
    <definedName name="Contrato">#REF!</definedName>
    <definedName name="COPIA">#N/A</definedName>
    <definedName name="copiao4">#N/A</definedName>
    <definedName name="Coraza">#REF!</definedName>
    <definedName name="corri">#N/A</definedName>
    <definedName name="CORTADORA_DE_CONCRETO_CON_MOTOR_DIESEL_SIN_DISCO">'[16]INSUMOS-EQUIPOS'!$B$377</definedName>
    <definedName name="CORTADORA_METRO_5CM">'[16]INSUMOS-EQUIPOS'!$B$378</definedName>
    <definedName name="corte">#REF!</definedName>
    <definedName name="corterocoso">#REF!</definedName>
    <definedName name="cost_analysis">#REF!</definedName>
    <definedName name="COST_CENTRES">'[65]C - CENTROS DE COSTO Y GASTOS'!$A$5:$B$248</definedName>
    <definedName name="CostCode">'[66]cost codes'!$B$2:$F$54</definedName>
    <definedName name="COSTODIRECTO">#REF!</definedName>
    <definedName name="COSTOPERSONALTABLA1.5.3">'[5]INFORMACIÓN REFERENCIA'!$B$542:$F$545</definedName>
    <definedName name="COSTOPERSONALTABLA1.5.4">'[5]INFORMACIÓN REFERENCIA'!$B$549:$G$560</definedName>
    <definedName name="COSTOPERSONALTABLA1.5.5">'[5]INFORMACIÓN REFERENCIA'!$B$564:$G$621</definedName>
    <definedName name="COSTOREDESALCTABLA7.4">#REF!</definedName>
    <definedName name="COSTOREDESTABLA7.3">#REF!</definedName>
    <definedName name="COSTOSCONDUCCIONACU">'[5]BD COSTOS UNIDAD CONSTRUCTIVA'!$B$34:$J$49</definedName>
    <definedName name="count">'[55]Inputs-SUMMARY'!$H$3:$BR$3</definedName>
    <definedName name="counter">[58]ASSUMPTIONS!$H$6:$AP$6</definedName>
    <definedName name="COUNTRY_OF_ORIGIN">#REF!</definedName>
    <definedName name="cp">#REF!</definedName>
    <definedName name="CPlanta">[57]Cuentas!$S$11:$S$56</definedName>
    <definedName name="Cq">#REF!</definedName>
    <definedName name="Cr">#REF!</definedName>
    <definedName name="CRandM">#REF!</definedName>
    <definedName name="CREDITO">#REF!</definedName>
    <definedName name="CRP">#REF!</definedName>
    <definedName name="CRUCE_200_CANAL_S1">#REF!</definedName>
    <definedName name="CRUCE_200_CANAL_S2">#REF!</definedName>
    <definedName name="CRUCE_200_CANAL_S3">#REF!</definedName>
    <definedName name="CRUCE_200_CANAL_S4">#REF!</definedName>
    <definedName name="CRUCE_200_CANAL_S5">#REF!</definedName>
    <definedName name="CRUCE_200_CANAL_S6">#REF!</definedName>
    <definedName name="CRUCE_8__A_S1">#REF!</definedName>
    <definedName name="CRUCE_8__A_S2">#REF!</definedName>
    <definedName name="CRUCE_8__A_S3">#REF!</definedName>
    <definedName name="CRUCE_8__A_S4">#REF!</definedName>
    <definedName name="CRUCE_8__A_S5">#REF!</definedName>
    <definedName name="CRUCE_8__A_S6">#REF!</definedName>
    <definedName name="CRUCE12__A_S1">#REF!</definedName>
    <definedName name="CRUCE12__A_S2">#REF!</definedName>
    <definedName name="CRUCE12__A_S3">#REF!</definedName>
    <definedName name="CRUCE12__A_S4">#REF!</definedName>
    <definedName name="CRUCE12__A_S5">#REF!</definedName>
    <definedName name="CRUCE12__A_S6">#REF!</definedName>
    <definedName name="CRUCE12_B_S1">#REF!</definedName>
    <definedName name="CRUCE12_B_S2">#REF!</definedName>
    <definedName name="CRUCE12_B_S3">#REF!</definedName>
    <definedName name="CRUCE12_B_S4">#REF!</definedName>
    <definedName name="CRUCE12_B_S5">#REF!</definedName>
    <definedName name="CRUCE12_B_S6">#REF!</definedName>
    <definedName name="CRUCE160_CANAL_S1">#REF!</definedName>
    <definedName name="CRUCE160_CANAL_S2">#REF!</definedName>
    <definedName name="CRUCE160_CANAL_S3">#REF!</definedName>
    <definedName name="CRUCE160_CANAL_S4">#REF!</definedName>
    <definedName name="CRUCE160_CANAL_S5">#REF!</definedName>
    <definedName name="CRUCE160_CANAL_S6">#REF!</definedName>
    <definedName name="CRUCE90_CANAL_S1">#REF!</definedName>
    <definedName name="CRUCE90_CANAL_S2">#REF!</definedName>
    <definedName name="CRUCE90_CANAL_S3">#REF!</definedName>
    <definedName name="CRUCE90_CANAL_S4">#REF!</definedName>
    <definedName name="CRUCE90_CANAL_S5">#REF!</definedName>
    <definedName name="CRUCE90_CANAL_S6">#REF!</definedName>
    <definedName name="CRUCE90_S1">#REF!</definedName>
    <definedName name="CRUCE90_S2">#REF!</definedName>
    <definedName name="CRUCE90_S3">#REF!</definedName>
    <definedName name="CRUCE90_S4">#REF!</definedName>
    <definedName name="CRUCE90_S5">#REF!</definedName>
    <definedName name="CRUCE90_S6">#REF!</definedName>
    <definedName name="Cruceta_metálica_en_ángulo_de__2m_x_2_5__x_2_5__x_1_4_.">"Prueba1"</definedName>
    <definedName name="Cs">#REF!</definedName>
    <definedName name="Ct">#REF!</definedName>
    <definedName name="CTA">#REF!</definedName>
    <definedName name="CTyre">#REF!</definedName>
    <definedName name="Cu">#REF!</definedName>
    <definedName name="CUAD">#REF!</definedName>
    <definedName name="cuad1">#REF!</definedName>
    <definedName name="cuad2">#REF!</definedName>
    <definedName name="cuad3">#REF!</definedName>
    <definedName name="cuad4">#REF!</definedName>
    <definedName name="CUAD5">#REF!</definedName>
    <definedName name="cuado">#REF!</definedName>
    <definedName name="cuadr">#REF!</definedName>
    <definedName name="CUADRIA">#REF!</definedName>
    <definedName name="CUADRIB">#REF!</definedName>
    <definedName name="CUADRIC">#REF!</definedName>
    <definedName name="CUADRILLA">#REF!</definedName>
    <definedName name="Cuadrilla_1">'[67]SALARIOS OBRA'!$E$10</definedName>
    <definedName name="Cuadrilla_2">'[67]SALARIOS OBRA'!$E$11</definedName>
    <definedName name="Cuadrilla_3">'[25]SALARIOS OBRA'!$E$12</definedName>
    <definedName name="Cuadrilla_4">'[25]SALARIOS OBRA'!$E$13</definedName>
    <definedName name="Cuadrilla_8">'[41]SALARIOS OBRA'!$B$21</definedName>
    <definedName name="Cuadrilla_bb">'[25]SALARIOS OBRA'!$E$17</definedName>
    <definedName name="Cuadrilla_cc_pintura">'[68]SALARIOS OBRA'!$E$24</definedName>
    <definedName name="Cuadrilla_dd">'[25]SALARIOS OBRA'!$E$19</definedName>
    <definedName name="Cuadrilla_esp_Bombeo">'[16]SALARIOS OBRA'!#REF!</definedName>
    <definedName name="CUADRILLA_FORMALETERIA">'[25]SALARIOS OBRA'!$E$20</definedName>
    <definedName name="Cuadrilla_hh">'[16]SALARIOS OBRA'!#REF!</definedName>
    <definedName name="cuadrillas">#REF!</definedName>
    <definedName name="CUADRO1">#REF!</definedName>
    <definedName name="CUAL">#N/A</definedName>
    <definedName name="CUAPLO">#REF!</definedName>
    <definedName name="CUATOP">#REF!</definedName>
    <definedName name="cube">#REF!</definedName>
    <definedName name="CUBE_UNIT">#REF!</definedName>
    <definedName name="CUBIERTA_PANEL_METÁLICO_PARA_CUBIERTA_TECHMET__INYECTADO_EN_LÍNEA_CONTINUA_CON_POLIURETANO_EXPANDIDO_DE_ALTA_DENSIDAD__38KG___M3">'[69]INSUMOS-EQUIPOS'!$B$302</definedName>
    <definedName name="CUBS">[70]Hoja1!$A:$IV</definedName>
    <definedName name="CUCON">#REF!</definedName>
    <definedName name="CUEXC">#REF!</definedName>
    <definedName name="Cumm_Us_inf">[55]Workings!$H$8:$BR$8</definedName>
    <definedName name="CUNET" hidden="1">{"via1",#N/A,TRUE,"general";"via2",#N/A,TRUE,"general";"via3",#N/A,TRUE,"general"}</definedName>
    <definedName name="cuneta">#REF!</definedName>
    <definedName name="CUPLOM">#REF!</definedName>
    <definedName name="CURADURIA">#REF!</definedName>
    <definedName name="CURASEAL_BLANCO">'[16]INSUMOS-EQUIPOS'!$B$312</definedName>
    <definedName name="curAsisCarr1A">#REF!</definedName>
    <definedName name="curCanDTFSemana">#REF!</definedName>
    <definedName name="CurCanonPorMillon">#REF!</definedName>
    <definedName name="CurCostComGl1a">#REF!</definedName>
    <definedName name="CurCostoCondMes">#REF!</definedName>
    <definedName name="CurCostoImptoTimbre">#REF!</definedName>
    <definedName name="CurCostoKm10A">#REF!</definedName>
    <definedName name="CurCostoKm11A">#REF!</definedName>
    <definedName name="CurCostoKm1A">#REF!</definedName>
    <definedName name="CurCostoKm2A">#REF!</definedName>
    <definedName name="CurCostoKm3A">#REF!</definedName>
    <definedName name="CurCostoKm4A">#REF!</definedName>
    <definedName name="CurCostoKm5A">#REF!</definedName>
    <definedName name="CurCostoKm6A">#REF!</definedName>
    <definedName name="CurCostoKm7A">#REF!</definedName>
    <definedName name="CurCostoKm8A">#REF!</definedName>
    <definedName name="CurCostoKm9A">#REF!</definedName>
    <definedName name="CurCostoLlantas">#REF!</definedName>
    <definedName name="CurCostoMttoFKm10A">#REF!</definedName>
    <definedName name="CurCostoMttoFKm1A">#REF!</definedName>
    <definedName name="CurCostoMttoFKm2A">#REF!</definedName>
    <definedName name="CurCostoMttoFKm3A">#REF!</definedName>
    <definedName name="CurCostoMttoFKm4A">#REF!</definedName>
    <definedName name="CurCostoMttoFKm5A">#REF!</definedName>
    <definedName name="CurCostoMttoFKm6A">#REF!</definedName>
    <definedName name="CurCostoMttoFKm7A">#REF!</definedName>
    <definedName name="CurCostoMttoFKm8A">#REF!</definedName>
    <definedName name="CurCostoMttoFKm9A">#REF!</definedName>
    <definedName name="CurCostoOportunidadFcroEntrega">#REF!</definedName>
    <definedName name="CurCostosMargendeNegociacion">#REF!</definedName>
    <definedName name="CurCostoVentaVehCliente">#REF!</definedName>
    <definedName name="CurDescuentoAccesorio">#REF!</definedName>
    <definedName name="CurDTFMaxima">#REF!</definedName>
    <definedName name="CurDTFminima">#REF!</definedName>
    <definedName name="CurDTFSemaTriAntic">#REF!</definedName>
    <definedName name="CurFuelCargoMensual">#REF!</definedName>
    <definedName name="CurFuelEquipo">#REF!</definedName>
    <definedName name="CurGPSCargoMensual">#REF!</definedName>
    <definedName name="CurGPSEquipo">#REF!</definedName>
    <definedName name="CurImptoRod1A">#REF!</definedName>
    <definedName name="CurImptoTimRetoma">#REF!</definedName>
    <definedName name="curIpcProye10A">#REF!</definedName>
    <definedName name="curIpcProye1A">#REF!</definedName>
    <definedName name="CurIpcProye2A">#REF!</definedName>
    <definedName name="CurIpcProye3A">#REF!</definedName>
    <definedName name="CurIpcProye4A">#REF!</definedName>
    <definedName name="CurIpcProye5A">#REF!</definedName>
    <definedName name="curIpcProye6A">#REF!</definedName>
    <definedName name="curIpcProye7A">#REF!</definedName>
    <definedName name="curIpcProye8A">#REF!</definedName>
    <definedName name="curIpcProye9A">#REF!</definedName>
    <definedName name="CurIvaAccesorios">#REF!</definedName>
    <definedName name="CurKitCarretera">#REF!</definedName>
    <definedName name="CurMerchand">#REF!</definedName>
    <definedName name="CurMontoMinImptoTimbre">#REF!</definedName>
    <definedName name="CurPickup">#REF!</definedName>
    <definedName name="currency_code">#REF!</definedName>
    <definedName name="currency_conversion_factor">#REF!</definedName>
    <definedName name="CurSeguroCanon">#REF!</definedName>
    <definedName name="CurServicioGPSDelClienteMensual">#REF!</definedName>
    <definedName name="curSOAT1A">#REF!</definedName>
    <definedName name="CurStandby">#REF!</definedName>
    <definedName name="CurTramiteAnual">#REF!</definedName>
    <definedName name="CurTramTransito">#REF!</definedName>
    <definedName name="CurUtilidadNominal">#REF!</definedName>
    <definedName name="CurValorAccesConIva">#REF!</definedName>
    <definedName name="CurValorMinAccriosReventa">#REF!</definedName>
    <definedName name="CurVariable1">#REF!</definedName>
    <definedName name="CurVariable2">#REF!</definedName>
    <definedName name="CurVariable3">#REF!</definedName>
    <definedName name="CurVlrAsegurado">#REF!</definedName>
    <definedName name="CurVlrVentaVehCliente">#REF!</definedName>
    <definedName name="curVPN">#REF!</definedName>
    <definedName name="CurVrVehicPrecPubConIvaSinDtos">#REF!</definedName>
    <definedName name="CurVrVehícPrecPubConIvaSinDtos">#REF!</definedName>
    <definedName name="CUTOP">#REF!</definedName>
    <definedName name="Cv">#REF!</definedName>
    <definedName name="CV2.Daily_Tonnes">#REF!</definedName>
    <definedName name="CV2.Moisture">#REF!</definedName>
    <definedName name="cvcvcvcv">#REF!</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#REF!</definedName>
    <definedName name="Cx">#REF!</definedName>
    <definedName name="cxcxcxc">#REF!</definedName>
    <definedName name="Cy">#REF!</definedName>
    <definedName name="CZN_north_perc">50</definedName>
    <definedName name="CZN_south_perc">0</definedName>
    <definedName name="d">#REF!</definedName>
    <definedName name="DASD" hidden="1">{"TAB1",#N/A,TRUE,"GENERAL";"TAB2",#N/A,TRUE,"GENERAL";"TAB3",#N/A,TRUE,"GENERAL";"TAB4",#N/A,TRUE,"GENERAL";"TAB5",#N/A,TRUE,"GENERAL"}</definedName>
    <definedName name="DAT">#REF!</definedName>
    <definedName name="Data">[71]Sheet1!$F$18:$H$977</definedName>
    <definedName name="Data_Base">#REF!</definedName>
    <definedName name="Date">[72]Constants!$B$9</definedName>
    <definedName name="datos">[73]datos!$A$1:$IV$65536</definedName>
    <definedName name="DATOS_CONTRATO">#REF!</definedName>
    <definedName name="Days_in_Month">#REF!</definedName>
    <definedName name="dbfdfbi" hidden="1">{"TAB1",#N/A,TRUE,"GENERAL";"TAB2",#N/A,TRUE,"GENERAL";"TAB3",#N/A,TRUE,"GENERAL";"TAB4",#N/A,TRUE,"GENERAL";"TAB5",#N/A,TRUE,"GENERAL"}</definedName>
    <definedName name="Dbgcm">#REF!</definedName>
    <definedName name="dblgarantiaExtendida">#REF!</definedName>
    <definedName name="dblPunRentabilidad">#REF!</definedName>
    <definedName name="dblUtilVehiculo">#REF!</definedName>
    <definedName name="dc">#REF!</definedName>
    <definedName name="Dcacm">#REF!</definedName>
    <definedName name="DCF">#REF!</definedName>
    <definedName name="DCSDCTV" hidden="1">{"via1",#N/A,TRUE,"general";"via2",#N/A,TRUE,"general";"via3",#N/A,TRUE,"general"}</definedName>
    <definedName name="DD">#REF!</definedName>
    <definedName name="ddd" hidden="1">{"via1",#N/A,TRUE,"general";"via2",#N/A,TRUE,"general";"via3",#N/A,TRUE,"general"}</definedName>
    <definedName name="ddddd">#REF!</definedName>
    <definedName name="ddddddddd">#REF!</definedName>
    <definedName name="ddddddddddddddd">#REF!</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#REF!</definedName>
    <definedName name="Dealpb" hidden="1">#REF!</definedName>
    <definedName name="Debt_Purchase_Price_Funding">[74]CONTROL!$G$45</definedName>
    <definedName name="Debt_S5_EA_Sch">[58]INPUT_TEMP!#REF!</definedName>
    <definedName name="Debt_S6_EA_Sch">[58]INPUT_TEMP!#REF!</definedName>
    <definedName name="DEC">#REF!</definedName>
    <definedName name="decbs">#REF!</definedName>
    <definedName name="Decjv">#REF!</definedName>
    <definedName name="Decjv2">#REF!</definedName>
    <definedName name="deded" hidden="1">{"TAB1",#N/A,TRUE,"GENERAL";"TAB2",#N/A,TRUE,"GENERAL";"TAB3",#N/A,TRUE,"GENERAL";"TAB4",#N/A,TRUE,"GENERAL";"TAB5",#N/A,TRUE,"GENERAL"}</definedName>
    <definedName name="default_leadtime">#REF!</definedName>
    <definedName name="defd" hidden="1">{"via1",#N/A,TRUE,"general";"via2",#N/A,TRUE,"general";"via3",#N/A,TRUE,"general"}</definedName>
    <definedName name="DEMANDA">#REF!</definedName>
    <definedName name="demanto">#REF!</definedName>
    <definedName name="DEMO_MUR_15">'[16]APU CAP 1'!#REF!</definedName>
    <definedName name="DEMOL_CIMIEN">'[16]APU CAP 1'!#REF!</definedName>
    <definedName name="DEMOL_ENCHAP">'[33]APU '!$H$300</definedName>
    <definedName name="DEMOL_ESTR_EXIS">'[33]APU '!$H$329</definedName>
    <definedName name="demol_muro_drw">'[33]APU '!$H$354</definedName>
    <definedName name="DEMOL_PISOS">'[16]APU CAP 1'!#REF!</definedName>
    <definedName name="demolicion">#REF!</definedName>
    <definedName name="DEMOLICION_DE_ENCHAPE_DE_MUROS">'[16]APU CAP 1'!#REF!</definedName>
    <definedName name="demolicioncuneta">#REF!</definedName>
    <definedName name="DENS">#REF!</definedName>
    <definedName name="densi">#REF!</definedName>
    <definedName name="densidad">#REF!</definedName>
    <definedName name="Dep_IAS_tot">[55]Tax!#REF!</definedName>
    <definedName name="Department">'[75]REF - Listas'!$D$4:$D$12</definedName>
    <definedName name="Depreciation">#REF!</definedName>
    <definedName name="DepreciationPB" hidden="1">#REF!</definedName>
    <definedName name="DES">#REF!</definedName>
    <definedName name="DESC521">[76]ITEMS!$B$522</definedName>
    <definedName name="DESCAP_MANO">'[16]APU CAP 1'!#REF!</definedName>
    <definedName name="Descripcion">#REF!</definedName>
    <definedName name="description">#REF!</definedName>
    <definedName name="Designer">#REF!</definedName>
    <definedName name="DESM_MALLA_ESL">'[16]APU CAP 1'!#REF!</definedName>
    <definedName name="Desmonte_y_descapote_a_máquina">#REF!</definedName>
    <definedName name="Desperdicio">'[77]Items y Materiales'!$K$3</definedName>
    <definedName name="DetailsBid1">#REF!</definedName>
    <definedName name="DetailsBid2">#REF!</definedName>
    <definedName name="DetailsBid3">#REF!</definedName>
    <definedName name="DetailsBid4">#REF!</definedName>
    <definedName name="DetailsBidRange">#REF!</definedName>
    <definedName name="deuda">[64]deuda!$A$1:$IV$65536</definedName>
    <definedName name="deuda2">[78]deuda!$A$1:$IV$65536</definedName>
    <definedName name="DEX">#REF!</definedName>
    <definedName name="df">#REF!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cvc">#REF!</definedName>
    <definedName name="dfdaa">#REF!</definedName>
    <definedName name="dfdf">'[79]INSUMOS-EQUIPOS'!#REF!</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#REF!</definedName>
    <definedName name="dia24hr">#REF!</definedName>
    <definedName name="diametros">#REF!</definedName>
    <definedName name="dias">#REF!</definedName>
    <definedName name="DIAS_DEL_MES">#REF!</definedName>
    <definedName name="dias_semana">#REF!</definedName>
    <definedName name="Dias_semanales">#REF!</definedName>
    <definedName name="DIAS_SEMANAS">#REF!</definedName>
    <definedName name="DIASDELMES">#REF!</definedName>
    <definedName name="DIASROTACION">#REF!</definedName>
    <definedName name="DiasSupuestosCierre">#REF!</definedName>
    <definedName name="dic00">[9]Dólar!#REF!</definedName>
    <definedName name="diego">#REF!</definedName>
    <definedName name="diego1">#REF!</definedName>
    <definedName name="DIFERENCIAL">'[41]INSUMOS-EQUIPOS'!$B$376</definedName>
    <definedName name="DIRECTO1">[80]APU!$U$132</definedName>
    <definedName name="DIRECTO10">[80]APU!$U$681</definedName>
    <definedName name="DIRECTO100">[80]APU!$U$6171</definedName>
    <definedName name="DIRECTO101">[80]APU!$U$6232</definedName>
    <definedName name="DIRECTO102">[80]APU!$U$6293</definedName>
    <definedName name="DIRECTO103">[80]APU!$U$6354</definedName>
    <definedName name="DIRECTO104">[80]APU!$U$6415</definedName>
    <definedName name="DIRECTO105">[80]APU!$U$6476</definedName>
    <definedName name="DIRECTO11">[80]APU!$U$742</definedName>
    <definedName name="DIRECTO12">[80]APU!$U$803</definedName>
    <definedName name="DIRECTO124">[80]APU!$U$7635</definedName>
    <definedName name="DIRECTO125">[80]APU!$U$7696</definedName>
    <definedName name="DIRECTO126">[80]APU!$U$7757</definedName>
    <definedName name="DIRECTO127">[80]APU!$U$7818</definedName>
    <definedName name="DIRECTO128">[80]APU!$U$7879</definedName>
    <definedName name="DIRECTO129">[80]APU!$U$7940</definedName>
    <definedName name="DIRECTO13">[80]APU!$U$864</definedName>
    <definedName name="DIRECTO130">[80]APU!$U$8001</definedName>
    <definedName name="DIRECTO131">[80]APU!$U$8062</definedName>
    <definedName name="DIRECTO132">[80]APU!$U$8123</definedName>
    <definedName name="DIRECTO133">[80]APU!$U$8184</definedName>
    <definedName name="DIRECTO134">[80]APU!$U$8245</definedName>
    <definedName name="DIRECTO14">[80]APU!$U$925</definedName>
    <definedName name="DIRECTO15">[80]APU!$U$986</definedName>
    <definedName name="DIRECTO16">[80]APU!$U$1047</definedName>
    <definedName name="DIRECTO17">[80]APU!$U$1108</definedName>
    <definedName name="DIRECTO18">[80]APU!$U$1169</definedName>
    <definedName name="DIRECTO2">[80]APU!$U$193</definedName>
    <definedName name="DIRECTO2.10">[80]APU!$U$14889</definedName>
    <definedName name="DIRECTO2.11">[80]APU!$U$14950</definedName>
    <definedName name="DIRECTO2.12">[80]APU!$U$15011</definedName>
    <definedName name="DIRECTO2.9">[80]APU!$U$11839</definedName>
    <definedName name="DIRECTO21">[80]APU!$U$1352</definedName>
    <definedName name="DIRECTO22">[80]APU!$U$1413</definedName>
    <definedName name="DIRECTO23">[80]APU!$U$1474</definedName>
    <definedName name="DIRECTO24">[80]APU!$U$1535</definedName>
    <definedName name="DIRECTO25">[80]APU!$U$1596</definedName>
    <definedName name="DIRECTO26">[80]APU!$U$1657</definedName>
    <definedName name="DIRECTO27">[80]APU!$U$1718</definedName>
    <definedName name="DIRECTO28">[80]APU!$U$1779</definedName>
    <definedName name="DIRECTO29">[80]APU!$U$1840</definedName>
    <definedName name="DIRECTO3">[80]APU!$U$254</definedName>
    <definedName name="DIRECTO3.15">[80]APU!$U$8667</definedName>
    <definedName name="DIRECTO3.16">[80]APU!$U$8728</definedName>
    <definedName name="DIRECTO3.17">[80]APU!$U$8789</definedName>
    <definedName name="DIRECTO3.18">[80]APU!$U$8850</definedName>
    <definedName name="DIRECTO3.19">[80]APU!$U$8911</definedName>
    <definedName name="DIRECTO3.20">[80]APU!$U$8972</definedName>
    <definedName name="DIRECTO3.21">[80]APU!$U$11961</definedName>
    <definedName name="DIRECTO3.22">[80]APU!$U$14523</definedName>
    <definedName name="DIRECTO3.23">[80]APU!$U$15133</definedName>
    <definedName name="DIRECTO3.24">[80]APU!$U$16292</definedName>
    <definedName name="DIRECTO3.25">[80]APU!$U$16353</definedName>
    <definedName name="DIRECTO3.26">[80]APU!$U$16414</definedName>
    <definedName name="DIRECTO3.27">[80]APU!$U$16475</definedName>
    <definedName name="DIRECTO3.28">[80]APU!$U$16536</definedName>
    <definedName name="DIRECTO30">[80]APU!$U$1901</definedName>
    <definedName name="DIRECTO31">[80]APU!$U$1962</definedName>
    <definedName name="DIRECTO32">[80]APU!$U$2023</definedName>
    <definedName name="DIRECTO33">[80]APU!$U$2084</definedName>
    <definedName name="DIRECTO34">[80]APU!$U$2145</definedName>
    <definedName name="DIRECTO35">[80]APU!$U$2206</definedName>
    <definedName name="DIRECTO36">[80]APU!$U$2267</definedName>
    <definedName name="DIRECTO37">[80]APU!$U$2328</definedName>
    <definedName name="DIRECTO38">[80]APU!$U$2389</definedName>
    <definedName name="DIRECTO39">[80]APU!$U$2450</definedName>
    <definedName name="DIRECTO4">[80]APU!$U$315</definedName>
    <definedName name="DIRECTO4.20">[80]APU!$U$9216</definedName>
    <definedName name="DIRECTO4.21">[80]APU!$U$9277</definedName>
    <definedName name="DIRECTO4.22">[80]APU!$U$9338</definedName>
    <definedName name="DIRECTO4.23">[80]APU!$U$9399</definedName>
    <definedName name="DIRECTO4.24">[80]APU!$U$9460</definedName>
    <definedName name="DIRECTO4.25">[80]APU!$U$9521</definedName>
    <definedName name="DIRECTO4.26">[80]APU!$U$9582</definedName>
    <definedName name="DIRECTO4.27">[80]APU!$U$9643</definedName>
    <definedName name="DIRECTO4.28">[80]APU!$U$9704</definedName>
    <definedName name="DIRECTO4.29">[80]APU!$U$9765</definedName>
    <definedName name="DIRECTO4.30">[80]APU!$U$9826</definedName>
    <definedName name="DIRECTO4.31">[80]APU!$U$9887</definedName>
    <definedName name="DIRECTO4.32">[80]APU!$U$9948</definedName>
    <definedName name="DIRECTO4.33">[80]APU!$U$10009</definedName>
    <definedName name="DIRECTO4.34">[80]APU!$U$10070</definedName>
    <definedName name="DIRECTO4.35">[80]APU!$U$11595</definedName>
    <definedName name="DIRECTO4.36">[80]APU!$U$11656</definedName>
    <definedName name="DIRECTO4.37">[80]APU!$U$15987</definedName>
    <definedName name="DIRECTO4.38">[80]APU!$U$15194</definedName>
    <definedName name="DIRECTO4.39">[80]APU!$U$14279</definedName>
    <definedName name="DIRECTO4.40">[80]APU!$U$14340</definedName>
    <definedName name="DIRECTO4.41">[80]APU!$U$14401</definedName>
    <definedName name="DIRECTO4.42">[80]APU!$U$14462</definedName>
    <definedName name="DIRECTO4.43">[80]APU!$U$14584</definedName>
    <definedName name="DIRECTO4.44">[80]APU!$U$16048</definedName>
    <definedName name="DIRECTO4.45">[80]APU!$U$16109</definedName>
    <definedName name="DIRECTO4.46">[80]APU!$U$14706</definedName>
    <definedName name="DIRECTO4.47">[80]APU!$U$15926</definedName>
    <definedName name="DIRECTO4.48">[80]APU!$U$16170</definedName>
    <definedName name="DIRECTO4.49">[80]APU!$U$16231</definedName>
    <definedName name="DIRECTO4.50">[80]APU!$U$16902</definedName>
    <definedName name="DIRECTO4.51">[80]APU!$U$17634</definedName>
    <definedName name="DIRECTO4.52">[80]APU!$U$17695</definedName>
    <definedName name="DIRECTO40">[80]APU!$U$2511</definedName>
    <definedName name="DIRECTO41">[80]APU!$U$2572</definedName>
    <definedName name="DIRECTO42">[80]APU!$U$2633</definedName>
    <definedName name="DIRECTO43">[80]APU!$U$2694</definedName>
    <definedName name="DIRECTO44">[80]APU!$U$2755</definedName>
    <definedName name="DIRECTO45">[80]APU!$U$2816</definedName>
    <definedName name="DIRECTO46">[80]APU!$U$2877</definedName>
    <definedName name="DIRECTO47">[80]APU!$U$2938</definedName>
    <definedName name="DIRECTO48">[80]APU!$U$2999</definedName>
    <definedName name="DIRECTO49">[80]APU!$U$3060</definedName>
    <definedName name="DIRECTO5">[80]APU!$U$376</definedName>
    <definedName name="DIRECTO5.100">[80]APU!$U$12449</definedName>
    <definedName name="DIRECTO5.101">[80]APU!$U$12510</definedName>
    <definedName name="DIRECTO5.104">[80]APU!$U$12571</definedName>
    <definedName name="DIRECTO5.105">[80]APU!$U$12632</definedName>
    <definedName name="DIRECTO5.106">[80]APU!$U$12693</definedName>
    <definedName name="DIRECTO5.107">[80]APU!$U$12754</definedName>
    <definedName name="DIRECTO5.108">[80]APU!$U$12815</definedName>
    <definedName name="DIRECTO5.109">[80]APU!$U$12876</definedName>
    <definedName name="DIRECTO5.111">[80]APU!$U$12937</definedName>
    <definedName name="DIRECTO5.112">[80]APU!$U$12998</definedName>
    <definedName name="DIRECTO5.113">[80]APU!$U$14767</definedName>
    <definedName name="DIRECTO5.114">[80]APU!$U$14828</definedName>
    <definedName name="DIRECTO5.115">[80]APU!$U$15072</definedName>
    <definedName name="DIRECTO5.53">[80]APU!$U$10131</definedName>
    <definedName name="DIRECTO5.54">[80]APU!$U$10192</definedName>
    <definedName name="DIRECTO5.55">[80]APU!$U$10253</definedName>
    <definedName name="DIRECTO5.56">[80]APU!$U$10314</definedName>
    <definedName name="DIRECTO5.57">[80]APU!$U$10375</definedName>
    <definedName name="DIRECTO5.58">[80]APU!$U$10436</definedName>
    <definedName name="DIRECTO5.59">[80]APU!$U$10497</definedName>
    <definedName name="DIRECTO5.60">[80]APU!$U$10558</definedName>
    <definedName name="DIRECTO5.61">[80]APU!$U$10619</definedName>
    <definedName name="DIRECTO5.62">[80]APU!$U$10680</definedName>
    <definedName name="DIRECTO5.63">[80]APU!$U$10741</definedName>
    <definedName name="DIRECTO5.64">[80]APU!$U$10802</definedName>
    <definedName name="DIRECTO5.65">[80]APU!$U$10863</definedName>
    <definedName name="DIRECTO5.66">[80]APU!$U$10924</definedName>
    <definedName name="DIRECTO5.67">[80]APU!$U$10985</definedName>
    <definedName name="DIRECTO5.68">[80]APU!$U$11046</definedName>
    <definedName name="DIRECTO5.69">[80]APU!$U$11107</definedName>
    <definedName name="DIRECTO5.70">[80]APU!$U$11168</definedName>
    <definedName name="DIRECTO5.71">[80]APU!$U$11229</definedName>
    <definedName name="DIRECTO5.72">[80]APU!$U$12022</definedName>
    <definedName name="DIRECTO5.73">[80]APU!$U$12083</definedName>
    <definedName name="DIRECTO5.74">[80]APU!$U$12144</definedName>
    <definedName name="DIRECTO5.77">[80]APU!$U$12205</definedName>
    <definedName name="DIRECTO5.78">[80]APU!$U$12327</definedName>
    <definedName name="DIRECTO5.79">[80]APU!$U$12388</definedName>
    <definedName name="DIRECTO5.80">[80]APU!$U$12266</definedName>
    <definedName name="DIRECTO5.82">[80]APU!$U$14035</definedName>
    <definedName name="DIRECTO5.83">[80]APU!$U$14096</definedName>
    <definedName name="DIRECTO5.84">[80]APU!$U$13364</definedName>
    <definedName name="DIRECTO5.85">[80]APU!$U$13425</definedName>
    <definedName name="DIRECTO5.86">[80]APU!$U$13486</definedName>
    <definedName name="DIRECTO5.87">[80]APU!$U$13547</definedName>
    <definedName name="DIRECTO5.88">[80]APU!$U$13608</definedName>
    <definedName name="DIRECTO5.89">[80]APU!$U$13669</definedName>
    <definedName name="DIRECTO5.90">[80]APU!$U$13730</definedName>
    <definedName name="DIRECTO5.91">[80]APU!$U$13791</definedName>
    <definedName name="DIRECTO5.92">[80]APU!$U$13852</definedName>
    <definedName name="DIRECTO5.93">[80]APU!$U$13913</definedName>
    <definedName name="DIRECTO5.94">[80]APU!$U$13974</definedName>
    <definedName name="DIRECTO5.95">[80]APU!$U$13059</definedName>
    <definedName name="DIRECTO5.96">[80]APU!$U$13120</definedName>
    <definedName name="DIRECTO5.97">[80]APU!$U$13181</definedName>
    <definedName name="DIRECTO5.98">[80]APU!$U$13242</definedName>
    <definedName name="DIRECTO5.99">[80]APU!$U$13303</definedName>
    <definedName name="DIRECTO50">[80]APU!$U$3121</definedName>
    <definedName name="DIRECTO51">[80]APU!$U$3182</definedName>
    <definedName name="DIRECTO52">[80]APU!$U$3243</definedName>
    <definedName name="DIRECTO53">[80]APU!$U$3304</definedName>
    <definedName name="DIRECTO54">[80]APU!$U$3365</definedName>
    <definedName name="DIRECTO55">[80]APU!$U$3426</definedName>
    <definedName name="DIRECTO56">[80]APU!$U$3487</definedName>
    <definedName name="DIRECTO57">[80]APU!$U$3548</definedName>
    <definedName name="DIRECTO58">[80]APU!$U$3609</definedName>
    <definedName name="DIRECTO59">[80]APU!$U$3670</definedName>
    <definedName name="DIRECTO6">[80]APU!$U$437</definedName>
    <definedName name="DIRECTO60">[80]APU!$U$3731</definedName>
    <definedName name="DIRECTO61">[80]APU!$U$3792</definedName>
    <definedName name="DIRECTO62">[80]APU!$U$3853</definedName>
    <definedName name="DIRECTO63">[80]APU!$U$3914</definedName>
    <definedName name="DIRECTO64">[80]APU!$U$3975</definedName>
    <definedName name="DIRECTO65">[80]APU!$U$4036</definedName>
    <definedName name="DIRECTO66">[80]APU!$U$4097</definedName>
    <definedName name="DIRECTO67">[80]APU!$U$4158</definedName>
    <definedName name="DIRECTO68">[80]APU!$U$4219</definedName>
    <definedName name="DIRECTO69">[80]APU!$U$4280</definedName>
    <definedName name="DIRECTO7">[80]APU!$U$498</definedName>
    <definedName name="DIRECTO7.12">[80]APU!$U$8305</definedName>
    <definedName name="DIRECTO7.13">[80]APU!$U$8366</definedName>
    <definedName name="DIRECTO7.14">[80]APU!$U$8427</definedName>
    <definedName name="DIRECTO7.15">[80]APU!$U$8488</definedName>
    <definedName name="DIRECTO7.16">[80]APU!$U$8606</definedName>
    <definedName name="DIRECTO7.17">[80]APU!$U$11290</definedName>
    <definedName name="DIRECTO7.18">[80]APU!$U$11351</definedName>
    <definedName name="DIRECTO7.19">[80]APU!$U$11412</definedName>
    <definedName name="DIRECTO7.20">[80]APU!$U$11473</definedName>
    <definedName name="DIRECTO7.21">[80]APU!$U$11534</definedName>
    <definedName name="DIRECTO7.22">[80]APU!$U$11717</definedName>
    <definedName name="DIRECTO7.23">[80]APU!$U$11778</definedName>
    <definedName name="DIRECTO7.24">[80]APU!$U$14645</definedName>
    <definedName name="DIRECTO7.25">[80]APU!$U$15255</definedName>
    <definedName name="DIRECTO7.26">[80]APU!$U$15316</definedName>
    <definedName name="DIRECTO7.27">[80]APU!$U$15377</definedName>
    <definedName name="DIRECTO7.28">[80]APU!$U$15438</definedName>
    <definedName name="DIRECTO7.29">[80]APU!$U$15499</definedName>
    <definedName name="DIRECTO7.30">[80]APU!$U$15560</definedName>
    <definedName name="DIRECTO7.31">[80]APU!$U$15621</definedName>
    <definedName name="DIRECTO7.32">[80]APU!$U$15682</definedName>
    <definedName name="DIRECTO7.33">[80]APU!$U$15743</definedName>
    <definedName name="DIRECTO7.34">[80]APU!$U$15804</definedName>
    <definedName name="DIRECTO7.35">[80]APU!$U$15865</definedName>
    <definedName name="DIRECTO7.36">[80]APU!$U$17085</definedName>
    <definedName name="DIRECTO7.37">[80]APU!$U$17268</definedName>
    <definedName name="DIRECTO7.38">[80]APU!$U$17207</definedName>
    <definedName name="DIRECTO7.39">[80]APU!$U$17390</definedName>
    <definedName name="DIRECTO7.40">[80]APU!$U$17451</definedName>
    <definedName name="DIRECTO7.41">[80]APU!$U$17512</definedName>
    <definedName name="DIRECTO7.42">[80]APU!$U$17146</definedName>
    <definedName name="DIRECTO7.43">[80]APU!$U$17573</definedName>
    <definedName name="DIRECTO7.44">[80]APU!$U$17329</definedName>
    <definedName name="DIRECTO70">[80]APU!$U$4341</definedName>
    <definedName name="DIRECTO71">[80]APU!$U$4402</definedName>
    <definedName name="DIRECTO72">[80]APU!$U$4463</definedName>
    <definedName name="DIRECTO73">[80]APU!$U$4524</definedName>
    <definedName name="DIRECTO74">[80]APU!$U$4585</definedName>
    <definedName name="DIRECTO75">[80]APU!$U$4646</definedName>
    <definedName name="DIRECTO76">[80]APU!$U$4707</definedName>
    <definedName name="DIRECTO77">[80]APU!$U$4768</definedName>
    <definedName name="DIRECTO78">[80]APU!$U$4829</definedName>
    <definedName name="DIRECTO79">[80]APU!$U$4890</definedName>
    <definedName name="DIRECTO8">[80]APU!$U$559</definedName>
    <definedName name="DIRECTO80">[80]APU!$U$4951</definedName>
    <definedName name="DIRECTO81">[80]APU!$U$5012</definedName>
    <definedName name="DIRECTO82">[80]APU!$U$5073</definedName>
    <definedName name="DIRECTO83">[80]APU!$U$5134</definedName>
    <definedName name="DIRECTO84">[80]APU!$U$5195</definedName>
    <definedName name="DIRECTO85">[80]APU!$U$5256</definedName>
    <definedName name="DIRECTO86">[80]APU!$U$5317</definedName>
    <definedName name="DIRECTO87">[80]APU!$U$5378</definedName>
    <definedName name="DIRECTO88">[80]APU!$U$5439</definedName>
    <definedName name="DIRECTO89">[80]APU!$U$5500</definedName>
    <definedName name="DIRECTO9">[80]APU!$U$620</definedName>
    <definedName name="DIRECTO9.1">[80]APU!$U$16597</definedName>
    <definedName name="DIRECTO9.2">[80]APU!$U$16658</definedName>
    <definedName name="DIRECTO9.3">[80]APU!$U$16719</definedName>
    <definedName name="DIRECTO9.4">[80]APU!$U$16780</definedName>
    <definedName name="DIRECTO9.5">[80]APU!$U$16841</definedName>
    <definedName name="DIRECTO90">[80]APU!$U$5561</definedName>
    <definedName name="DIRECTO91">[80]APU!$U$5622</definedName>
    <definedName name="DIRECTO92">[80]APU!$U$5683</definedName>
    <definedName name="DIRECTO93">[80]APU!$U$5744</definedName>
    <definedName name="DIRECTO94">[80]APU!$U$5805</definedName>
    <definedName name="DIRECTO95">[80]APU!$U$5866</definedName>
    <definedName name="DIRECTO96">[80]APU!$U$5927</definedName>
    <definedName name="DIRECTO97">[80]APU!$U$5988</definedName>
    <definedName name="DIRECTO98">[80]APU!$U$6049</definedName>
    <definedName name="DIRECTO99">[80]APU!$U$6110</definedName>
    <definedName name="Discount_Lumpsum">#REF!</definedName>
    <definedName name="discount_percent">#REF!</definedName>
    <definedName name="discount2">[81]Cover!#REF!</definedName>
    <definedName name="discount3">[81]Cover!#REF!</definedName>
    <definedName name="discount4">[81]Cover!#REF!</definedName>
    <definedName name="DiscRateHigh">#REF!</definedName>
    <definedName name="DiscRateMed">#REF!</definedName>
    <definedName name="DISPENSADOR_DE_JABÓN_1000ML_ACERO_INOX_ESSENZA">'[16]INSUMOS-EQUIPOS'!$B$299</definedName>
    <definedName name="DISPENSADOR_DE_PAPEL_HIGIENICO_ACERO_INOX___REPUESTO_ESSENZA">'[16]INSUMOS-EQUIPOS'!$B$300</definedName>
    <definedName name="DISPENSADOR_DE_TOALLAS_PRECORTADAS_FAMILIA_PLASTICO">'[16]INSUMOS-EQUIPOS'!$B$301</definedName>
    <definedName name="DISPENSADOR_JABON_INSTI">'[25]INSUMOS-EQUIPOS'!$B$140</definedName>
    <definedName name="DISPENSADOR_PAPEL">'[25]INSUMOS-EQUIPOS'!$B$144</definedName>
    <definedName name="DISPENSADOR_TOALLA_INST">'[25]INSUMOS-EQUIPOS'!$B$142</definedName>
    <definedName name="DISPONIBILIDAD">#REF!</definedName>
    <definedName name="Distancia_Barranquilla_Manati__KM">'[16]INSUMOS-EQUIPOS'!#REF!</definedName>
    <definedName name="DISTANCIADOR">'[16]INSUMOS-EQUIPOS'!$B$370</definedName>
    <definedName name="DISTANCIADOR_CP_30_CLIP_MORTERO_PINZA_HASTA_1_4">'[16]INSUMOS-EQUIPOS'!$B$338</definedName>
    <definedName name="div_pay">[58]ASSUMPTIONS!#REF!</definedName>
    <definedName name="dj">#REF!</definedName>
    <definedName name="djdytj" hidden="1">{"TAB1",#N/A,TRUE,"GENERAL";"TAB2",#N/A,TRUE,"GENERAL";"TAB3",#N/A,TRUE,"GENERAL";"TAB4",#N/A,TRUE,"GENERAL";"TAB5",#N/A,TRUE,"GENERAL"}</definedName>
    <definedName name="dl">#REF!</definedName>
    <definedName name="dm">#REF!</definedName>
    <definedName name="DMD">#REF!</definedName>
    <definedName name="DNS">#REF!</definedName>
    <definedName name="do">#REF!</definedName>
    <definedName name="Documentstatus">#REF!</definedName>
    <definedName name="Documentstatus1">'[34]REF - Listas'!$B$4:$B$11</definedName>
    <definedName name="DOM160X20_S1">#REF!</definedName>
    <definedName name="DOM160X20_S2">#REF!</definedName>
    <definedName name="DOM160X20_S3">#REF!</definedName>
    <definedName name="DOM160X20_S4">#REF!</definedName>
    <definedName name="DOM160X20_S5">#REF!</definedName>
    <definedName name="DOM160X20_S6">#REF!</definedName>
    <definedName name="DOM160X32_S1">#REF!</definedName>
    <definedName name="DOM160X32_S2">#REF!</definedName>
    <definedName name="DOM160X32_S3">#REF!</definedName>
    <definedName name="DOM160X32_S4">#REF!</definedName>
    <definedName name="DOM160X32_S5">#REF!</definedName>
    <definedName name="DOM160X32_S6">#REF!</definedName>
    <definedName name="DOM200X20_S1">#REF!</definedName>
    <definedName name="DOM200X20_S2">#REF!</definedName>
    <definedName name="DOM200X20_S3">#REF!</definedName>
    <definedName name="DOM200X20_S4">#REF!</definedName>
    <definedName name="DOM200X20_S5">#REF!</definedName>
    <definedName name="DOM200X20_S6">#REF!</definedName>
    <definedName name="DOM200X32_S1">#REF!</definedName>
    <definedName name="DOM200X32_S2">#REF!</definedName>
    <definedName name="DOM200X32_S3">#REF!</definedName>
    <definedName name="DOM200X32_S4">#REF!</definedName>
    <definedName name="DOM200X32_S5">#REF!</definedName>
    <definedName name="DOM200X32_S6">#REF!</definedName>
    <definedName name="DOM90X20_S1">#REF!</definedName>
    <definedName name="DOM90X20_S2">#REF!</definedName>
    <definedName name="DOM90X20_S3">#REF!</definedName>
    <definedName name="DOM90X20_S4">#REF!</definedName>
    <definedName name="DOM90X20_S5">#REF!</definedName>
    <definedName name="DOM90X20_S6">#REF!</definedName>
    <definedName name="DOM90X32_S1">#REF!</definedName>
    <definedName name="DOM90X32_S2">#REF!</definedName>
    <definedName name="DOM90X32_S3">#REF!</definedName>
    <definedName name="DOM90X32_S4">#REF!</definedName>
    <definedName name="DOM90X32_S5">#REF!</definedName>
    <definedName name="DOM90X32_S6">#REF!</definedName>
    <definedName name="DOMESP90X63_S1">#REF!</definedName>
    <definedName name="DOMESP90X63_S2">#REF!</definedName>
    <definedName name="DOMESP90X63_S3">#REF!</definedName>
    <definedName name="DOMESP90X63_S4">#REF!</definedName>
    <definedName name="DOMESP90X63_S5">#REF!</definedName>
    <definedName name="DOMESP90X63_S6">#REF!</definedName>
    <definedName name="DOR">#REF!</definedName>
    <definedName name="dos">#REF!</definedName>
    <definedName name="DOT">#REF!</definedName>
    <definedName name="dota">#REF!</definedName>
    <definedName name="DRAWING_LEAD_TIME">#REF!</definedName>
    <definedName name="drf">#REF!</definedName>
    <definedName name="DRTOS1">'[82]Cost Codes'!$B$4:$G$331</definedName>
    <definedName name="dry" hidden="1">{"via1",#N/A,TRUE,"general";"via2",#N/A,TRUE,"general";"via3",#N/A,TRUE,"general"}</definedName>
    <definedName name="DSA">#REF!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#REF!</definedName>
    <definedName name="dtf">#REF!</definedName>
    <definedName name="DTFSMedida">#REF!</definedName>
    <definedName name="DtmFechaCotizacion">#REF!</definedName>
    <definedName name="DtmFechVigenCotiza">#REF!</definedName>
    <definedName name="dtrhj" hidden="1">{"via1",#N/A,TRUE,"general";"via2",#N/A,TRUE,"general";"via3",#N/A,TRUE,"general"}</definedName>
    <definedName name="DTS">#REF!</definedName>
    <definedName name="DUCHA_8PULG">'[25]INSUMOS-EQUIPOS'!$B$137</definedName>
    <definedName name="DURMIENTE_4CM_X_4CM_X_2.9M___ORDINARIO">'[17]INSUMOS-EQUIPOS'!$B$338</definedName>
    <definedName name="dutr">#REF!</definedName>
    <definedName name="dxd">[11]CALCULO!$E$75</definedName>
    <definedName name="dxfgg" hidden="1">{"via1",#N/A,TRUE,"general";"via2",#N/A,TRUE,"general";"via3",#N/A,TRUE,"general"}</definedName>
    <definedName name="DZ.Main" hidden="1">#REF!</definedName>
    <definedName name="e">#REF!</definedName>
    <definedName name="e.">#REF!</definedName>
    <definedName name="E_03">#REF!</definedName>
    <definedName name="e3e33" hidden="1">{"via1",#N/A,TRUE,"general";"via2",#N/A,TRUE,"general";"via3",#N/A,TRUE,"general"}</definedName>
    <definedName name="ED">#REF!</definedName>
    <definedName name="EDEDWSWQA" hidden="1">{"TAB1",#N/A,TRUE,"GENERAL";"TAB2",#N/A,TRUE,"GENERAL";"TAB3",#N/A,TRUE,"GENERAL";"TAB4",#N/A,TRUE,"GENERAL";"TAB5",#N/A,TRUE,"GENERAL"}</definedName>
    <definedName name="edgfhmn" hidden="1">{"via1",#N/A,TRUE,"general";"via2",#N/A,TRUE,"general";"via3",#N/A,TRUE,"general"}</definedName>
    <definedName name="EDWIN">#REF!</definedName>
    <definedName name="EE">'[65]C - CENTROS DE COSTO Y GASTOS'!$D$5:$E$123</definedName>
    <definedName name="EEE" hidden="1">#REF!</definedName>
    <definedName name="eeedfr" hidden="1">{"TAB1",#N/A,TRUE,"GENERAL";"TAB2",#N/A,TRUE,"GENERAL";"TAB3",#N/A,TRUE,"GENERAL";"TAB4",#N/A,TRUE,"GENERAL";"TAB5",#N/A,TRUE,"GENERAL"}</definedName>
    <definedName name="eeeeeeeeee">#REF!</definedName>
    <definedName name="eeeeeeeeeee">#REF!</definedName>
    <definedName name="EEEEEEEEEEEEEEEEEEE">#REF!</definedName>
    <definedName name="EEEEEEEEEEEEEEEEEEEEEE" hidden="1">#REF!</definedName>
    <definedName name="eeeeer" hidden="1">{"TAB1",#N/A,TRUE,"GENERAL";"TAB2",#N/A,TRUE,"GENERAL";"TAB3",#N/A,TRUE,"GENERAL";"TAB4",#N/A,TRUE,"GENERAL";"TAB5",#N/A,TRUE,"GENERAL"}</definedName>
    <definedName name="eeerfd" hidden="1">{"via1",#N/A,TRUE,"general";"via2",#N/A,TRUE,"general";"via3",#N/A,TRUE,"general"}</definedName>
    <definedName name="ef">#REF!</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NAR">#REF!</definedName>
    <definedName name="el">#REF!</definedName>
    <definedName name="ElectConsPrice">[37]Parameters!$R$15</definedName>
    <definedName name="ElectDemandPrice">#REF!</definedName>
    <definedName name="Electricosptap" hidden="1">{"Acueducto",#N/A,FALSE,"Base"}</definedName>
    <definedName name="ELECTROMAG">#REF!</definedName>
    <definedName name="ELTOTAL">#REF!</definedName>
    <definedName name="emanto">#REF!</definedName>
    <definedName name="eme">#N/A</definedName>
    <definedName name="EMPAQUE">#REF!</definedName>
    <definedName name="ene00">[9]Dólar!#REF!</definedName>
    <definedName name="ENERGIATABLA1.2.4">'[5]CALCULO COSTOS DE OPERACIÓN'!$B$127:$AF$163</definedName>
    <definedName name="Engine">#N/A</definedName>
    <definedName name="ENTRADASP">#REF!</definedName>
    <definedName name="EQUI">[83]EQUIPO!$B$2:$B$36</definedName>
    <definedName name="EQUI3">[84]Equipo!$A:$IV</definedName>
    <definedName name="EquipData">'[37]Equip Data'!$B$14:$AQ$75</definedName>
    <definedName name="EquipInput">#REF!</definedName>
    <definedName name="EquipLifeRank">#REF!</definedName>
    <definedName name="EQUIPO">#REF!</definedName>
    <definedName name="EQUIPO_1">[83]EQUIPO!$B$2:$D$36</definedName>
    <definedName name="equipo_mayor">#REF!</definedName>
    <definedName name="equipomayor2">[85]desglose!#REF!</definedName>
    <definedName name="EquipOpCostOutput">#REF!</definedName>
    <definedName name="EquipOpFleet">#REF!</definedName>
    <definedName name="equipos">#REF!</definedName>
    <definedName name="equiprecord">[71]Sheet1!$A$18:$A$1072</definedName>
    <definedName name="EquipReplOutput">#REF!</definedName>
    <definedName name="EquipRow">#REF!</definedName>
    <definedName name="eqw" hidden="1">{"via1",#N/A,TRUE,"general";"via2",#N/A,TRUE,"general";"via3",#N/A,TRUE,"general"}</definedName>
    <definedName name="er">#REF!</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R">[86]TARIF2002!#REF!</definedName>
    <definedName name="erra">#REF!</definedName>
    <definedName name="ERROR">#REF!</definedName>
    <definedName name="ERROR1">#REF!</definedName>
    <definedName name="ERROR2">#REF!</definedName>
    <definedName name="ERROR3">[86]TARIF2002!#REF!</definedName>
    <definedName name="ERROR5">[86]TARIF2002!#REF!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RT">#REF!</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#N/A</definedName>
    <definedName name="ES1_1">#REF!</definedName>
    <definedName name="ES1_10">#REF!</definedName>
    <definedName name="ES1_11">#REF!</definedName>
    <definedName name="ES1_12">#REF!</definedName>
    <definedName name="ES1_13">#REF!</definedName>
    <definedName name="ES1_14">#REF!</definedName>
    <definedName name="ES1_15">#REF!</definedName>
    <definedName name="ES1_16">#REF!</definedName>
    <definedName name="ES1_17">#REF!</definedName>
    <definedName name="ES1_18">#REF!</definedName>
    <definedName name="ES1_19">#REF!</definedName>
    <definedName name="ES1_2">#REF!</definedName>
    <definedName name="ES1_20">#REF!</definedName>
    <definedName name="ES1_21">#REF!</definedName>
    <definedName name="ES1_22">#REF!</definedName>
    <definedName name="ES1_23">#REF!</definedName>
    <definedName name="ES1_24">#REF!</definedName>
    <definedName name="ES1_25">#REF!</definedName>
    <definedName name="ES1_26">#REF!</definedName>
    <definedName name="ES1_27">#REF!</definedName>
    <definedName name="ES1_28">#REF!</definedName>
    <definedName name="ES1_29">#REF!</definedName>
    <definedName name="ES1_3">#REF!</definedName>
    <definedName name="ES1_30">#REF!</definedName>
    <definedName name="ES1_31">#REF!</definedName>
    <definedName name="ES1_32">#REF!</definedName>
    <definedName name="ES1_33">#REF!</definedName>
    <definedName name="ES1_34">#REF!</definedName>
    <definedName name="ES1_35">#REF!</definedName>
    <definedName name="ES1_36">#REF!</definedName>
    <definedName name="ES1_37">#REF!</definedName>
    <definedName name="ES1_38">#REF!</definedName>
    <definedName name="ES1_39">#REF!</definedName>
    <definedName name="ES1_4">#REF!</definedName>
    <definedName name="ES1_40">#REF!</definedName>
    <definedName name="ES1_41">#REF!</definedName>
    <definedName name="ES1_42">#REF!</definedName>
    <definedName name="ES1_43">#REF!</definedName>
    <definedName name="ES1_5">#REF!</definedName>
    <definedName name="ES1_6">#REF!</definedName>
    <definedName name="ES1_7">#REF!</definedName>
    <definedName name="ES1_8">#REF!</definedName>
    <definedName name="ES1_9">#REF!</definedName>
    <definedName name="ES2_1">#REF!</definedName>
    <definedName name="ES2_10">#REF!</definedName>
    <definedName name="ES2_11">#REF!</definedName>
    <definedName name="ES2_12">#REF!</definedName>
    <definedName name="ES2_13">#REF!</definedName>
    <definedName name="ES2_14">#REF!</definedName>
    <definedName name="ES2_15">#REF!</definedName>
    <definedName name="ES2_16">#REF!</definedName>
    <definedName name="ES2_17">#REF!</definedName>
    <definedName name="ES2_18">#REF!</definedName>
    <definedName name="ES2_19">#REF!</definedName>
    <definedName name="ES2_2">#REF!</definedName>
    <definedName name="ES2_20">#REF!</definedName>
    <definedName name="ES2_21">#REF!</definedName>
    <definedName name="ES2_22">#REF!</definedName>
    <definedName name="ES2_23">#REF!</definedName>
    <definedName name="ES2_24">#REF!</definedName>
    <definedName name="ES2_25">#REF!</definedName>
    <definedName name="ES2_26">#REF!</definedName>
    <definedName name="ES2_27">#REF!</definedName>
    <definedName name="ES2_28">#REF!</definedName>
    <definedName name="ES2_29">#REF!</definedName>
    <definedName name="ES2_3">#REF!</definedName>
    <definedName name="ES2_30">#REF!</definedName>
    <definedName name="ES2_31">#REF!</definedName>
    <definedName name="ES2_32">#REF!</definedName>
    <definedName name="ES2_33">#REF!</definedName>
    <definedName name="ES2_34">#REF!</definedName>
    <definedName name="ES2_35">#REF!</definedName>
    <definedName name="ES2_36">#REF!</definedName>
    <definedName name="ES2_37">#REF!</definedName>
    <definedName name="ES2_38">#REF!</definedName>
    <definedName name="ES2_39">#REF!</definedName>
    <definedName name="ES2_4">#REF!</definedName>
    <definedName name="ES2_40">#REF!</definedName>
    <definedName name="ES2_41">#REF!</definedName>
    <definedName name="ES2_42">#REF!</definedName>
    <definedName name="ES2_43">#REF!</definedName>
    <definedName name="ES2_5">#REF!</definedName>
    <definedName name="ES2_6">#REF!</definedName>
    <definedName name="ES2_7">#REF!</definedName>
    <definedName name="ES2_8">#REF!</definedName>
    <definedName name="ES2_9">#REF!</definedName>
    <definedName name="ES3_1">#REF!</definedName>
    <definedName name="ES3_10">#REF!</definedName>
    <definedName name="ES3_11">#REF!</definedName>
    <definedName name="ES3_12">#REF!</definedName>
    <definedName name="ES3_13">#REF!</definedName>
    <definedName name="ES3_14">#REF!</definedName>
    <definedName name="ES3_15">#REF!</definedName>
    <definedName name="ES3_16">#REF!</definedName>
    <definedName name="ES3_17">#REF!</definedName>
    <definedName name="ES3_18">#REF!</definedName>
    <definedName name="ES3_19">#REF!</definedName>
    <definedName name="ES3_2">#REF!</definedName>
    <definedName name="ES3_20">#REF!</definedName>
    <definedName name="ES3_21">#REF!</definedName>
    <definedName name="ES3_22">#REF!</definedName>
    <definedName name="ES3_23">#REF!</definedName>
    <definedName name="ES3_24">#REF!</definedName>
    <definedName name="ES3_25">#REF!</definedName>
    <definedName name="ES3_26">#REF!</definedName>
    <definedName name="ES3_27">#REF!</definedName>
    <definedName name="ES3_28">#REF!</definedName>
    <definedName name="ES3_29">#REF!</definedName>
    <definedName name="ES3_3">#REF!</definedName>
    <definedName name="ES3_30">#REF!</definedName>
    <definedName name="ES3_31">#REF!</definedName>
    <definedName name="ES3_32">#REF!</definedName>
    <definedName name="ES3_33">#REF!</definedName>
    <definedName name="ES3_34">#REF!</definedName>
    <definedName name="ES3_35">#REF!</definedName>
    <definedName name="ES3_36">#REF!</definedName>
    <definedName name="ES3_37">#REF!</definedName>
    <definedName name="ES3_38">#REF!</definedName>
    <definedName name="ES3_39">#REF!</definedName>
    <definedName name="ES3_4">#REF!</definedName>
    <definedName name="ES3_40">#REF!</definedName>
    <definedName name="ES3_41">#REF!</definedName>
    <definedName name="ES3_42">#REF!</definedName>
    <definedName name="ES3_43">#REF!</definedName>
    <definedName name="ES3_5">#REF!</definedName>
    <definedName name="ES3_6">#REF!</definedName>
    <definedName name="ES3_7">#REF!</definedName>
    <definedName name="ES3_8">#REF!</definedName>
    <definedName name="ES3_9">#REF!</definedName>
    <definedName name="ES4_1">#REF!</definedName>
    <definedName name="ES4_10">#REF!</definedName>
    <definedName name="ES4_11">#REF!</definedName>
    <definedName name="ES4_12">#REF!</definedName>
    <definedName name="ES4_13">#REF!</definedName>
    <definedName name="ES4_14">#REF!</definedName>
    <definedName name="ES4_15">#REF!</definedName>
    <definedName name="ES4_16">#REF!</definedName>
    <definedName name="ES4_17">#REF!</definedName>
    <definedName name="ES4_18">#REF!</definedName>
    <definedName name="ES4_19">#REF!</definedName>
    <definedName name="ES4_2">#REF!</definedName>
    <definedName name="ES4_20">#REF!</definedName>
    <definedName name="ES4_21">#REF!</definedName>
    <definedName name="ES4_22">#REF!</definedName>
    <definedName name="ES4_23">#REF!</definedName>
    <definedName name="ES4_24">#REF!</definedName>
    <definedName name="ES4_25">#REF!</definedName>
    <definedName name="ES4_26">#REF!</definedName>
    <definedName name="ES4_27">#REF!</definedName>
    <definedName name="ES4_28">#REF!</definedName>
    <definedName name="ES4_29">#REF!</definedName>
    <definedName name="ES4_3">#REF!</definedName>
    <definedName name="ES4_30">#REF!</definedName>
    <definedName name="ES4_31">#REF!</definedName>
    <definedName name="ES4_32">#REF!</definedName>
    <definedName name="ES4_33">#REF!</definedName>
    <definedName name="ES4_34">#REF!</definedName>
    <definedName name="ES4_35">#REF!</definedName>
    <definedName name="ES4_36">#REF!</definedName>
    <definedName name="ES4_37">#REF!</definedName>
    <definedName name="ES4_38">#REF!</definedName>
    <definedName name="ES4_39">#REF!</definedName>
    <definedName name="ES4_4">#REF!</definedName>
    <definedName name="ES4_40">#REF!</definedName>
    <definedName name="ES4_41">#REF!</definedName>
    <definedName name="ES4_42">#REF!</definedName>
    <definedName name="ES4_43">#REF!</definedName>
    <definedName name="ES4_5">#REF!</definedName>
    <definedName name="ES4_6">#REF!</definedName>
    <definedName name="ES4_7">#REF!</definedName>
    <definedName name="ES4_8">#REF!</definedName>
    <definedName name="ES4_9">#REF!</definedName>
    <definedName name="ES5_1">#REF!</definedName>
    <definedName name="ES5_10">#REF!</definedName>
    <definedName name="ES5_11">#REF!</definedName>
    <definedName name="ES5_12">#REF!</definedName>
    <definedName name="ES5_13">#REF!</definedName>
    <definedName name="ES5_14">#REF!</definedName>
    <definedName name="ES5_15">#REF!</definedName>
    <definedName name="ES5_16">#REF!</definedName>
    <definedName name="ES5_17">#REF!</definedName>
    <definedName name="ES5_18">#REF!</definedName>
    <definedName name="ES5_19">#REF!</definedName>
    <definedName name="ES5_2">#REF!</definedName>
    <definedName name="ES5_20">#REF!</definedName>
    <definedName name="ES5_21">#REF!</definedName>
    <definedName name="ES5_22">#REF!</definedName>
    <definedName name="ES5_23">#REF!</definedName>
    <definedName name="ES5_24">#REF!</definedName>
    <definedName name="ES5_25">#REF!</definedName>
    <definedName name="ES5_26">#REF!</definedName>
    <definedName name="ES5_27">#REF!</definedName>
    <definedName name="ES5_28">#REF!</definedName>
    <definedName name="ES5_29">#REF!</definedName>
    <definedName name="ES5_3">#REF!</definedName>
    <definedName name="ES5_30">#REF!</definedName>
    <definedName name="ES5_31">#REF!</definedName>
    <definedName name="ES5_32">#REF!</definedName>
    <definedName name="ES5_33">#REF!</definedName>
    <definedName name="ES5_34">#REF!</definedName>
    <definedName name="ES5_35">#REF!</definedName>
    <definedName name="ES5_36">#REF!</definedName>
    <definedName name="ES5_37">#REF!</definedName>
    <definedName name="ES5_38">#REF!</definedName>
    <definedName name="ES5_39">#REF!</definedName>
    <definedName name="ES5_4">#REF!</definedName>
    <definedName name="ES5_40">#REF!</definedName>
    <definedName name="ES5_41">#REF!</definedName>
    <definedName name="ES5_42">#REF!</definedName>
    <definedName name="ES5_43">#REF!</definedName>
    <definedName name="ES5_5">#REF!</definedName>
    <definedName name="ES5_6">#REF!</definedName>
    <definedName name="ES5_7">#REF!</definedName>
    <definedName name="ES5_8">#REF!</definedName>
    <definedName name="ES5_9">#REF!</definedName>
    <definedName name="ES6_1">#REF!</definedName>
    <definedName name="ES6_10">#REF!</definedName>
    <definedName name="ES6_11">#REF!</definedName>
    <definedName name="ES6_12">#REF!</definedName>
    <definedName name="ES6_13">#REF!</definedName>
    <definedName name="ES6_14">#REF!</definedName>
    <definedName name="ES6_15">#REF!</definedName>
    <definedName name="ES6_16">#REF!</definedName>
    <definedName name="ES6_17">#REF!</definedName>
    <definedName name="ES6_18">#REF!</definedName>
    <definedName name="ES6_19">#REF!</definedName>
    <definedName name="ES6_2">#REF!</definedName>
    <definedName name="ES6_20">#REF!</definedName>
    <definedName name="ES6_21">#REF!</definedName>
    <definedName name="ES6_22">#REF!</definedName>
    <definedName name="ES6_23">#REF!</definedName>
    <definedName name="ES6_24">#REF!</definedName>
    <definedName name="ES6_25">#REF!</definedName>
    <definedName name="ES6_26">#REF!</definedName>
    <definedName name="ES6_27">#REF!</definedName>
    <definedName name="ES6_28">#REF!</definedName>
    <definedName name="ES6_29">#REF!</definedName>
    <definedName name="ES6_3">#REF!</definedName>
    <definedName name="ES6_30">#REF!</definedName>
    <definedName name="ES6_31">#REF!</definedName>
    <definedName name="ES6_32">#REF!</definedName>
    <definedName name="ES6_33">#REF!</definedName>
    <definedName name="ES6_34">#REF!</definedName>
    <definedName name="ES6_35">#REF!</definedName>
    <definedName name="ES6_36">#REF!</definedName>
    <definedName name="ES6_37">#REF!</definedName>
    <definedName name="ES6_38">#REF!</definedName>
    <definedName name="ES6_39">#REF!</definedName>
    <definedName name="ES6_4">#REF!</definedName>
    <definedName name="ES6_40">#REF!</definedName>
    <definedName name="ES6_41">#REF!</definedName>
    <definedName name="ES6_42">#REF!</definedName>
    <definedName name="ES6_43">#REF!</definedName>
    <definedName name="ES6_5">#REF!</definedName>
    <definedName name="ES6_6">#REF!</definedName>
    <definedName name="ES6_7">#REF!</definedName>
    <definedName name="ES6_8">#REF!</definedName>
    <definedName name="ES6_9">#REF!</definedName>
    <definedName name="ESE">#REF!</definedName>
    <definedName name="ESMALTE">#REF!</definedName>
    <definedName name="ESMALTE_SUPERLUX">'[16]INSUMOS-EQUIPOS'!$B$317</definedName>
    <definedName name="ESP210.2.2">#REF!</definedName>
    <definedName name="ESP220.1">#REF!</definedName>
    <definedName name="ESP225P">#REF!</definedName>
    <definedName name="ESP330.1">#REF!</definedName>
    <definedName name="ESP640.1.2">#REF!</definedName>
    <definedName name="ESP673.1">#REF!</definedName>
    <definedName name="ESP673.2">#REF!</definedName>
    <definedName name="ESPECIFICACION">#REF!</definedName>
    <definedName name="Especificación">#REF!</definedName>
    <definedName name="ESTACAS_EN_MADERA_4CM_X_4CM_X_90CM___ORDINARIO">'[16]INSUMOS-EQUIPOS'!$B$330</definedName>
    <definedName name="ESTACION">[87]TABLAS!$B$63:$B$78</definedName>
    <definedName name="ESTERIL">'[48]BASE DE DATOS ORIG'!#REF!</definedName>
    <definedName name="Estrato">#REF!</definedName>
    <definedName name="EstratoViv">#REF!</definedName>
    <definedName name="ESTRUCT06">'[88]Análisis Unit'!#REF!</definedName>
    <definedName name="ESTRUCT07">'[88]Análisis Unit'!#REF!</definedName>
    <definedName name="ESTRUCT08">'[88]Análisis Unit'!#REF!</definedName>
    <definedName name="ESTRUCT09">'[88]Análisis Unit'!#REF!</definedName>
    <definedName name="ESTRUCT10">'[88]Análisis Unit'!#REF!</definedName>
    <definedName name="ESTRUCT11">'[88]Análisis Unit'!#REF!</definedName>
    <definedName name="ESTRUCT12">'[88]Análisis Unit'!#REF!</definedName>
    <definedName name="ESTRUCT13">'[88]Análisis Unit'!#REF!</definedName>
    <definedName name="ESTRUCT14">'[88]Análisis Unit'!#REF!</definedName>
    <definedName name="ESTRUCT15">'[88]Análisis Unit'!#REF!</definedName>
    <definedName name="ESTRUCT16">'[88]Análisis Unit'!#REF!</definedName>
    <definedName name="ESTRUCT17">'[88]Análisis Unit'!#REF!</definedName>
    <definedName name="ESTRUCT18">'[88]Análisis Unit'!#REF!</definedName>
    <definedName name="ESTRUCT19">'[88]Análisis Unit'!#REF!</definedName>
    <definedName name="ESTRUCT20">'[88]Análisis Unit'!#REF!</definedName>
    <definedName name="ESTRUCT21">'[88]Análisis Unit'!#REF!</definedName>
    <definedName name="ESTRUCT22">'[88]Análisis Unit'!#REF!</definedName>
    <definedName name="ESTRUCT24">'[88]Análisis Unit'!#REF!</definedName>
    <definedName name="ESTRUCT25">'[88]Análisis Unit'!#REF!</definedName>
    <definedName name="ESTRUCT28">'[88]Análisis Unit'!#REF!</definedName>
    <definedName name="ESTRUCT29">'[88]Análisis Unit'!#REF!</definedName>
    <definedName name="ESTRUCT31">'[88]Análisis Unit'!#REF!</definedName>
    <definedName name="ESTRUCT33">'[88]Análisis Unit'!#REF!</definedName>
    <definedName name="ESTRUCT34">'[88]Análisis Unit'!#REF!</definedName>
    <definedName name="ESTRUCT43">'[88]Análisis Unit'!#REF!</definedName>
    <definedName name="ESTUCO_MASTIC_BLANCO___CANECA_27_KG___PINTUCO">'[25]INSUMOS-EQUIPOS'!$B$56</definedName>
    <definedName name="ETERNIT6">#REF!</definedName>
    <definedName name="etertgg" hidden="1">{"via1",#N/A,TRUE,"general";"via2",#N/A,TRUE,"general";"via3",#N/A,TRUE,"general"}</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COFLOOR_115_GRIS">'[41]INSUMOS-EQUIPOS'!$B$321</definedName>
    <definedName name="eut" hidden="1">{"via1",#N/A,TRUE,"general";"via2",#N/A,TRUE,"general";"via3",#N/A,TRUE,"general"}</definedName>
    <definedName name="euyt" hidden="1">{"TAB1",#N/A,TRUE,"GENERAL";"TAB2",#N/A,TRUE,"GENERAL";"TAB3",#N/A,TRUE,"GENERAL";"TAB4",#N/A,TRUE,"GENERAL";"TAB5",#N/A,TRUE,"GENERAL"}</definedName>
    <definedName name="ev.Calculation" hidden="1">-4135</definedName>
    <definedName name="ev.Initialized" hidden="1">FALSE</definedName>
    <definedName name="Eval_Currency">#REF!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#REF!</definedName>
    <definedName name="EXC">#REF!</definedName>
    <definedName name="Excavacion_Manual_para_Estructuras_de_Cimientos">#REF!</definedName>
    <definedName name="exCEL">#REF!</definedName>
    <definedName name="Excel_BuiltIn_Print_Area_1_1">#REF!</definedName>
    <definedName name="Excel_BuiltIn_Print_Area_3">#REF!</definedName>
    <definedName name="Excel_BuiltIn_Print_Area_3_X">#REF!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2_1">#REF!</definedName>
    <definedName name="Excel_BuiltIn_Print_Titles_20">#REF!</definedName>
    <definedName name="Excel_BuiltIn_Print_Titles_23">#REF!</definedName>
    <definedName name="Excel_BuiltIn_Print_Titles_3">#REF!</definedName>
    <definedName name="Excel_BuiltIn_Print_Titles_4">#REF!</definedName>
    <definedName name="Excel_BuiltIn_Print_Titles_5">#REF!</definedName>
    <definedName name="Excel_BuiltIn_Print_Titles_6">#REF!</definedName>
    <definedName name="Excel_BuiltIn_Print_Titles_8">#REF!</definedName>
    <definedName name="Exchange_Rate">#REF!</definedName>
    <definedName name="exchangerate">[89]Parameters!#REF!</definedName>
    <definedName name="EXCROC">'[90]Análisis de precios'!$H$52</definedName>
    <definedName name="Executivepb" hidden="1">#REF!</definedName>
    <definedName name="ExistAge">#REF!</definedName>
    <definedName name="ExistFleet">#REF!</definedName>
    <definedName name="EXITCAPRATE">#REF!</definedName>
    <definedName name="expl1">[9]Gastos!#REF!</definedName>
    <definedName name="ExRateAus">[91]ProjectParameters!$G$18</definedName>
    <definedName name="ExRateCountry">[91]ProjectParameters!$B$18:$B$22</definedName>
    <definedName name="ExRates">[91]ProjectParameters!$G$18:$G$22</definedName>
    <definedName name="F.D.CV1_Moisture">#REF!</definedName>
    <definedName name="F.D.CV2_Al">#REF!</definedName>
    <definedName name="F.D.CV2_Co">#REF!</definedName>
    <definedName name="F.D.CV2_DryTonnes">#REF!</definedName>
    <definedName name="F.D.CV2_dtph">#REF!</definedName>
    <definedName name="F.D.CV2_Fe">#REF!</definedName>
    <definedName name="F.D.CV2_Mg">#REF!</definedName>
    <definedName name="F.D.CV2_Ni">#REF!</definedName>
    <definedName name="F.D.CV2_Si">#REF!</definedName>
    <definedName name="F.D.Mill_Availability">#REF!</definedName>
    <definedName name="F.D.Mill_Downtime">#REF!</definedName>
    <definedName name="F.D.Mill_DryTonnes">#REF!</definedName>
    <definedName name="F.D.Mill_DryTph">#REF!</definedName>
    <definedName name="F.D.Mill_PowerDraw">#REF!</definedName>
    <definedName name="F.D.Mill_PowerDrawPerTonne">#REF!</definedName>
    <definedName name="F.D.Mill_Uptime">#REF!</definedName>
    <definedName name="F.D.Mill_Utilization">#REF!</definedName>
    <definedName name="F.D.Mill_WetTonnes">#REF!</definedName>
    <definedName name="F.D.Mill_WetTph">#REF!</definedName>
    <definedName name="F.D.MillFeed_Al">#REF!</definedName>
    <definedName name="F.D.MillFeed_Co">#REF!</definedName>
    <definedName name="F.D.MillFeed_Fe">#REF!</definedName>
    <definedName name="F.D.MillFeed_Mg">#REF!</definedName>
    <definedName name="F.D.MillFeed_Ni">#REF!</definedName>
    <definedName name="F.D.MillFeed_Si">#REF!</definedName>
    <definedName name="F.D.MillH2O_Head">#REF!</definedName>
    <definedName name="F.D.MillH2O_Screen">#REF!</definedName>
    <definedName name="F.D.MillH2O_Total">#REF!</definedName>
    <definedName name="F.D.OreToStorage_Al">#REF!</definedName>
    <definedName name="F.D.OreToStorage_Co">#REF!</definedName>
    <definedName name="F.D.OreToStorage_DryTonnes">#REF!</definedName>
    <definedName name="F.D.OreToStorage_DryTph">#REF!</definedName>
    <definedName name="F.D.OreToStorage_Fe">#REF!</definedName>
    <definedName name="F.D.OreToStorage_Mg">#REF!</definedName>
    <definedName name="F.D.OreToStorage_Ni">#REF!</definedName>
    <definedName name="F.D.OreToStorage_PulpDensity">#REF!</definedName>
    <definedName name="F.D.OreToStorage_PulpYieldStress">#REF!</definedName>
    <definedName name="F.D.OreToStorage_Si">#REF!</definedName>
    <definedName name="F.D.OreToStorage_Tank1Level">#REF!</definedName>
    <definedName name="F.D.OreToStorage_Tank2Level">#REF!</definedName>
    <definedName name="F.D.OreToStorage_Tank3Level">#REF!</definedName>
    <definedName name="F.D.OreToStorage_Tank4Level">#REF!</definedName>
    <definedName name="F.D.OreToStorage_Volume">#REF!</definedName>
    <definedName name="F.D.OreToStorage_VolumePerHr">#REF!</definedName>
    <definedName name="F.M.CV1_Moisture">#REF!</definedName>
    <definedName name="F.M.CV2_Al">#REF!</definedName>
    <definedName name="F.M.CV2_Co">#REF!</definedName>
    <definedName name="F.M.CV2_DryTonnes">#REF!</definedName>
    <definedName name="F.M.CV2_dtph">#REF!</definedName>
    <definedName name="F.M.CV2_Fe">#REF!</definedName>
    <definedName name="F.M.CV2_Mg">#REF!</definedName>
    <definedName name="F.M.CV2_Ni">#REF!</definedName>
    <definedName name="F.M.CV2_Si">#REF!</definedName>
    <definedName name="F.M.Mill_Availability">#REF!</definedName>
    <definedName name="F.M.Mill_Downtime">#REF!</definedName>
    <definedName name="F.M.Mill_DryTonnes">#REF!</definedName>
    <definedName name="F.M.Mill_DryTph">#REF!</definedName>
    <definedName name="F.M.Mill_PowerDraw">#REF!</definedName>
    <definedName name="F.M.Mill_PowerDrawPerTonne">#REF!</definedName>
    <definedName name="F.M.Mill_Uptime">#REF!</definedName>
    <definedName name="F.M.Mill_Utilization">#REF!</definedName>
    <definedName name="F.M.Mill_WetTonnes">#REF!</definedName>
    <definedName name="F.M.Mill_WetTph">#REF!</definedName>
    <definedName name="F.M.MillFeed_Al">#REF!</definedName>
    <definedName name="F.M.MillFeed_Co">#REF!</definedName>
    <definedName name="F.M.MillFeed_Fe">#REF!</definedName>
    <definedName name="F.M.MillFeed_Mg">#REF!</definedName>
    <definedName name="F.M.MillFeed_Ni">#REF!</definedName>
    <definedName name="F.M.MillFeed_Si">#REF!</definedName>
    <definedName name="F.M.MillH2O_Head">#REF!</definedName>
    <definedName name="F.M.MillH2O_Screen">#REF!</definedName>
    <definedName name="F.M.MillH2O_Total">#REF!</definedName>
    <definedName name="F.M.OreToStorage_Al">#REF!</definedName>
    <definedName name="F.M.OreToStorage_Co">#REF!</definedName>
    <definedName name="F.M.OreToStorage_DryTonnes">#REF!</definedName>
    <definedName name="F.M.OreToStorage_DryTph">#REF!</definedName>
    <definedName name="F.M.OreToStorage_Fe">#REF!</definedName>
    <definedName name="F.M.OreToStorage_Mg">#REF!</definedName>
    <definedName name="F.M.OreToStorage_Ni">#REF!</definedName>
    <definedName name="F.M.OreToStorage_PulpDensity">#REF!</definedName>
    <definedName name="F.M.OreToStorage_PulpYieldStress">#REF!</definedName>
    <definedName name="F.M.OreToStorage_Si">#REF!</definedName>
    <definedName name="F.M.OreToStorage_Volume">#REF!</definedName>
    <definedName name="F.M.OreToStorage_VolumePerHr">#REF!</definedName>
    <definedName name="F.Y.CV1_Moisture">#REF!</definedName>
    <definedName name="F.Y.CV2_Al">#REF!</definedName>
    <definedName name="F.Y.CV2_Co">#REF!</definedName>
    <definedName name="F.Y.CV2_DryTonnes">#REF!</definedName>
    <definedName name="F.Y.CV2_dtph">#REF!</definedName>
    <definedName name="F.Y.CV2_Fe">#REF!</definedName>
    <definedName name="F.Y.CV2_Mg">#REF!</definedName>
    <definedName name="F.Y.CV2_Ni">#REF!</definedName>
    <definedName name="F.Y.CV2_Si">#REF!</definedName>
    <definedName name="F.Y.Mill_Availability">#REF!</definedName>
    <definedName name="F.Y.Mill_Downtime">#REF!</definedName>
    <definedName name="F.Y.Mill_DryTonnes">#REF!</definedName>
    <definedName name="F.Y.Mill_DryTph">#REF!</definedName>
    <definedName name="F.Y.Mill_PowerDraw">#REF!</definedName>
    <definedName name="F.Y.Mill_PowerDrawPerTonne">#REF!</definedName>
    <definedName name="F.Y.Mill_Uptime">#REF!</definedName>
    <definedName name="F.Y.Mill_Utilization">#REF!</definedName>
    <definedName name="F.Y.Mill_WetTonnes">#REF!</definedName>
    <definedName name="F.Y.Mill_WetTph">#REF!</definedName>
    <definedName name="F.Y.MillFeed_Al">#REF!</definedName>
    <definedName name="F.Y.MillFeed_Co">#REF!</definedName>
    <definedName name="F.Y.MillFeed_Fe">#REF!</definedName>
    <definedName name="F.Y.MillFeed_Mg">#REF!</definedName>
    <definedName name="F.Y.MillFeed_Ni">#REF!</definedName>
    <definedName name="F.Y.MillFeed_Si">#REF!</definedName>
    <definedName name="F.Y.MillH2O_Head">#REF!</definedName>
    <definedName name="F.Y.MillH2O_Screen">#REF!</definedName>
    <definedName name="F.Y.MillH2O_Total">#REF!</definedName>
    <definedName name="F.Y.OreToStorage_Al">#REF!</definedName>
    <definedName name="F.Y.OreToStorage_Co">#REF!</definedName>
    <definedName name="F.Y.OreToStorage_DryTonnes">#REF!</definedName>
    <definedName name="F.Y.OreToStorage_DryTph">#REF!</definedName>
    <definedName name="F.Y.OreToStorage_Fe">#REF!</definedName>
    <definedName name="F.Y.OreToStorage_Mg">#REF!</definedName>
    <definedName name="F.Y.OreToStorage_Ni">#REF!</definedName>
    <definedName name="F.Y.OreToStorage_PulpDensity">#REF!</definedName>
    <definedName name="F.Y.OreToStorage_PulpYieldStress">#REF!</definedName>
    <definedName name="F.Y.OreToStorage_Si">#REF!</definedName>
    <definedName name="F.Y.OreToStorage_Volume">#REF!</definedName>
    <definedName name="F.Y.OreToStorage_VolumePerHr">#REF!</definedName>
    <definedName name="fa">#REF!</definedName>
    <definedName name="FACHADA_VOLUMETRICA_IRREGULAR">'[92]INSUMOS-EQUIPOS'!#REF!</definedName>
    <definedName name="factor">#REF!</definedName>
    <definedName name="Factpb" hidden="1">#REF!</definedName>
    <definedName name="Factpb2" hidden="1">#REF!</definedName>
    <definedName name="fb">#REF!</definedName>
    <definedName name="fcc">#REF!</definedName>
    <definedName name="fcv">#REF!</definedName>
    <definedName name="fd">'[53]A. P. U.'!#REF!</definedName>
    <definedName name="fda">#REF!</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b00">[9]Dólar!#REF!</definedName>
    <definedName name="FECHA">#REF!</definedName>
    <definedName name="Fechas">#REF!</definedName>
    <definedName name="ferfer" hidden="1">{"via1",#N/A,TRUE,"general";"via2",#N/A,TRUE,"general";"via3",#N/A,TRUE,"general"}</definedName>
    <definedName name="fermel">#REF!</definedName>
    <definedName name="Fexx">[7]Cálculo!$B$39</definedName>
    <definedName name="FF">'[93]cost codes'!$B$2:$F$54</definedName>
    <definedName name="fff" hidden="1">{"via1",#N/A,TRUE,"general";"via2",#N/A,TRUE,"general";"via3",#N/A,TRUE,"general"}</definedName>
    <definedName name="ffff">#REF!</definedName>
    <definedName name="ffffd" hidden="1">{"via1",#N/A,TRUE,"general";"via2",#N/A,TRUE,"general";"via3",#N/A,TRUE,"general"}</definedName>
    <definedName name="fffffdfdfddf">#REF!</definedName>
    <definedName name="ffffffffffffffff">#REF!</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GV">#REF!</definedName>
    <definedName name="fhfg" hidden="1">{"TAB1",#N/A,TRUE,"GENERAL";"TAB2",#N/A,TRUE,"GENERAL";"TAB3",#N/A,TRUE,"GENERAL";"TAB4",#N/A,TRUE,"GENERAL";"TAB5",#N/A,TRUE,"GENERAL"}</definedName>
    <definedName name="fhfgh" hidden="1">{"via1",#N/A,TRUE,"general";"via2",#N/A,TRUE,"general";"via3",#N/A,TRUE,"general"}</definedName>
    <definedName name="fhgh" hidden="1">{"via1",#N/A,TRUE,"general";"via2",#N/A,TRUE,"general";"via3",#N/A,TRUE,"general"}</definedName>
    <definedName name="fhpltyunh" hidden="1">{"via1",#N/A,TRUE,"general";"via2",#N/A,TRUE,"general";"via3",#N/A,TRUE,"general"}</definedName>
    <definedName name="fi">#REF!</definedName>
    <definedName name="FINANCIACION">#N/A</definedName>
    <definedName name="Financialpb" hidden="1">#REF!</definedName>
    <definedName name="Financialpb2" hidden="1">#REF!</definedName>
    <definedName name="FixEquip_hrs">'[94]Fixed Plant'!$F$109:$AA$168</definedName>
    <definedName name="fk">#REF!</definedName>
    <definedName name="Fleet">#REF!</definedName>
    <definedName name="FleetC">#REF!</definedName>
    <definedName name="fleetRecNo">[95]Fleet!$B$12:$B$80</definedName>
    <definedName name="FleetS">#REF!</definedName>
    <definedName name="FleetW">#REF!</definedName>
    <definedName name="flete_bquilla_manati">[96]TRANSPORTES!$E$15</definedName>
    <definedName name="Flete_Bquilla_Manati_TN_KM">'[16]INSUMOS-EQUIPOS'!#REF!</definedName>
    <definedName name="Flete_TN_KM_Bquilla_Manati">'[16]INSUMOS-EQUIPOS'!#REF!</definedName>
    <definedName name="FLETE_TON">'[41]INSUMOS-EQUIPOS'!$B$391</definedName>
    <definedName name="FLETE_TON_BARR_MAN">'[16]INSUMOS-EQUIPOS'!#REF!</definedName>
    <definedName name="Flete_TON_Barranquilla___Manati">'[16]INSUMOS-EQUIPOS'!#REF!</definedName>
    <definedName name="flq">#REF!</definedName>
    <definedName name="FLUX_ORINAL">'[97]INSUMOS-EQUIPOS'!$B$125</definedName>
    <definedName name="FOB_POINT">#REF!</definedName>
    <definedName name="FOMALETA_STEELPLY_120_50">'[16]INSUMOS-EQUIPOS'!#REF!</definedName>
    <definedName name="forapproval">'[98]LISTS-FOR INTERNAL USE ONLY'!$B$16:$B$25</definedName>
    <definedName name="form_calcmod">'[99]CALC-MOD'!$C$4:$C$11,'[99]CALC-MOD'!$G$4:$G$11,'[99]CALC-MOD'!$C$16:$C$23,'[99]CALC-MOD'!$G$16:$G$23,'[99]CALC-MOD'!$C$29:$C$36,'[99]CALC-MOD'!$B$43:$B$47</definedName>
    <definedName name="form_cons">[100]CONS!$F$14:$F$81,[100]CONS!$G$13:$G$81,[100]CONS!$G$87:$G$90,[100]CONS!$K$13:$K$22,[100]CONS!$M$13:$M$21</definedName>
    <definedName name="form_desglose">#REF!,#REF!</definedName>
    <definedName name="form_equi">[100]EQUI!$D$15:$E$45,[100]EQUI!$E$46,[100]EQUI!$D$52:$E$86,[100]EQUI!$E$87,[100]EQUI!$D$94:$E$109,[100]EQUI!$E$110,[100]EQUI!$D$116:$E$122,[100]EQUI!$E$123,[100]EQUI!$D$131:$E$136,[100]EQUI!$E$137,[100]EQUI!$E$140,[100]EQUI!$D$146:$E$159,[100]EQUI!$E$161,[100]EQUI!$I$2:$I$14,[100]EQUI!$K$2:$K$13</definedName>
    <definedName name="form_indir">[99]INDIR!$C$17:$M$22,[99]INDIR!$O$17:$P$22,[99]INDIR!$R$17:$R$23,[99]INDIR!$C$25:$M$26,[99]INDIR!$O$25:$P$26,[99]INDIR!$R$25:$R$27,[99]INDIR!$C$32:$M$33,[99]INDIR!$O$32:$P$33,[99]INDIR!$R$32:$R$34,[99]INDIR!$R$37,[99]INDIR!$P$43:$P$49,[99]INDIR!$R$43:$R$50,[99]INDIR!$P$54:$P$59,[99]INDIR!$R$54:$R$60,[99]INDIR!$P$65:$P$67,[99]INDIR!$R$65:$R$68,[99]INDIR!$R$71</definedName>
    <definedName name="form_otrosmod">'[100]OTROS MO'!$C$15:$D$19,'[100]OTROS MO'!$F$15:$G$19,'[100]OTROS MO'!$H$15:$H$20,'[100]OTROS MO'!$F$25:$F$26,'[100]OTROS MO'!$H$25:$H$27,'[100]OTROS MO'!$F$33:$F$34,'[100]OTROS MO'!$H$33:$H$35,'[100]OTROS MO'!$H$38</definedName>
    <definedName name="form_resumen">#REF!,#REF!,#REF!,#REF!,#REF!,#REF!,#REF!,#REF!,#REF!,#REF!,#REF!</definedName>
    <definedName name="form_subcon">#REF!,#REF!</definedName>
    <definedName name="form_superv">[99]SUPERV!$C$17:$L$23,[99]SUPERV!$N$17:$O$23,[99]SUPERV!$Q$17:$Q$24</definedName>
    <definedName name="formadepago">#REF!</definedName>
    <definedName name="FORMALETA_METÁLICA_BORDILLOS_0.30X1.20M">'[16]INSUMOS-EQUIPOS'!$B$386</definedName>
    <definedName name="FORMALETAM2">#REF!</definedName>
    <definedName name="formularioCantidades">#REF!</definedName>
    <definedName name="frbgsd" hidden="1">{"TAB1",#N/A,TRUE,"GENERAL";"TAB2",#N/A,TRUE,"GENERAL";"TAB3",#N/A,TRUE,"GENERAL";"TAB4",#N/A,TRUE,"GENERAL";"TAB5",#N/A,TRUE,"GENERAL"}</definedName>
    <definedName name="Fre">#REF!</definedName>
    <definedName name="FrecInctoMmtoAnno">#REF!</definedName>
    <definedName name="FrecInctoMmtoAno">#REF!</definedName>
    <definedName name="frefr" hidden="1">{"via1",#N/A,TRUE,"general";"via2",#N/A,TRUE,"general";"via3",#N/A,TRUE,"general"}</definedName>
    <definedName name="FRENTES">#REF!</definedName>
    <definedName name="fres">#REF!</definedName>
    <definedName name="frfa" hidden="1">{"via1",#N/A,TRUE,"general";"via2",#N/A,TRUE,"general";"via3",#N/A,TRUE,"general"}</definedName>
    <definedName name="frfr" hidden="1">{"TAB1",#N/A,TRUE,"GENERAL";"TAB2",#N/A,TRUE,"GENERAL";"TAB3",#N/A,TRUE,"GENERAL";"TAB4",#N/A,TRUE,"GENERAL";"TAB5",#N/A,TRUE,"GENERAL"}</definedName>
    <definedName name="ft">#REF!</definedName>
    <definedName name="Fu">[7]Cálculo!$B$40</definedName>
    <definedName name="Fub">[7]Cálculo!$B$36</definedName>
    <definedName name="Fuel">'[57]Budget Assumptions'!$J$3</definedName>
    <definedName name="FuelControl">#REF!</definedName>
    <definedName name="FuelCostos">#REF!</definedName>
    <definedName name="FuelFactorA">#REF!</definedName>
    <definedName name="FuelFactorB">#REF!</definedName>
    <definedName name="FuelMedian">#REF!</definedName>
    <definedName name="FuelPrice">[37]Parameters!$R$18</definedName>
    <definedName name="Fup">[7]Cálculo!$B$38</definedName>
    <definedName name="fv">#REF!</definedName>
    <definedName name="fwff" hidden="1">{"via1",#N/A,TRUE,"general";"via2",#N/A,TRUE,"general";"via3",#N/A,TRUE,"general"}</definedName>
    <definedName name="fwwe" hidden="1">{"via1",#N/A,TRUE,"general";"via2",#N/A,TRUE,"general";"via3",#N/A,TRUE,"general"}</definedName>
    <definedName name="FX">#REF!</definedName>
    <definedName name="fx_rate">[81]Cover!#REF!</definedName>
    <definedName name="fy">#REF!</definedName>
    <definedName name="Fyb">[7]Cálculo!$B$35</definedName>
    <definedName name="Fyp">[7]Cálculo!$B$37</definedName>
    <definedName name="fyy">#REF!</definedName>
    <definedName name="g">#REF!</definedName>
    <definedName name="Ga">#REF!</definedName>
    <definedName name="GAJ">#REF!</definedName>
    <definedName name="GANCHO">#REF!</definedName>
    <definedName name="GANCHO_TEJA_ESTR_MADERA_14CM_CAL12__10UND">'[16]INSUMOS-EQUIPOS'!$B$176</definedName>
    <definedName name="GANCHO_TEJA_ESTR_METAL_14CM_CAL12__10UND">'[16]INSUMOS-EQUIPOS'!$B$174</definedName>
    <definedName name="GANCHO_TEJA_ETERNIT">'[16]INSUMOS-EQUIPOS'!$B$177</definedName>
    <definedName name="GANCHO_TEJA_ROSCA__GA14CM_1_4X_14CM_20UND">'[16]INSUMOS-EQUIPOS'!$B$175</definedName>
    <definedName name="GarantiaExtendida">#REF!</definedName>
    <definedName name="GarantiaExtendidaCostos">#REF!</definedName>
    <definedName name="Gb">#REF!</definedName>
    <definedName name="gbbfghghj" hidden="1">{"TAB1",#N/A,TRUE,"GENERAL";"TAB2",#N/A,TRUE,"GENERAL";"TAB3",#N/A,TRUE,"GENERAL";"TAB4",#N/A,TRUE,"GENERAL";"TAB5",#N/A,TRUE,"GENERAL"}</definedName>
    <definedName name="Gc">#REF!</definedName>
    <definedName name="Gd">#REF!</definedName>
    <definedName name="gdj">#REF!</definedName>
    <definedName name="gdt" hidden="1">{"TAB1",#N/A,TRUE,"GENERAL";"TAB2",#N/A,TRUE,"GENERAL";"TAB3",#N/A,TRUE,"GENERAL";"TAB4",#N/A,TRUE,"GENERAL";"TAB5",#N/A,TRUE,"GENERAL"}</definedName>
    <definedName name="Ge">#REF!</definedName>
    <definedName name="gecolsa06">[9]Gastos!#REF!</definedName>
    <definedName name="geg" hidden="1">{"via1",#N/A,TRUE,"general";"via2",#N/A,TRUE,"general";"via3",#N/A,TRUE,"general"}</definedName>
    <definedName name="Geotex">#REF!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TCostOutput">#REF!</definedName>
    <definedName name="Gf">#REF!</definedName>
    <definedName name="gfd" hidden="1">{"TAB1",#N/A,TRUE,"GENERAL";"TAB2",#N/A,TRUE,"GENERAL";"TAB3",#N/A,TRUE,"GENERAL";"TAB4",#N/A,TRUE,"GENERAL";"TAB5",#N/A,TRUE,"GENERAL"}</definedName>
    <definedName name="gfdg" hidden="1">{"via1",#N/A,TRUE,"general";"via2",#N/A,TRUE,"general";"via3",#N/A,TRUE,"general"}</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t">#REF!</definedName>
    <definedName name="gfutyj6" hidden="1">{"via1",#N/A,TRUE,"general";"via2",#N/A,TRUE,"general";"via3",#N/A,TRUE,"general"}</definedName>
    <definedName name="Gg">#REF!</definedName>
    <definedName name="ggdr" hidden="1">{"via1",#N/A,TRUE,"general";"via2",#N/A,TRUE,"general";"via3",#N/A,TRUE,"general"}</definedName>
    <definedName name="ggerg" hidden="1">{"TAB1",#N/A,TRUE,"GENERAL";"TAB2",#N/A,TRUE,"GENERAL";"TAB3",#N/A,TRUE,"GENERAL";"TAB4",#N/A,TRUE,"GENERAL";"TAB5",#N/A,TRUE,"GENERAL"}</definedName>
    <definedName name="GGG">#N/A</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gg">#REF!</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tgt" hidden="1">{"via1",#N/A,TRUE,"general";"via2",#N/A,TRUE,"general";"via3",#N/A,TRUE,"general"}</definedName>
    <definedName name="Gh">#REF!</definedName>
    <definedName name="ghdghuy" hidden="1">{"via1",#N/A,TRUE,"general";"via2",#N/A,TRUE,"general";"via3",#N/A,TRUE,"general"}</definedName>
    <definedName name="GHDP" hidden="1">{"via1",#N/A,TRUE,"general";"via2",#N/A,TRUE,"general";"via3",#N/A,TRUE,"general"}</definedName>
    <definedName name="ghfg" hidden="1">{"via1",#N/A,TRUE,"general";"via2",#N/A,TRUE,"general";"via3",#N/A,TRUE,"general"}</definedName>
    <definedName name="GHG">'[101]GENERALIDADES '!$E$9</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u">#REF!</definedName>
    <definedName name="Gi">#REF!</definedName>
    <definedName name="gj">#REF!</definedName>
    <definedName name="GJHVCB" hidden="1">{"TAB1",#N/A,TRUE,"GENERAL";"TAB2",#N/A,TRUE,"GENERAL";"TAB3",#N/A,TRUE,"GENERAL";"TAB4",#N/A,TRUE,"GENERAL";"TAB5",#N/A,TRUE,"GENERAL"}</definedName>
    <definedName name="Gk">#REF!</definedName>
    <definedName name="GKJDGDIJZ">"Imagen 3"</definedName>
    <definedName name="gl">#REF!</definedName>
    <definedName name="Gmax">#REF!</definedName>
    <definedName name="Gmin">#REF!</definedName>
    <definedName name="gmt">#REF!</definedName>
    <definedName name="gn">#REF!</definedName>
    <definedName name="gnm">#REF!</definedName>
    <definedName name="gñ">#REF!</definedName>
    <definedName name="gp">#REF!</definedName>
    <definedName name="GPS">#REF!</definedName>
    <definedName name="GPSCostos">#REF!</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_TAPETE_A_TOCO_COSTO">'[16]INSUMOS-EQUIPOS'!$B$314</definedName>
    <definedName name="GRANITO">'[16]INSUMOS-EQUIPOS'!$B$255</definedName>
    <definedName name="GRANO">#REF!</definedName>
    <definedName name="GRANZON_ARROYO_PIEDRA">'[16]INSUMOS-EQUIPOS'!$B$167</definedName>
    <definedName name="GRAPA">'[16]INSUMOS-EQUIPOS'!$B$366</definedName>
    <definedName name="Gravilla_3_4">[21]Insumos!$B$14</definedName>
    <definedName name="GRAVILLA_M3">'[25]INSUMOS-EQUIPOS'!$B$8</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DE_MESA_PUSH_MAX">'[41]INSUMOS-EQUIPOS'!$B$186</definedName>
    <definedName name="GRIFERIA_LAVAPLATOS__SENCILLA_PISCIS">'[19]INSUMOS-EQUIPOS'!$B$346</definedName>
    <definedName name="GRIFERIA_LAVAPLATOS_KORAL">'[25]INSUMOS-EQUIPOS'!$B$134</definedName>
    <definedName name="GRIFERIA_MONOCONTROL_DUCHA">'[41]INSUMOS-EQUIPOS'!$B$336</definedName>
    <definedName name="grl">#REF!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e">#REF!</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I">#REF!</definedName>
    <definedName name="GTRE">#REF!</definedName>
    <definedName name="gus">#REF!</definedName>
    <definedName name="gustavo">#REF!</definedName>
    <definedName name="GUSTRA">#REF!</definedName>
    <definedName name="GUSTRA2">#REF!</definedName>
    <definedName name="Gv">#REF!</definedName>
    <definedName name="Gw">#REF!</definedName>
    <definedName name="gy">#REF!</definedName>
    <definedName name="GYPLAC_122_244">'[24]INSUMOS-EQUIPOS'!$B$257</definedName>
    <definedName name="H">[87]TABLAS!$D$63:$D$78</definedName>
    <definedName name="H.L._INGENIEROS___API_LTDA">[13]UNIT081!#REF!</definedName>
    <definedName name="h9h" hidden="1">{"via1",#N/A,TRUE,"general";"via2",#N/A,TRUE,"general";"via3",#N/A,TRUE,"general"}</definedName>
    <definedName name="Ha">#REF!</definedName>
    <definedName name="hayud">#REF!</definedName>
    <definedName name="Hb">#REF!</definedName>
    <definedName name="hbfdhrw" hidden="1">{"TAB1",#N/A,TRUE,"GENERAL";"TAB2",#N/A,TRUE,"GENERAL";"TAB3",#N/A,TRUE,"GENERAL";"TAB4",#N/A,TRUE,"GENERAL";"TAB5",#N/A,TRUE,"GENERAL"}</definedName>
    <definedName name="HC">#REF!</definedName>
    <definedName name="HC_Accesorios">#REF!</definedName>
    <definedName name="HC_CANON_ESP">#REF!</definedName>
    <definedName name="HC_CanonInterpolado">#REF!</definedName>
    <definedName name="HC_Capital">#REF!</definedName>
    <definedName name="HC_Capital_Congelado">#REF!</definedName>
    <definedName name="HC_CapitalInicio">#REF!</definedName>
    <definedName name="HCAccesoriosPrecPub">#REF!</definedName>
    <definedName name="hcamion">#REF!</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#REF!</definedName>
    <definedName name="HERRAJES_GENERALES">'[16]INSUMOS-EQUIPOS'!#REF!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#REF!</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grua">#REF!</definedName>
    <definedName name="hgt">#REF!</definedName>
    <definedName name="hgu">#REF!</definedName>
    <definedName name="HH">#REF!</definedName>
    <definedName name="hhh" hidden="1">{"TAB1",#N/A,TRUE,"GENERAL";"TAB2",#N/A,TRUE,"GENERAL";"TAB3",#N/A,TRUE,"GENERAL";"TAB4",#N/A,TRUE,"GENERAL";"TAB5",#N/A,TRUE,"GENERAL"}</definedName>
    <definedName name="hhhh">#REF!</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jh">#REF!</definedName>
    <definedName name="hhtrhreh" hidden="1">{"via1",#N/A,TRUE,"general";"via2",#N/A,TRUE,"general";"via3",#N/A,TRUE,"general"}</definedName>
    <definedName name="hi">#REF!</definedName>
    <definedName name="HIDR160PE_S1">#REF!</definedName>
    <definedName name="HIDR160PE_S2">#REF!</definedName>
    <definedName name="HIDR160PE_S3">#REF!</definedName>
    <definedName name="HIDR160PE_S4">#REF!</definedName>
    <definedName name="HIDR160PE_S5">#REF!</definedName>
    <definedName name="HIDR160PE_S6">#REF!</definedName>
    <definedName name="HIDR200PE_S1">#REF!</definedName>
    <definedName name="HIDR200PE_S2">#REF!</definedName>
    <definedName name="HIDR200PE_S3">#REF!</definedName>
    <definedName name="HIDR200PE_S4">#REF!</definedName>
    <definedName name="HIDR200PE_S5">#REF!</definedName>
    <definedName name="HIDR200PE_S6">#REF!</definedName>
    <definedName name="hierro">#REF!</definedName>
    <definedName name="hierro1">#REF!</definedName>
    <definedName name="hierro2">'[63]APU''s'!#REF!</definedName>
    <definedName name="hierro4">'[63]APU''s'!#REF!</definedName>
    <definedName name="hing">#REF!</definedName>
    <definedName name="HisYear_0" hidden="1">#REF!</definedName>
    <definedName name="HisYear_1" hidden="1">#REF!</definedName>
    <definedName name="HisYear_2" hidden="1">#REF!</definedName>
    <definedName name="HisYear_3" hidden="1">#REF!</definedName>
    <definedName name="HJ">#REF!</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hjhhhhhhhhhhhhh">#REF!</definedName>
    <definedName name="hjhjhj">#REF!</definedName>
    <definedName name="hjhjhjhj">#REF!</definedName>
    <definedName name="hjk">#REF!</definedName>
    <definedName name="HJKH" hidden="1">{"via1",#N/A,TRUE,"general";"via2",#N/A,TRUE,"general";"via3",#N/A,TRUE,"general"}</definedName>
    <definedName name="hjkjk" hidden="1">{"via1",#N/A,TRUE,"general";"via2",#N/A,TRUE,"general";"via3",#N/A,TRUE,"general"}</definedName>
    <definedName name="HK">#N/A</definedName>
    <definedName name="hl">#REF!</definedName>
    <definedName name="hmont">#REF!</definedName>
    <definedName name="hn" hidden="1">{"TAB1",#N/A,TRUE,"GENERAL";"TAB2",#N/A,TRUE,"GENERAL";"TAB3",#N/A,TRUE,"GENERAL";"TAB4",#N/A,TRUE,"GENERAL";"TAB5",#N/A,TRUE,"GENERAL"}</definedName>
    <definedName name="hn.ConvertZero1" hidden="1">[102]LTM!$G$461:$J$461,[102]LTM!$G$463:$J$464,[102]LTM!$G$468:$J$469,[102]LTM!$G$473:$J$475,[102]LTM!$G$480:$J$480,[102]LTM!$G$484:$J$485,[102]LTM!$G$490:$J$490,[102]LTM!$G$514:$J$518,[102]LTM!$G$525:$J$526,[102]LTM!$G$532:$J$537</definedName>
    <definedName name="hn.ConvertZero2" hidden="1">[102]LTM!$G$560:$J$560,[102]LTM!$H$590:$J$591,[102]LTM!$H$614:$J$614,[102]LTM!$H$635:$J$636,[102]LTM!$G$676:$J$680,[102]LTM!$G$686:$J$686,[102]LTM!$G$688:$J$694,[102]LTM!$G$681:$J$682</definedName>
    <definedName name="hn.ConvertZero3" hidden="1">[102]LTM!$G$699:$J$706,[102]LTM!$G$710:$J$714,[102]LTM!$G$717:$J$734,[102]LTM!$G$738:$J$738,[102]LTM!$G$745:$J$751</definedName>
    <definedName name="hn.ConvertZero4" hidden="1">[102]LTM!$G$840:$J$840,[102]LTM!$H$1266:$J$1266,[102]LTM!$G$1267:$J$1267,[102]LTM!$G$1454:$J$1461,[102]LTM!$J$1462,[102]LTM!$J$1463,[102]LTM!$G$1468:$J$1469,[102]LTM!$L$1469:$N$1469</definedName>
    <definedName name="hn.ConvertZeroUnhide1" hidden="1">[102]LTM!$G$1469:$J$1469,[102]LTM!$L$1469:$N$1469,[102]LTM!$H$1266:$J$1266</definedName>
    <definedName name="hn.Delete015" hidden="1">'[102]CREDIT STATS'!$B$9:$K$11,'[102]CREDIT STATS'!$O$11:$X$14,'[102]CREDIT STATS'!$B$25:$K$30,'[102]CREDIT STATS'!$O$25:$X$26</definedName>
    <definedName name="hn.DZ_MultByFXRates" hidden="1">[102]DropZone!$B$2:$I$118,[102]DropZone!$B$120:$I$132,[102]DropZone!$B$134:$I$136,[102]DropZone!$B$138:$I$146</definedName>
    <definedName name="hn.ExtDb" hidden="1">FALSE</definedName>
    <definedName name="hn.LTM_MultByFXRates" hidden="1">[102]LTM!$G$461:$N$477,[102]LTM!$G$480:$N$539,[102]LTM!$G$548:$N$667,[102]LTM!$G$676:$N$1266,[102]LTM!$G$1454:$N$1461,[102]LTM!$G$1463:$N$1465,[102]LTM!$G$1468:$N$1469</definedName>
    <definedName name="hn.ModelType" hidden="1">"DEAL"</definedName>
    <definedName name="hn.ModelVersion" hidden="1">1</definedName>
    <definedName name="hn.MultbyFXRates" hidden="1">[102]LTM!$G$461:$N$477,[102]LTM!$G$480:$N$539,[102]LTM!$G$548:$N$667,[102]LTM!$G$676:$N$1266,[102]LTM!$G$1454:$N$1461,[102]LTM!$G$1463:$N$1465,[102]LTM!$G$1468:$N$1469</definedName>
    <definedName name="hn.MultByFXRates1" hidden="1">[102]LTM!$G$461:$G$477,[102]LTM!$G$480:$G$539,[102]LTM!$G$548:$G$562,[102]LTM!$G$676:$G$840,[102]LTM!$G$1454:$G$1469</definedName>
    <definedName name="hn.MultByFXRates2" hidden="1">[102]LTM!$H$461:$H$477,[102]LTM!$H$480:$H$539,[102]LTM!$H$548:$H$667,[102]LTM!$H$676:$H$1266,[102]LTM!$H$1454:$H$1469</definedName>
    <definedName name="hn.MultByFXRates3" hidden="1">[102]LTM!$I$461:$I$477,[102]LTM!$I$480:$I$539,[102]LTM!$I$548:$I$667,[102]LTM!$I$676:$I$1266,[102]LTM!$I$1454:$I$1469</definedName>
    <definedName name="hn.MultbyFxrates4" hidden="1">[102]LTM!$J$461:$J$477,[102]LTM!$J$480:$J$539,[102]LTM!$J$548:$J$668,[102]LTM!$J$676:$J$1266,[102]LTM!$J$1454:$J$1461,[102]LTM!$J$1463:$J$1465,[102]LTM!$J$1468</definedName>
    <definedName name="hn.multbyfxrates5" hidden="1">[102]LTM!$L$461:$L$477,[102]LTM!$L$480:$L$539,[102]LTM!$L$548:$L$562,[102]LTM!$L$676:$L$840,[102]LTM!$L$1454:$L$1469</definedName>
    <definedName name="hn.multbyfxrates6" hidden="1">[102]LTM!$M$461:$M$477,[102]LTM!$M$480:$M$539,[102]LTM!$M$548:$M$668,[102]LTM!$M$676:$M$1266,[102]LTM!$M$1454:$M$1469</definedName>
    <definedName name="hn.multbyfxrates7" hidden="1">[102]LTM!$N$461:$N$477,[102]LTM!$N$480:$N$539,[102]LTM!$N$548:$N$667,[102]LTM!$N$676:$N$1266,[102]LTM!$N$1454:$N$1469</definedName>
    <definedName name="hn.MultByFXRatesBot1" hidden="1">[102]LTM!$G$676:$G$682,[102]LTM!$G$686,[102]LTM!$G$688:$G$694,[102]LTM!$G$699:$G$706,[102]LTM!$G$710:$G$714,[102]LTM!$G$717:$G$734,[102]LTM!$G$738,[102]LTM!$G$738,[102]LTM!$G$745:$G$751,[102]LTM!$G$840,[102]LTM!$G$1454:$G$1461,[102]LTM!$G$1468:$G$1469</definedName>
    <definedName name="hn.MultByFXRatesBot2" hidden="1">[102]LTM!$H$676:$H$682,[102]LTM!$H$686,[102]LTM!$H$688:$H$694,[102]LTM!$H$699:$H$706,[102]LTM!$H$710:$H$714,[102]LTM!$H$717:$H$734,[102]LTM!$H$738,[102]LTM!$H$745:$H$751,[102]LTM!$H$840,[102]LTM!$H$1266,[102]LTM!$H$1454:$H$1461,[102]LTM!$H$1468:$H$1469</definedName>
    <definedName name="hn.MultByFXRatesBot3" hidden="1">[102]LTM!$I$676:$I$682,[102]LTM!$I$686,[102]LTM!$I$688:$I$694,[102]LTM!$I$699:$I$706,[102]LTM!$I$710:$I$714,[102]LTM!$I$717:$I$734,[102]LTM!$I$738,[102]LTM!$I$745:$I$751,[102]LTM!$I$840,[102]LTM!$I$1266,[102]LTM!$I$1454:$I$1461,[102]LTM!$I$1468:$I$1469</definedName>
    <definedName name="hn.MultByFXRatesBot4" hidden="1">[102]LTM!$J$676:$J$682,[102]LTM!$J$686,[102]LTM!$J$688:$J$694,[102]LTM!$J$699:$J$706,[102]LTM!$J$710:$J$714,[102]LTM!$J$717:$J$734,[102]LTM!$J$738,[102]LTM!$J$745:$J$751,[102]LTM!$J$840,[102]LTM!$J$1266,[102]LTM!$J$1454:$J$1461,[102]LTM!$J$1463:$J$1465,[102]LTM!$J$1468</definedName>
    <definedName name="hn.MultByFXRatesBot5" hidden="1">[102]LTM!$L$676:$L$682,[102]LTM!$L$686,[102]LTM!$L$688:$L$694,[102]LTM!$L$699:$L$706,[102]LTM!$L$710:$L$714,[102]LTM!$L$717:$L$734,[102]LTM!$L$738,[102]LTM!$L$745:$L$751,[102]LTM!$L$837:$L$838,[102]LTM!$L$1454:$L$1458,[102]LTM!$L$1468:$L$1469</definedName>
    <definedName name="hn.MultByFXRatesBot6" hidden="1">[102]LTM!$M$676:$M$682,[102]LTM!$M$686,[102]LTM!$M$688:$M$694,[102]LTM!$M$699:$M$706,[102]LTM!$M$710:$M$714,[102]LTM!$M$717:$M$734,[102]LTM!$M$738,[102]LTM!$M$745:$M$751,[102]LTM!$M$837:$M$838,[102]LTM!$M$1454:$M$1458,[102]LTM!$M$1468:$M$1469</definedName>
    <definedName name="hn.MultByFXRatesBot7" hidden="1">[102]LTM!$N$676:$N$682,[102]LTM!$N$686,[102]LTM!$N$688:$N$694,[102]LTM!$N$699:$N$706,[102]LTM!$N$710:$N$714,[102]LTM!$N$717:$N$734,[102]LTM!$N$738,[102]LTM!$N$745:$N$751,[102]LTM!$N$837:$N$838,[102]LTM!$N$1454:$N$1458,[102]LTM!$N$1468:$N$1469</definedName>
    <definedName name="hn.MultByFXRatesTop1" hidden="1">[102]LTM!$G$461,[102]LTM!$G$463:$G$464,[102]LTM!$G$468:$G$469,[102]LTM!$G$473:$G$475,[102]LTM!$G$480,[102]LTM!$G$484:$G$485,[102]LTM!$G$490:$G$509,[102]LTM!$G$512,[102]LTM!$G$514:$G$518,[102]LTM!$G$525:$G$526,[102]LTM!$G$532:$G$537,[102]LTM!$G$560</definedName>
    <definedName name="hn.MultByFXRatesTop2" hidden="1">[102]LTM!$H$461,[102]LTM!$H$463:$H$464,[102]LTM!$H$468:$H$469,[102]LTM!$H$473:$H$475,[102]LTM!$H$480,[102]LTM!$H$484:$H$485,[102]LTM!$H$490:$H$509,[102]LTM!$H$512,[102]LTM!$H$514:$H$518,[102]LTM!$H$525:$H$526,[102]LTM!$H$532:$H$537,[102]LTM!$H$560,[102]LTM!$H$590:$H$591,[102]LTM!$H$614:$H$631,[102]LTM!$H$635:$H$636</definedName>
    <definedName name="hn.MultByFXRatesTop3" hidden="1">[102]LTM!$I$461,[102]LTM!$I$463:$I$464,[102]LTM!$I$468:$I$469,[102]LTM!$I$473:$I$475,[102]LTM!$I$480,[102]LTM!$I$484:$I$485,[102]LTM!$I$490:$I$509,[102]LTM!$I$512,[102]LTM!$I$514:$I$518,[102]LTM!$I$525:$I$526,[102]LTM!$I$532:$I$537,[102]LTM!$I$560,[102]LTM!$I$590:$I$591,[102]LTM!$I$614:$I$631,[102]LTM!$I$635:$I$636</definedName>
    <definedName name="hn.MultByFXRatesTop4" hidden="1">[102]LTM!$J$461,[102]LTM!$J$463:$J$464,[102]LTM!$J$468:$J$469,[102]LTM!$J$473:$J$475,[102]LTM!$J$480,[102]LTM!$J$484:$J$485,[102]LTM!$J$490:$J$509,[102]LTM!$J$512,[102]LTM!$J$514:$J$518,[102]LTM!$J$525:$J$526,[102]LTM!$J$532:$J$537,[102]LTM!$J$560,[102]LTM!$J$590:$J$591,[102]LTM!$J$614:$J$631,[102]LTM!$J$635:$J$636</definedName>
    <definedName name="hn.MultByFXRatesTop5" hidden="1">[102]LTM!$L$461,[102]LTM!$L$463:$L$464,[102]LTM!$L$468:$L$469,[102]LTM!$L$473:$L$475,[102]LTM!$L$480,[102]LTM!$L$484:$L$485,[102]LTM!$L$490:$L$509,[102]LTM!$L$512,[102]LTM!$L$514:$L$518,[102]LTM!$L$525:$L$526,[102]LTM!$L$532:$L$537,[102]LTM!$L$560</definedName>
    <definedName name="hn.MultByFXRatesTop6" hidden="1">[102]LTM!$M$461,[102]LTM!$M$463:$M$464,[102]LTM!$M$468:$M$469,[102]LTM!$M$473:$M$475,[102]LTM!$M$480,[102]LTM!$M$484:$M$485,[102]LTM!$M$490:$M$509,[102]LTM!$M$512,[102]LTM!$M$514:$M$518,[102]LTM!$M$525:$M$526,[102]LTM!$M$532:$M$537,[102]LTM!$M$560,[102]LTM!$M$590:$M$591,[102]LTM!$M$614:$M$631,[102]LTM!$M$635:$M$636</definedName>
    <definedName name="hn.MultByFXRatesTop7" hidden="1">[102]LTM!$N$461,[102]LTM!$N$463:$N$464,[102]LTM!$N$468:$N$469,[102]LTM!$N$473:$N$475,[102]LTM!$N$480,[102]LTM!$N$484:$N$485,[102]LTM!$N$490:$N$509,[102]LTM!$N$512,[102]LTM!$N$514:$N$518,[102]LTM!$N$525:$N$526,[102]LTM!$N$532:$N$537,[102]LTM!$N$560,[102]LTM!$N$590:$N$591,[102]LTM!$N$614:$N$631,[102]LTM!$N$635:$N$636</definedName>
    <definedName name="hn.NoUpload" hidden="1">0</definedName>
    <definedName name="hn.YearLabel" hidden="1">#REF!</definedName>
    <definedName name="hnt">#REF!</definedName>
    <definedName name="HOJA1">#REF!</definedName>
    <definedName name="HOLA">[3]RECURSOS!$A$2:$E$478</definedName>
    <definedName name="HOLAA">[3]RECURSOS!$A$2:$E$478</definedName>
    <definedName name="HOLAAA">[3]RECURSOS!$A$2:$E$478</definedName>
    <definedName name="hora_maestro_obra">'[103]MANO DE OBRA'!$E$6</definedName>
    <definedName name="HORAS">#REF!</definedName>
    <definedName name="HORAS_DIAS">#REF!</definedName>
    <definedName name="horas_lluvia">#REF!</definedName>
    <definedName name="HORAS_LLUVIAS">#REF!</definedName>
    <definedName name="HORASLLUVIA">#REF!</definedName>
    <definedName name="HoursTotCol">#REF!</definedName>
    <definedName name="hp">#REF!</definedName>
    <definedName name="hqi">#REF!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Increment">'[51]Equip Data'!#REF!</definedName>
    <definedName name="hrthtrh" hidden="1">{"TAB1",#N/A,TRUE,"GENERAL";"TAB2",#N/A,TRUE,"GENERAL";"TAB3",#N/A,TRUE,"GENERAL";"TAB4",#N/A,TRUE,"GENERAL";"TAB5",#N/A,TRUE,"GENERAL"}</definedName>
    <definedName name="hsfg" hidden="1">{"via1",#N/A,TRUE,"general";"via2",#N/A,TRUE,"general";"via3",#N/A,TRUE,"general"}</definedName>
    <definedName name="hsup">#REF!</definedName>
    <definedName name="ht">#REF!</definedName>
    <definedName name="htecn">#REF!</definedName>
    <definedName name="hthdrf" hidden="1">{"TAB1",#N/A,TRUE,"GENERAL";"TAB2",#N/A,TRUE,"GENERAL";"TAB3",#N/A,TRUE,"GENERAL";"TAB4",#N/A,TRUE,"GENERAL";"TAB5",#N/A,TRUE,"GENERAL"}</definedName>
    <definedName name="htk">#REF!</definedName>
    <definedName name="HTML_CodePage" hidden="1">1252</definedName>
    <definedName name="HTML_Control" hidden="1">{"'Parámetros'!$A$3:$C$3"}</definedName>
    <definedName name="HTML_Control2" hidden="1">{"'Parámetros'!$A$3:$C$3"}</definedName>
    <definedName name="HTML_Description" hidden="1">""</definedName>
    <definedName name="HTML_Email" hidden="1">""</definedName>
    <definedName name="HTML_Header" hidden="1">"Parámetros"</definedName>
    <definedName name="HTML_LastUpdate" hidden="1">"7/06/2001"</definedName>
    <definedName name="HTML_LineAfter" hidden="1">FALSE</definedName>
    <definedName name="HTML_LineBefore" hidden="1">TRUE</definedName>
    <definedName name="HTML_Name" hidden="1">"EMPRESA DE ACUEDUCTO Y ALCANT"</definedName>
    <definedName name="HTML_OBDlg2" hidden="1">TRUE</definedName>
    <definedName name="HTML_OBDlg3" hidden="1">TRUE</definedName>
    <definedName name="HTML_OBDlg4" hidden="1">TRUE</definedName>
    <definedName name="HTML_OS" hidden="1">0</definedName>
    <definedName name="HTML_PathFile" hidden="1">"C:\Verificacion\Modelo.htm"</definedName>
    <definedName name="HTML_PathTemplate" hidden="1">"C:\Verificacion\&lt;!--##Table##--&gt;"</definedName>
    <definedName name="HTML_Title" hidden="1">"Empresarial"</definedName>
    <definedName name="htryrt7" hidden="1">{"via1",#N/A,TRUE,"general";"via2",#N/A,TRUE,"general";"via3",#N/A,TRUE,"general"}</definedName>
    <definedName name="huygho" hidden="1">{"via1",#N/A,TRUE,"general";"via2",#N/A,TRUE,"general";"via3",#N/A,TRUE,"general"}</definedName>
    <definedName name="hvehiculo">#REF!</definedName>
    <definedName name="HY">#REF!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#REF!</definedName>
    <definedName name="hytirs" hidden="1">{"via1",#N/A,TRUE,"general";"via2",#N/A,TRUE,"general";"via3",#N/A,TRUE,"general"}</definedName>
    <definedName name="I">#REF!</definedName>
    <definedName name="i.">#REF!</definedName>
    <definedName name="i1277.">#REF!</definedName>
    <definedName name="i8i" hidden="1">{"TAB1",#N/A,TRUE,"GENERAL";"TAB2",#N/A,TRUE,"GENERAL";"TAB3",#N/A,TRUE,"GENERAL";"TAB4",#N/A,TRUE,"GENERAL";"TAB5",#N/A,TRUE,"GENERAL"}</definedName>
    <definedName name="IANC">[5]INPUTS!$D$20</definedName>
    <definedName name="id">#REF!</definedName>
    <definedName name="IF">'[53]A. P. U.'!#REF!</definedName>
    <definedName name="ig">#REF!</definedName>
    <definedName name="ii">#REF!</definedName>
    <definedName name="iii" hidden="1">{"via1",#N/A,TRUE,"general";"via2",#N/A,TRUE,"general";"via3",#N/A,TRUE,"general"}</definedName>
    <definedName name="iiii" hidden="1">{"via1",#N/A,TRUE,"general";"via2",#N/A,TRUE,"general";"via3",#N/A,TRUE,"general"}</definedName>
    <definedName name="IIIII">#REF!</definedName>
    <definedName name="IIIIIIIIIIIIIIII">#REF!</definedName>
    <definedName name="iiiiiiik" hidden="1">{"via1",#N/A,TRUE,"general";"via2",#N/A,TRUE,"general";"via3",#N/A,TRUE,"general"}</definedName>
    <definedName name="iiiiuh" hidden="1">{"TAB1",#N/A,TRUE,"GENERAL";"TAB2",#N/A,TRUE,"GENERAL";"TAB3",#N/A,TRUE,"GENERAL";"TAB4",#N/A,TRUE,"GENERAL";"TAB5",#N/A,TRUE,"GENERAL"}</definedName>
    <definedName name="ik">#REF!</definedName>
    <definedName name="ikj">#REF!</definedName>
    <definedName name="iktgvfmu" hidden="1">{"TAB1",#N/A,TRUE,"GENERAL";"TAB2",#N/A,TRUE,"GENERAL";"TAB3",#N/A,TRUE,"GENERAL";"TAB4",#N/A,TRUE,"GENERAL";"TAB5",#N/A,TRUE,"GENERAL"}</definedName>
    <definedName name="Im_Un">#REF!</definedName>
    <definedName name="ImpdosporMilCostos">#REF!</definedName>
    <definedName name="Impdosxmil">#REF!</definedName>
    <definedName name="IMPORTACION">[104]PRESUPUESTO!#REF!</definedName>
    <definedName name="IMPRE">2%</definedName>
    <definedName name="imprev">#REF!</definedName>
    <definedName name="IMPREVISTOS">[105]PRESUPUESTO!#REF!</definedName>
    <definedName name="Imprevistos_mmto_año1">#REF!</definedName>
    <definedName name="IMPRIMANTE_3_GALONES">'[16]INSUMOS-EQUIPOS'!$B$331</definedName>
    <definedName name="ImpuestoCostos">#REF!</definedName>
    <definedName name="Impuestos">#REF!</definedName>
    <definedName name="IMPULSIONALCANTARILLADOTABLA1.10">'[5]INFORMACIÓN REFERENCIA'!$B$441:$F$452</definedName>
    <definedName name="Incomepb" hidden="1">#REF!</definedName>
    <definedName name="INCONTERMS">[106]LISTAS!#REF!</definedName>
    <definedName name="INCREMENTO">#REF!</definedName>
    <definedName name="INCREMENTO1">'[107]CAT-D7H'!$R$3</definedName>
    <definedName name="INCREMENTO2">'[107]CAT-D7H'!$S$3</definedName>
    <definedName name="INCREMENTO3">'[107]CAT-D7H'!$T$3</definedName>
    <definedName name="IncrementoCanon">#REF!</definedName>
    <definedName name="INDICE">[70]INDICE!$A:$IV</definedName>
    <definedName name="INDICEPRECIOSCONSUMIDOR">[5]REFERENCIAS!$A$28:$E$112</definedName>
    <definedName name="INDIE">[108]INDICE!$A:$IV</definedName>
    <definedName name="INDIREC">#REF!</definedName>
    <definedName name="INDJA1">#REF!</definedName>
    <definedName name="induccion">#REF!</definedName>
    <definedName name="inf">#REF!</definedName>
    <definedName name="INFF">#REF!</definedName>
    <definedName name="INFG">#REF!</definedName>
    <definedName name="infi">#REF!</definedName>
    <definedName name="IniCeldaDtfRapida">#REF!</definedName>
    <definedName name="InitFleet">#REF!</definedName>
    <definedName name="InitPurch">#REF!</definedName>
    <definedName name="INODORO_FLUXO">'[97]INSUMOS-EQUIPOS'!$B$124</definedName>
    <definedName name="ins">[109]insumos!$A$8:$A$40</definedName>
    <definedName name="INSPECCION">#REF!</definedName>
    <definedName name="INSPECCION2">#REF!</definedName>
    <definedName name="instalaciontuberia3">#REF!</definedName>
    <definedName name="INSU">[110]INSUMOS!$A$1:$E$65536</definedName>
    <definedName name="INSUMO">'[111]Base Datos Insumos'!$A$4:$B$483</definedName>
    <definedName name="INSUMOS">'[111]Base Datos Insumos'!$A$4:$B$483</definedName>
    <definedName name="Insumos_basicos">#REF!</definedName>
    <definedName name="Insumos_D18">#REF!</definedName>
    <definedName name="InsuranceRate">[37]Parameters!$K$16</definedName>
    <definedName name="intCosteoMmto">#REF!</definedName>
    <definedName name="intDiasPagoFactura">#REF!</definedName>
    <definedName name="Interest_Rate">#REF!</definedName>
    <definedName name="InterestRate">[37]Parameters!$K$15</definedName>
    <definedName name="intFrecIncremInsumosAno">#REF!</definedName>
    <definedName name="intFrecInctoMmtoAno">#REF!</definedName>
    <definedName name="intMesBenTributario">#REF!</definedName>
    <definedName name="intMesCruzarIva">#REF!</definedName>
    <definedName name="intMesInicioIncremInsumosAno">#REF!</definedName>
    <definedName name="intMesRevFinCont">#REF!</definedName>
    <definedName name="intPlazoVariable1">#REF!</definedName>
    <definedName name="intPlazoVariable2">#REF!</definedName>
    <definedName name="intPlazoVariable3">#REF!</definedName>
    <definedName name="IntRendCombKmGl">#REF!</definedName>
    <definedName name="IntTipoMmto">#REF!</definedName>
    <definedName name="INV_11">'[112]PR 1'!$A$2:$N$655</definedName>
    <definedName name="Io">#REF!</definedName>
    <definedName name="IOUHH">#N/A</definedName>
    <definedName name="IPC">[5]REFERENCIAS!$A$27:$E$112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38798.4609490741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#REF!</definedName>
    <definedName name="IREM13.4">#REF!</definedName>
    <definedName name="IRMA">#REF!</definedName>
    <definedName name="IsColHidden" hidden="1">FALSE</definedName>
    <definedName name="IsLTMColHidden" hidden="1">FALSE</definedName>
    <definedName name="IsSecureRevolver" hidden="1">#REF!</definedName>
    <definedName name="IsSecureSenior1" hidden="1">#REF!</definedName>
    <definedName name="IsSecureSenior2" hidden="1">#REF!</definedName>
    <definedName name="IsSecureSenior3" hidden="1">#REF!</definedName>
    <definedName name="IsSecureSenior4" hidden="1">#REF!</definedName>
    <definedName name="IsSecureSenior5" hidden="1">#REF!</definedName>
    <definedName name="IsSecureSenior6" hidden="1">#REF!</definedName>
    <definedName name="IsSecureSenior7" hidden="1">#REF!</definedName>
    <definedName name="it.">#REF!</definedName>
    <definedName name="ITEM">[113]Hoja1!$C$1:$G$4365</definedName>
    <definedName name="ITEM___1.0">#REF!</definedName>
    <definedName name="ITEM_1.1">#REF!</definedName>
    <definedName name="ITEM_1.1.1">#REF!</definedName>
    <definedName name="ITEM_1.1.2">#REF!</definedName>
    <definedName name="ITEM_1.2.1">#REF!</definedName>
    <definedName name="ITEM_1.3.1">#REF!</definedName>
    <definedName name="ITEM_1.3.2">#REF!</definedName>
    <definedName name="ITEM_1.3.3">#REF!</definedName>
    <definedName name="ITEM_1.3.4">#REF!</definedName>
    <definedName name="ITEM_1.4">#REF!</definedName>
    <definedName name="ITEM_1.4.1">#REF!</definedName>
    <definedName name="ITEM_1.4.2">#REF!</definedName>
    <definedName name="ITEM_1.4.3">#REF!</definedName>
    <definedName name="ITEM_1.4.4">#REF!</definedName>
    <definedName name="ITEM_1.5">#REF!</definedName>
    <definedName name="ITEM_1.6.1">#REF!</definedName>
    <definedName name="ITEM_1.6.2">#REF!</definedName>
    <definedName name="ITEM_1.7.1">#REF!</definedName>
    <definedName name="ITEM_1.7.2">#REF!</definedName>
    <definedName name="ITEM_1.8">#REF!</definedName>
    <definedName name="ITEM_1_FILTRO">#REF!</definedName>
    <definedName name="ITEM_2">#REF!</definedName>
    <definedName name="ITEM_2.11">#REF!</definedName>
    <definedName name="ITEM_2.7">#REF!</definedName>
    <definedName name="ITEM_3.1">#REF!</definedName>
    <definedName name="ITEM_3.11">#REF!</definedName>
    <definedName name="ITEM_3.12">#REF!</definedName>
    <definedName name="ITEM_3.13">#REF!</definedName>
    <definedName name="ITEM_3.14">#REF!</definedName>
    <definedName name="ITEM_3.15">#REF!</definedName>
    <definedName name="ITEM_3_FILTRO">#REF!</definedName>
    <definedName name="ITEM_4">#REF!</definedName>
    <definedName name="ITEM_4_FILTRO">#REF!</definedName>
    <definedName name="ITEM_5">#REF!</definedName>
    <definedName name="ITEM_5_FILTRO">#REF!</definedName>
    <definedName name="ITEM_6.2">#REF!</definedName>
    <definedName name="ITEM_6.3">#REF!</definedName>
    <definedName name="ITEM_6.4">#REF!</definedName>
    <definedName name="ITEM_6.5">#REF!</definedName>
    <definedName name="ITEM_6.6">#REF!</definedName>
    <definedName name="ITEM_6.7">#REF!</definedName>
    <definedName name="ITEM_6.8">#REF!</definedName>
    <definedName name="ITEM_6.9">#REF!</definedName>
    <definedName name="ITEM_6_FILTRO">#REF!</definedName>
    <definedName name="ITEM_7">#REF!</definedName>
    <definedName name="ITEM_8">#REF!</definedName>
    <definedName name="ITEM_9">#REF!</definedName>
    <definedName name="ITEM_COD45">#REF!</definedName>
    <definedName name="item_exccon">#REF!</definedName>
    <definedName name="ITEM_INST_2">#REF!</definedName>
    <definedName name="ITEM_INST_3">#REF!</definedName>
    <definedName name="ITEM_MEDID">#REF!</definedName>
    <definedName name="Item_number">#REF!</definedName>
    <definedName name="ITEM_REDU">#REF!</definedName>
    <definedName name="ITEM_SIFON">#REF!</definedName>
    <definedName name="ITEM_TEE_3_2">#REF!</definedName>
    <definedName name="ITEM_TEE_4X4">#REF!</definedName>
    <definedName name="ITEM_TEFLON">#REF!</definedName>
    <definedName name="ITEM_VENTO">#REF!</definedName>
    <definedName name="ITEM1">#REF!</definedName>
    <definedName name="ITEM1.1">#REF!</definedName>
    <definedName name="ITEM1.10">#REF!</definedName>
    <definedName name="ITEM1.11">#REF!</definedName>
    <definedName name="ITEM1.2">#REF!</definedName>
    <definedName name="ITEM1.3">#REF!</definedName>
    <definedName name="ITEM1.4">#REF!</definedName>
    <definedName name="ITEM1.5">#REF!</definedName>
    <definedName name="ITEM1.6">#REF!</definedName>
    <definedName name="ITEM1.7">#REF!</definedName>
    <definedName name="ITEM1.8">#REF!</definedName>
    <definedName name="ITEM1.9">#REF!</definedName>
    <definedName name="ITEM101">#REF!</definedName>
    <definedName name="ITEM1010">#REF!</definedName>
    <definedName name="ITEM1011">#REF!</definedName>
    <definedName name="ITEM1012">#REF!</definedName>
    <definedName name="ITEM1013">#REF!</definedName>
    <definedName name="ITEM1014">#REF!</definedName>
    <definedName name="ITEM102">#REF!</definedName>
    <definedName name="ITEM103">#REF!</definedName>
    <definedName name="ITEM104">#REF!</definedName>
    <definedName name="ITEM105">#REF!</definedName>
    <definedName name="ITEM106">#REF!</definedName>
    <definedName name="ITEM107">#REF!</definedName>
    <definedName name="ITEM108">#REF!</definedName>
    <definedName name="ITEM109">#REF!</definedName>
    <definedName name="ITEM11">#REF!</definedName>
    <definedName name="ITEM110">#REF!</definedName>
    <definedName name="ITEM1101">#REF!</definedName>
    <definedName name="ITEM1102">#REF!</definedName>
    <definedName name="ITEM1103">#REF!</definedName>
    <definedName name="ITEM1104">#REF!</definedName>
    <definedName name="ITEM1105">#REF!</definedName>
    <definedName name="ITEM1106">#REF!</definedName>
    <definedName name="ITEM1107">#REF!</definedName>
    <definedName name="ITEM1108">#REF!</definedName>
    <definedName name="ITEM1109">#REF!</definedName>
    <definedName name="ITEM1110">#REF!</definedName>
    <definedName name="ITEM1111">#REF!</definedName>
    <definedName name="ITEM1112">#REF!</definedName>
    <definedName name="ITEM1113">#REF!</definedName>
    <definedName name="ITEM1114">#REF!</definedName>
    <definedName name="ITEM1115">#REF!</definedName>
    <definedName name="ITEM1116">#REF!</definedName>
    <definedName name="ITEM1117">#REF!</definedName>
    <definedName name="ITEM12">#REF!</definedName>
    <definedName name="ITEM12.2">#REF!</definedName>
    <definedName name="ITEM12.3">#REF!</definedName>
    <definedName name="ITEM12.4">#REF!</definedName>
    <definedName name="ITEM12.5">#REF!</definedName>
    <definedName name="ITEM12.6">#REF!</definedName>
    <definedName name="ITEM1201">#REF!</definedName>
    <definedName name="ITEM1202">#REF!</definedName>
    <definedName name="ITEM1203">#REF!</definedName>
    <definedName name="ITEM1204">#REF!</definedName>
    <definedName name="ITEM1205">#REF!</definedName>
    <definedName name="ITEM1206">#REF!</definedName>
    <definedName name="ITEM1207">#REF!</definedName>
    <definedName name="ITEM1208">#REF!</definedName>
    <definedName name="ITEM1209">#REF!</definedName>
    <definedName name="ITEM1210">#REF!</definedName>
    <definedName name="ITEM1211">#REF!</definedName>
    <definedName name="ITEM1212">#REF!</definedName>
    <definedName name="ITEM1213">#REF!</definedName>
    <definedName name="ITEM1214">#REF!</definedName>
    <definedName name="ITEM1215">#REF!</definedName>
    <definedName name="ITEM1216">#REF!</definedName>
    <definedName name="ITEM1217">#REF!</definedName>
    <definedName name="ITEM1218">#REF!</definedName>
    <definedName name="ITEM1219">#REF!</definedName>
    <definedName name="ITEM1220">#REF!</definedName>
    <definedName name="ITEM13">#REF!</definedName>
    <definedName name="ITEM13.10">#REF!</definedName>
    <definedName name="ITEM13.11">#REF!</definedName>
    <definedName name="ITEM13.12">#REF!</definedName>
    <definedName name="ITEM13.13">#REF!</definedName>
    <definedName name="ITEM13.14">#REF!</definedName>
    <definedName name="ITEM13.15">#REF!</definedName>
    <definedName name="ITEM13.16">#REF!</definedName>
    <definedName name="ITEM13.17">#REF!</definedName>
    <definedName name="ITEM13.18">#REF!</definedName>
    <definedName name="ITEM13.19">#REF!</definedName>
    <definedName name="ITEM13.20">#REF!</definedName>
    <definedName name="ITEM13.5">#REF!</definedName>
    <definedName name="ITEM13.6">#REF!</definedName>
    <definedName name="ITEM13.7">#REF!</definedName>
    <definedName name="ITEM13.8">#REF!</definedName>
    <definedName name="ITEM13.9">#REF!</definedName>
    <definedName name="ITEM1301">#REF!</definedName>
    <definedName name="ITEM1302">#REF!</definedName>
    <definedName name="ITEM1303">#REF!</definedName>
    <definedName name="ITEM1304">#REF!</definedName>
    <definedName name="ITEM1305">#REF!</definedName>
    <definedName name="ITEM1306">#REF!</definedName>
    <definedName name="ITEM1307">#REF!</definedName>
    <definedName name="ITEM1308">#REF!</definedName>
    <definedName name="ITEM1309">#REF!</definedName>
    <definedName name="ITEM1310">#REF!</definedName>
    <definedName name="ITEM1311">#REF!</definedName>
    <definedName name="ITEM1312">#REF!</definedName>
    <definedName name="ITEM1313">#REF!</definedName>
    <definedName name="ITEM1314">#REF!</definedName>
    <definedName name="ITEM1315">#REF!</definedName>
    <definedName name="ITEM1316">#REF!</definedName>
    <definedName name="ITEM1317">#REF!</definedName>
    <definedName name="ITEM1318">#REF!</definedName>
    <definedName name="ITEM1319">#REF!</definedName>
    <definedName name="ITEM1320">#REF!</definedName>
    <definedName name="ITEM1321">#REF!</definedName>
    <definedName name="ITEM1322">#REF!</definedName>
    <definedName name="ITEM1323">#REF!</definedName>
    <definedName name="ITEM1324">#REF!</definedName>
    <definedName name="ITEM1325">#REF!</definedName>
    <definedName name="ITEM1326">#REF!</definedName>
    <definedName name="ITEM1327">#REF!</definedName>
    <definedName name="ITEM1328">#REF!</definedName>
    <definedName name="ITEM1329">#REF!</definedName>
    <definedName name="ITEM1330">#REF!</definedName>
    <definedName name="ITEM1331">#REF!</definedName>
    <definedName name="ITEM1332">#REF!</definedName>
    <definedName name="ITEM1333">#REF!</definedName>
    <definedName name="ITEM1334">#REF!</definedName>
    <definedName name="ITEM1335">#REF!</definedName>
    <definedName name="ITEM14">#REF!</definedName>
    <definedName name="ITEM1401">#REF!</definedName>
    <definedName name="ITEM1402">#REF!</definedName>
    <definedName name="ITEM1403">#REF!</definedName>
    <definedName name="ITEM1404">#REF!</definedName>
    <definedName name="ITEM15">#REF!</definedName>
    <definedName name="ITEM1501">#REF!</definedName>
    <definedName name="ITEM1502">#REF!</definedName>
    <definedName name="ITEM1503">#REF!</definedName>
    <definedName name="ITEM1504">#REF!</definedName>
    <definedName name="ITEM1505">#REF!</definedName>
    <definedName name="ITEM1506">#REF!</definedName>
    <definedName name="ITEM1507">#REF!</definedName>
    <definedName name="ITEM1508">#REF!</definedName>
    <definedName name="ITEM1509">#REF!</definedName>
    <definedName name="ITEM16">#REF!</definedName>
    <definedName name="ITEM1601">#REF!</definedName>
    <definedName name="ITEM1602">#REF!</definedName>
    <definedName name="ITEM1603">#REF!</definedName>
    <definedName name="ITEM17">#REF!</definedName>
    <definedName name="ITEM1701">#REF!</definedName>
    <definedName name="ITEM18">#REF!</definedName>
    <definedName name="ITEM1801">#REF!</definedName>
    <definedName name="ITEM19">#REF!</definedName>
    <definedName name="ITEM1901">#REF!</definedName>
    <definedName name="ITEM1902">#REF!</definedName>
    <definedName name="ITEM1903">#REF!</definedName>
    <definedName name="ITEM1904">#REF!</definedName>
    <definedName name="ITEM1905">#REF!</definedName>
    <definedName name="ITEM1906">#REF!</definedName>
    <definedName name="ITEM1907">#REF!</definedName>
    <definedName name="ITEM1908">#REF!</definedName>
    <definedName name="ITEM1909">#REF!</definedName>
    <definedName name="ITEM1910">#REF!</definedName>
    <definedName name="ITEM1911">#REF!</definedName>
    <definedName name="ITEM1912">#REF!</definedName>
    <definedName name="ITEM1913">#REF!</definedName>
    <definedName name="ITEM1914">#REF!</definedName>
    <definedName name="ITEM1915">#REF!</definedName>
    <definedName name="ITEM1916">#REF!</definedName>
    <definedName name="ITEM1917">#REF!</definedName>
    <definedName name="ITEM1918">#REF!</definedName>
    <definedName name="ITEM2">#REF!</definedName>
    <definedName name="ITEM2.1">#REF!</definedName>
    <definedName name="ITEM2.10">[80]APU!$E$14843</definedName>
    <definedName name="ITEM2.11">[80]APU!$E$14904</definedName>
    <definedName name="ITEM2.12">[80]APU!$E$14965</definedName>
    <definedName name="ITEM2.2">#REF!</definedName>
    <definedName name="ITEM2.3">#REF!</definedName>
    <definedName name="ITEM2.4">#REF!</definedName>
    <definedName name="ITEM2.5">#REF!</definedName>
    <definedName name="ITEM2.6">#REF!</definedName>
    <definedName name="ITEM2.7">#REF!</definedName>
    <definedName name="ITEM2.8">#REF!</definedName>
    <definedName name="ITEM21">#REF!</definedName>
    <definedName name="item210.3">#REF!</definedName>
    <definedName name="ITEM22">#REF!</definedName>
    <definedName name="ITEM23">#REF!</definedName>
    <definedName name="item230.1">#REF!</definedName>
    <definedName name="ITEM24">#REF!</definedName>
    <definedName name="ITEM25">#REF!</definedName>
    <definedName name="ITEM26">#REF!</definedName>
    <definedName name="ITEM27">#REF!</definedName>
    <definedName name="ITEM28">#REF!</definedName>
    <definedName name="ITEM3">#REF!</definedName>
    <definedName name="ITEM3.1">#REF!</definedName>
    <definedName name="ITEM3.15">[80]APU!$E$8621</definedName>
    <definedName name="ITEM3.16">[80]APU!$E$8682</definedName>
    <definedName name="ITEM3.17">[80]APU!$E$8743</definedName>
    <definedName name="ITEM3.18">[80]APU!$E$8804</definedName>
    <definedName name="ITEM3.19">[80]APU!$E$8865</definedName>
    <definedName name="ITEM3.2">#REF!</definedName>
    <definedName name="ITEM3.20">[80]APU!$E$8926</definedName>
    <definedName name="ITEM3.21">[80]APU!$E$11915</definedName>
    <definedName name="ITEM3.22">[80]APU!$E$14477</definedName>
    <definedName name="ITEM3.23">[80]APU!$E$15087</definedName>
    <definedName name="ITEM3.3">#REF!</definedName>
    <definedName name="ITEM31">#REF!</definedName>
    <definedName name="item310">#REF!</definedName>
    <definedName name="ITEM311">#REF!</definedName>
    <definedName name="ITEM312">#REF!</definedName>
    <definedName name="ITEM313">#REF!</definedName>
    <definedName name="ITEM314">#REF!</definedName>
    <definedName name="ITEM315">#REF!</definedName>
    <definedName name="ITEM32">#REF!</definedName>
    <definedName name="item320.2">#REF!</definedName>
    <definedName name="ITEM33">#REF!</definedName>
    <definedName name="item330.1">#REF!</definedName>
    <definedName name="ITEM34">#REF!</definedName>
    <definedName name="ITEM35">#REF!</definedName>
    <definedName name="ITEM36">#REF!</definedName>
    <definedName name="ITEM37">#REF!</definedName>
    <definedName name="ITEM38">#REF!</definedName>
    <definedName name="ITEM39">#REF!</definedName>
    <definedName name="ITEM4.1">#REF!</definedName>
    <definedName name="ITEM4.10">#REF!</definedName>
    <definedName name="ITEM4.11">#REF!</definedName>
    <definedName name="ITEM4.12">#REF!</definedName>
    <definedName name="ITEM4.13">#REF!</definedName>
    <definedName name="ITEM4.2">#REF!</definedName>
    <definedName name="ITEM4.20">[80]APU!$E$9170</definedName>
    <definedName name="ITEM4.21">[80]APU!$E$9231</definedName>
    <definedName name="ITEM4.22">[80]APU!$E$9292</definedName>
    <definedName name="ITEM4.23">[80]APU!$E$9353</definedName>
    <definedName name="ITEM4.24">[80]APU!$E$9414</definedName>
    <definedName name="ITEM4.25">[80]APU!$E$9475</definedName>
    <definedName name="ITEM4.26">[80]APU!$E$9536</definedName>
    <definedName name="ITEM4.27">[80]APU!$E$9597</definedName>
    <definedName name="ITEM4.28">[80]APU!$E$9658</definedName>
    <definedName name="ITEM4.29">[80]APU!$E$9719</definedName>
    <definedName name="ITEM4.3">#REF!</definedName>
    <definedName name="ITEM4.30">[80]APU!$E$9780</definedName>
    <definedName name="ITEM4.31">[80]APU!$E$9841</definedName>
    <definedName name="ITEM4.32">[80]APU!$E$9902</definedName>
    <definedName name="ITEM4.33">[80]APU!$E$9963</definedName>
    <definedName name="ITEM4.34">[80]APU!$E$10024</definedName>
    <definedName name="ITEM4.35">[80]APU!$E$11549</definedName>
    <definedName name="ITEM4.36">[80]APU!$E$11610</definedName>
    <definedName name="ITEM4.37">[80]APU!$E$15941</definedName>
    <definedName name="ITEM4.38">[80]APU!$E$15148</definedName>
    <definedName name="ITEM4.39">[80]APU!$E$14233</definedName>
    <definedName name="ITEM4.4">#REF!</definedName>
    <definedName name="ITEM4.40">[80]APU!$E$14294</definedName>
    <definedName name="ITEM4.41">[80]APU!$E$14355</definedName>
    <definedName name="ITEM4.42">[80]APU!$E$14416</definedName>
    <definedName name="ITEM4.43">[80]APU!$E$14538</definedName>
    <definedName name="ITEM4.44">[80]APU!$E$16002</definedName>
    <definedName name="ITEM4.45">[80]APU!$E$16063</definedName>
    <definedName name="ITEM4.46">[80]APU!$E$14660</definedName>
    <definedName name="ITEM4.5">#REF!</definedName>
    <definedName name="ITEM4.6">#REF!</definedName>
    <definedName name="ITEM4.7">#REF!</definedName>
    <definedName name="ITEM4.8">#REF!</definedName>
    <definedName name="ITEM4.9">#REF!</definedName>
    <definedName name="ITEM401">#REF!</definedName>
    <definedName name="ITEM402">#REF!</definedName>
    <definedName name="ITEM403">#REF!</definedName>
    <definedName name="ITEM404">#REF!</definedName>
    <definedName name="ITEM405">#REF!</definedName>
    <definedName name="ITEM406">#REF!</definedName>
    <definedName name="ITEM407">#REF!</definedName>
    <definedName name="ITEM408">#REF!</definedName>
    <definedName name="ITEM409">#REF!</definedName>
    <definedName name="ITEM410">#REF!</definedName>
    <definedName name="ITEM411">#REF!</definedName>
    <definedName name="ITEM412">#REF!</definedName>
    <definedName name="ITEM413">#REF!</definedName>
    <definedName name="ITEM414">#REF!</definedName>
    <definedName name="ITEM415">#REF!</definedName>
    <definedName name="ITEM416">#REF!</definedName>
    <definedName name="ITEM417">#REF!</definedName>
    <definedName name="item420">#REF!</definedName>
    <definedName name="item450.2P">#REF!</definedName>
    <definedName name="ITEM5.1">#REF!</definedName>
    <definedName name="ITEM5.100">[80]APU!$E$12403</definedName>
    <definedName name="ITEM5.101">[80]APU!$E$12464</definedName>
    <definedName name="ITEM5.104">[80]APU!$E$12525</definedName>
    <definedName name="ITEM5.105">[80]APU!$E$12586</definedName>
    <definedName name="ITEM5.106">[80]APU!$E$12647</definedName>
    <definedName name="ITEM5.107">[80]APU!$E$12708</definedName>
    <definedName name="ITEM5.108">[80]APU!$E$12769</definedName>
    <definedName name="ITEM5.109">[80]APU!$E$12830</definedName>
    <definedName name="ITEM5.111">[80]APU!$E$12891</definedName>
    <definedName name="ITEM5.112">[80]APU!$E$12952</definedName>
    <definedName name="ITEM5.113">[80]APU!$E$14721</definedName>
    <definedName name="ITEM5.114">[80]APU!$E$14782</definedName>
    <definedName name="ITEM5.115">[80]APU!$E$15026</definedName>
    <definedName name="ITEM5.2">#REF!</definedName>
    <definedName name="ITEM5.53">[80]APU!$E$10085</definedName>
    <definedName name="ITEM5.54">[80]APU!$E$10146</definedName>
    <definedName name="ITEM5.55">[80]APU!$E$10207</definedName>
    <definedName name="ITEM5.56">[80]APU!$E$10268</definedName>
    <definedName name="ITEM5.57">[80]APU!$E$10329</definedName>
    <definedName name="ITEM5.58">[80]APU!$E$10390</definedName>
    <definedName name="ITEM5.59">[80]APU!$E$10451</definedName>
    <definedName name="ITEM5.60">[80]APU!$E$10512</definedName>
    <definedName name="ITEM5.61">[80]APU!$E$10573</definedName>
    <definedName name="ITEM5.62">[80]APU!$E$10634</definedName>
    <definedName name="ITEM5.63">[80]APU!$E$10695</definedName>
    <definedName name="ITEM5.64">[80]APU!$E$10756</definedName>
    <definedName name="ITEM5.65">[80]APU!$E$10817</definedName>
    <definedName name="ITEM5.66">[80]APU!$E$10878</definedName>
    <definedName name="ITEM5.67">[80]APU!$E$10939</definedName>
    <definedName name="ITEM5.68">[80]APU!$E$11000</definedName>
    <definedName name="ITEM5.69">[80]APU!$E$11061</definedName>
    <definedName name="ITEM5.70">[80]APU!$E$11122</definedName>
    <definedName name="ITEM5.71">[80]APU!$E$11183</definedName>
    <definedName name="ITEM5.72">[80]APU!$E$11976</definedName>
    <definedName name="ITEM5.73">[80]APU!$E$12037</definedName>
    <definedName name="ITEM5.74">[80]APU!$E$12098</definedName>
    <definedName name="ITEM5.77">[80]APU!$E$12159</definedName>
    <definedName name="ITEM5.78">[80]APU!$E$12281</definedName>
    <definedName name="ITEM5.79">[80]APU!$E$12342</definedName>
    <definedName name="ITEM5.80">[80]APU!$E$12220</definedName>
    <definedName name="ITEM5.82">[80]APU!$E$13989</definedName>
    <definedName name="ITEM5.83">[80]APU!$E$14050</definedName>
    <definedName name="ITEM5.84">[80]APU!$E$13318</definedName>
    <definedName name="ITEM5.85">[80]APU!$E$13379</definedName>
    <definedName name="ITEM5.86">[80]APU!$E$13440</definedName>
    <definedName name="ITEM5.87">[80]APU!$E$13501</definedName>
    <definedName name="ITEM5.88">[80]APU!$E$13562</definedName>
    <definedName name="ITEM5.89">[80]APU!$E$13623</definedName>
    <definedName name="ITEM5.90">[80]APU!$E$13684</definedName>
    <definedName name="ITEM5.91">[80]APU!$E$13745</definedName>
    <definedName name="ITEM5.92">[80]APU!$E$13806</definedName>
    <definedName name="ITEM5.93">[80]APU!$E$13867</definedName>
    <definedName name="ITEM5.94">[80]APU!$E$13928</definedName>
    <definedName name="ITEM5.95">[80]APU!$E$13013</definedName>
    <definedName name="ITEM5.96">[80]APU!$E$13074</definedName>
    <definedName name="ITEM5.97">[80]APU!$E$13135</definedName>
    <definedName name="ITEM5.98">[80]APU!$E$13196</definedName>
    <definedName name="ITEM5.99">[80]APU!$E$13257</definedName>
    <definedName name="ITEM51">#REF!</definedName>
    <definedName name="ITEM510">#REF!</definedName>
    <definedName name="ITEM511">#REF!</definedName>
    <definedName name="ITEM512">#REF!</definedName>
    <definedName name="ITEM513">#REF!</definedName>
    <definedName name="ITEM514">#REF!</definedName>
    <definedName name="ITEM515">#REF!</definedName>
    <definedName name="ITEM516">#REF!</definedName>
    <definedName name="ITEM517">#REF!</definedName>
    <definedName name="ITEM518">#REF!</definedName>
    <definedName name="ITEM519">#REF!</definedName>
    <definedName name="ITEM52">#REF!</definedName>
    <definedName name="ITEM520">#REF!</definedName>
    <definedName name="ITEM521">[76]ITEMS!$A$522</definedName>
    <definedName name="ITEM522">#REF!</definedName>
    <definedName name="ITEM523">#REF!</definedName>
    <definedName name="ITEM524">#REF!</definedName>
    <definedName name="ITEM525">#REF!</definedName>
    <definedName name="ITEM526">#REF!</definedName>
    <definedName name="ITEM527">#REF!</definedName>
    <definedName name="ITEM528">#REF!</definedName>
    <definedName name="ITEM529">#REF!</definedName>
    <definedName name="ITEM53">#REF!</definedName>
    <definedName name="ITEM530">#REF!</definedName>
    <definedName name="ITEM531">#REF!</definedName>
    <definedName name="ITEM532">#REF!</definedName>
    <definedName name="ITEM533">#REF!</definedName>
    <definedName name="ITEM54">#REF!</definedName>
    <definedName name="ITEM55">#REF!</definedName>
    <definedName name="ITEM56">#REF!</definedName>
    <definedName name="ITEM57">#REF!</definedName>
    <definedName name="ITEM58">#REF!</definedName>
    <definedName name="ITEM59">#REF!</definedName>
    <definedName name="ITEM6.1">#REF!</definedName>
    <definedName name="ITEM6.3">#REF!</definedName>
    <definedName name="ITEM6.4">#REF!</definedName>
    <definedName name="ITEM6.5">#REF!</definedName>
    <definedName name="item600.1">#REF!</definedName>
    <definedName name="ITEM61">#REF!</definedName>
    <definedName name="ITEM610">#REF!</definedName>
    <definedName name="item610.1">#REF!</definedName>
    <definedName name="item610.2">#REF!</definedName>
    <definedName name="ITEM611">#REF!</definedName>
    <definedName name="ITEM612">#REF!</definedName>
    <definedName name="ITEM613">#REF!</definedName>
    <definedName name="ITEM614">#REF!</definedName>
    <definedName name="ITEM62">#REF!</definedName>
    <definedName name="ITEM63">#REF!</definedName>
    <definedName name="item630.4">#REF!</definedName>
    <definedName name="item630.6">#REF!</definedName>
    <definedName name="item630.7">#REF!</definedName>
    <definedName name="ITEM64">#REF!</definedName>
    <definedName name="item640.3">#REF!</definedName>
    <definedName name="ITEM65">#REF!</definedName>
    <definedName name="ITEM66">#REF!</definedName>
    <definedName name="item661">#REF!</definedName>
    <definedName name="ITEM67">#REF!</definedName>
    <definedName name="item671">#REF!</definedName>
    <definedName name="item673.1">#REF!</definedName>
    <definedName name="item673.3">#REF!</definedName>
    <definedName name="ITEM68">#REF!</definedName>
    <definedName name="item681">#REF!</definedName>
    <definedName name="ITEM69">#REF!</definedName>
    <definedName name="ITEM7.1">[80]APU!$E$7589</definedName>
    <definedName name="ITEM7.10">[80]APU!$E$8138</definedName>
    <definedName name="ITEM7.11">[80]APU!$E$8199</definedName>
    <definedName name="ITEM7.12">[80]APU!$E$8259</definedName>
    <definedName name="ITEM7.13">[80]APU!$E$8320</definedName>
    <definedName name="ITEM7.14">[80]APU!$E$8381</definedName>
    <definedName name="ITEM7.15">[80]APU!$E$8442</definedName>
    <definedName name="ITEM7.16">[80]APU!$E$8560</definedName>
    <definedName name="ITEM7.17">[80]APU!$E$11244</definedName>
    <definedName name="ITEM7.18">[80]APU!$E$11305</definedName>
    <definedName name="ITEM7.19">[80]APU!$E$11366</definedName>
    <definedName name="ITEM7.2">[80]APU!$E$7650</definedName>
    <definedName name="ITEM7.20">[80]APU!$E$11427</definedName>
    <definedName name="ITEM7.21">[80]APU!$E$11488</definedName>
    <definedName name="ITEM7.22">[80]APU!$E$11671</definedName>
    <definedName name="ITEM7.23">[80]APU!$E$11732</definedName>
    <definedName name="ITEM7.24">[80]APU!$E$14599</definedName>
    <definedName name="ITEM7.25">[80]APU!$E$15209</definedName>
    <definedName name="ITEM7.26">[80]APU!$E$15270</definedName>
    <definedName name="ITEM7.27">[80]APU!$E$15331</definedName>
    <definedName name="ITEM7.28">[80]APU!$E$15392</definedName>
    <definedName name="ITEM7.29">[80]APU!$E$15453</definedName>
    <definedName name="ITEM7.3">[80]APU!$E$7711</definedName>
    <definedName name="ITEM7.30">[80]APU!$E$15514</definedName>
    <definedName name="ITEM7.31">[80]APU!$E$15575</definedName>
    <definedName name="ITEM7.32">[80]APU!$E$15636</definedName>
    <definedName name="ITEM7.33">[80]APU!$E$15697</definedName>
    <definedName name="ITEM7.34">[80]APU!$E$15758</definedName>
    <definedName name="ITEM7.35">[80]APU!$E$15819</definedName>
    <definedName name="ITEM7.4">[80]APU!$E$7772</definedName>
    <definedName name="ITEM7.5">[80]APU!$E$7833</definedName>
    <definedName name="ITEM7.6">[80]APU!$E$7894</definedName>
    <definedName name="ITEM7.7">[80]APU!$E$7955</definedName>
    <definedName name="ITEM7.8">[80]APU!$E$8016</definedName>
    <definedName name="ITEM7.9">[80]APU!$E$8077</definedName>
    <definedName name="item700.1">#REF!</definedName>
    <definedName name="ITEM71">#REF!</definedName>
    <definedName name="item710.1">#REF!</definedName>
    <definedName name="item710.2">#REF!</definedName>
    <definedName name="ITEM72">#REF!</definedName>
    <definedName name="ITEM73">#REF!</definedName>
    <definedName name="item730.1">#REF!</definedName>
    <definedName name="item730.2">#REF!</definedName>
    <definedName name="item730.2.4">#REF!</definedName>
    <definedName name="ITEM74">#REF!</definedName>
    <definedName name="ITEM75">#REF!</definedName>
    <definedName name="ITEM76">#REF!</definedName>
    <definedName name="ITEM77">#REF!</definedName>
    <definedName name="ITEM78">#REF!</definedName>
    <definedName name="ITEM8.10">#REF!</definedName>
    <definedName name="ITEM8.2">#REF!</definedName>
    <definedName name="ITEM8.3">#REF!</definedName>
    <definedName name="ITEM8.4">#REF!</definedName>
    <definedName name="ITEM8.5">#REF!</definedName>
    <definedName name="ITEM8.6">#REF!</definedName>
    <definedName name="ITEM8.7">#REF!</definedName>
    <definedName name="ITEM8.8">#REF!</definedName>
    <definedName name="ITEM8.9">#REF!</definedName>
    <definedName name="ITEM81">#REF!</definedName>
    <definedName name="ITEM810">#REF!</definedName>
    <definedName name="ITEM811">#REF!</definedName>
    <definedName name="ITEM812">#REF!</definedName>
    <definedName name="ITEM813">#REF!</definedName>
    <definedName name="ITEM814">#REF!</definedName>
    <definedName name="ITEM82">#REF!</definedName>
    <definedName name="ITEM83">#REF!</definedName>
    <definedName name="ITEM84">#REF!</definedName>
    <definedName name="ITEM85">#REF!</definedName>
    <definedName name="ITEM86">#REF!</definedName>
    <definedName name="ITEM87">#REF!</definedName>
    <definedName name="ITEM88">#REF!</definedName>
    <definedName name="ITEM89">#REF!</definedName>
    <definedName name="ITEM9.1">#REF!</definedName>
    <definedName name="ITEM9.2">#REF!</definedName>
    <definedName name="ITEM9.3">#REF!</definedName>
    <definedName name="item900.2">#REF!</definedName>
    <definedName name="ITEM901">#REF!</definedName>
    <definedName name="ITEM902">#REF!</definedName>
    <definedName name="ITEM903">#REF!</definedName>
    <definedName name="ITEM904">#REF!</definedName>
    <definedName name="ITEM905">#REF!</definedName>
    <definedName name="ITEM906">#REF!</definedName>
    <definedName name="ITEM907">#REF!</definedName>
    <definedName name="ITEM908">#REF!</definedName>
    <definedName name="ITEM909">#REF!</definedName>
    <definedName name="ITEM910">#REF!</definedName>
    <definedName name="ITEM911">#REF!</definedName>
    <definedName name="ITEM912">#REF!</definedName>
    <definedName name="ITEM913">#REF!</definedName>
    <definedName name="ITEM914">#REF!</definedName>
    <definedName name="ITEM915">#REF!</definedName>
    <definedName name="ITEM916">#REF!</definedName>
    <definedName name="ITEMCOD90">#REF!</definedName>
    <definedName name="ItemCodos">#REF!</definedName>
    <definedName name="ITEN_2_FILTRO">#REF!</definedName>
    <definedName name="ITENM_DOMIC">#REF!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'[114]PARAMETROS DE LA LICITACION'!$C$6</definedName>
    <definedName name="iyuiuyi" hidden="1">{"via1",#N/A,TRUE,"general";"via2",#N/A,TRUE,"general";"via3",#N/A,TRUE,"general"}</definedName>
    <definedName name="j">#REF!</definedName>
    <definedName name="Ja">#REF!</definedName>
    <definedName name="JACK_RYAN">#REF!</definedName>
    <definedName name="jan02a">#REF!</definedName>
    <definedName name="Jb">#REF!</definedName>
    <definedName name="Jc">#REF!</definedName>
    <definedName name="Jd">#REF!</definedName>
    <definedName name="jdh" hidden="1">{"TAB1",#N/A,TRUE,"GENERAL";"TAB2",#N/A,TRUE,"GENERAL";"TAB3",#N/A,TRUE,"GENERAL";"TAB4",#N/A,TRUE,"GENERAL";"TAB5",#N/A,TRUE,"GENERAL"}</definedName>
    <definedName name="Je">#REF!</definedName>
    <definedName name="jeytj" hidden="1">{"TAB1",#N/A,TRUE,"GENERAL";"TAB2",#N/A,TRUE,"GENERAL";"TAB3",#N/A,TRUE,"GENERAL";"TAB4",#N/A,TRUE,"GENERAL";"TAB5",#N/A,TRUE,"GENERAL"}</definedName>
    <definedName name="Jf">#REF!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#REF!</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#REF!</definedName>
    <definedName name="jjfq" hidden="1">{"via1",#N/A,TRUE,"general";"via2",#N/A,TRUE,"general";"via3",#N/A,TRUE,"general"}</definedName>
    <definedName name="jjj">#REF!</definedName>
    <definedName name="jjjhjddfg" hidden="1">{"via1",#N/A,TRUE,"general";"via2",#N/A,TRUE,"general";"via3",#N/A,TRUE,"general"}</definedName>
    <definedName name="JJJJJ">#REF!</definedName>
    <definedName name="jjjjjjjjjjjjjjj">#REF!</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#REF!</definedName>
    <definedName name="jkjh">#REF!</definedName>
    <definedName name="jkk" hidden="1">{"TAB1",#N/A,TRUE,"GENERAL";"TAB2",#N/A,TRUE,"GENERAL";"TAB3",#N/A,TRUE,"GENERAL";"TAB4",#N/A,TRUE,"GENERAL";"TAB5",#N/A,TRUE,"GENERAL"}</definedName>
    <definedName name="jkl" hidden="1">{"TAB1",#N/A,TRUE,"GENERAL";"TAB2",#N/A,TRUE,"GENERAL";"TAB3",#N/A,TRUE,"GENERAL";"TAB4",#N/A,TRUE,"GENERAL";"TAB5",#N/A,TRUE,"GENERAL"}</definedName>
    <definedName name="jklj" hidden="1">#REF!</definedName>
    <definedName name="jn">#REF!</definedName>
    <definedName name="jñ">#REF!</definedName>
    <definedName name="jo">#REF!</definedName>
    <definedName name="Job_number">#REF!</definedName>
    <definedName name="JobNo">#REF!</definedName>
    <definedName name="JOHNNY">#N/A</definedName>
    <definedName name="jose">#REF!</definedName>
    <definedName name="JRYJ" hidden="1">{"via1",#N/A,TRUE,"general";"via2",#N/A,TRUE,"general";"via3",#N/A,TRUE,"general"}</definedName>
    <definedName name="jt">#REF!</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i">#REF!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00">[9]Dólar!#REF!</definedName>
    <definedName name="jun">#REF!</definedName>
    <definedName name="jun00">[9]Dólar!#REF!</definedName>
    <definedName name="JUNE3">#REF!</definedName>
    <definedName name="junebs">#REF!</definedName>
    <definedName name="juneint">#REF!</definedName>
    <definedName name="juneint1">#REF!</definedName>
    <definedName name="juneint2">#REF!</definedName>
    <definedName name="JUNEINT3">#REF!</definedName>
    <definedName name="juuuhb" hidden="1">{"TAB1",#N/A,TRUE,"GENERAL";"TAB2",#N/A,TRUE,"GENERAL";"TAB3",#N/A,TRUE,"GENERAL";"TAB4",#N/A,TRUE,"GENERAL";"TAB5",#N/A,TRUE,"GENERAL"}</definedName>
    <definedName name="juy">#REF!</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ren">'[75]2008 Capital Budget'!$E$2:$E$171,'[75]2008 Capital Budget'!$E$171:$E$172</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o">#REF!</definedName>
    <definedName name="kip">#REF!</definedName>
    <definedName name="KIT_ACCESORIO_ENTRADA_Y_SALIDA_TANQUE">'[16]INSUMOS-EQUIPOS'!#REF!</definedName>
    <definedName name="KitCarretera">#REF!</definedName>
    <definedName name="KitCarreteraCostos">#REF!</definedName>
    <definedName name="Kiunga_Elec">[94]Inputs!$J$26</definedName>
    <definedName name="KJH">#REF!</definedName>
    <definedName name="kjhkd" hidden="1">{"via1",#N/A,TRUE,"general";"via2",#N/A,TRUE,"general";"via3",#N/A,TRUE,"general"}</definedName>
    <definedName name="kjk" hidden="1">{"via1",#N/A,TRUE,"general";"via2",#N/A,TRUE,"general";"via3",#N/A,TRUE,"general"}</definedName>
    <definedName name="kjkjk">#REF!</definedName>
    <definedName name="kjljkl">#REF!</definedName>
    <definedName name="kjtrkjr" hidden="1">{"via1",#N/A,TRUE,"general";"via2",#N/A,TRUE,"general";"via3",#N/A,TRUE,"general"}</definedName>
    <definedName name="kk">#REF!</definedName>
    <definedName name="KKJ">#REF!</definedName>
    <definedName name="kkkki" hidden="1">{"via1",#N/A,TRUE,"general";"via2",#N/A,TRUE,"general";"via3",#N/A,TRUE,"general"}</definedName>
    <definedName name="kkkkkki" hidden="1">{"TAB1",#N/A,TRUE,"GENERAL";"TAB2",#N/A,TRUE,"GENERAL";"TAB3",#N/A,TRUE,"GENERAL";"TAB4",#N/A,TRUE,"GENERAL";"TAB5",#N/A,TRUE,"GENERAL"}</definedName>
    <definedName name="kkkkkkk">#REF!</definedName>
    <definedName name="kkkkkkkk">#REF!</definedName>
    <definedName name="KKKKKKKKK">#REF!</definedName>
    <definedName name="kkkkkkkkkkk">#REF!</definedName>
    <definedName name="KKKKKKKKKKKK">#REF!</definedName>
    <definedName name="kl">#REF!</definedName>
    <definedName name="klklk">#REF!</definedName>
    <definedName name="kñy">#REF!</definedName>
    <definedName name="ko">#REF!</definedName>
    <definedName name="KORAZA_BLANCO">66900</definedName>
    <definedName name="krtrk" hidden="1">{"via1",#N/A,TRUE,"general";"via2",#N/A,TRUE,"general";"via3",#N/A,TRUE,"general"}</definedName>
    <definedName name="KTES_AL">#REF!</definedName>
    <definedName name="KU">[87]TABLAS!$D$252:$D$256</definedName>
    <definedName name="kuh">#REF!</definedName>
    <definedName name="kuy">#REF!</definedName>
    <definedName name="kyr" hidden="1">{"TAB1",#N/A,TRUE,"GENERAL";"TAB2",#N/A,TRUE,"GENERAL";"TAB3",#N/A,TRUE,"GENERAL";"TAB4",#N/A,TRUE,"GENERAL";"TAB5",#N/A,TRUE,"GENERAL"}</definedName>
    <definedName name="l">'[79]INSUMOS-EQUIPOS'!#REF!</definedName>
    <definedName name="La">#REF!</definedName>
    <definedName name="Labour">[72]Constants!$B$10</definedName>
    <definedName name="LADRIBLOCK_40_20_12.5">'[42]INSUMOS-EQUIPOS'!$B$300</definedName>
    <definedName name="LADRILLLO_N.4_40X20X9cm_5.5k__12.5u_m2">'[16]INSUMOS-EQUIPOS'!$B$292</definedName>
    <definedName name="LADRILLLO_N.4_RAYADO_9X19X38cm__4.8KG__13.8u_m2">'[16]INSUMOS-EQUIPOS'!$B$291</definedName>
    <definedName name="LAMINA_DE_SUPER_BOARD_14_MM_1.22_2.44_59_75_KG">'[16]INSUMOS-EQUIPOS'!$B$219</definedName>
    <definedName name="LÁMINA_DE_YESO_CARTON_1_2__1.22_2.44">'[16]INSUMOS-EQUIPOS'!$B$217</definedName>
    <definedName name="LÁMINA_DE_YESO_CARTON_RH_1_2__1.22_2.44_VERDE_ANTIHUMEDAD_KNAUF_25KG_RH4812SP140_UE_140">'[16]INSUMOS-EQUIPOS'!$B$212</definedName>
    <definedName name="LAVA_TRAPERO">'[25]INSUMOS-EQUIPOS'!$B$130</definedName>
    <definedName name="LAVAMANO_AQUAJET_DE_COLGAR_CORONA">'[41]INSUMOS-EQUIPOS'!$B$337</definedName>
    <definedName name="LAVAMANO_DE_INCRUSTAR_CORONA_BLANCO_SAN_LORENZO">'[41]INSUMOS-EQUIPOS'!$B$182</definedName>
    <definedName name="LAVAPLATO_80X51">'[25]INSUMOS-EQUIPOS'!$B$131</definedName>
    <definedName name="LAVAPLATOS_EN_ACERO_INOXIDABLE_1.22_x_0.52_UNA_POZETA">'[19]INSUMOS-EQUIPOS'!$B$345</definedName>
    <definedName name="Lb">#REF!</definedName>
    <definedName name="Ld">#REF!</definedName>
    <definedName name="Le">#REF!</definedName>
    <definedName name="Left_Header" hidden="1">#REF!</definedName>
    <definedName name="lev0.1">#REF!</definedName>
    <definedName name="Lf">#REF!</definedName>
    <definedName name="Lh">#REF!</definedName>
    <definedName name="Li">#REF!</definedName>
    <definedName name="lia">#REF!</definedName>
    <definedName name="LICITACION">#REF!</definedName>
    <definedName name="lides">#REF!</definedName>
    <definedName name="LIGBOQ">#REF!</definedName>
    <definedName name="LIGGARDE">#REF!</definedName>
    <definedName name="LIGRECAP">#REF!</definedName>
    <definedName name="LIGTITRE">#REF!</definedName>
    <definedName name="LIJA_AGUA_GRANO_150">'[16]INSUMOS-EQUIPOS'!$B$187</definedName>
    <definedName name="LIJA_DRYWALL_N150">'[25]INSUMOS-EQUIPOS'!$B$97</definedName>
    <definedName name="LIJOIJOI">#REF!</definedName>
    <definedName name="LIMATESA">#REF!</definedName>
    <definedName name="limcount" hidden="1">1</definedName>
    <definedName name="Limpiador_de_pisos">'[16]INSUMOS-EQUIPOS'!$B$302</definedName>
    <definedName name="LINA">#REF!</definedName>
    <definedName name="Liner_Bolts">'[94]Fixed Plant Maintenance'!$C$12:$AA$32</definedName>
    <definedName name="Liquor.SG">#REF!</definedName>
    <definedName name="LIST">#REF!</definedName>
    <definedName name="lista">#REF!</definedName>
    <definedName name="Lista_Mater">#REF!</definedName>
    <definedName name="Lista_MO">#REF!</definedName>
    <definedName name="lista1">[115]Hoja2!$A$2:$A$6</definedName>
    <definedName name="LISTA2">'[116]LISTA DE PRECIOS'!$A$4:$A$26</definedName>
    <definedName name="lista3">[115]Hoja2!$C$2:$C$5</definedName>
    <definedName name="ListaCantidad">#REF!</definedName>
    <definedName name="LISTADO_ACTIVIDADES">#REF!</definedName>
    <definedName name="ListaItem">#REF!</definedName>
    <definedName name="ListaUni">[117]TOTALES!$D$7:$D$654</definedName>
    <definedName name="LISTON_DE_2X4X15">#REF!</definedName>
    <definedName name="liuoo" hidden="1">{"TAB1",#N/A,TRUE,"GENERAL";"TAB2",#N/A,TRUE,"GENERAL";"TAB3",#N/A,TRUE,"GENERAL";"TAB4",#N/A,TRUE,"GENERAL";"TAB5",#N/A,TRUE,"GENERAL"}</definedName>
    <definedName name="Lj">#REF!</definedName>
    <definedName name="Lk">#REF!</definedName>
    <definedName name="lkj" hidden="1">{"via1",#N/A,TRUE,"general";"via2",#N/A,TRUE,"general";"via3",#N/A,TRUE,"general"}</definedName>
    <definedName name="LKJLJK" hidden="1">{"TAB1",#N/A,TRUE,"GENERAL";"TAB2",#N/A,TRUE,"GENERAL";"TAB3",#N/A,TRUE,"GENERAL";"TAB4",#N/A,TRUE,"GENERAL";"TAB5",#N/A,TRUE,"GENERAL"}</definedName>
    <definedName name="lkkl">#REF!</definedName>
    <definedName name="ll">#REF!</definedName>
    <definedName name="LLAVE_DE_CHORRO_1_2">#REF!</definedName>
    <definedName name="LLAVE_DE_PASO_1_2">#REF!</definedName>
    <definedName name="LLC_north_perc">50</definedName>
    <definedName name="LLC_south_perc">100</definedName>
    <definedName name="LLDODOD">#REF!</definedName>
    <definedName name="Lll">#REF!</definedName>
    <definedName name="llll">#REF!</definedName>
    <definedName name="lllllh" hidden="1">{"via1",#N/A,TRUE,"general";"via2",#N/A,TRUE,"general";"via3",#N/A,TRUE,"general"}</definedName>
    <definedName name="LLLLLLL">#REF!</definedName>
    <definedName name="lllllllllll">#REF!</definedName>
    <definedName name="lllllllo" hidden="1">{"via1",#N/A,TRUE,"general";"via2",#N/A,TRUE,"general";"via3",#N/A,TRUE,"general"}</definedName>
    <definedName name="LLUVIA">#REF!</definedName>
    <definedName name="Lm">#REF!</definedName>
    <definedName name="lmf">'[118]BASE DE DATOS ORIG'!#REF!</definedName>
    <definedName name="LMO">[119]MO!$A$2:$A$188</definedName>
    <definedName name="Ln">#REF!</definedName>
    <definedName name="LngCantVehic">#REF!</definedName>
    <definedName name="LngKilometrajeAnno">#REF!</definedName>
    <definedName name="LngKilometrajeAno">#REF!</definedName>
    <definedName name="LngNumPeriodosGracia">#REF!</definedName>
    <definedName name="LngPickupKilometros">#REF!</definedName>
    <definedName name="LngPlazoRenting">#REF!</definedName>
    <definedName name="LngTiempoDepreciarMeses">#REF!</definedName>
    <definedName name="Lñ">#REF!</definedName>
    <definedName name="LÑP">#REF!</definedName>
    <definedName name="Lo">#REF!</definedName>
    <definedName name="LOCA" localSheetId="0">[29]!absc</definedName>
    <definedName name="LOCA">[29]!absc</definedName>
    <definedName name="LOCA_TRAZ_REPL">'[16]APU CAP 1'!#REF!</definedName>
    <definedName name="LOCA1" localSheetId="0">[29]!absc</definedName>
    <definedName name="LOCA1">[29]!absc</definedName>
    <definedName name="LOCALIZACION">#REF!</definedName>
    <definedName name="LOCALIZACION_Y_REPLANTEO">#REF!</definedName>
    <definedName name="LOCALIZACIÓN_Y_REPLANTEO._ESTRUCTURAS">[120]INDICE!#REF!</definedName>
    <definedName name="Localización_y_trazado_con_equipo_de_precisión.">#REF!</definedName>
    <definedName name="location">'[75]REF - Listas'!$B$41:$B$47</definedName>
    <definedName name="location1">#REF!</definedName>
    <definedName name="logLiquida">#REF!</definedName>
    <definedName name="LOGO">#N/A</definedName>
    <definedName name="LOI">#REF!</definedName>
    <definedName name="LOLA">#REF!</definedName>
    <definedName name="lolol" hidden="1">{"TAB1",#N/A,TRUE,"GENERAL";"TAB2",#N/A,TRUE,"GENERAL";"TAB3",#N/A,TRUE,"GENERAL";"TAB4",#N/A,TRUE,"GENERAL";"TAB5",#N/A,TRUE,"GENERAL"}</definedName>
    <definedName name="Longitud">#REF!</definedName>
    <definedName name="Longitud1">#REF!</definedName>
    <definedName name="Longitud2">#REF!</definedName>
    <definedName name="LOPE">#REF!</definedName>
    <definedName name="LOSETA_ALERTA">'[25]INSUMOS-EQUIPOS'!$B$43</definedName>
    <definedName name="LOSETA_ARENA">'[25]INSUMOS-EQUIPOS'!$B$39</definedName>
    <definedName name="LOSETA_GRIS">'[25]INSUMOS-EQUIPOS'!$B$41</definedName>
    <definedName name="LOSETA_GRIS_CLARO">'[25]INSUMOS-EQUIPOS'!$B$40</definedName>
    <definedName name="LOSETA_TACTIL">'[25]INSUMOS-EQUIPOS'!$B$42</definedName>
    <definedName name="LOSETA_VIBRO_CUA_GRISCLARO">'[42]INSUMOS-EQUIPOS'!$B$239</definedName>
    <definedName name="LOTE">#REF!</definedName>
    <definedName name="Lp">#REF!</definedName>
    <definedName name="lplpl" hidden="1">{"via1",#N/A,TRUE,"general";"via2",#N/A,TRUE,"general";"via3",#N/A,TRUE,"general"}</definedName>
    <definedName name="Lq">#REF!</definedName>
    <definedName name="Lr">#REF!</definedName>
    <definedName name="Ls">#REF!</definedName>
    <definedName name="Lt">#REF!</definedName>
    <definedName name="Lu">#REF!</definedName>
    <definedName name="LubeCostOutput">#REF!</definedName>
    <definedName name="Lw">[7]Cálculo!$B$130</definedName>
    <definedName name="ly">#REF!</definedName>
    <definedName name="Lz">#REF!</definedName>
    <definedName name="M">[87]TABLAS!$E$63:$E$78</definedName>
    <definedName name="M.O">#REF!</definedName>
    <definedName name="M.O_D18C">#REF!</definedName>
    <definedName name="Ma">#REF!</definedName>
    <definedName name="MACROMEDIDOR__3__B_x_B">#REF!</definedName>
    <definedName name="MACROMEDIDOR_4__B_x_B">#REF!</definedName>
    <definedName name="MACROMEDIDORES">#REF!</definedName>
    <definedName name="mafdsf" hidden="1">{"via1",#N/A,TRUE,"general";"via2",#N/A,TRUE,"general";"via3",#N/A,TRUE,"general"}</definedName>
    <definedName name="Maint_Labour_Factor">[121]Index!$U$62</definedName>
    <definedName name="MaintManHours">[37]Parameters!$R$19</definedName>
    <definedName name="MAL">'[122]Estado Resumen'!#REF!&lt;2.5</definedName>
    <definedName name="MALLA">#REF!</definedName>
    <definedName name="Malla_2.0x10m_Plastificada_Huecos_2.1_4x2.1_4_pulgada_Eslabonada">'[16]INSUMOS-EQUIPOS'!$B$262</definedName>
    <definedName name="MALLA_ELECTROSOLDADA_6MM_15_15_2.35_6MTS">'[16]INSUMOS-EQUIPOS'!$B$206</definedName>
    <definedName name="MALLA_GALPON">'[42]INSUMOS-EQUIPOS'!$B$268</definedName>
    <definedName name="MALLA_POLISOMBRA">'[16]INSUMOS-EQUIPOS'!$B$192</definedName>
    <definedName name="MALO">'[123]ESTADO VÍA-CRIT.TECNICO'!#REF!&lt;2.5</definedName>
    <definedName name="MANGLE">#REF!</definedName>
    <definedName name="ManObrac16">#REF!</definedName>
    <definedName name="MANTO">'[48]BASE DE DATOS ORIG'!#REF!</definedName>
    <definedName name="MANTO_FIBERGLASS">'[16]INSUMOS-EQUIPOS'!$B$285</definedName>
    <definedName name="manufactures_lead_time">#REF!</definedName>
    <definedName name="mao" hidden="1">{"TAB1",#N/A,TRUE,"GENERAL";"TAB2",#N/A,TRUE,"GENERAL";"TAB3",#N/A,TRUE,"GENERAL";"TAB4",#N/A,TRUE,"GENERAL";"TAB5",#N/A,TRUE,"GENERAL"}</definedName>
    <definedName name="maow" hidden="1">{"via1",#N/A,TRUE,"general";"via2",#N/A,TRUE,"general";"via3",#N/A,TRUE,"general"}</definedName>
    <definedName name="maq">[109]insumos!$G$8:$G$40</definedName>
    <definedName name="mar00">[9]Dólar!#REF!</definedName>
    <definedName name="marc06">[9]Gastos!#REF!</definedName>
    <definedName name="MARCO_PARA_PUERTA_DE_MADERA_TIPO_03">'[16]INSUMOS-EQUIPOS'!#REF!</definedName>
    <definedName name="MARCO_PARA_PUERTA_DE_MADERA_TIPO_04">'[16]INSUMOS-EQUIPOS'!#REF!</definedName>
    <definedName name="MARCO_PARA_PUERTA_DE_MADERA_TIPO_05">'[16]INSUMOS-EQUIPOS'!#REF!</definedName>
    <definedName name="MargenComercial">#REF!</definedName>
    <definedName name="MargenFinanciero">#REF!</definedName>
    <definedName name="MARGENMO">[104]PRESUPUESTO!#REF!</definedName>
    <definedName name="MARGENSUM">[104]PRESUPUESTO!#REF!</definedName>
    <definedName name="MARGENTRANSP">'[77]Items y Materiales'!$I$2</definedName>
    <definedName name="MARIA">#REF!</definedName>
    <definedName name="marol">#REF!</definedName>
    <definedName name="marol1">#REF!</definedName>
    <definedName name="MASILLA_DRYWALL_CUÑETE">'[25]INSUMOS-EQUIPOS'!$B$95</definedName>
    <definedName name="MASILLA_SUPERMASTICK_PR__5_GL.">'[16]INSUMOS-EQUIPOS'!$B$319</definedName>
    <definedName name="masor" hidden="1">{"via1",#N/A,TRUE,"general";"via2",#N/A,TRUE,"general";"via3",#N/A,TRUE,"general"}</definedName>
    <definedName name="MASTIC_CUÑETE_SUPER_MASTIC">'[16]INSUMOS-EQUIPOS'!$B$193</definedName>
    <definedName name="MAT">#REF!</definedName>
    <definedName name="MATE">[120]Materiales!$A:$IV</definedName>
    <definedName name="MATER">[83]MATERIAL!$B$3:$B$580</definedName>
    <definedName name="MATER_SELC_INV_220">28000</definedName>
    <definedName name="MATERIAL_FILTRANTE">#REF!</definedName>
    <definedName name="MATERIAL_SELEC_INV_220">'[24]INSUMOS-EQUIPOS'!$B$170</definedName>
    <definedName name="MATERIALES">[83]MATERIAL!$B$2:$D$580</definedName>
    <definedName name="MaterialTub">#REF!</definedName>
    <definedName name="MATRIZRICS">'[124]RICS NUEVA HOJA DIARIA'!$A$1:$AB$42</definedName>
    <definedName name="may00">[9]Dólar!#REF!</definedName>
    <definedName name="Mb">#REF!</definedName>
    <definedName name="mdd" hidden="1">{"via1",#N/A,TRUE,"general";"via2",#N/A,TRUE,"general";"via3",#N/A,TRUE,"general"}</definedName>
    <definedName name="MDEO">#N/A</definedName>
    <definedName name="MEDIDA">#REF!</definedName>
    <definedName name="meg" hidden="1">{"TAB1",#N/A,TRUE,"GENERAL";"TAB2",#N/A,TRUE,"GENERAL";"TAB3",#N/A,TRUE,"GENERAL";"TAB4",#N/A,TRUE,"GENERAL";"TAB5",#N/A,TRUE,"GENERAL"}</definedName>
    <definedName name="MEJORA">#REF!</definedName>
    <definedName name="mejoramientosubrasante">#REF!</definedName>
    <definedName name="merchandCostos">#REF!</definedName>
    <definedName name="Merchandisig">#REF!</definedName>
    <definedName name="MES">#REF!</definedName>
    <definedName name="meses">#REF!</definedName>
    <definedName name="METROAGUA">#REF!</definedName>
    <definedName name="MEZCLADORA">#REF!</definedName>
    <definedName name="MEZCLADORA_DE_TROMPO_3BT_CON_TOLVA">'[16]INSUMOS-EQUIPOS'!$B$392</definedName>
    <definedName name="mf">#REF!</definedName>
    <definedName name="mfgjrdt" hidden="1">{"TAB1",#N/A,TRUE,"GENERAL";"TAB2",#N/A,TRUE,"GENERAL";"TAB3",#N/A,TRUE,"GENERAL";"TAB4",#N/A,TRUE,"GENERAL";"TAB5",#N/A,TRUE,"GENERAL"}</definedName>
    <definedName name="mghm" hidden="1">{"via1",#N/A,TRUE,"general";"via2",#N/A,TRUE,"general";"via3",#N/A,TRUE,"general"}</definedName>
    <definedName name="mhg">#REF!</definedName>
    <definedName name="mht">#REF!</definedName>
    <definedName name="mhy">#REF!</definedName>
    <definedName name="Mill_Head_H2O.Total_Volume">#REF!</definedName>
    <definedName name="Mill_Screen_H2O.Total_Volume">#REF!</definedName>
    <definedName name="Mill_Weight">#REF!</definedName>
    <definedName name="Mine_Equip_Hrs">'[57]Mine Hours'!$A$11:$BX$30</definedName>
    <definedName name="Mine_Equip_Hrs_MARC">'[57]Mine Hours'!$A$94:$BX$112</definedName>
    <definedName name="Mine_Equip_Hrs_Remaining">'[125]Equipment Hours TODOS'!#REF!</definedName>
    <definedName name="MineUsed">[71]Sheet1!$M$18:$M$977</definedName>
    <definedName name="MINICARGADOR">'[45]INSUMOS-EQUIPOS'!$B$12</definedName>
    <definedName name="MIRA_AUTONIVELANTE_ALQUILER">'[16]INSUMOS-EQUIPOS'!$B$389</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ku">#REF!</definedName>
    <definedName name="mm">#REF!</definedName>
    <definedName name="MMH">'[126]MMH WORKINGS'!$A$1:$A$65536</definedName>
    <definedName name="MMHBS">#REF!</definedName>
    <definedName name="mmhcosts">'[127]Cost Ledger 30-6-99'!$A$1:$C$84</definedName>
    <definedName name="MMHJUN02">#REF!</definedName>
    <definedName name="mmhmarch2000">#REF!</definedName>
    <definedName name="mmjmjh" hidden="1">{"TAB1",#N/A,TRUE,"GENERAL";"TAB2",#N/A,TRUE,"GENERAL";"TAB3",#N/A,TRUE,"GENERAL";"TAB4",#N/A,TRUE,"GENERAL";"TAB5",#N/A,TRUE,"GENERAL"}</definedName>
    <definedName name="MMJV">#REF!</definedName>
    <definedName name="mmm">#REF!</definedName>
    <definedName name="mmmh" hidden="1">{"via1",#N/A,TRUE,"general";"via2",#N/A,TRUE,"general";"via3",#N/A,TRUE,"general"}</definedName>
    <definedName name="MMMM">#REF!</definedName>
    <definedName name="mmmmmjyt" hidden="1">{"TAB1",#N/A,TRUE,"GENERAL";"TAB2",#N/A,TRUE,"GENERAL";"TAB3",#N/A,TRUE,"GENERAL";"TAB4",#N/A,TRUE,"GENERAL";"TAB5",#N/A,TRUE,"GENERAL"}</definedName>
    <definedName name="mmmmmmg" hidden="1">{"via1",#N/A,TRUE,"general";"via2",#N/A,TRUE,"general";"via3",#N/A,TRUE,"general"}</definedName>
    <definedName name="Mmto">#REF!</definedName>
    <definedName name="MN" hidden="1">{"via1",#N/A,TRUE,"general";"via2",#N/A,TRUE,"general";"via3",#N/A,TRUE,"general"}</definedName>
    <definedName name="MNO">#REF!</definedName>
    <definedName name="mo">#REF!</definedName>
    <definedName name="mobil06">[9]Gastos!#REF!</definedName>
    <definedName name="MOMATECA">#REF!</definedName>
    <definedName name="MONETARY">#REF!</definedName>
    <definedName name="MOR1_4">#REF!</definedName>
    <definedName name="MORTE12">#REF!</definedName>
    <definedName name="MORTE12IMP">#REF!</definedName>
    <definedName name="MORTE13">#REF!</definedName>
    <definedName name="MORTE13IMP">#REF!</definedName>
    <definedName name="MORTE14">#REF!</definedName>
    <definedName name="morte15">#REF!</definedName>
    <definedName name="MORTE16">#REF!</definedName>
    <definedName name="mortero">#REF!</definedName>
    <definedName name="mortero_1.3">'[16]CONCRETOS Y MORTEROS'!$H$23</definedName>
    <definedName name="mortero_1.4">'[17]CONCRETOS Y MORTEROS'!$H$25</definedName>
    <definedName name="MORTERO_1_3">'[25]CONCRETOS Y MORTEROS'!$H$23</definedName>
    <definedName name="mortero_imper_1.3">'[128]CONCRETOS Y MORTEROS'!$H$24</definedName>
    <definedName name="mortero_imper_1.4">'[16]CONCRETOS Y MORTEROS'!$H$26</definedName>
    <definedName name="mortero14">'[63]APU''s'!#REF!</definedName>
    <definedName name="mortero15">'[63]APU''s'!#REF!</definedName>
    <definedName name="MOSAGRES_MADERA">'[25]INSUMOS-EQUIPOS'!$B$155</definedName>
    <definedName name="MOSAICO_VERDE">'[52]INSUMOS-EQUIPOS'!$B$122</definedName>
    <definedName name="MOTOBOMBA_GENERICA">'[41]INSUMOS-EQUIPOS'!$B$370</definedName>
    <definedName name="MOTONIVELADORA_CAT_120G">'[16]INSUMOS-EQUIPOS'!$B$393</definedName>
    <definedName name="mr">#REF!</definedName>
    <definedName name="MR_DESCRIPTION">#REF!</definedName>
    <definedName name="MRNumber">#REF!</definedName>
    <definedName name="MTD.ROM1_PercentFed">#REF!</definedName>
    <definedName name="MTD.ROM2_PercentFed">#REF!</definedName>
    <definedName name="MTD.ROM3_PercentFed">#REF!</definedName>
    <definedName name="MTD.ROM4_PercentFed">#REF!</definedName>
    <definedName name="MTD.ROM5_PercentFed">#REF!</definedName>
    <definedName name="MTD_Days">#REF!</definedName>
    <definedName name="muro">#REF!</definedName>
    <definedName name="murocontencion">#REF!</definedName>
    <definedName name="MXSMAR">#REF!</definedName>
    <definedName name="N">#REF!</definedName>
    <definedName name="Na">#REF!</definedName>
    <definedName name="Nb">#REF!</definedName>
    <definedName name="nbnbv">#REF!</definedName>
    <definedName name="nbv">#REF!</definedName>
    <definedName name="nbvnv" hidden="1">{"via1",#N/A,TRUE,"general";"via2",#N/A,TRUE,"general";"via3",#N/A,TRUE,"general"}</definedName>
    <definedName name="Nc">#REF!</definedName>
    <definedName name="Nd">#REF!</definedName>
    <definedName name="NDHS" hidden="1">{"TAB1",#N/A,TRUE,"GENERAL";"TAB2",#N/A,TRUE,"GENERAL";"TAB3",#N/A,TRUE,"GENERAL";"TAB4",#N/A,TRUE,"GENERAL";"TAB5",#N/A,TRUE,"GENERAL"}</definedName>
    <definedName name="Ne">#REF!</definedName>
    <definedName name="Necesidad_entorchado_Zonas">#REF!</definedName>
    <definedName name="NEOLAI">#REF!</definedName>
    <definedName name="Nett_Rev_COL_Nom">[58]W_REV!$H$115:$AP$115</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dn" hidden="1">{"TAB1",#N/A,TRUE,"GENERAL";"TAB2",#N/A,TRUE,"GENERAL";"TAB3",#N/A,TRUE,"GENERAL";"TAB4",#N/A,TRUE,"GENERAL";"TAB5",#N/A,TRUE,"GENERAL"}</definedName>
    <definedName name="ngfh" hidden="1">{"via1",#N/A,TRUE,"general";"via2",#N/A,TRUE,"general";"via3",#N/A,TRUE,"general"}</definedName>
    <definedName name="NHG">#REF!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c_nis">[129]Hoja1!$A$1:$IV$65536</definedName>
    <definedName name="NIPLE_DE_1_2__ROSCADO_DE_HG_x_L__3_PULGADAS">#REF!</definedName>
    <definedName name="NIPLE_DE_3__B_x_EL_L__0.25_MTS">#REF!</definedName>
    <definedName name="NIPLE_DE_4__B_x_EL_L__0.25_MTS">#REF!</definedName>
    <definedName name="NIPLE_L__0.25">#REF!</definedName>
    <definedName name="NIVEL">'[48]BASE DE DATOS ORIG'!#REF!</definedName>
    <definedName name="NIVEL_SKIL_LÁSER_HORIZONTAL_360°__300M_ALQUILER">'[16]INSUMOS-EQUIPOS'!$B$387</definedName>
    <definedName name="NJH">#REF!</definedName>
    <definedName name="NM">#REF!</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localSheetId="0">[15]!absc</definedName>
    <definedName name="NNN">[15]!absc</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#REF!</definedName>
    <definedName name="NOA_4">#REF!</definedName>
    <definedName name="NOA_7">#REF!</definedName>
    <definedName name="NOMB5">#REF!</definedName>
    <definedName name="NOMBRE">#REF!</definedName>
    <definedName name="NOMBREOBRA">#REF!</definedName>
    <definedName name="NOMBREPROYECTO">'[77] F1-IVA PLENO'!$B$14</definedName>
    <definedName name="NOMINA">#REF!</definedName>
    <definedName name="Nomina06">[9]Gastos!#REF!</definedName>
    <definedName name="NoRepAtEnd">#REF!</definedName>
    <definedName name="Norte">#REF!</definedName>
    <definedName name="North_sales">[51]Royalties!#REF!</definedName>
    <definedName name="NOTARIA">#REF!</definedName>
    <definedName name="NOTAS">#REF!</definedName>
    <definedName name="nov00">[9]Dólar!#REF!</definedName>
    <definedName name="nr">#REF!</definedName>
    <definedName name="nt">#REF!</definedName>
    <definedName name="NUEVO">#REF!</definedName>
    <definedName name="nxn" hidden="1">{"via1",#N/A,TRUE,"general";"via2",#N/A,TRUE,"general";"via3",#N/A,TRUE,"general"}</definedName>
    <definedName name="ñ">#REF!</definedName>
    <definedName name="ñl">#REF!</definedName>
    <definedName name="ññ">#REF!</definedName>
    <definedName name="ÑÑÑ">#REF!</definedName>
    <definedName name="ÑÑÑÑÑÑÑÑÑÑÑÑÑ">#REF!</definedName>
    <definedName name="ñok">#REF!</definedName>
    <definedName name="ñp">#REF!</definedName>
    <definedName name="ñpñpñ" hidden="1">{"via1",#N/A,TRUE,"general";"via2",#N/A,TRUE,"general";"via3",#N/A,TRUE,"general"}</definedName>
    <definedName name="ñpo">#REF!</definedName>
    <definedName name="O">#REF!</definedName>
    <definedName name="º1">#REF!</definedName>
    <definedName name="o9o9" hidden="1">{"via1",#N/A,TRUE,"general";"via2",#N/A,TRUE,"general";"via3",#N/A,TRUE,"general"}</definedName>
    <definedName name="Obra">#REF!</definedName>
    <definedName name="OBS_Data_Col" hidden="1">#REF!</definedName>
    <definedName name="OCEquipData">#REF!</definedName>
    <definedName name="oct00">[9]Dólar!#REF!</definedName>
    <definedName name="OFFICE_ENTITY">#REF!</definedName>
    <definedName name="OHaulCostOutput">#REF!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juojoijojoijdlf">#REF!</definedName>
    <definedName name="OK">#REF!</definedName>
    <definedName name="om">'[5]CALCULO POI'!$B$120:$C$154</definedName>
    <definedName name="OMAR">#REF!</definedName>
    <definedName name="oo">#REF!</definedName>
    <definedName name="ooo">#REF!</definedName>
    <definedName name="ooooiii" hidden="1">{"TAB1",#N/A,TRUE,"GENERAL";"TAB2",#N/A,TRUE,"GENERAL";"TAB3",#N/A,TRUE,"GENERAL";"TAB4",#N/A,TRUE,"GENERAL";"TAB5",#N/A,TRUE,"GENERAL"}</definedName>
    <definedName name="ooooo">#REF!</definedName>
    <definedName name="OOOOOOOOOOOOOOOOOO">#REF!</definedName>
    <definedName name="oooos" hidden="1">{"via1",#N/A,TRUE,"general";"via2",#N/A,TRUE,"general";"via3",#N/A,TRUE,"general"}</definedName>
    <definedName name="OP">#REF!</definedName>
    <definedName name="Openingpb" hidden="1">#REF!</definedName>
    <definedName name="OpEquip">#REF!</definedName>
    <definedName name="OpexFac">[37]Sensitivities!$I$12</definedName>
    <definedName name="Option">[51]Title!$L$28</definedName>
    <definedName name="Orden">[130]Hoja2!$C$2:$C$6</definedName>
    <definedName name="OreToStorage.Check_tonne_error">#REF!</definedName>
    <definedName name="OreToStorage.Check_Tonnes">#REF!</definedName>
    <definedName name="OreToStorage.Check_Volume">#REF!</definedName>
    <definedName name="OreToStorage.Pulp_Density">#REF!</definedName>
    <definedName name="ORINAL">'[97]INSUMOS-EQUIPOS'!$B$126</definedName>
    <definedName name="os">#REF!</definedName>
    <definedName name="OtherCosts">#REF!</definedName>
    <definedName name="OTR">[131]Otros!$A:$IV</definedName>
    <definedName name="OTRO">[120]Otros!$A:$IV</definedName>
    <definedName name="otro2">[84]Otros!$A:$IV</definedName>
    <definedName name="otros">'[132]Datos del 2005 CONTRATO'!#REF!</definedName>
    <definedName name="OtrosServicios">#REF!</definedName>
    <definedName name="OtrosServiciosCostos">#REF!</definedName>
    <definedName name="otto">'[16]APU CAP 1'!#REF!</definedName>
    <definedName name="ØuRn1v">[133]Cálculo!#REF!</definedName>
    <definedName name="ØuRn2v">[133]Cálculo!#REF!</definedName>
    <definedName name="OVER">#REF!</definedName>
    <definedName name="OWNER" hidden="1">#REF!</definedName>
    <definedName name="P">[87]TABLAS!$C$252:$C$256</definedName>
    <definedName name="p.BS" hidden="1">#REF!</definedName>
    <definedName name="p.BSAssumptions" hidden="1">#REF!</definedName>
    <definedName name="p.CapStructure" hidden="1">#REF!</definedName>
    <definedName name="p.CashFlow" hidden="1">#REF!</definedName>
    <definedName name="p.Cover" hidden="1">#REF!</definedName>
    <definedName name="p.Depreciation" hidden="1">#REF!</definedName>
    <definedName name="p.Executive" hidden="1">#REF!</definedName>
    <definedName name="p.FactSheet" hidden="1">#REF!</definedName>
    <definedName name="p.IS" hidden="1">#REF!</definedName>
    <definedName name="p.ISAssumptions" hidden="1">#REF!</definedName>
    <definedName name="p.OpeningBS" hidden="1">#REF!</definedName>
    <definedName name="p.TaxCalculation" hidden="1">#REF!</definedName>
    <definedName name="P_1_4_1">'[16]APU CAP 1'!#REF!</definedName>
    <definedName name="p0p0" hidden="1">{"via1",#N/A,TRUE,"general";"via2",#N/A,TRUE,"general";"via3",#N/A,TRUE,"general"}</definedName>
    <definedName name="Pa">#REF!</definedName>
    <definedName name="PAG">#N/A</definedName>
    <definedName name="PagoFinanciero">#REF!</definedName>
    <definedName name="pagos">#REF!</definedName>
    <definedName name="PANEL">'[48]BASE DE DATOS ORIG'!#REF!</definedName>
    <definedName name="Paneles_1">'[134]IP Final'!$A$5:$A$69</definedName>
    <definedName name="Paneles_2">[135]Datos!$B$4:$E$27</definedName>
    <definedName name="pañet">#REF!</definedName>
    <definedName name="PARAL_CORR_3MT">370</definedName>
    <definedName name="PARAMETROS">#N/A</definedName>
    <definedName name="partido_de_futbol">'[12]MATRIZ CENTRAL'!#REF!</definedName>
    <definedName name="PASAMURO_B_x_EL_L_0.25_Z_0.125_M">#REF!</definedName>
    <definedName name="patch8">#REF!</definedName>
    <definedName name="payment_terms">#REF!</definedName>
    <definedName name="Pb">#REF!</definedName>
    <definedName name="Pc">#REF!</definedName>
    <definedName name="Pd">#REF!</definedName>
    <definedName name="Pe">#REF!</definedName>
    <definedName name="pedro">#REF!</definedName>
    <definedName name="PEGACOR__BLANCO">'[44]INSUMOS-EQUIPOS'!$B$191</definedName>
    <definedName name="PEGANTE_CERAMICA_DECOR">'[16]INSUMOS-EQUIPOS'!$B$247</definedName>
    <definedName name="PEGANTE_P.V.C">#REF!</definedName>
    <definedName name="PEPE">#N/A</definedName>
    <definedName name="PERA">#REF!</definedName>
    <definedName name="PERALTA">#REF!</definedName>
    <definedName name="perDate">[95]Parameters!$E$9:$E$38</definedName>
    <definedName name="PERFIL_DEL_TRAMO">#REF!</definedName>
    <definedName name="Perfil_metálico_en_C_Grado_50_para_Correas_de_Soporte_de_Cubierta__Incluye_Elementos_de_Fijación_y_Tensores">#REF!</definedName>
    <definedName name="PERFIL_OMEGA_2.44M">'[25]INSUMOS-EQUIPOS'!$B$94</definedName>
    <definedName name="PeriodInc">[51]Index!$L$57</definedName>
    <definedName name="perLabel">[95]Parameters!$C$9:$C$38</definedName>
    <definedName name="PERSONALTABLA1.1.1">'[5]CALCULO COSTOS DE OPERACIÓN'!$B$50:$AJ$85</definedName>
    <definedName name="PERSONALTABLA1.2">'[5]INFORMACIÓN REFERENCIA'!$B$477:$F$489</definedName>
    <definedName name="PERSONALTABLA1.3">'[5]INFORMACIÓN REFERENCIA'!$B$494:$F$506</definedName>
    <definedName name="PESO14.2">#REF!</definedName>
    <definedName name="PESO14.3">#REF!</definedName>
    <definedName name="PESO14.4">#REF!</definedName>
    <definedName name="pi">#REF!</definedName>
    <definedName name="Piedra">#REF!</definedName>
    <definedName name="PILOTE">#REF!</definedName>
    <definedName name="PILOTEADORA">'[41]INSUMOS-EQUIPOS'!$B$341</definedName>
    <definedName name="PINT_ANTICORROSIVA">'[16]INSUMOS-EQUIPOS'!$B$297</definedName>
    <definedName name="PINT_ESMAL">'[16]INSUMOS-EQUIPOS'!$B$298</definedName>
    <definedName name="PINTU">'[79]INSUMOS-EQUIPOS'!#REF!</definedName>
    <definedName name="PINTURA_BITUMINOSA_DE_ALUMINIO_16KG">'[16]INSUMOS-EQUIPOS'!$B$267</definedName>
    <definedName name="PINTURA_EPOXICA_PARA__PISOS_PARA_CUARTOS__TECNICOS">'[16]INSUMOS-EQUIPOS'!$B$263</definedName>
    <definedName name="PINTURA_GLAM_KOLOR_GL">'[42]INSUMOS-EQUIPOS'!$B$271</definedName>
    <definedName name="pinturavinilo">#REF!</definedName>
    <definedName name="PISO__PARED_BLANCO_20.5CM_X_20.5CM_CORONA">'[16]INSUMOS-EQUIPOS'!$B$233</definedName>
    <definedName name="PISO__PARED_BLANCO_CORONA">36500</definedName>
    <definedName name="PISO_COMERCIAL_CERAMICA_PISO_30._X_30">'[19]INSUMOS-EQUIPOS'!$B$343</definedName>
    <definedName name="PISO_COMERCIAL_CERAMICA_PISO_30._X_60">'[19]INSUMOS-EQUIPOS'!$B$344</definedName>
    <definedName name="PISO_DUROPISO_BLANCO_33.8___33.8__CORONA">'[16]INSUMOS-EQUIPOS'!$B$239</definedName>
    <definedName name="PISO_EASYDECK_AQUA___SECO">'[136]INSUMOS-EQUIPOS'!$B$311</definedName>
    <definedName name="PISO_EASYDECK_SPORT">'[136]INSUMOS-EQUIPOS'!$B$312</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CAYESO_GYPLAC_1.22_2.44">'[25]INSUMOS-EQUIPOS'!$B$93</definedName>
    <definedName name="PLAD" hidden="1">{"TAB1",#N/A,TRUE,"GENERAL";"TAB2",#N/A,TRUE,"GENERAL";"TAB3",#N/A,TRUE,"GENERAL";"TAB4",#N/A,TRUE,"GENERAL";"TAB5",#N/A,TRUE,"GENERAL"}</definedName>
    <definedName name="plan">#REF!</definedName>
    <definedName name="Plan_Vallejo_Sens">'[55]Inputs-SUMMARY'!$H$279:$BR$279</definedName>
    <definedName name="PLANT7">#REF!</definedName>
    <definedName name="PLANTA_ELECTRICA_275_Kw">'[41]INSUMOS-EQUIPOS'!$B$373</definedName>
    <definedName name="PLANTASALCANTARILLADO1.1">'[5]INFORMACIÓN REFERENCIA'!$B$313:$I$324</definedName>
    <definedName name="PLANTASALCANTARILLADOTABLA1.7">'[5]INFORMACIÓN REFERENCIA'!$B$393:$C$404</definedName>
    <definedName name="PLANTASTRATAMIENTOTABLA5.1">'[5]INFORMACIÓN REFERENCIA'!$B$216:$F$220</definedName>
    <definedName name="PLANTASTRATAMIENTOTABLA5.2">#REF!</definedName>
    <definedName name="PlanVallejo">#REF!</definedName>
    <definedName name="PLASTROCRETE_DM">#REF!</definedName>
    <definedName name="PLATINA">'[16]INSUMOS-EQUIPOS'!#REF!</definedName>
    <definedName name="PlazoAIU">#REF!</definedName>
    <definedName name="PLPLUNN" hidden="1">{"TAB1",#N/A,TRUE,"GENERAL";"TAB2",#N/A,TRUE,"GENERAL";"TAB3",#N/A,TRUE,"GENERAL";"TAB4",#N/A,TRUE,"GENERAL";"TAB5",#N/A,TRUE,"GENERAL"}</definedName>
    <definedName name="PLUG" hidden="1">#REF!</definedName>
    <definedName name="PLUMA_GENERICA">'[41]INSUMOS-EQUIPOS'!$B$372</definedName>
    <definedName name="PMR_INODORO_FLUXO">'[97]INSUMOS-EQUIPOS'!$B$123</definedName>
    <definedName name="PMT">#REF!</definedName>
    <definedName name="pñ">#REF!</definedName>
    <definedName name="po">#REF!</definedName>
    <definedName name="POBRE">#REF!</definedName>
    <definedName name="POCETAS">#REF!</definedName>
    <definedName name="poi">#REF!</definedName>
    <definedName name="POIPOZOS">'[5]CALCULO POI'!$B$118:$I$154</definedName>
    <definedName name="POIUP" hidden="1">{"via1",#N/A,TRUE,"general";"via2",#N/A,TRUE,"general";"via3",#N/A,TRUE,"general"}</definedName>
    <definedName name="POO">#REF!</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AdicCostoLlantasCliente">#REF!</definedName>
    <definedName name="PorcAdicCostoMtto">#REF!</definedName>
    <definedName name="PorcCostosOcultos">#REF!</definedName>
    <definedName name="PORCELANATO_LIQUIDO_PISO">'[16]INSUMOS-EQUIPOS'!$B$237</definedName>
    <definedName name="PORCELANATO_REF_A6000_BEIGE_ATLANTICO_BOTERO_TILE_60_60_CAJA_1.44MTS">'[16]INSUMOS-EQUIPOS'!$B$236</definedName>
    <definedName name="PorContribConduct">#REF!</definedName>
    <definedName name="PorContribImpRod">#REF!</definedName>
    <definedName name="PorContribLlantas">#REF!</definedName>
    <definedName name="PorContribMtto">#REF!</definedName>
    <definedName name="PorContribSeguro">#REF!</definedName>
    <definedName name="PorcPAAG">#REF!</definedName>
    <definedName name="PorcPuntosAdicCredito">#REF!</definedName>
    <definedName name="PorcPuntosAdicLeasing">#REF!</definedName>
    <definedName name="PorcTasaSeguroCanon">#REF!</definedName>
    <definedName name="PorcTasaSeguroCliente">#REF!</definedName>
    <definedName name="PorDecremImptosRodamto">#REF!</definedName>
    <definedName name="porDemerito1">#REF!</definedName>
    <definedName name="porDemerito10">#REF!</definedName>
    <definedName name="porDemerito11">#REF!</definedName>
    <definedName name="porDemerito2">#REF!</definedName>
    <definedName name="porDemerito3">#REF!</definedName>
    <definedName name="porDemerito4">#REF!</definedName>
    <definedName name="porDemerito5">#REF!</definedName>
    <definedName name="porDemerito6">#REF!</definedName>
    <definedName name="porDemerito7">#REF!</definedName>
    <definedName name="porDemerito8">#REF!</definedName>
    <definedName name="porDemerito9">#REF!</definedName>
    <definedName name="porDemeritoAcces">#REF!</definedName>
    <definedName name="PorDesctoTransfdoVehicClien">#REF!</definedName>
    <definedName name="PorDesctoVehicCliente">#REF!</definedName>
    <definedName name="PorDesctoVehicSurenting">#REF!</definedName>
    <definedName name="PorDesctoVehícSurenting">#REF!</definedName>
    <definedName name="PorFactorIvaCanon">#REF!</definedName>
    <definedName name="PorFactPrestacConduct">#REF!</definedName>
    <definedName name="porImprevistos">#REF!</definedName>
    <definedName name="PorImpto2Xmil">#REF!</definedName>
    <definedName name="PorIncremAnualComb">#REF!</definedName>
    <definedName name="PorIncremAnualCostos">#REF!</definedName>
    <definedName name="PorIncremAnualCostos10">#REF!</definedName>
    <definedName name="PorIncremAnualCostos11">#REF!</definedName>
    <definedName name="PorIncremAnualCostos2">#REF!</definedName>
    <definedName name="PorIncremAnualCostos3">#REF!</definedName>
    <definedName name="PorIncremAnualCostos4">#REF!</definedName>
    <definedName name="PorIncremAnualCostos5">#REF!</definedName>
    <definedName name="PorIncremAnualCostos6">#REF!</definedName>
    <definedName name="PorIncremAnualCostos7">#REF!</definedName>
    <definedName name="PorIncremAnualCostos8">#REF!</definedName>
    <definedName name="PorIncremAnualCostos9">#REF!</definedName>
    <definedName name="PorIncremAnualManoObra">#REF!</definedName>
    <definedName name="PorIncreSeguro10A">#REF!</definedName>
    <definedName name="PorIncreSeguro11A">#REF!</definedName>
    <definedName name="PorIncreSeguro2A">#REF!</definedName>
    <definedName name="PorIncreSeguro3A">#REF!</definedName>
    <definedName name="PorIncreSeguro4A">#REF!</definedName>
    <definedName name="PorIncreSeguro5A">#REF!</definedName>
    <definedName name="PorIncreSeguro6A">#REF!</definedName>
    <definedName name="PorIncreSeguro7A">#REF!</definedName>
    <definedName name="PorIncreSeguro8A">#REF!</definedName>
    <definedName name="PorIncreSeguro9A">#REF!</definedName>
    <definedName name="porInsumos">#REF!</definedName>
    <definedName name="PorIvaVehic">#REF!</definedName>
    <definedName name="porManoObra">#REF!</definedName>
    <definedName name="PorMargenFuel">#REF!</definedName>
    <definedName name="PorMargenGeneral">#REF!</definedName>
    <definedName name="PorMargenGPS">#REF!</definedName>
    <definedName name="porMargenReventa">#REF!</definedName>
    <definedName name="PorMargenStandby">#REF!</definedName>
    <definedName name="PorPuntosAdicionDTF">#REF!</definedName>
    <definedName name="PorPuntosAdicServicios">#REF!</definedName>
    <definedName name="PorPuntosPromTAFondeo">#REF!</definedName>
    <definedName name="PorRetomaCliente">#REF!</definedName>
    <definedName name="PorRetomaLeasing">#REF!</definedName>
    <definedName name="porReventaCliente">#REF!</definedName>
    <definedName name="PorReventaSurenting">#REF!</definedName>
    <definedName name="PorRiesgoReventa">#REF!</definedName>
    <definedName name="PorTasaImpoPagoImptoRenta">#REF!</definedName>
    <definedName name="PorTasaMensualDesctarVPN">#REF!</definedName>
    <definedName name="PorTasaSeguro">#REF!</definedName>
    <definedName name="PorTasaSgro">#REF!</definedName>
    <definedName name="PORTERÍA_FUTBOL_CABAÑA">'[16]INSUMOS-EQUIPOS'!#REF!</definedName>
    <definedName name="PorUtilidadDesctoCompra">#REF!</definedName>
    <definedName name="PorUtilidadFinanciera">#REF!</definedName>
    <definedName name="pouig" hidden="1">{"via1",#N/A,TRUE,"general";"via2",#N/A,TRUE,"general";"via3",#N/A,TRUE,"general"}</definedName>
    <definedName name="POZOSACTUAL">'[5]INFORMACIÓN REFERENCIA'!$B$23:$M$34</definedName>
    <definedName name="pozosconduccion">'[5]INFORMACIÓN REFERENCIA'!$B$122:$F$133</definedName>
    <definedName name="pp">#REF!</definedName>
    <definedName name="ppppp9" hidden="1">{"via1",#N/A,TRUE,"general";"via2",#N/A,TRUE,"general";"via3",#N/A,TRUE,"general"}</definedName>
    <definedName name="pppppd" hidden="1">{"TAB1",#N/A,TRUE,"GENERAL";"TAB2",#N/A,TRUE,"GENERAL";"TAB3",#N/A,TRUE,"GENERAL";"TAB4",#N/A,TRUE,"GENERAL";"TAB5",#N/A,TRUE,"GENERAL"}</definedName>
    <definedName name="pppppppppppp">#REF!</definedName>
    <definedName name="PPPPPPPPPPPPEE">#REF!</definedName>
    <definedName name="PPtoNorte">#REF!</definedName>
    <definedName name="pqroj" hidden="1">{"via1",#N/A,TRUE,"general";"via2",#N/A,TRUE,"general";"via3",#N/A,TRUE,"general"}</definedName>
    <definedName name="PRE">#REF!</definedName>
    <definedName name="Precio">#REF!</definedName>
    <definedName name="precio2">#REF!</definedName>
    <definedName name="PrecioS">#REF!</definedName>
    <definedName name="PRES">#REF!</definedName>
    <definedName name="PREST">#REF!</definedName>
    <definedName name="Presu">'[5]CALCULO POI'!#REF!</definedName>
    <definedName name="PRESUP">#REF!</definedName>
    <definedName name="Presupuest">#REF!</definedName>
    <definedName name="PRESUPUESTO">#REF!</definedName>
    <definedName name="PresupuestoCentrocomuntario">#REF!</definedName>
    <definedName name="PResupuestos">'[137]CtaGeneral-A'!$F$12:$AH$131</definedName>
    <definedName name="PrevFleet">#REF!</definedName>
    <definedName name="PRICES_FIRM">#REF!</definedName>
    <definedName name="PRIMER" hidden="1">{"via1",#N/A,TRUE,"general";"via2",#N/A,TRUE,"general";"via3",#N/A,TRUE,"general"}</definedName>
    <definedName name="PRIMET" hidden="1">{"TAB1",#N/A,TRUE,"GENERAL";"TAB2",#N/A,TRUE,"GENERAL";"TAB3",#N/A,TRUE,"GENERAL";"TAB4",#N/A,TRUE,"GENERAL";"TAB5",#N/A,TRUE,"GENERAL"}</definedName>
    <definedName name="PRINT_AREA">#N/A</definedName>
    <definedName name="Print_Area_MI">#REF!</definedName>
    <definedName name="PRINT_TITLES">#N/A</definedName>
    <definedName name="PRINT_TITLES_MI">#N/A</definedName>
    <definedName name="PRINT2">[138]Report!#REF!</definedName>
    <definedName name="PrintEnd" hidden="1">#REF!</definedName>
    <definedName name="PrintStart" hidden="1">#REF!</definedName>
    <definedName name="PrintTitle">#REF!</definedName>
    <definedName name="Prioridad">[139]Sheet1!$D$2:$D$4</definedName>
    <definedName name="prod">[9]Gastos!#REF!</definedName>
    <definedName name="prod1">[9]Gastos!#REF!</definedName>
    <definedName name="prod98">[9]Gastos!#REF!</definedName>
    <definedName name="prodcal">[9]Gastos!#REF!</definedName>
    <definedName name="prodeco">[140]LISTAS!#REF!</definedName>
    <definedName name="prodhati">[9]Gastos!#REF!</definedName>
    <definedName name="PRODUCCIONACTUAL">'[5]INFORMACIÓN REFERENCIA'!$B$8:$C$19</definedName>
    <definedName name="PRODUCTCARB">#REF!</definedName>
    <definedName name="PRODUCTEST">#REF!</definedName>
    <definedName name="PROF">#REF!</definedName>
    <definedName name="profit_margin">#REF!</definedName>
    <definedName name="Profundidad">#REF!</definedName>
    <definedName name="programainv">#N/A</definedName>
    <definedName name="Project">#REF!</definedName>
    <definedName name="PROJECT_CURRENCY">#REF!</definedName>
    <definedName name="Project_Name">#REF!</definedName>
    <definedName name="Project_name_1">#REF!</definedName>
    <definedName name="Project_name_2">#REF!</definedName>
    <definedName name="Proponente">#REF!</definedName>
    <definedName name="Prov">#REF!</definedName>
    <definedName name="PROVC_AGUA">'[16]APU CAP 1'!#REF!</definedName>
    <definedName name="PROVI_ELCT">'[16]APU CAP 1'!#REF!</definedName>
    <definedName name="Proy_01">#REF!</definedName>
    <definedName name="Proy_02">#REF!</definedName>
    <definedName name="Proy_03">#REF!</definedName>
    <definedName name="Proy_04">#REF!</definedName>
    <definedName name="Proy_05">#REF!</definedName>
    <definedName name="Proy_06">#REF!</definedName>
    <definedName name="Proy_07">#REF!</definedName>
    <definedName name="Proy_08">#REF!</definedName>
    <definedName name="Proy_09">#REF!</definedName>
    <definedName name="Proy_10">#REF!</definedName>
    <definedName name="Proy_11">#REF!</definedName>
    <definedName name="Proy_12">#REF!</definedName>
    <definedName name="Proy_13">#REF!</definedName>
    <definedName name="Proy_14">#REF!</definedName>
    <definedName name="Proy_15">#REF!</definedName>
    <definedName name="Proy_16">#REF!</definedName>
    <definedName name="Proy_17">#REF!</definedName>
    <definedName name="Proy_18">#REF!</definedName>
    <definedName name="Proy_19">#REF!</definedName>
    <definedName name="Proy_20">#REF!</definedName>
    <definedName name="Proy_21">#REF!</definedName>
    <definedName name="Proy_22">#REF!</definedName>
    <definedName name="Proy_23">#REF!</definedName>
    <definedName name="Proy_24">#REF!</definedName>
    <definedName name="Proy_25">#REF!</definedName>
    <definedName name="Proy_26">#REF!</definedName>
    <definedName name="Proy_27">#REF!</definedName>
    <definedName name="Proy_28">#REF!</definedName>
    <definedName name="Proy_29">#REF!</definedName>
    <definedName name="Proy_30">#REF!</definedName>
    <definedName name="Proy_31">#REF!</definedName>
    <definedName name="Proy_32">#REF!</definedName>
    <definedName name="Proy_33">#REF!</definedName>
    <definedName name="Proy_34">#REF!</definedName>
    <definedName name="Proy_35">#REF!</definedName>
    <definedName name="Proy_36">#REF!</definedName>
    <definedName name="Proy_37">#REF!</definedName>
    <definedName name="Proy_38">#REF!</definedName>
    <definedName name="Proy_39">#REF!</definedName>
    <definedName name="Proy_40">#REF!</definedName>
    <definedName name="Proy_41">#REF!</definedName>
    <definedName name="Proy_42">#REF!</definedName>
    <definedName name="Proy_43">#REF!</definedName>
    <definedName name="Proy_44">#REF!</definedName>
    <definedName name="Proy_45">#REF!</definedName>
    <definedName name="Proy_46">#REF!</definedName>
    <definedName name="Proy_47">#REF!</definedName>
    <definedName name="Proy_48">#REF!</definedName>
    <definedName name="Proy_49">#REF!</definedName>
    <definedName name="Proy_50">#REF!</definedName>
    <definedName name="PROYECCION">#REF!</definedName>
    <definedName name="PROYECCIONDEMANDATABLA1">[5]DEMANDABASEAND!$B$7:$F$19</definedName>
    <definedName name="PROYECTO">#REF!</definedName>
    <definedName name="PROYECTOS">[5]REFERENCIAS!$A$3:$F$25</definedName>
    <definedName name="PRUEBA">#N/A</definedName>
    <definedName name="PRUEBA2">#REF!</definedName>
    <definedName name="ptope" hidden="1">{"TAB1",#N/A,TRUE,"GENERAL";"TAB2",#N/A,TRUE,"GENERAL";"TAB3",#N/A,TRUE,"GENERAL";"TAB4",#N/A,TRUE,"GENERAL";"TAB5",#N/A,TRUE,"GENERAL"}</definedName>
    <definedName name="ptopes" hidden="1">{"via1",#N/A,TRUE,"general";"via2",#N/A,TRUE,"general";"via3",#N/A,TRUE,"general"}</definedName>
    <definedName name="PUERTA_MADERA_TIPO_03__0.9_x_2.2_m">'[16]INSUMOS-EQUIPOS'!#REF!</definedName>
    <definedName name="PUERTA_MADERA_TIPO_04__0.85x2.20_m">'[16]INSUMOS-EQUIPOS'!#REF!</definedName>
    <definedName name="PUERTA_MADERA_TIPO_05__0.80x2.2_m">'[16]INSUMOS-EQUIPOS'!#REF!</definedName>
    <definedName name="PUERTA_METALICA__TIPO_06__1x3_m">'[16]INSUMOS-EQUIPOS'!#REF!</definedName>
    <definedName name="PUERTA_METALICA__TIPO_07__0.90x3_m">'[16]INSUMOS-EQUIPOS'!#REF!</definedName>
    <definedName name="PUERTA_METALICA__TIPO_08__0.85x3_m">'[16]INSUMOS-EQUIPOS'!#REF!</definedName>
    <definedName name="PUERTA_METALICA__TIPO_09__1x2.2_m">'[16]INSUMOS-EQUIPOS'!#REF!</definedName>
    <definedName name="PUERTA_METALICA__TIPO_10__1x3_m">'[16]INSUMOS-EQUIPOS'!#REF!</definedName>
    <definedName name="PUERTA_METALICA__TIPO_11__0.90x3_m">'[16]INSUMOS-EQUIPOS'!#REF!</definedName>
    <definedName name="PUERTA_METALICA__TIPO_12__1x2.2_m">'[16]INSUMOS-EQUIPOS'!#REF!</definedName>
    <definedName name="PUERTA_METALICA__TIPO_13__0.85x3_m">'[16]INSUMOS-EQUIPOS'!#REF!</definedName>
    <definedName name="PUERTA_P_01">2887500</definedName>
    <definedName name="PUERTA_P_01_EN_MALLA_IMT_2200X1480__FABRICADA_MARCO_EN_LAMINA_CR_CAL_20__PANEL_EN_MALLA_IMT25_CAL_18__CERRADURA_DE_SOBREPONER_CON_MANIJA_SCHLAGE_O_SIMILAR__ACABADO_EN_PINTURA_ELECTROSTATICA.">'[16]INSUMOS-EQUIPOS'!#REF!</definedName>
    <definedName name="PUERTA_P_02">1155000</definedName>
    <definedName name="PUERTA_P_02___P03__Y_P_03___P03__EN_ALUMINIO_2500X1200__FABRICADA_MARCO_EN_ALUMINIO_CAL_18_Y_REJILLA_INFERIOR__INCLUYE_BISAGRAS_Y_ELEMENTOS_PARA_SU_INSTALACION.">'[92]INSUMOS-EQUIPOS'!#REF!</definedName>
    <definedName name="PUERTA_P_02_EN_MALLA_IMT_2200X1400__FABRICADA_MARCO_EN_LAMINA_CR_CAL_20__PANEL_EN_MALLA_IMT25_CAL_18__CERRADURA_DE_SOBREPONER_CON_MANIJA_SCHLAGE_O_SIMILAR__ACABADO_EN_PINTURA_ELECTROSTATICA.">'[16]INSUMOS-EQUIPOS'!#REF!</definedName>
    <definedName name="PUERTA_P_04_EN_ALUMINIO_2500X900__FABRICADA_MARCO_EN_ALUMINIO_CAL_18__INCLUYE_BISAGRAS_Y_ELEMENTOS_PARA_SU_INSTALACION.">'[92]INSUMOS-EQUIPOS'!#REF!</definedName>
    <definedName name="PUERTA_P_05_PLEGABLE_EN_LAMINA_DE_PVC_2500X2000__MARCO_EN_ALUMINIO_CAL_18__INCLUYE_TODOS_LOS_ACCESORIOS_PARA_SU_INSTALACION">'[41]INSUMOS-EQUIPOS'!$B$326</definedName>
    <definedName name="PUERTA_P_06_Y_P06__EN_ALUMINIO_2500X1000__FABRICADA_MARCO_EN_ALUMINIO_CAL_18__INCLUYE_BISAGRAS_Y_ELEMENTOS_PARA_SU_INSTALACION.">'[41]INSUMOS-EQUIPOS'!$B$327</definedName>
    <definedName name="PUERTA_P_08__EN_ALUMINIO_2500X1150_HOJA_EN_ALUMINIO_CON_ARTE_BINARIO_FABRICADA_MARCO_EN_ALUMINIO_CAL_18__INCLUYE_BISAGRAS_Y_ELEMENTOS_PARA_SU_INSTALACION.">'[41]INSUMOS-EQUIPOS'!$B$328</definedName>
    <definedName name="PUERTA_P_09_Y_P_9___EN_ALUMINIO_2500X1500_HOJA_EN_ALUMINIO_CON_ARTE_BINARIO_FABRICADA_MARCO_EN_ALUMINIO_CAL_18__INCLUYE_BISAGRAS_Y_ELEMENTOS_PARA_SU_INSTALACION.">'[41]INSUMOS-EQUIPOS'!$B$329</definedName>
    <definedName name="PUERTA_P_10___EN_ALUMINIO_2500X2250_HOJA_EN_ALUMINIO_CON_ARTE_BINARIO_FABRICADA_MARCO_EN_ALUMINIO_CAL_18__INCLUYE_BISAGRAS_Y_ELEMENTOS_PARA_SU_INSTALACION.">'[41]INSUMOS-EQUIPOS'!$B$330</definedName>
    <definedName name="PUERTA_PVC_TIPO_03">966000</definedName>
    <definedName name="PUERTA_PVC_TIPO_04">682500</definedName>
    <definedName name="PUNTILLA">#REF!</definedName>
    <definedName name="PUNTILLA_CON_CABEZA_2">'[17]INSUMOS-EQUIPOS'!$B$184</definedName>
    <definedName name="PUNTILLA_CON_CABEZA_2_1_2">'[16]INSUMOS-EQUIPOS'!$B$183</definedName>
    <definedName name="PUNTILLA_DE_ACERO_1_X_35_UN">'[16]INSUMOS-EQUIPOS'!$B$340</definedName>
    <definedName name="PUNTO_ECOLOGICO3">'[25]INSUMOS-EQUIPOS'!$B$162</definedName>
    <definedName name="PuntosRentabilidad">#REF!</definedName>
    <definedName name="Purchase">#REF!</definedName>
    <definedName name="Q">#REF!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[86]TARIF2002!#REF!</definedName>
    <definedName name="QE_TE">[86]TARIF2002!#REF!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I">[86]TARIF2002!#REF!</definedName>
    <definedName name="QI_TI">[86]TARIF2002!#REF!</definedName>
    <definedName name="QMAXDIARIO">'[5]CALCULO POI'!$B$118:$C$154</definedName>
    <definedName name="QN">[86]TARIF2002!#REF!</definedName>
    <definedName name="QN_QI">[86]TARIF2002!#REF!</definedName>
    <definedName name="QNS">[141]TARIF2002!#REF!</definedName>
    <definedName name="QPROM">[5]TARIFAS!$C$570</definedName>
    <definedName name="qq">#REF!</definedName>
    <definedName name="qqq">#REF!</definedName>
    <definedName name="QQQQ">#REF!</definedName>
    <definedName name="qqqqqqqqqqqqqqqq">#REF!</definedName>
    <definedName name="qqqqqw" hidden="1">{"via1",#N/A,TRUE,"general";"via2",#N/A,TRUE,"general";"via3",#N/A,TRUE,"general"}</definedName>
    <definedName name="QRS">#REF!</definedName>
    <definedName name="Quality_PvT">#REF!</definedName>
    <definedName name="QualityF">#REF!</definedName>
    <definedName name="quantity">#REF!</definedName>
    <definedName name="QUIMICOSTABLA1.3.1">'[5]CALCULO COSTOS DE OPERACIÓN'!$B$176:$J$211</definedName>
    <definedName name="qw">#REF!</definedName>
    <definedName name="qwdas2" hidden="1">{"via1",#N/A,TRUE,"general";"via2",#N/A,TRUE,"general";"via3",#N/A,TRUE,"general"}</definedName>
    <definedName name="qweqe" hidden="1">{"TAB1",#N/A,TRUE,"GENERAL";"TAB2",#N/A,TRUE,"GENERAL";"TAB3",#N/A,TRUE,"GENERAL";"TAB4",#N/A,TRUE,"GENERAL";"TAB5",#N/A,TRUE,"GENERAL"}</definedName>
    <definedName name="QWERTY">#N/A</definedName>
    <definedName name="qwqw">#REF!</definedName>
    <definedName name="qwqwas">#REF!</definedName>
    <definedName name="qwqwqwj" hidden="1">{"TAB1",#N/A,TRUE,"GENERAL";"TAB2",#N/A,TRUE,"GENERAL";"TAB3",#N/A,TRUE,"GENERAL";"TAB4",#N/A,TRUE,"GENERAL";"TAB5",#N/A,TRUE,"GENERAL"}</definedName>
    <definedName name="R.1">#REF!</definedName>
    <definedName name="R.10">#REF!</definedName>
    <definedName name="R.11">#REF!</definedName>
    <definedName name="R.12">#REF!</definedName>
    <definedName name="R.13">#REF!</definedName>
    <definedName name="R.14">#REF!</definedName>
    <definedName name="R.15">#REF!</definedName>
    <definedName name="R.16">#REF!</definedName>
    <definedName name="R.17">#REF!</definedName>
    <definedName name="R.18">#REF!</definedName>
    <definedName name="R.19">#REF!</definedName>
    <definedName name="R.2">#REF!</definedName>
    <definedName name="R.3">#REF!</definedName>
    <definedName name="R.4">#REF!</definedName>
    <definedName name="R.5">#REF!</definedName>
    <definedName name="R.6">#REF!</definedName>
    <definedName name="R.7">#REF!</definedName>
    <definedName name="R.8">#REF!</definedName>
    <definedName name="R.9">#REF!</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#REF!</definedName>
    <definedName name="rango">#REF!</definedName>
    <definedName name="Rate1">[142]Summary!$D$6</definedName>
    <definedName name="rate2">[142]Summary!$D$7</definedName>
    <definedName name="ratio">#REF!</definedName>
    <definedName name="Rb">#REF!</definedName>
    <definedName name="Rd">#REF!</definedName>
    <definedName name="RD_CP">'[143]Working Cap Movemts'!#REF!</definedName>
    <definedName name="RD_CP_VL">'[143]Working Cap Movemts'!#REF!</definedName>
    <definedName name="rds">#REF!</definedName>
    <definedName name="Re">#REF!</definedName>
    <definedName name="RE4NTA">[38]EQUIPOS!$D$8</definedName>
    <definedName name="rec">[144]Propuesta!#REF!</definedName>
    <definedName name="RECEBO_COMÚN">'[16]INSUMOS-EQUIPOS'!$B$196</definedName>
    <definedName name="RECEBO_GRADADO">'[16]INSUMOS-EQUIPOS'!$B$195</definedName>
    <definedName name="Recurso">[139]Sheet1!$B$2:$B$3</definedName>
    <definedName name="RECURSO_OBRA">#REF!</definedName>
    <definedName name="Recursos">#REF!</definedName>
    <definedName name="REDESALCANTARILLADOTABLA1.2">'[5]INFORMACIÓN REFERENCIA'!$B$330:$F$341</definedName>
    <definedName name="REDESALCANTARILLADOTABLA1.4">'[5]INFORMACIÓN REFERENCIA'!$B$352:$F$364</definedName>
    <definedName name="REDESALCANTARILLADOTABLA1.5">#REF!</definedName>
    <definedName name="REDESTABLA6.1">'[5]INFORMACIÓN REFERENCIA'!$B$245:$E$256</definedName>
    <definedName name="REDESTABLA6.2">'[5]INFORMACIÓN REFERENCIA'!$B$260:$K$272</definedName>
    <definedName name="REDESTABLA6.3">'[5]INFORMACIÓN REFERENCIA'!$B$276:$C$287</definedName>
    <definedName name="REDUCCION_3__x_2">#REF!</definedName>
    <definedName name="REDUCCION_4__x_3">#REF!</definedName>
    <definedName name="REF">#REF!</definedName>
    <definedName name="REFERENCIAPROYECTOS">[5]REFERENCIAS!$A$3:$F$24</definedName>
    <definedName name="REFMAR">#REF!</definedName>
    <definedName name="REG">'[122]Estado Resumen'!XFC1&gt;2.5</definedName>
    <definedName name="REG_GAS_R20">26900</definedName>
    <definedName name="REGBT">#N/A</definedName>
    <definedName name="rege" hidden="1">{"TAB1",#N/A,TRUE,"GENERAL";"TAB2",#N/A,TRUE,"GENERAL";"TAB3",#N/A,TRUE,"GENERAL";"TAB4",#N/A,TRUE,"GENERAL";"TAB5",#N/A,TRUE,"GENERAL"}</definedName>
    <definedName name="regional">[40]CARRETERAS!$A$2</definedName>
    <definedName name="REGISTRO">#REF!</definedName>
    <definedName name="REGLA_DE_ALUMINIO__6M">'[16]INSUMOS-EQUIPOS'!$B$210</definedName>
    <definedName name="REGLA_DE_ALUMINIO_3_4_X4_X3MT">'[17]INSUMOS-EQUIPOS'!$B$209</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'[123]ESTADO VÍA-CRIT.TECNICO'!XFC1&gt;2.5</definedName>
    <definedName name="REICIO">#N/A</definedName>
    <definedName name="reinicio">#N/A</definedName>
    <definedName name="REJHE" hidden="1">{"via1",#N/A,TRUE,"general";"via2",#N/A,TRUE,"general";"via3",#N/A,TRUE,"general"}</definedName>
    <definedName name="REJILLA_6_X_4__ALUMINIO">'[16]INSUMOS-EQUIPOS'!$B$208</definedName>
    <definedName name="REJILLA_SOSCO_3_2_PLASTICA">'[16]INSUMOS-EQUIPOS'!$B$207</definedName>
    <definedName name="rell">#REF!</definedName>
    <definedName name="relle">#REF!</definedName>
    <definedName name="relleno">#REF!</definedName>
    <definedName name="RELLG">#REF!</definedName>
    <definedName name="relo">#REF!</definedName>
    <definedName name="rendimiento">#REF!</definedName>
    <definedName name="RENTA">#REF!</definedName>
    <definedName name="repello">#REF!</definedName>
    <definedName name="REPISA_8_X_4_CM_X_2.90_M___ORDINARIO">'[16]INSUMOS-EQUIPOS'!$B$325</definedName>
    <definedName name="replanteo">#REF!</definedName>
    <definedName name="REPOSICIONACU">'[5]INFORMACIÓN REFERENCIA'!$B$674:$H$685</definedName>
    <definedName name="REPOSICIONACUREDES">'[5]INFORMACIÓN REFERENCIA'!$B$688:$D$699</definedName>
    <definedName name="REPOSICIONALC">'[5]INFORMACIÓN REFERENCIA'!$B$704:$D$715</definedName>
    <definedName name="REPOSICIONALCREDES">'[5]INFORMACIÓN REFERENCIA'!$B$718:$O$729</definedName>
    <definedName name="req">#REF!</definedName>
    <definedName name="Required_Delivery">#REF!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erva">[9]Gastos!#REF!</definedName>
    <definedName name="residente">'[40]GENERALIDADES '!$E$9</definedName>
    <definedName name="Responsible">'[20]2009 Jagua'!$G$2:$G$27</definedName>
    <definedName name="RESU">#REF!</definedName>
    <definedName name="RESUMEN">#N/A</definedName>
    <definedName name="RESUMENALCANTARILLADO">#REF!</definedName>
    <definedName name="ResumenAPU">[88]ResumenMaterial!$A$12:$AB$169</definedName>
    <definedName name="RESUMENCOSTOSOPERACIÓN">'[5]CALCULO COSTOS DE OPERACIÓN'!$B$6:$Q$41</definedName>
    <definedName name="RESUMENINVERSIONESACU">'[5]CALCULO POI'!$A$6:$M$41</definedName>
    <definedName name="RESUMENINVERSIONESACUEDUCTO">'[5]CALCULO POI'!$A$6:$M$41</definedName>
    <definedName name="RESUMENINVERSIONESALC">'[5]CALCULO POI'!$A$202:$K$237</definedName>
    <definedName name="RESUMENMODELODEMANDA">#REF!</definedName>
    <definedName name="RESUMENOPTIMIZACIONACU">'[5]CALCULO POI'!$A$46:$L$81</definedName>
    <definedName name="RESUMENOPTIMIZACIONALC">'[5]CALCULO POI'!$A$242:$I$277</definedName>
    <definedName name="RET">#REF!</definedName>
    <definedName name="reten">[9]Gastos!#REF!</definedName>
    <definedName name="retiroarbol">#REF!</definedName>
    <definedName name="retirocorte">#REF!</definedName>
    <definedName name="retr">#REF!</definedName>
    <definedName name="RETROEXCAVADORA">'[16]INSUMOS-EQUIPOS'!$B$399</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#REF!</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#REF!</definedName>
    <definedName name="rfhnhjyu" hidden="1">{"TAB1",#N/A,TRUE,"GENERAL";"TAB2",#N/A,TRUE,"GENERAL";"TAB3",#N/A,TRUE,"GENERAL";"TAB4",#N/A,TRUE,"GENERAL";"TAB5",#N/A,TRUE,"GENERAL"}</definedName>
    <definedName name="rfrf" hidden="1">{"via1",#N/A,TRUE,"general";"via2",#N/A,TRUE,"general";"via3",#N/A,TRUE,"general"}</definedName>
    <definedName name="Rg">#REF!</definedName>
    <definedName name="rge" hidden="1">{"via1",#N/A,TRUE,"general";"via2",#N/A,TRUE,"general";"via3",#N/A,TRUE,"general"}</definedName>
    <definedName name="rgegg" hidden="1">{"via1",#N/A,TRUE,"general";"via2",#N/A,TRUE,"general";"via3",#N/A,TRUE,"general"}</definedName>
    <definedName name="Rgr" hidden="1">{"Acueducto",#N/A,FALSE,"Base"}</definedName>
    <definedName name="Rh">#REF!</definedName>
    <definedName name="RH_PLACAYESO_GYPLAC_1.22_2.44">'[25]INSUMOS-EQUIPOS'!$B$92</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#REF!</definedName>
    <definedName name="RIEL_DE_PAVIMENTO">'[19]INSUMOS-EQUIPOS'!$B$349</definedName>
    <definedName name="Ripio">#REF!</definedName>
    <definedName name="RiskInd">[145]RefTables!$K$2:$K$26</definedName>
    <definedName name="RiskRanking">[145]RefTables!$L$2:$L$26</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#REF!</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l">#REF!</definedName>
    <definedName name="rlo">#REF!</definedName>
    <definedName name="Rm">#REF!</definedName>
    <definedName name="RMCostOutput">#REF!</definedName>
    <definedName name="Rmm">#REF!</definedName>
    <definedName name="Rn">#REF!</definedName>
    <definedName name="Rñ">#REF!</definedName>
    <definedName name="Ro">#REF!</definedName>
    <definedName name="RoA_N">[58]ASSUMPTIONS!#REF!</definedName>
    <definedName name="ROCIO">#REF!</definedName>
    <definedName name="rolando">#REF!</definedName>
    <definedName name="Roster1">[37]Parameters!$O$30</definedName>
    <definedName name="Roster2">[37]Parameters!$P$30</definedName>
    <definedName name="Roster3">[37]Parameters!$Q$30</definedName>
    <definedName name="Roster4">[37]Parameters!$R$30</definedName>
    <definedName name="Rosters">[37]Parameters!$O$26:$R$29</definedName>
    <definedName name="Rows2Unhide" hidden="1">#REF!</definedName>
    <definedName name="Roy_price_sens">'[55]Inputs-SUMMARY'!$H$266:$BR$266</definedName>
    <definedName name="Royal_Col_Nom">[58]W_OPEX!$H$220:$AP$220</definedName>
    <definedName name="royalphalumi">[146]datosluminariasRoyAlPHa!$A$1:$A$65536</definedName>
    <definedName name="Royalty_CDC_LLC">[51]Royalties!#REF!</definedName>
    <definedName name="Royalty_CZN_SA">[51]Royalties!#REF!</definedName>
    <definedName name="Royalty_total">[51]Royalties!#REF!</definedName>
    <definedName name="Rp">#REF!</definedName>
    <definedName name="Rq">#REF!</definedName>
    <definedName name="rr">#REF!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rrrr">#REF!</definedName>
    <definedName name="RRRRRRRRRRRRRRR">#REF!</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#REF!</definedName>
    <definedName name="rte">#REF!</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#REF!</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u" hidden="1">{"via1",#N/A,TRUE,"general";"via2",#N/A,TRUE,"general";"via3",#N/A,TRUE,"general"}</definedName>
    <definedName name="Rv">#REF!</definedName>
    <definedName name="Rw">#REF!</definedName>
    <definedName name="rwt" hidden="1">{"via1",#N/A,TRUE,"general";"via2",#N/A,TRUE,"general";"via3",#N/A,TRUE,"general"}</definedName>
    <definedName name="Rx">#REF!</definedName>
    <definedName name="Ry">#REF!</definedName>
    <definedName name="ryeryb" hidden="1">{"TAB1",#N/A,TRUE,"GENERAL";"TAB2",#N/A,TRUE,"GENERAL";"TAB3",#N/A,TRUE,"GENERAL";"TAB4",#N/A,TRUE,"GENERAL";"TAB5",#N/A,TRUE,"GENERAL"}</definedName>
    <definedName name="rytrsdg" hidden="1">{"via1",#N/A,TRUE,"general";"via2",#N/A,TRUE,"general";"via3",#N/A,TRUE,"general"}</definedName>
    <definedName name="Rz">#REF!</definedName>
    <definedName name="s">#N/A</definedName>
    <definedName name="Sa">#REF!</definedName>
    <definedName name="saa" hidden="1">{"via1",#N/A,TRUE,"general";"via2",#N/A,TRUE,"general";"via3",#N/A,TRUE,"general"}</definedName>
    <definedName name="SAD" hidden="1">{"via1",#N/A,TRUE,"general";"via2",#N/A,TRUE,"general";"via3",#N/A,TRUE,"general"}</definedName>
    <definedName name="sadA">'[79]INSUMOS-EQUIPOS'!#REF!</definedName>
    <definedName name="SADASDFSDF">#REF!</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#REF!</definedName>
    <definedName name="Salario_Hora_Ayudante">'[41]SALARIOS OBRA'!$B$14</definedName>
    <definedName name="Salarios">#REF!</definedName>
    <definedName name="Saldo_Capital">#REF!</definedName>
    <definedName name="salida_iluminación">#REF!</definedName>
    <definedName name="salida_interruptor_doble">#REF!</definedName>
    <definedName name="salida_tomacorriente_doble">#REF!</definedName>
    <definedName name="sasa">'[5]CALCULO POI'!#REF!</definedName>
    <definedName name="Sb">#REF!</definedName>
    <definedName name="sbe">#REF!</definedName>
    <definedName name="Sbf">[11]CALCULO!$E$61</definedName>
    <definedName name="sbgfbgdr" hidden="1">{"via1",#N/A,TRUE,"general";"via2",#N/A,TRUE,"general";"via3",#N/A,TRUE,"general"}</definedName>
    <definedName name="Sc">#REF!</definedName>
    <definedName name="SContLab">#REF!</definedName>
    <definedName name="SContParts">#REF!</definedName>
    <definedName name="scope">#REF!</definedName>
    <definedName name="scope1">'[34]REF - Listas'!$D$32:$D$38</definedName>
    <definedName name="Sd">#REF!</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E">#REF!</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#REF!</definedName>
    <definedName name="sdsdfh" hidden="1">{"via1",#N/A,TRUE,"general";"via2",#N/A,TRUE,"general";"via3",#N/A,TRUE,"general"}</definedName>
    <definedName name="Se">#REF!</definedName>
    <definedName name="SECADOR_MANOS">'[25]INSUMOS-EQUIPOS'!$B$139</definedName>
    <definedName name="SECTOR">#REF!</definedName>
    <definedName name="Seguro">#REF!</definedName>
    <definedName name="SeguroCostos">#REF!</definedName>
    <definedName name="SEM_DEL_MES">#REF!</definedName>
    <definedName name="Semanas_mes">#REF!</definedName>
    <definedName name="sencount" hidden="1">1</definedName>
    <definedName name="sep00">[9]Dólar!#REF!</definedName>
    <definedName name="SEPAROL_1_KG">'[41]INSUMOS-EQUIPOS'!$B$199</definedName>
    <definedName name="SEPAROL_15_KG">'[17]INSUMOS-EQUIPOS'!$B$205</definedName>
    <definedName name="Sepjv2">#REF!</definedName>
    <definedName name="septdetail">#REF!</definedName>
    <definedName name="septtb">#REF!</definedName>
    <definedName name="SequenceF">#REF!</definedName>
    <definedName name="SERO">#N/A</definedName>
    <definedName name="servicioingreso">#REF!</definedName>
    <definedName name="ServicioSurentingExpress">#REF!</definedName>
    <definedName name="servicioutilidad">#REF!</definedName>
    <definedName name="ServicioVehSustituto">#REF!</definedName>
    <definedName name="setrj" hidden="1">{"via1",#N/A,TRUE,"general";"via2",#N/A,TRUE,"general";"via3",#N/A,TRUE,"general"}</definedName>
    <definedName name="sett" hidden="1">{"via1",#N/A,TRUE,"general";"via2",#N/A,TRUE,"general";"via3",#N/A,TRUE,"general"}</definedName>
    <definedName name="Sf">#REF!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#REF!</definedName>
    <definedName name="SGET">#REF!</definedName>
    <definedName name="Sh">#REF!</definedName>
    <definedName name="Share">[81]Cover!#REF!</definedName>
    <definedName name="ship_terms">#REF!</definedName>
    <definedName name="SHIP_VIA">#REF!</definedName>
    <definedName name="Shovel_1">#REF!</definedName>
    <definedName name="Shovel_2">#REF!</definedName>
    <definedName name="Shovel_3">#REF!</definedName>
    <definedName name="Shovel_4">#REF!</definedName>
    <definedName name="Shovel_5">#REF!</definedName>
    <definedName name="show_all">'[147]Mine variance - tree'!#REF!</definedName>
    <definedName name="si">#REF!</definedName>
    <definedName name="SIFON_180_2">#REF!</definedName>
    <definedName name="SIKA">#REF!</definedName>
    <definedName name="SIKA_101">'[92]INSUMOS-EQUIPOS'!#REF!</definedName>
    <definedName name="Sika_transparente_10">'[16]INSUMOS-EQUIPOS'!$B$278</definedName>
    <definedName name="SIKA1_KG">'[25]INSUMOS-EQUIPOS'!$B$9</definedName>
    <definedName name="SIKADUR">#REF!</definedName>
    <definedName name="SIKAFLEX_1A_PLUS_300cc">'[16]INSUMOS-EQUIPOS'!$B$279</definedName>
    <definedName name="SILICONA_ANTIHONGOS">'[16]INSUMOS-EQUIPOS'!$B$289</definedName>
    <definedName name="SILICONA_ANTIHONGOS_300ML">'[25]INSUMOS-EQUIPOS'!$B$123</definedName>
    <definedName name="Sim_Model_Input_1">[143]HL!#REF!</definedName>
    <definedName name="Sim_Model_Input_4">[143]HL!#REF!</definedName>
    <definedName name="Sim_Model_Output_1">[143]HL!#REF!</definedName>
    <definedName name="SISISIS">#N/A</definedName>
    <definedName name="SISTEMA_DE_INSTALACION_ENTRADA_POSTERIOR">'[41]INSUMOS-EQUIPOS'!$B$185</definedName>
    <definedName name="Sitio">[139]Sheet1!$C$2:$C$4</definedName>
    <definedName name="sk">#REF!</definedName>
    <definedName name="SLube">#REF!</definedName>
    <definedName name="sm">#REF!</definedName>
    <definedName name="SMIN">'[103]FACTOR PRESTACIONAL'!$D$11</definedName>
    <definedName name="SMMLV">#REF!</definedName>
    <definedName name="SMT">'[103]FACTOR PRESTACIONAL'!$D$13</definedName>
    <definedName name="sn">#REF!</definedName>
    <definedName name="snw">#REF!</definedName>
    <definedName name="sñ">#REF!</definedName>
    <definedName name="so">#REF!</definedName>
    <definedName name="Soat">#REF!</definedName>
    <definedName name="SoatCostos">#REF!</definedName>
    <definedName name="SOBRE2H">#REF!</definedName>
    <definedName name="sobrecimiento">#REF!</definedName>
    <definedName name="SOCIAL">#REF!</definedName>
    <definedName name="SOHaul">#REF!</definedName>
    <definedName name="SOL">#REF!</definedName>
    <definedName name="solado">#REF!</definedName>
    <definedName name="Solado_en_Concreto_de_2200_PSI_para_Zapatas.">#REF!</definedName>
    <definedName name="SOLDA">#REF!</definedName>
    <definedName name="SOLDADDURA_PVC_1_8GAL">'[25]INSUMOS-EQUIPOS'!$B$129</definedName>
    <definedName name="SOLDADURA">#REF!</definedName>
    <definedName name="SOLDADURA_ELÉCTRICA_DE_3_32_68_BARRAS_X_KG">'[16]INSUMOS-EQUIPOS'!$B$224</definedName>
    <definedName name="Solids.SG">#REF!</definedName>
    <definedName name="solo">#REF!</definedName>
    <definedName name="sp">#REF!</definedName>
    <definedName name="spc">#REF!</definedName>
    <definedName name="sprd">#REF!</definedName>
    <definedName name="spread">#REF!</definedName>
    <definedName name="SpreadDesctos">#REF!</definedName>
    <definedName name="SpreadFcro">#REF!</definedName>
    <definedName name="SpreadServicios">#REF!</definedName>
    <definedName name="Spreadsheet_name">#REF!</definedName>
    <definedName name="SpreadTotal">#REF!</definedName>
    <definedName name="sr">#REF!</definedName>
    <definedName name="SRandM">#REF!</definedName>
    <definedName name="srt">#REF!</definedName>
    <definedName name="srwrwr" hidden="1">{"TAB1",#N/A,TRUE,"GENERAL";"TAB2",#N/A,TRUE,"GENERAL";"TAB3",#N/A,TRUE,"GENERAL";"TAB4",#N/A,TRUE,"GENERAL";"TAB5",#N/A,TRUE,"GENERAL"}</definedName>
    <definedName name="ss">#REF!</definedName>
    <definedName name="SSDSD">#REF!</definedName>
    <definedName name="sss">#REF!</definedName>
    <definedName name="ssss">#REF!</definedName>
    <definedName name="sssss">#REF!</definedName>
    <definedName name="sssss7" hidden="1">{"via1",#N/A,TRUE,"general";"via2",#N/A,TRUE,"general";"via3",#N/A,TRUE,"general"}</definedName>
    <definedName name="sssssa" hidden="1">{"TAB1",#N/A,TRUE,"GENERAL";"TAB2",#N/A,TRUE,"GENERAL";"TAB3",#N/A,TRUE,"GENERAL";"TAB4",#N/A,TRUE,"GENERAL";"TAB5",#N/A,TRUE,"GENERAL"}</definedName>
    <definedName name="ssssssssss">#REF!</definedName>
    <definedName name="sssssssssss">#REF!</definedName>
    <definedName name="ssssssssssssssssss">#REF!</definedName>
    <definedName name="ssssssssssssssssssss">#REF!</definedName>
    <definedName name="sssssy" hidden="1">{"via1",#N/A,TRUE,"general";"via2",#N/A,TRUE,"general";"via3",#N/A,TRUE,"general"}</definedName>
    <definedName name="Standby">#REF!</definedName>
    <definedName name="StandbyCostos">#REF!</definedName>
    <definedName name="StartBid">#REF!</definedName>
    <definedName name="StartItems">#REF!</definedName>
    <definedName name="StartPeriod">[148]Index!$S$41</definedName>
    <definedName name="StartRates">#REF!</definedName>
    <definedName name="StartTags">#REF!</definedName>
    <definedName name="status">'[98]LISTS-FOR INTERNAL USE ONLY'!$B$8:$B$13</definedName>
    <definedName name="statusofexecution">#REF!</definedName>
    <definedName name="STOCK_CODE">#REF!</definedName>
    <definedName name="stock_oreganal">[58]INPUT_TEMP!#REF!</definedName>
    <definedName name="StorageTank_Height">#REF!</definedName>
    <definedName name="StorageTank_Radius">#REF!</definedName>
    <definedName name="StorageTank_TotalVolume">#REF!</definedName>
    <definedName name="StorageTank1_DryTonnes">#REF!</definedName>
    <definedName name="StorageTank1_SlurryVolume">#REF!</definedName>
    <definedName name="StorageTank2_DryTonnes">#REF!</definedName>
    <definedName name="StorageTank2_SlurryVolume">#REF!</definedName>
    <definedName name="StorageTank3_DryTonnes">#REF!</definedName>
    <definedName name="StorageTank3_SlurryVolume">#REF!</definedName>
    <definedName name="StorageTank4_DryTonnes">#REF!</definedName>
    <definedName name="StorageTank4_SlurryVolume">#REF!</definedName>
    <definedName name="StrBaseIncremCanon">#REF!</definedName>
    <definedName name="StrBaseReliquidacion">#REF!</definedName>
    <definedName name="StrClienDescontarIVA">#REF!</definedName>
    <definedName name="StrCliente">#REF!</definedName>
    <definedName name="StrClienTributaRentaPresun">#REF!</definedName>
    <definedName name="strDescAccesorios">#REF!</definedName>
    <definedName name="strDescPlanSeguro">#REF!</definedName>
    <definedName name="strEstado">#REF!</definedName>
    <definedName name="StrFrecPago">#REF!</definedName>
    <definedName name="StrFrecReliquidacion">#REF!</definedName>
    <definedName name="StrGerenteCuenta">#REF!</definedName>
    <definedName name="StrImpDosXMil">#REF!</definedName>
    <definedName name="StrMarcaVehicModelo">#REF!</definedName>
    <definedName name="StrMarcaVehícModelo">#REF!</definedName>
    <definedName name="StrModalidadCanon">#REF!</definedName>
    <definedName name="StrModalidadPago">#REF!</definedName>
    <definedName name="strNomVariable1">#REF!</definedName>
    <definedName name="strNomVariable2">#REF!</definedName>
    <definedName name="strNomVariable3">#REF!</definedName>
    <definedName name="StrNumeroCotizacion">#REF!</definedName>
    <definedName name="StrNumeroCotización">#REF!</definedName>
    <definedName name="strPlaca">#REF!</definedName>
    <definedName name="StrRentBack">#REF!</definedName>
    <definedName name="strTipoCliente">#REF!</definedName>
    <definedName name="StrTipoContrato">#REF!</definedName>
    <definedName name="stt" hidden="1">{"via1",#N/A,TRUE,"general";"via2",#N/A,TRUE,"general";"via3",#N/A,TRUE,"general"}</definedName>
    <definedName name="Stub" hidden="1">#REF!</definedName>
    <definedName name="Stub_Header1" hidden="1">#REF!</definedName>
    <definedName name="Stub_Header2" hidden="1">#REF!</definedName>
    <definedName name="Stub_Header3" hidden="1">#REF!</definedName>
    <definedName name="STyre">#REF!</definedName>
    <definedName name="SUB_BASE">'[16]INSUMOS-EQUIPOS'!$B$194</definedName>
    <definedName name="SUB_ESTRUCTURA_DE_INSTALACION">'[41]INSUMOS-EQUIPOS'!$B$339</definedName>
    <definedName name="SUBTOTAL">#REF!</definedName>
    <definedName name="SUELDOS">'[111]Base Datos Sueldo'!$B$7:$C$26</definedName>
    <definedName name="suma">[149]Hoja1!$F$60</definedName>
    <definedName name="Summary">#REF!</definedName>
    <definedName name="SUPERCEL">#REF!</definedName>
    <definedName name="Supervía" hidden="1">{#N/A,#N/A,TRUE,"0001";#N/A,#N/A,TRUE,"0002";#N/A,#N/A,TRUE,"0003";#N/A,#N/A,TRUE,"0004";#N/A,#N/A,TRUE,"0005";#N/A,#N/A,TRUE,"0006";#N/A,#N/A,TRUE,"0007";#N/A,#N/A,TRUE,"0008";#N/A,#N/A,TRUE,"0009";#N/A,#N/A,TRUE,"0010"}</definedName>
    <definedName name="supervision">#REF!</definedName>
    <definedName name="SupportFleet">#REF!</definedName>
    <definedName name="SupportOpCost">#REF!</definedName>
    <definedName name="SupportRepl">#REF!</definedName>
    <definedName name="sw">#N/A</definedName>
    <definedName name="swssdecs">#REF!</definedName>
    <definedName name="swsw" hidden="1">{"via1",#N/A,TRUE,"general";"via2",#N/A,TRUE,"general";"via3",#N/A,TRUE,"general"}</definedName>
    <definedName name="swsw3" hidden="1">{"TAB1",#N/A,TRUE,"GENERAL";"TAB2",#N/A,TRUE,"GENERAL";"TAB3",#N/A,TRUE,"GENERAL";"TAB4",#N/A,TRUE,"GENERAL";"TAB5",#N/A,TRUE,"GENERAL"}</definedName>
    <definedName name="t">'[150]INSUMOS-EQUIPOS'!$B$274</definedName>
    <definedName name="T.1">#REF!</definedName>
    <definedName name="T.10">#REF!</definedName>
    <definedName name="T.11">#REF!</definedName>
    <definedName name="T.12">#REF!</definedName>
    <definedName name="T.13">#REF!</definedName>
    <definedName name="T.14">#REF!</definedName>
    <definedName name="T.15">#REF!</definedName>
    <definedName name="T.16">#REF!</definedName>
    <definedName name="T.17">#REF!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5t5" hidden="1">{"TAB1",#N/A,TRUE,"GENERAL";"TAB2",#N/A,TRUE,"GENERAL";"TAB3",#N/A,TRUE,"GENERAL";"TAB4",#N/A,TRUE,"GENERAL";"TAB5",#N/A,TRUE,"GENERAL"}</definedName>
    <definedName name="Ta">#REF!</definedName>
    <definedName name="Tab_Elec">[94]Inputs!$J$25</definedName>
    <definedName name="Tab_Expense">[94]Inputs!$P$127:$Q$161</definedName>
    <definedName name="Tab_Process">[94]Inputs!$N$127:$O$173</definedName>
    <definedName name="Tab_Respons">[94]Inputs!$L$127:$M$139</definedName>
    <definedName name="TABLA">#REF!</definedName>
    <definedName name="TABLA_BURRA_30_X_2.2_A_2.7CM_X_2.90_M___ORDINARIO">'[17]INSUMOS-EQUIPOS'!$B$332</definedName>
    <definedName name="TABLA_CMI">[5]BS.DATOS!$Q$5:$X$17</definedName>
    <definedName name="TABLA_DE_CARACOLI">#REF!</definedName>
    <definedName name="TABLA_DE_CONTENIDO__A1">#REF!</definedName>
    <definedName name="TABLA_RN">[5]BS.DATOS!$AA$5:$AH$17</definedName>
    <definedName name="TABLA1">#REF!</definedName>
    <definedName name="tabla2">#REF!</definedName>
    <definedName name="tablaDeDTFS">#REF!</definedName>
    <definedName name="TablaR">#REF!</definedName>
    <definedName name="tablilla">#REF!</definedName>
    <definedName name="TagBid1">#REF!</definedName>
    <definedName name="tagbid1ext">#REF!</definedName>
    <definedName name="tagbid1UnevalCost">#REF!</definedName>
    <definedName name="tagbid1unit">#REF!</definedName>
    <definedName name="TagBid2">#REF!</definedName>
    <definedName name="tagbid2ext">#REF!</definedName>
    <definedName name="tagbid2UnEvalCost">#REF!</definedName>
    <definedName name="tagbid2unit">#REF!</definedName>
    <definedName name="TagBid3">#REF!</definedName>
    <definedName name="tagbid3ext">#REF!</definedName>
    <definedName name="tagBid3UnevalCost">#REF!</definedName>
    <definedName name="tagbid3unit">#REF!</definedName>
    <definedName name="TagBid4">#REF!</definedName>
    <definedName name="tagbid4ext">#REF!</definedName>
    <definedName name="tagBid4UnEvalCost">#REF!</definedName>
    <definedName name="tagbid4unit">#REF!</definedName>
    <definedName name="TagBidRange">#REF!</definedName>
    <definedName name="TagCurrency_conversion_factor">#REF!</definedName>
    <definedName name="TagDescription">#REF!</definedName>
    <definedName name="tagid">#REF!</definedName>
    <definedName name="TagLineNo">#REF!</definedName>
    <definedName name="TagList.EndDate">#REF!</definedName>
    <definedName name="TagList.StartDate">#REF!</definedName>
    <definedName name="TagQuantity">#REF!</definedName>
    <definedName name="TagRefer">#REF!</definedName>
    <definedName name="tagunit">#REF!</definedName>
    <definedName name="Taladro_3_4_Percutor">'[16]INSUMOS-EQUIPOS'!#REF!</definedName>
    <definedName name="TALADRO_PERCUTOR">'[16]INSUMOS-EQUIPOS'!$B$396</definedName>
    <definedName name="TANQUES4.1">#REF!</definedName>
    <definedName name="TAPA_HF">#REF!</definedName>
    <definedName name="TAPON_2__P.V.C">#REF!</definedName>
    <definedName name="TAPÓN_COBRE__1_2">'[16]INSUMOS-EQUIPOS'!#REF!</definedName>
    <definedName name="TARIFAS_SUBSIDIOS">#REF!</definedName>
    <definedName name="TARIFAS1">#REF!</definedName>
    <definedName name="Tasa_Efectiva_Mensual_Fondeo">#REF!</definedName>
    <definedName name="Tax_Rate_Col">'[55]Inputs-SUMMARY'!$H$466:$BR$466</definedName>
    <definedName name="Taxpb" hidden="1">#REF!</definedName>
    <definedName name="TAZON_ENTRADA_SUPERIOR">'[41]INSUMOS-EQUIPOS'!$B$183</definedName>
    <definedName name="Tb">#REF!</definedName>
    <definedName name="TBCUR">[151]Sheet4!$A$2:$E$235</definedName>
    <definedName name="TBMAYINT">#REF!</definedName>
    <definedName name="tbres">#REF!</definedName>
    <definedName name="TBV1A">#REF!</definedName>
    <definedName name="Tc">#REF!</definedName>
    <definedName name="Td">#REF!</definedName>
    <definedName name="tdy" hidden="1">{"TAB1",#N/A,TRUE,"GENERAL";"TAB2",#N/A,TRUE,"GENERAL";"TAB3",#N/A,TRUE,"GENERAL";"TAB4",#N/A,TRUE,"GENERAL";"TAB5",#N/A,TRUE,"GENERAL"}</definedName>
    <definedName name="Te">#REF!</definedName>
    <definedName name="TechAccept">#REF!</definedName>
    <definedName name="tecpro06">[9]Gastos!#REF!</definedName>
    <definedName name="TEE_2_____2____P.V.C">#REF!</definedName>
    <definedName name="TEE_3____3____2____P.V.C">#REF!</definedName>
    <definedName name="TEE_3____3____2____P.V.C_UM">#REF!</definedName>
    <definedName name="TEE_3____3____3____P.V.C">#REF!</definedName>
    <definedName name="TEE_3__x_3__B_x_B">#REF!</definedName>
    <definedName name="TEE_4____4____4____P.V.C_UM">#REF!</definedName>
    <definedName name="TEE_COBRE_1_2_PUL">1994</definedName>
    <definedName name="TEFLON">'[16]INSUMOS-EQUIPOS'!$B$254</definedName>
    <definedName name="TEJA_TRASLUCIDA__6">'[16]INSUMOS-EQUIPOS'!$B$168</definedName>
    <definedName name="TEMP2">'[82]Cost Codes'!$B$4:$G$361</definedName>
    <definedName name="TER">#N/A</definedName>
    <definedName name="TERM">#N/A</definedName>
    <definedName name="TÉRMINOS">#N/A</definedName>
    <definedName name="test">#REF!</definedName>
    <definedName name="tewst" hidden="1">{"TAB1",#N/A,TRUE,"GENERAL";"TAB2",#N/A,TRUE,"GENERAL";"TAB3",#N/A,TRUE,"GENERAL";"TAB4",#N/A,TRUE,"GENERAL";"TAB5",#N/A,TRUE,"GENERAL"}</definedName>
    <definedName name="TEXTIL_TIPO_TX30_III_DE_FERRARI_INCLUYENDO_ELEMENTOS_DE_FIJACIÓN_A_ESTRUCTURA_Y_MONTAJE">'[92]INSUMOS-EQUIPOS'!#REF!</definedName>
    <definedName name="teytrh" hidden="1">{"via1",#N/A,TRUE,"general";"via2",#N/A,TRUE,"general";"via3",#N/A,TRUE,"general"}</definedName>
    <definedName name="Tf">#REF!</definedName>
    <definedName name="Tg">#REF!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#REF!</definedName>
    <definedName name="Tipo">[139]Sheet1!$A$2:$A$6</definedName>
    <definedName name="tipo_pintura">#REF!</definedName>
    <definedName name="tipov">#REF!</definedName>
    <definedName name="TIT">#REF!</definedName>
    <definedName name="Titlepb" hidden="1">#REF!</definedName>
    <definedName name="TITU">#REF!</definedName>
    <definedName name="TITULO">#REF!</definedName>
    <definedName name="Titulos_a_imprimir">#REF!</definedName>
    <definedName name="_xlnm.Print_Titles">#N/A</definedName>
    <definedName name="Títulos_a_imprimir_IM">#REF!,#REF!</definedName>
    <definedName name="Tj">#REF!</definedName>
    <definedName name="Tk">#REF!</definedName>
    <definedName name="tl">#REF!</definedName>
    <definedName name="Tll">#REF!</definedName>
    <definedName name="Tm">#REF!</definedName>
    <definedName name="Tn">#REF!</definedName>
    <definedName name="Tñ">#REF!</definedName>
    <definedName name="To">#REF!</definedName>
    <definedName name="TOMA_TRIFILAR">'[16]INSUMOS-EQUIPOS'!$B$230</definedName>
    <definedName name="TOPELLANTA_CONCRETO">'[25]INSUMOS-EQUIPOS'!$B$38</definedName>
    <definedName name="TORNILLO_3">#REF!</definedName>
    <definedName name="TORNILLO_DE_LAMINA_6_x_1">'[16]INSUMOS-EQUIPOS'!$B$296</definedName>
    <definedName name="TORNILLO_DRYWALL_6X1">'[25]INSUMOS-EQUIPOS'!$B$99</definedName>
    <definedName name="TORNILLO_DRYWALL_7X7_16IN">'[25]INSUMOS-EQUIPOS'!$B$100</definedName>
    <definedName name="TORNILLOS_2.5">#REF!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_Con_Ins">[58]W_OPEX!#REF!</definedName>
    <definedName name="Tot_EA_CAPEX">[58]W_CAPEX!#REF!</definedName>
    <definedName name="Tot_Elect">'[152]5. ELECTRICO'!#REF!</definedName>
    <definedName name="Tot_Elect1">'[153]5. ELECTRICO'!#REF!</definedName>
    <definedName name="Tot_Ops_Ins">[58]W_OPEX!#REF!</definedName>
    <definedName name="TOTAL">#REF!</definedName>
    <definedName name="Total__EXCAVACIONES__RELLENOS__REEMPLAZOS_Y_OTROS">'[12]MATRIZ CENTRAL'!#REF!</definedName>
    <definedName name="TOTAL_CIVIL">#REF!</definedName>
    <definedName name="TOTAL_ELECTRICO">'[152]5. ELECTRICO'!#REF!</definedName>
    <definedName name="TOTAL_SERVICIOS">#REF!</definedName>
    <definedName name="TotalBidCost">#REF!</definedName>
    <definedName name="TotalCost">#REF!</definedName>
    <definedName name="TotalCostosDirectos">#REF!</definedName>
    <definedName name="totales">#REF!</definedName>
    <definedName name="TotalItemsCost">#REF!</definedName>
    <definedName name="TotalPickedCost">#REF!</definedName>
    <definedName name="TotEquipos1.1.3">#REF!</definedName>
    <definedName name="TotEquipos1.2.2.10">#REF!</definedName>
    <definedName name="TotEquipos1.2.2.11">#REF!</definedName>
    <definedName name="TotEquipos1.2.2.3">#REF!</definedName>
    <definedName name="TotEquipos1.2.2.4">#REF!</definedName>
    <definedName name="TotEquipos1.2.2.5">#REF!</definedName>
    <definedName name="TotEquipos1.2.2.6">#REF!</definedName>
    <definedName name="TotEquipos1.2.2.7">#REF!</definedName>
    <definedName name="TotEquipos1.2.2.8">#REF!</definedName>
    <definedName name="TotEquipos1.2.2.9">#REF!</definedName>
    <definedName name="TotEquipos1.2.3.1">#REF!</definedName>
    <definedName name="TotEquipos1.2.3.3">#REF!</definedName>
    <definedName name="TotEquipos1.2.3.4">#REF!</definedName>
    <definedName name="TotEquipos1.3.2">#REF!</definedName>
    <definedName name="TotManodeobra1.1.3">#REF!</definedName>
    <definedName name="TotManodeobra1.2.2.10">#REF!</definedName>
    <definedName name="TotManodeobra1.2.2.11">#REF!</definedName>
    <definedName name="TotManodeobra1.2.2.3">#REF!</definedName>
    <definedName name="TotManodeobra1.2.2.4">#REF!</definedName>
    <definedName name="TotManodeobra1.2.2.5">#REF!</definedName>
    <definedName name="TotManodeobra1.2.2.6">#REF!</definedName>
    <definedName name="TotManodeobra1.2.2.7">#REF!</definedName>
    <definedName name="TotManodeobra1.2.2.8">#REF!</definedName>
    <definedName name="TotManodeobra1.2.2.9">#REF!</definedName>
    <definedName name="TotManodeobra1.2.3.1">#REF!</definedName>
    <definedName name="TotManodeobra1.2.3.3">#REF!</definedName>
    <definedName name="TotManodeobra1.2.3.4">#REF!</definedName>
    <definedName name="TotManodeobra1.3.2">#REF!</definedName>
    <definedName name="TotMateriales1.1.3">#REF!</definedName>
    <definedName name="TotMateriales1.2.2.10">#REF!</definedName>
    <definedName name="TotMateriales1.2.2.11">#REF!</definedName>
    <definedName name="TotMateriales1.2.2.3">#REF!</definedName>
    <definedName name="TotMateriales1.2.2.4">#REF!</definedName>
    <definedName name="TotMateriales1.2.2.5">#REF!</definedName>
    <definedName name="TotMateriales1.2.2.6">#REF!</definedName>
    <definedName name="TotMateriales1.2.2.7">#REF!</definedName>
    <definedName name="TotMateriales1.2.2.8">#REF!</definedName>
    <definedName name="TotMateriales1.2.2.9">#REF!</definedName>
    <definedName name="TotMateriales1.2.3.1">#REF!</definedName>
    <definedName name="TotMateriales1.2.3.3">#REF!</definedName>
    <definedName name="TotMateriales1.2.3.4">#REF!</definedName>
    <definedName name="TotMateriales1.3.2">#REF!</definedName>
    <definedName name="TotTransportes1.1.3">#REF!</definedName>
    <definedName name="TotTransportes1.2.2.10">#REF!</definedName>
    <definedName name="TotTransportes1.2.2.11">#REF!</definedName>
    <definedName name="TotTransportes1.2.2.3">#REF!</definedName>
    <definedName name="TotTransportes1.2.2.4">#REF!</definedName>
    <definedName name="TotTransportes1.2.2.5">#REF!</definedName>
    <definedName name="TotTransportes1.2.2.6">#REF!</definedName>
    <definedName name="TotTransportes1.2.2.7">#REF!</definedName>
    <definedName name="TotTransportes1.2.2.8">#REF!</definedName>
    <definedName name="TotTransportes1.2.2.9">#REF!</definedName>
    <definedName name="TotTransportes1.2.3.1">#REF!</definedName>
    <definedName name="TotTransportes1.2.3.3">#REF!</definedName>
    <definedName name="TotTransportes1.2.3.4">#REF!</definedName>
    <definedName name="TotTransportes1.3.2">#REF!</definedName>
    <definedName name="Tp">#REF!</definedName>
    <definedName name="tpte">#REF!</definedName>
    <definedName name="tptee">#REF!</definedName>
    <definedName name="Tq">#REF!</definedName>
    <definedName name="Tr">#REF!</definedName>
    <definedName name="TRAFO">#N/A</definedName>
    <definedName name="Tramites">#REF!</definedName>
    <definedName name="TramitesCostos">#REF!</definedName>
    <definedName name="Transfer_Price">'[55]Inputs-SUMMARY'!$H$464:$BR$464</definedName>
    <definedName name="TRANSP">'[77]Items y Materiales'!$I$3</definedName>
    <definedName name="TRANSP_BQ">'[77]Items y Materiales'!$I$4</definedName>
    <definedName name="TRANSPORI" hidden="1">{#N/A,#N/A,TRUE,"INGENIERIA";#N/A,#N/A,TRUE,"COMPRAS";#N/A,#N/A,TRUE,"DIRECCION";#N/A,#N/A,TRUE,"RESUMEN"}</definedName>
    <definedName name="TRANSPORTE" hidden="1">{#N/A,#N/A,TRUE,"INGENIERIA";#N/A,#N/A,TRUE,"COMPRAS";#N/A,#N/A,TRUE,"DIRECCION";#N/A,#N/A,TRUE,"RESUMEN"}</definedName>
    <definedName name="Transporte_Moto">'[16]INSUMOS-EQUIPOS'!#REF!</definedName>
    <definedName name="TRAT">[154]desmonte!$E$48</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PLEX">#REF!</definedName>
    <definedName name="trjfgjh" hidden="1">{"via1",#N/A,TRUE,"general";"via2",#N/A,TRUE,"general";"via3",#N/A,TRUE,"general"}</definedName>
    <definedName name="TRM">'[155]Cuadro p. Capital Vs estimado'!$G$1</definedName>
    <definedName name="TRM_1">'[77]Items y Materiales'!$F$2</definedName>
    <definedName name="TRMEURO">[156]PRESUPUESTO!#REF!</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#REF!</definedName>
    <definedName name="tsert" hidden="1">{"TAB1",#N/A,TRUE,"GENERAL";"TAB2",#N/A,TRUE,"GENERAL";"TAB3",#N/A,TRUE,"GENERAL";"TAB4",#N/A,TRUE,"GENERAL";"TAB5",#N/A,TRUE,"GENERAL"}</definedName>
    <definedName name="Tt">#REF!</definedName>
    <definedName name="TtCD">#REF!</definedName>
    <definedName name="TTCostOutput">#REF!</definedName>
    <definedName name="TTR" hidden="1">{"via1",#N/A,TRUE,"general";"via2",#N/A,TRUE,"general";"via3",#N/A,TRUE,"general"}</definedName>
    <definedName name="ttrff" hidden="1">{"via1",#N/A,TRUE,"general";"via2",#N/A,TRUE,"general";"via3",#N/A,TRUE,"general"}</definedName>
    <definedName name="ttt" hidden="1">{"TAB1",#N/A,TRUE,"GENERAL";"TAB2",#N/A,TRUE,"GENERAL";"TAB3",#N/A,TRUE,"GENERAL";"TAB4",#N/A,TRUE,"GENERAL";"TAB5",#N/A,TRUE,"GENERAL"}</definedName>
    <definedName name="TTTT">#REF!</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[2]PJ!#REF!</definedName>
    <definedName name="TTTTTTTT">#REF!</definedName>
    <definedName name="Tu">#REF!</definedName>
    <definedName name="TUB._ACC_3__Bx_B_SCH_40">#REF!</definedName>
    <definedName name="TUBERIA_DE__8__Ø_EN_ACERO_n80_ROSCADO__e__6.3_mm">'[41]INSUMOS-EQUIPOS'!$B$270</definedName>
    <definedName name="TUBERIA_DE_4__ACERO_NEGRO_ASTM">'[16]INSUMOS-EQUIPOS'!$B$127</definedName>
    <definedName name="TUBERIA_GALVANIZADA_DE_1_2">'[16]INSUMOS-EQUIPOS'!#REF!</definedName>
    <definedName name="TUBERIA_GALVANIZADA_DE_3">'[16]INSUMOS-EQUIPOS'!#REF!</definedName>
    <definedName name="TUBERIA_P.V.C_RDE_9">#REF!</definedName>
    <definedName name="TUBERIA_P.V.C_UM_RDE_41____2">#REF!</definedName>
    <definedName name="TUBERIA_P.V.C_UM_RDE_41____3">#REF!</definedName>
    <definedName name="tuberia3">#REF!</definedName>
    <definedName name="TUBO_1_2">#REF!</definedName>
    <definedName name="TUBO_1_2__HG">#REF!</definedName>
    <definedName name="TUBO_COBRE_TIPO_L_1_2">'[16]INSUMOS-EQUIPOS'!#REF!</definedName>
    <definedName name="TUBO_GAS_PE_80_AMARILLA_RDE_11_1">'[16]INSUMOS-EQUIPOS'!#REF!</definedName>
    <definedName name="tubo_pvc_2">#REF!</definedName>
    <definedName name="TUBO_TREMIE_DE_VACIADO">'[41]INSUMOS-EQUIPOS'!$B$371</definedName>
    <definedName name="tur" hidden="1">{"TAB1",#N/A,TRUE,"GENERAL";"TAB2",#N/A,TRUE,"GENERAL";"TAB3",#N/A,TRUE,"GENERAL";"TAB4",#N/A,TRUE,"GENERAL";"TAB5",#N/A,TRUE,"GENERAL"}</definedName>
    <definedName name="turu" hidden="1">{"TAB1",#N/A,TRUE,"GENERAL";"TAB2",#N/A,TRUE,"GENERAL";"TAB3",#N/A,TRUE,"GENERAL";"TAB4",#N/A,TRUE,"GENERAL";"TAB5",#N/A,TRUE,"GENERAL"}</definedName>
    <definedName name="Tw">#REF!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x">#REF!</definedName>
    <definedName name="Ty">#REF!</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eofcommittment">#REF!</definedName>
    <definedName name="tyr" hidden="1">{"via1",#N/A,TRUE,"general";"via2",#N/A,TRUE,"general";"via3",#N/A,TRUE,"general"}</definedName>
    <definedName name="tytfy">#REF!</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#REF!</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Tz">#REF!</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a">#REF!</definedName>
    <definedName name="Ub">#REF!</definedName>
    <definedName name="Ubicación">#REF!</definedName>
    <definedName name="Uc">#REF!</definedName>
    <definedName name="Ud">#REF!</definedName>
    <definedName name="Ue">#REF!</definedName>
    <definedName name="Uf">#REF!</definedName>
    <definedName name="UFInanzas">[137]Cuentas!$P$11:$P$111</definedName>
    <definedName name="Ug">#REF!</definedName>
    <definedName name="UGEquipData">#REF!</definedName>
    <definedName name="Uh">#REF!</definedName>
    <definedName name="ui">#REF!</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j">#REF!</definedName>
    <definedName name="ujyyu">#REF!</definedName>
    <definedName name="Uk">#REF!</definedName>
    <definedName name="Ull">#REF!</definedName>
    <definedName name="Um">#REF!</definedName>
    <definedName name="UMina">[57]Cuentas!$Q$11:$Q$46</definedName>
    <definedName name="Un">#REF!</definedName>
    <definedName name="UNIDAD521">[76]ITEMS!$C$522</definedName>
    <definedName name="UNION_COBRE_1_2_PUL">859</definedName>
    <definedName name="UNION_DE_MECANICA_2">#REF!</definedName>
    <definedName name="UNION_DE_MECANICA_3">#REF!</definedName>
    <definedName name="UNION_DE_MECANICA_4">#REF!</definedName>
    <definedName name="UNION_DE_REPARACION_2__P.V.C">#REF!</definedName>
    <definedName name="UNION_DE_REPARACION_3">#REF!</definedName>
    <definedName name="UNION_DE_REPARACION_3__P.V.C">#REF!</definedName>
    <definedName name="UNION_DE_REPARACION_4">#REF!</definedName>
    <definedName name="UNION_P.V.C_1_2">#REF!</definedName>
    <definedName name="Unit" hidden="1">#REF!</definedName>
    <definedName name="Unitarios">#REF!</definedName>
    <definedName name="units">'[75]REF - Listas'!$G$10:$G$18</definedName>
    <definedName name="uno">#N/A</definedName>
    <definedName name="Uñ">#REF!</definedName>
    <definedName name="Uo">#REF!</definedName>
    <definedName name="UOUIV" hidden="1">{"TAB1",#N/A,TRUE,"GENERAL";"TAB2",#N/A,TRUE,"GENERAL";"TAB3",#N/A,TRUE,"GENERAL";"TAB4",#N/A,TRUE,"GENERAL";"TAB5",#N/A,TRUE,"GENERAL"}</definedName>
    <definedName name="Up">#REF!</definedName>
    <definedName name="UPlanta">[57]Cuentas!$T$11:$T$56</definedName>
    <definedName name="Uq">#REF!</definedName>
    <definedName name="Ur">#REF!</definedName>
    <definedName name="uriel">#N/A</definedName>
    <definedName name="uryur" hidden="1">{"TAB1",#N/A,TRUE,"GENERAL";"TAB2",#N/A,TRUE,"GENERAL";"TAB3",#N/A,TRUE,"GENERAL";"TAB4",#N/A,TRUE,"GENERAL";"TAB5",#N/A,TRUE,"GENERAL"}</definedName>
    <definedName name="Us">#REF!</definedName>
    <definedName name="ut">#REF!</definedName>
    <definedName name="ut.galv">'[157]PARAMETROS DE LA LICITACION'!$C$8</definedName>
    <definedName name="Ut.Mat">'[114]PARAMETROS DE LA LICITACION'!$C$8</definedName>
    <definedName name="Ut_Un">#REF!</definedName>
    <definedName name="Util">#REF!</definedName>
    <definedName name="UtilidadMensual">#REF!</definedName>
    <definedName name="UTMAR">#REF!</definedName>
    <definedName name="uu">#REF!</definedName>
    <definedName name="uuu" hidden="1">{"TAB1",#N/A,TRUE,"GENERAL";"TAB2",#N/A,TRUE,"GENERAL";"TAB3",#N/A,TRUE,"GENERAL";"TAB4",#N/A,TRUE,"GENERAL";"TAB5",#N/A,TRUE,"GENERAL"}</definedName>
    <definedName name="UUUU">#REF!</definedName>
    <definedName name="uuuuo" hidden="1">{"TAB1",#N/A,TRUE,"GENERAL";"TAB2",#N/A,TRUE,"GENERAL";"TAB3",#N/A,TRUE,"GENERAL";"TAB4",#N/A,TRUE,"GENERAL";"TAB5",#N/A,TRUE,"GENERAL"}</definedName>
    <definedName name="uuuuuj" hidden="1">{"via1",#N/A,TRUE,"general";"via2",#N/A,TRUE,"general";"via3",#N/A,TRUE,"general"}</definedName>
    <definedName name="uuuuutiyt">#REF!</definedName>
    <definedName name="uuuuuu">#REF!</definedName>
    <definedName name="uuuuuuuuuu">#REF!</definedName>
    <definedName name="UUUUUUUUUUUUUU">#REF!</definedName>
    <definedName name="Uv">#REF!</definedName>
    <definedName name="Uw">#REF!</definedName>
    <definedName name="uwkap" hidden="1">{"TAB1",#N/A,TRUE,"GENERAL";"TAB2",#N/A,TRUE,"GENERAL";"TAB3",#N/A,TRUE,"GENERAL";"TAB4",#N/A,TRUE,"GENERAL";"TAB5",#N/A,TRUE,"GENERAL"}</definedName>
    <definedName name="uxd">#REF!</definedName>
    <definedName name="uy">#REF!</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#REF!</definedName>
    <definedName name="uyur" hidden="1">{"via1",#N/A,TRUE,"general";"via2",#N/A,TRUE,"general";"via3",#N/A,TRUE,"general"}</definedName>
    <definedName name="Uz">#REF!</definedName>
    <definedName name="v" hidden="1">{"TAB1",#N/A,TRUE,"GENERAL";"TAB2",#N/A,TRUE,"GENERAL";"TAB3",#N/A,TRUE,"GENERAL";"TAB4",#N/A,TRUE,"GENERAL";"TAB5",#N/A,TRUE,"GENERAL"}</definedName>
    <definedName name="V.M.CV1_Moisture">#REF!</definedName>
    <definedName name="V.M.CV2_Al">#REF!</definedName>
    <definedName name="V.M.CV2_Co">#REF!</definedName>
    <definedName name="V.M.CV2_DryTonnes">#REF!</definedName>
    <definedName name="V.M.CV2_dtph">#REF!</definedName>
    <definedName name="V.M.CV2_Fe">#REF!</definedName>
    <definedName name="V.M.CV2_Mg">#REF!</definedName>
    <definedName name="V.M.CV2_Ni">#REF!</definedName>
    <definedName name="V.M.CV2_Si">#REF!</definedName>
    <definedName name="V.M.Mill_Availability">#REF!</definedName>
    <definedName name="V.M.Mill_Downtime">#REF!</definedName>
    <definedName name="V.M.Mill_DryTonnes">#REF!</definedName>
    <definedName name="V.M.Mill_DryTph">#REF!</definedName>
    <definedName name="V.M.Mill_PowerDraw">#REF!</definedName>
    <definedName name="V.M.Mill_PowerDrawPerTonne">#REF!</definedName>
    <definedName name="V.M.Mill_Uptime">#REF!</definedName>
    <definedName name="V.M.Mill_Utilization">#REF!</definedName>
    <definedName name="V.M.Mill_WetTonnes">#REF!</definedName>
    <definedName name="V.M.Mill_WetTph">#REF!</definedName>
    <definedName name="V.M.MillFeed_Al">#REF!</definedName>
    <definedName name="V.M.MillFeed_Co">#REF!</definedName>
    <definedName name="V.M.MillFeed_Fe">#REF!</definedName>
    <definedName name="V.M.MillFeed_Mg">#REF!</definedName>
    <definedName name="V.M.MillFeed_Ni">#REF!</definedName>
    <definedName name="V.M.MillFeed_Si">#REF!</definedName>
    <definedName name="V.M.MillH2O_Head">#REF!</definedName>
    <definedName name="V.M.MillH2O_Screen">#REF!</definedName>
    <definedName name="V.M.MillH2O_Total">#REF!</definedName>
    <definedName name="V.M.OreToStorage_Al">#REF!</definedName>
    <definedName name="V.M.OreToStorage_Co">#REF!</definedName>
    <definedName name="V.M.OreToStorage_DryTonnes">#REF!</definedName>
    <definedName name="V.M.OreToStorage_DryTph">#REF!</definedName>
    <definedName name="V.M.OreToStorage_Fe">#REF!</definedName>
    <definedName name="V.M.OreToStorage_Mg">#REF!</definedName>
    <definedName name="V.M.OreToStorage_Ni">#REF!</definedName>
    <definedName name="V.M.OreToStorage_PulpDensity">#REF!</definedName>
    <definedName name="V.M.OreToStorage_PulpYieldStress">#REF!</definedName>
    <definedName name="V.M.OreToStorage_Si">#REF!</definedName>
    <definedName name="V.M.OreToStorage_Volume">#REF!</definedName>
    <definedName name="V.M.OreToStorage_VolumePerHr">#REF!</definedName>
    <definedName name="V.Y.CV1_Moisture">#REF!</definedName>
    <definedName name="V.Y.CV2_Al">#REF!</definedName>
    <definedName name="V.Y.CV2_Co">#REF!</definedName>
    <definedName name="V.Y.CV2_DryTonnes">#REF!</definedName>
    <definedName name="V.Y.CV2_dtph">#REF!</definedName>
    <definedName name="V.Y.CV2_Fe">#REF!</definedName>
    <definedName name="V.Y.CV2_Mg">#REF!</definedName>
    <definedName name="V.Y.CV2_Ni">#REF!</definedName>
    <definedName name="V.Y.CV2_Si">#REF!</definedName>
    <definedName name="V.Y.Mill_Availability">#REF!</definedName>
    <definedName name="V.Y.Mill_Downtime">#REF!</definedName>
    <definedName name="V.Y.Mill_DryTonnes">#REF!</definedName>
    <definedName name="V.Y.Mill_DryTph">#REF!</definedName>
    <definedName name="V.Y.Mill_PowerDraw">#REF!</definedName>
    <definedName name="V.Y.Mill_PowerDrawPerTonne">#REF!</definedName>
    <definedName name="V.Y.Mill_Uptime">#REF!</definedName>
    <definedName name="V.Y.Mill_Utilization">#REF!</definedName>
    <definedName name="V.Y.Mill_WetTonnes">#REF!</definedName>
    <definedName name="V.Y.Mill_WetTph">#REF!</definedName>
    <definedName name="V.Y.MillFeed_Al">#REF!</definedName>
    <definedName name="V.Y.MillFeed_Co">#REF!</definedName>
    <definedName name="V.Y.MillFeed_Fe">#REF!</definedName>
    <definedName name="V.Y.MillFeed_Mg">#REF!</definedName>
    <definedName name="V.Y.MillFeed_Ni">#REF!</definedName>
    <definedName name="V.Y.MillFeed_Si">#REF!</definedName>
    <definedName name="V.Y.MillH2O_Head">#REF!</definedName>
    <definedName name="V.Y.MillH2O_Screen">#REF!</definedName>
    <definedName name="V.Y.MillH2O_Total">#REF!</definedName>
    <definedName name="V.Y.OreToStorage_Al">#REF!</definedName>
    <definedName name="V.Y.OreToStorage_Co">#REF!</definedName>
    <definedName name="V.Y.OreToStorage_DryTonnes">#REF!</definedName>
    <definedName name="V.Y.OreToStorage_DryTph">#REF!</definedName>
    <definedName name="V.Y.OreToStorage_Fe">#REF!</definedName>
    <definedName name="V.Y.OreToStorage_Mg">#REF!</definedName>
    <definedName name="V.Y.OreToStorage_Ni">#REF!</definedName>
    <definedName name="V.Y.OreToStorage_PulpDensity">#REF!</definedName>
    <definedName name="V.Y.OreToStorage_PulpYieldStress">#REF!</definedName>
    <definedName name="V.Y.OreToStorage_Si">#REF!</definedName>
    <definedName name="V.Y.OreToStorage_Volume">#REF!</definedName>
    <definedName name="V.Y.OreToStorage_VolumePerHr">#REF!</definedName>
    <definedName name="Va">#REF!</definedName>
    <definedName name="vabs">#REF!</definedName>
    <definedName name="VAL_100PE_S1">#REF!</definedName>
    <definedName name="VAL_100PE_S2">#REF!</definedName>
    <definedName name="VAL_100PE_S3">#REF!</definedName>
    <definedName name="VAL_100PE_S4">#REF!</definedName>
    <definedName name="VAL_100PE_S5">#REF!</definedName>
    <definedName name="VAL_100PE_S6">#REF!</definedName>
    <definedName name="VAL150PE_S1">#REF!</definedName>
    <definedName name="VAL150PE_S2">#REF!</definedName>
    <definedName name="VAL150PE_S3">#REF!</definedName>
    <definedName name="VAL150PE_S4">#REF!</definedName>
    <definedName name="VAL150PE_S5">#REF!</definedName>
    <definedName name="VAL150PE_S6">#REF!</definedName>
    <definedName name="VAL200PE_S1">#REF!</definedName>
    <definedName name="VAL200PE_S2">#REF!</definedName>
    <definedName name="VAL200PE_S3">#REF!</definedName>
    <definedName name="VAL200PE_S4">#REF!</definedName>
    <definedName name="VAL200PE_S5">#REF!</definedName>
    <definedName name="VAL200PE_S6">#REF!</definedName>
    <definedName name="VAL250PE_S1">#REF!</definedName>
    <definedName name="VAL250PE_S2">#REF!</definedName>
    <definedName name="VAL250PE_S3">#REF!</definedName>
    <definedName name="VAL250PE_S4">#REF!</definedName>
    <definedName name="VAL250PE_S5">#REF!</definedName>
    <definedName name="VAL250PE_S6">#REF!</definedName>
    <definedName name="VAL300HD_S1">#REF!</definedName>
    <definedName name="VAL300HD_S2">#REF!</definedName>
    <definedName name="VAL300HD_S3">#REF!</definedName>
    <definedName name="VAL300HD_S4">#REF!</definedName>
    <definedName name="VAL300HD_S5">#REF!</definedName>
    <definedName name="VAL300HD_S6">#REF!</definedName>
    <definedName name="VAL300PVC_S1">#REF!</definedName>
    <definedName name="VAL300PVC_S2">#REF!</definedName>
    <definedName name="VAL300PVC_S3">#REF!</definedName>
    <definedName name="VAL300PVC_S4">#REF!</definedName>
    <definedName name="VAL300PVC_S5">#REF!</definedName>
    <definedName name="VAL300PVC_S6">#REF!</definedName>
    <definedName name="VAL80PE_S1">#REF!</definedName>
    <definedName name="VAL80PE_S2">#REF!</definedName>
    <definedName name="VAL80PE_S3">#REF!</definedName>
    <definedName name="VAL80PE_S4">#REF!</definedName>
    <definedName name="VAL80PE_S5">#REF!</definedName>
    <definedName name="VAL80PE_S6">#REF!</definedName>
    <definedName name="valcal">[158]Dólar!#REF!</definedName>
    <definedName name="VALDES">#REF!</definedName>
    <definedName name="valhati">[9]Gastos!#REF!</definedName>
    <definedName name="VALLA_2_3_MTS_CON_3_CERCHAS">#REF!</definedName>
    <definedName name="Valor">#REF!</definedName>
    <definedName name="valor_consumibles">#REF!</definedName>
    <definedName name="valor_cuadrilla">#REF!</definedName>
    <definedName name="valor_equipos">#REF!</definedName>
    <definedName name="valor_nomina1">#REF!</definedName>
    <definedName name="valor_nomina2">#REF!</definedName>
    <definedName name="valor_nomina3">#REF!</definedName>
    <definedName name="valor1">#REF!</definedName>
    <definedName name="valor2">#REF!</definedName>
    <definedName name="VALOR3">#REF!</definedName>
    <definedName name="valorcal">[9]Gastos!#REF!</definedName>
    <definedName name="ValoresCanon">#REF!</definedName>
    <definedName name="ValoresIva">#REF!</definedName>
    <definedName name="ValorFuturoFcro">#REF!</definedName>
    <definedName name="ValorImpuestoTimbre">#REF!</definedName>
    <definedName name="ValorTot">#REF!</definedName>
    <definedName name="VÁLVULA_BOLA_MANIJA_MARIPOSA_1_2">'[16]INSUMOS-EQUIPOS'!#REF!</definedName>
    <definedName name="VALVULA_DE_COMPUERTA_2__SELLO_ELASTICO_Y_VNA_CON_CUADRANTE">#REF!</definedName>
    <definedName name="VALVULA_DE_COMPUERTA_3__BxB_CON_RUEDA_MECANICA">#REF!</definedName>
    <definedName name="VALVULA_DE_COMPUERTA_3__SELLO_ELASTICO_Y_VNA_CON_CUADRANTE">#REF!</definedName>
    <definedName name="VALVULA_DE_COMPUERTA_4__SELLO_ELASTICO_Y_VNA_CON_CUADRANTE">#REF!</definedName>
    <definedName name="VALVULA_DE_EMPOTRAR_PUSH">'[41]INSUMOS-EQUIPOS'!$B$184</definedName>
    <definedName name="VALVULA_DE_NO_RETORNO_CHEQUE__3__PARA_TRABAJAR_HORIZONTALMENTE_B_x_B">#REF!</definedName>
    <definedName name="VALVULA_DE_NO_RETORNO_CHEQUE__4__PARA_TRABAJAR_HORIZONTALMENTE_B_x_B">#REF!</definedName>
    <definedName name="Valvula_Push_Entrada_Superior_de_Empotrar_Orinal">'[35]INSUMOS-EQUIPOS'!$B$342</definedName>
    <definedName name="VarEquip">'[51]Equip Data'!#REF!</definedName>
    <definedName name="Varios">#REF!</definedName>
    <definedName name="Varios2">#REF!</definedName>
    <definedName name="VarRange">'[51]Equip Data'!#REF!</definedName>
    <definedName name="VAT">#REF!</definedName>
    <definedName name="vaton">[9]Gastos!#REF!</definedName>
    <definedName name="Vb">#REF!</definedName>
    <definedName name="vbvbvbvb" hidden="1">{"TAB1",#N/A,TRUE,"GENERAL";"TAB2",#N/A,TRUE,"GENERAL";"TAB3",#N/A,TRUE,"GENERAL";"TAB4",#N/A,TRUE,"GENERAL";"TAB5",#N/A,TRUE,"GENERAL"}</definedName>
    <definedName name="Vc">#REF!</definedName>
    <definedName name="vck">#REF!</definedName>
    <definedName name="Vd">#REF!</definedName>
    <definedName name="vdfvuio" hidden="1">{"via1",#N/A,TRUE,"general";"via2",#N/A,TRUE,"general";"via3",#N/A,TRUE,"general"}</definedName>
    <definedName name="vdsvnj" hidden="1">{"via1",#N/A,TRUE,"general";"via2",#N/A,TRUE,"general";"via3",#N/A,TRUE,"general"}</definedName>
    <definedName name="Ve">#REF!</definedName>
    <definedName name="VENDOR_ID">#REF!</definedName>
    <definedName name="Vendor_name">#REF!</definedName>
    <definedName name="vendor_name2">#REF!</definedName>
    <definedName name="VENT100_S1">#REF!</definedName>
    <definedName name="VENT100_S2">#REF!</definedName>
    <definedName name="VENT100_S3">#REF!</definedName>
    <definedName name="VENT100_S4">#REF!</definedName>
    <definedName name="VENT100_S5">#REF!</definedName>
    <definedName name="VENT100_S6">#REF!</definedName>
    <definedName name="VentaAiu">#REF!</definedName>
    <definedName name="VENTANA_R_03_FIJA_DE_1060X750__MARCO_VENTANA_EN_LAMINA_FIGURADA_CR_CAL._20__PANEL_EN_MALLA_IMT25_CAL._18__ACABADO_EN_PINTURA_ELECTROSTATICA">'[16]INSUMOS-EQUIPOS'!#REF!</definedName>
    <definedName name="VENTANA_R_04_FIJA_DE_750X700__MARCO_VENTANA_EN_LAMINA_FIGURADA_CR_CAL._20__PANEL_EN_MALLA_IMT25_CAL._18__ACABADO_EN_PINTURA_ELECTROSTATICA">'[16]INSUMOS-EQUIPOS'!#REF!</definedName>
    <definedName name="VENTANA_R_05_FIJA_DE_750X2000__MARCO_VENTANA_EN_LAMINA_FIGURADA_CR_CAL._20__PANEL_EN_MALLA_IMT25_CAL._18__ACABADO_EN_PINTURA_ELECTROSTATICA">'[16]INSUMOS-EQUIPOS'!#REF!</definedName>
    <definedName name="VENTANA_R_06_FIJA_DE_900X2200__MARCO_VENTANA_EN_LAMINA_FIGURADA_CR_CAL._20__PANEL_EN_MALLA_IMT25_CAL._18__ACABADO_EN_PINTURA_ELECTROSTATICA">'[16]INSUMOS-EQUIPOS'!#REF!</definedName>
    <definedName name="VENTANA_R_1_FIJA_DE_1.06X0.75m_CON__MARCO_VENTANA_EN_LAMINA_FIGURADA__ACABADO_EN_PINTURA_ELECTROSTATICA">'[16]INSUMOS-EQUIPOS'!#REF!</definedName>
    <definedName name="VENTANA_R_10_FIJA_DE_0.96X0.72m_CON__MARCO_VENTANA_EN_LAMINA_FIGURADA__ACABADO_EN_PINTURA_ELECTROSTATICA">'[16]INSUMOS-EQUIPOS'!#REF!</definedName>
    <definedName name="VENTANA_R_10_FIJA_DE_750X2520__MARCO_VENTANA_EN_LAMINA_FIGURADA_CR_CAL._20__PANEL_EN_MALLA_IMT25_CAL._18__ACABADO_EN_PINTURA_ELECTROSTATICA">'[16]INSUMOS-EQUIPOS'!#REF!</definedName>
    <definedName name="VENTANA_R_11_FIJA_DE_0.66X0.72m_CON__MARCO_VENTANA_EN_LAMINA_FIGURADA__ACABADO_EN_PINTURA_ELECTROSTATICA">'[16]INSUMOS-EQUIPOS'!#REF!</definedName>
    <definedName name="VENTANA_R_12_FIJA_DE_2.05X.75m_variable_CON__MARCO_VENTANA_EN_LAMINA_FIGURADA__ACABADO_EN_PINTURA_ELECTROSTATICA">'[16]INSUMOS-EQUIPOS'!#REF!</definedName>
    <definedName name="VENTANA_R_13_FIJA_DE_2X0.75m_variable_CON__MARCO_VENTANA_EN_LAMINA_FIGURADA__ACABADO_EN_PINTURA_ELECTROSTATICA">'[16]INSUMOS-EQUIPOS'!#REF!</definedName>
    <definedName name="VENTANA_R_14_FIJA_DE_2X0.75m_variable_CON__MARCO_VENTANA_EN_LAMINA_FIGURADA__ACABADO_EN_PINTURA_ELECTROSTATICA">'[16]INSUMOS-EQUIPOS'!#REF!</definedName>
    <definedName name="VENTANA_R_2_FIJA_DE_2X0.75m_CON__MARCO_VENTANA_EN_LAMINA_FIGURADA__ACABADO_EN_PINTURA_ELECTROSTATICA">'[16]INSUMOS-EQUIPOS'!#REF!</definedName>
    <definedName name="VENTANA_R_7_FIJA_DE_.73X0.75m_CON__MARCO_VENTANA_EN_LAMINA_FIGURADA__ACABADO_EN_PINTURA_ELECTROSTATICA">'[16]INSUMOS-EQUIPOS'!#REF!</definedName>
    <definedName name="VENTANA_R_8_FIJA_DE_.88_X0.75m_CON__MARCO_VENTANA_EN_LAMINA_FIGURADA__ACABADO_EN_PINTURA_ELECTROSTATICA">'[16]INSUMOS-EQUIPOS'!#REF!</definedName>
    <definedName name="VENTANA_R_9_FIJA_DE__0.72X0.72m_CON__MARCO_VENTANA_EN_LAMINA_FIGURADA__ACABADO_EN_PINTURA_ELECTROSTATICA">'[16]INSUMOS-EQUIPOS'!#REF!</definedName>
    <definedName name="VENTANA_V_01_2200X1000__MARCO_VENTANA_EN_LAMINA_FIGURADA_CR_CAL._20__PANEL_EN_MALLA_IMT25_CAL._18__ACABADO_EN_PINTURA_ELECTROSTATICA">'[16]INSUMOS-EQUIPOS'!#REF!</definedName>
    <definedName name="VENTANA_V_02_2200X800__MARCO_VENTANA_EN_LAMINA_FIGURADA_CR_CAL._20__PANEL_EN_MALLA_IMT25_CAL._18___ACABADO_EN_PINTURA_ELECTROSTATICA">'[16]INSUMOS-EQUIPOS'!#REF!</definedName>
    <definedName name="VENTANA_V_03_2200X700__MARCO_VENTANA_EN_LAMINA_FIGURADA_CR_CAL._20___ACABADO_EN_PINTURA_ELECTROSTATICA">'[16]INSUMOS-EQUIPOS'!#REF!</definedName>
    <definedName name="VENTANA_V_04_2100X1000__MARCO_VENTANA_EN_LAMINA_FIGURADA_CR_CAL._20__PANEL_EN_MALLA_IMT25_CAL._18__ACABADO_EN_PINTURA_ELECTROSTATICA">'[16]INSUMOS-EQUIPOS'!#REF!</definedName>
    <definedName name="VENTANA_V_05_DE_2100X800__MARCO_VENTANA_EN_LAMINA_FIGURADA_CR_CAL._20__PANEL_EN_MALLA_IMT25_CAL._18__ACABADO_EN_PINTURA_ELECTROSTATICA">'[16]INSUMOS-EQUIPOS'!#REF!</definedName>
    <definedName name="VENTANA_V_06_DE_2100X700__MARCO_VENTANA_EN_LAMINA_FIGURADA_CR_CAL._20__PANEL_EN_MALLA_IMT25_CAL._18__ACABADO_EN_PINTURA_ELECTROSTATICA">'[16]INSUMOS-EQUIPOS'!#REF!</definedName>
    <definedName name="VENTANA_V_2__DE_ALUMINIO_EN_REJILLA_FIJA_EN_ALUMINIO_ESTRUCTURAL_INCLUYE_TORNILLERIA_EN_ACERO_INOXIDABLE">'[41]INSUMOS-EQUIPOS'!$B$331</definedName>
    <definedName name="VENTANA_V_3__DE_ALUMINIO_EN_REJILLA_FIJA_EN_ALUMINIO_ESTRUCTURAL_INCLUYE_TORNILLERIA_EN_ACERO_INOXIDABLE">'[41]INSUMOS-EQUIPOS'!$B$332</definedName>
    <definedName name="VENTANA_V_4__DE_ALUMINIO_EN_REJILLA_FIJA_EN_ALUMINIO_ESTRUCTURAL_INCLUYE_TORNILLERIA_EN_ACERO_INOXIDABLE">'[41]INSUMOS-EQUIPOS'!$B$333</definedName>
    <definedName name="VENTANA_V_5__DE_ALUMINIO_EN_REJILLA_FIJA_EN_ALUMINIO_ESTRUCTURAL_INCLUYE_TORNILLERIA_EN_ACERO_INOXIDABLE">'[41]INSUMOS-EQUIPOS'!$B$334</definedName>
    <definedName name="VENTOSAS_PARA_INSTALACION_EN_TUBERIA_DE_3">#REF!</definedName>
    <definedName name="Verifier">#REF!</definedName>
    <definedName name="Vf">#REF!</definedName>
    <definedName name="vfbgnhyt" hidden="1">{"via1",#N/A,TRUE,"general";"via2",#N/A,TRUE,"general";"via3",#N/A,TRUE,"general"}</definedName>
    <definedName name="vfggchbh">#REF!</definedName>
    <definedName name="vfgtfgvfgv">#REF!</definedName>
    <definedName name="vfn">#REF!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g">#REF!</definedName>
    <definedName name="Vh">#REF!</definedName>
    <definedName name="via" hidden="1">{"via1",#N/A,TRUE,"general";"via2",#N/A,TRUE,"general";"via3",#N/A,TRUE,"general"}</definedName>
    <definedName name="VIBRADOR">#REF!</definedName>
    <definedName name="VIBRADOR_DE_CONCRETO_A_GASOLINA">'[16]INSUMOS-EQUIPOS'!$B$381</definedName>
    <definedName name="VIBRADOR_ELÉCTRICO_DE_110_VOLTIOS">'[17]INSUMOS-EQUIPOS'!$B$392</definedName>
    <definedName name="VIBRADOR_ELÉCTRICO_PUNTA_DE_AGUJA_DE_110_VOLTIOS">'[16]INSUMOS-EQUIPOS'!$B$383</definedName>
    <definedName name="VIBROCOMPACTADOR_A_GASOLINA_RANA_32_X_65_CM">'[24]INSUMOS-EQUIPOS'!$B$383</definedName>
    <definedName name="VIDRIO4">#REF!</definedName>
    <definedName name="Vigas_de_Cubierta_y_tanque_elevado_en_Concreto_de_3000_PSI.">#REF!</definedName>
    <definedName name="VIGUETA_DRYWALL_2.44M">'[25]INSUMOS-EQUIPOS'!$B$98</definedName>
    <definedName name="VINILO">#REF!</definedName>
    <definedName name="vk" hidden="1">{"via1",#N/A,TRUE,"general";"via2",#N/A,TRUE,"general";"via3",#N/A,TRUE,"general"}</definedName>
    <definedName name="vm">#REF!</definedName>
    <definedName name="vnbvxb" hidden="1">{"via1",#N/A,TRUE,"general";"via2",#N/A,TRUE,"general";"via3",#N/A,TRUE,"general"}</definedName>
    <definedName name="VNVBN" hidden="1">{"TAB1",#N/A,TRUE,"GENERAL";"TAB2",#N/A,TRUE,"GENERAL";"TAB3",#N/A,TRUE,"GENERAL";"TAB4",#N/A,TRUE,"GENERAL";"TAB5",#N/A,TRUE,"GENERAL"}</definedName>
    <definedName name="vodijvoe">#REF!</definedName>
    <definedName name="VOLQUETA">#REF!</definedName>
    <definedName name="VPD">[5]TARIFAS!$C$569</definedName>
    <definedName name="VPDACUE">#REF!</definedName>
    <definedName name="VPI">[5]TARIFAS!$C$567</definedName>
    <definedName name="VPNIngresos">#REF!</definedName>
    <definedName name="VPNSurenting">#REF!</definedName>
    <definedName name="vr_equipos">#REF!</definedName>
    <definedName name="VRA">[5]TARIFAS!$C$566</definedName>
    <definedName name="vrunit">#REF!</definedName>
    <definedName name="VSCanonTotal">#REF!</definedName>
    <definedName name="vsdfj" hidden="1">{"via1",#N/A,TRUE,"general";"via2",#N/A,TRUE,"general";"via3",#N/A,TRUE,"general"}</definedName>
    <definedName name="VSPunRentabilidad">#REF!</definedName>
    <definedName name="VSTablaDTF">#REF!</definedName>
    <definedName name="VSTablaDTFDatos">#REF!</definedName>
    <definedName name="VSUtilidadMensual">#REF!</definedName>
    <definedName name="VSVariablesRenting">#REF!</definedName>
    <definedName name="vt" hidden="1">{"via1",#N/A,TRUE,"general";"via2",#N/A,TRUE,"general";"via3",#N/A,TRUE,"general"}</definedName>
    <definedName name="VTOTAL">#REF!</definedName>
    <definedName name="vv">#REF!</definedName>
    <definedName name="vvcxv" hidden="1">{"TAB1",#N/A,TRUE,"GENERAL";"TAB2",#N/A,TRUE,"GENERAL";"TAB3",#N/A,TRUE,"GENERAL";"TAB4",#N/A,TRUE,"GENERAL";"TAB5",#N/A,TRUE,"GENERAL"}</definedName>
    <definedName name="VVV">#REF!</definedName>
    <definedName name="vvvvt" hidden="1">{"via1",#N/A,TRUE,"general";"via2",#N/A,TRUE,"general";"via3",#N/A,TRUE,"general"}</definedName>
    <definedName name="vvvvvvf" hidden="1">{"via1",#N/A,TRUE,"general";"via2",#N/A,TRUE,"general";"via3",#N/A,TRUE,"general"}</definedName>
    <definedName name="VVVVVVVVVVV">#REF!</definedName>
    <definedName name="vy" hidden="1">{"TAB1",#N/A,TRUE,"GENERAL";"TAB2",#N/A,TRUE,"GENERAL";"TAB3",#N/A,TRUE,"GENERAL";"TAB4",#N/A,TRUE,"GENERAL";"TAB5",#N/A,TRUE,"GENERAL"}</definedName>
    <definedName name="w">'[88]Análisis Unit'!#REF!</definedName>
    <definedName name="w2w2w" hidden="1">{"via1",#N/A,TRUE,"general";"via2",#N/A,TRUE,"general";"via3",#N/A,TRUE,"general"}</definedName>
    <definedName name="Waste_DB">#REF!</definedName>
    <definedName name="Waste1">#REF!</definedName>
    <definedName name="Waste2">#REF!</definedName>
    <definedName name="Waste3">#REF!</definedName>
    <definedName name="Waste4">#REF!</definedName>
    <definedName name="WasteFleet">#REF!</definedName>
    <definedName name="WasteLoad">#REF!</definedName>
    <definedName name="WasteOpCost">#REF!</definedName>
    <definedName name="WasteOverCap">#REF!</definedName>
    <definedName name="WasteRepl">#REF!</definedName>
    <definedName name="WasteUtil">#REF!</definedName>
    <definedName name="WContLab">#REF!</definedName>
    <definedName name="WContParts">#REF!</definedName>
    <definedName name="we">#REF!</definedName>
    <definedName name="weight">#REF!</definedName>
    <definedName name="WEIGHT_UNIT">#REF!</definedName>
    <definedName name="WER">'[28]Res-Accide-10'!$S$2:$S$7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GET">#REF!</definedName>
    <definedName name="WILSON">'[28]Res-Accide-10'!#REF!</definedName>
    <definedName name="wj">#REF!</definedName>
    <definedName name="wl">#REF!</definedName>
    <definedName name="WLube">#REF!</definedName>
    <definedName name="WOHaul">#REF!</definedName>
    <definedName name="WQEEWQ" hidden="1">{"TAB1",#N/A,TRUE,"GENERAL";"TAB2",#N/A,TRUE,"GENERAL";"TAB3",#N/A,TRUE,"GENERAL";"TAB4",#N/A,TRUE,"GENERAL";"TAB5",#N/A,TRUE,"GENERAL"}</definedName>
    <definedName name="wqw" hidden="1">#REF!</definedName>
    <definedName name="WRandM">#REF!</definedName>
    <definedName name="wrn.Acueducto." hidden="1">{"Acueducto",#N/A,FALSE,"Base"}</definedName>
    <definedName name="wrn.Financial._.Statements."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Ull._.Model."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GENERAL." hidden="1">{"TAB1",#N/A,TRUE,"GENERAL";"TAB2",#N/A,TRUE,"GENERAL";"TAB3",#N/A,TRUE,"GENERAL";"TAB4",#N/A,TRUE,"GENERAL";"TAB5",#N/A,TRUE,"GENERAL"}</definedName>
    <definedName name="wrn.GERENCIA." hidden="1">{#N/A,#N/A,TRUE,"INGENIERIA";#N/A,#N/A,TRUE,"COMPRAS";#N/A,#N/A,TRUE,"DIRECCION";#N/A,#N/A,TRUE,"RESUMEN"}</definedName>
    <definedName name="wrn.Restructuring._.Summaries." hidden="1">{#N/A,#N/A,TRUE,"Transaction Summary";#N/A,#N/A,TRUE,"Restructuring Sensitivities";#N/A,#N/A,TRUE,"DCF";#N/A,#N/A,TRUE,"IRR";#N/A,#N/A,TRUE,"Debt Capacity"}</definedName>
    <definedName name="wrn.via." hidden="1">{"via1",#N/A,TRUE,"general";"via2",#N/A,TRUE,"general";"via3",#N/A,TRUE,"general"}</definedName>
    <definedName name="ws">#REF!</definedName>
    <definedName name="wsnhed" hidden="1">{"via1",#N/A,TRUE,"general";"via2",#N/A,TRUE,"general";"via3",#N/A,TRUE,"general"}</definedName>
    <definedName name="wswswsqa" hidden="1">{"via1",#N/A,TRUE,"general";"via2",#N/A,TRUE,"general";"via3",#N/A,TRUE,"general"}</definedName>
    <definedName name="wtt" hidden="1">{"TAB1",#N/A,TRUE,"GENERAL";"TAB2",#N/A,TRUE,"GENERAL";"TAB3",#N/A,TRUE,"GENERAL";"TAB4",#N/A,TRUE,"GENERAL";"TAB5",#N/A,TRUE,"GENERAL"}</definedName>
    <definedName name="WTyre">#REF!</definedName>
    <definedName name="Ww">#REF!</definedName>
    <definedName name="wwded3" hidden="1">{"via1",#N/A,TRUE,"general";"via2",#N/A,TRUE,"general";"via3",#N/A,TRUE,"general"}</definedName>
    <definedName name="www">'[12]MATRIZ CENTRAL'!#REF!</definedName>
    <definedName name="wwwwe" hidden="1">{"TAB1",#N/A,TRUE,"GENERAL";"TAB2",#N/A,TRUE,"GENERAL";"TAB3",#N/A,TRUE,"GENERAL";"TAB4",#N/A,TRUE,"GENERAL";"TAB5",#N/A,TRUE,"GENERAL"}</definedName>
    <definedName name="wwwwwwwwww">#REF!</definedName>
    <definedName name="wwwwwwwwwwww">#REF!</definedName>
    <definedName name="wyty" hidden="1">{"via1",#N/A,TRUE,"general";"via2",#N/A,TRUE,"general";"via3",#N/A,TRUE,"general"}</definedName>
    <definedName name="x">[49]Parameters!$R$18</definedName>
    <definedName name="xb">#REF!</definedName>
    <definedName name="xcbvbs" hidden="1">{"TAB1",#N/A,TRUE,"GENERAL";"TAB2",#N/A,TRUE,"GENERAL";"TAB3",#N/A,TRUE,"GENERAL";"TAB4",#N/A,TRUE,"GENERAL";"TAB5",#N/A,TRUE,"GENERAL"}</definedName>
    <definedName name="xo">#REF!</definedName>
    <definedName name="xsxs" hidden="1">{"TAB1",#N/A,TRUE,"GENERAL";"TAB2",#N/A,TRUE,"GENERAL";"TAB3",#N/A,TRUE,"GENERAL";"TAB4",#N/A,TRUE,"GENERAL";"TAB5",#N/A,TRUE,"GENERAL"}</definedName>
    <definedName name="xvrcsdrasxz">#REF!</definedName>
    <definedName name="xx">#REF!</definedName>
    <definedName name="xxfg" hidden="1">{"via1",#N/A,TRUE,"general";"via2",#N/A,TRUE,"general";"via3",#N/A,TRUE,"general"}</definedName>
    <definedName name="XXX">#REF!</definedName>
    <definedName name="xxxxxds" hidden="1">{"via1",#N/A,TRUE,"general";"via2",#N/A,TRUE,"general";"via3",#N/A,TRUE,"general"}</definedName>
    <definedName name="XXXXXXX">#REF!</definedName>
    <definedName name="XXXXXXXXXX">#REF!</definedName>
    <definedName name="xxxxxxxxxx29" hidden="1">{"via1",#N/A,TRUE,"general";"via2",#N/A,TRUE,"general";"via3",#N/A,TRUE,"general"}</definedName>
    <definedName name="XXXXXXXXXXXX">#REF!</definedName>
    <definedName name="xyz" hidden="1">#REF!</definedName>
    <definedName name="xzczxczxc">#REF!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ear">#REF!</definedName>
    <definedName name="years">[58]ASSUMPTIONS!$H$7:$AP$7</definedName>
    <definedName name="yery" hidden="1">{"via1",#N/A,TRUE,"general";"via2",#N/A,TRUE,"general";"via3",#N/A,TRUE,"general"}</definedName>
    <definedName name="yesno">'[75]REF - Listas'!$B$26:$B$27</definedName>
    <definedName name="YESO">#REF!</definedName>
    <definedName name="YESO_CARTON___1_2__1.22_2.44_12.7MM_KNAUF_21KG_UE160_ESTIBA_BARRANQUILLA">'[16]INSUMOS-EQUIPOS'!$B$213</definedName>
    <definedName name="yhy" hidden="1">{"TAB1",#N/A,TRUE,"GENERAL";"TAB2",#N/A,TRUE,"GENERAL";"TAB3",#N/A,TRUE,"GENERAL";"TAB4",#N/A,TRUE,"GENERAL";"TAB5",#N/A,TRUE,"GENERAL"}</definedName>
    <definedName name="yjyj" hidden="1">{"TAB1",#N/A,TRUE,"GENERAL";"TAB2",#N/A,TRUE,"GENERAL";"TAB3",#N/A,TRUE,"GENERAL";"TAB4",#N/A,TRUE,"GENERAL";"TAB5",#N/A,TRUE,"GENERAL"}</definedName>
    <definedName name="yn">#REF!</definedName>
    <definedName name="yorlanys">#REF!</definedName>
    <definedName name="yrey" hidden="1">{"via1",#N/A,TRUE,"general";"via2",#N/A,TRUE,"general";"via3",#N/A,TRUE,"general"}</definedName>
    <definedName name="yry" hidden="1">{"via1",#N/A,TRUE,"general";"via2",#N/A,TRUE,"general";"via3",#N/A,TRUE,"general"}</definedName>
    <definedName name="YTD.ROM1_PercentFed">#REF!</definedName>
    <definedName name="YTD.ROM2_PercentFed">#REF!</definedName>
    <definedName name="YTD.ROM3_PercentFed">#REF!</definedName>
    <definedName name="YTD.ROM4_PercentFed">#REF!</definedName>
    <definedName name="YTD.ROM5_PercentFed">#REF!</definedName>
    <definedName name="YTD_Days">#REF!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#REF!</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i">#REF!</definedName>
    <definedName name="yuilo">#REF!</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#REF!</definedName>
    <definedName name="YYY">#REF!</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yyyyyy" hidden="1">[31]MI!#REF!</definedName>
    <definedName name="YYYYYYYYYYYYYYYYYYYYYYY">#REF!</definedName>
    <definedName name="Zapatas_en_Concreto_Impermeabilizado_de_3000_PSI.">#REF!</definedName>
    <definedName name="zc">#REF!</definedName>
    <definedName name="zd">#REF!</definedName>
    <definedName name="zdervr" hidden="1">{"via1",#N/A,TRUE,"general";"via2",#N/A,TRUE,"general";"via3",#N/A,TRUE,"general"}</definedName>
    <definedName name="ZDF">#REF!</definedName>
    <definedName name="zdr">#REF!</definedName>
    <definedName name="zorra" hidden="1">{"'Parámetros'!$A$3:$C$3"}</definedName>
    <definedName name="zx">#REF!</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#REF!</definedName>
    <definedName name="ZZZZZZZZZZZ">'[53]A. P. U.'!#REF!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45" i="1" l="1"/>
  <c r="G344" i="1"/>
  <c r="G343" i="1"/>
  <c r="G342" i="1"/>
  <c r="G341" i="1"/>
  <c r="H345" i="1" s="1"/>
  <c r="I340" i="1" s="1"/>
  <c r="A339" i="1"/>
  <c r="G338" i="1"/>
  <c r="G337" i="1"/>
  <c r="G336" i="1"/>
  <c r="G335" i="1"/>
  <c r="G334" i="1"/>
  <c r="G333" i="1"/>
  <c r="G331" i="1"/>
  <c r="G330" i="1"/>
  <c r="G329" i="1"/>
  <c r="G328" i="1"/>
  <c r="E328" i="1"/>
  <c r="G326" i="1"/>
  <c r="G325" i="1"/>
  <c r="G324" i="1"/>
  <c r="G323" i="1"/>
  <c r="G322" i="1"/>
  <c r="G321" i="1"/>
  <c r="G319" i="1"/>
  <c r="G318" i="1"/>
  <c r="G317" i="1"/>
  <c r="G316" i="1"/>
  <c r="E315" i="1"/>
  <c r="G315" i="1" s="1"/>
  <c r="G314" i="1"/>
  <c r="G313" i="1"/>
  <c r="H339" i="1" s="1"/>
  <c r="I311" i="1" s="1"/>
  <c r="A310" i="1"/>
  <c r="G309" i="1"/>
  <c r="G308" i="1"/>
  <c r="G307" i="1"/>
  <c r="G306" i="1"/>
  <c r="G305" i="1"/>
  <c r="G304" i="1"/>
  <c r="E304" i="1"/>
  <c r="G303" i="1"/>
  <c r="E303" i="1"/>
  <c r="E302" i="1"/>
  <c r="G302" i="1" s="1"/>
  <c r="G301" i="1"/>
  <c r="G300" i="1"/>
  <c r="G299" i="1"/>
  <c r="G298" i="1"/>
  <c r="G297" i="1"/>
  <c r="G296" i="1"/>
  <c r="G295" i="1"/>
  <c r="E294" i="1"/>
  <c r="G294" i="1" s="1"/>
  <c r="E293" i="1"/>
  <c r="G293" i="1" s="1"/>
  <c r="H310" i="1" s="1"/>
  <c r="I292" i="1" s="1"/>
  <c r="G290" i="1"/>
  <c r="D290" i="1"/>
  <c r="C290" i="1"/>
  <c r="G289" i="1"/>
  <c r="D289" i="1"/>
  <c r="C289" i="1"/>
  <c r="G288" i="1"/>
  <c r="D288" i="1"/>
  <c r="C288" i="1"/>
  <c r="G286" i="1"/>
  <c r="D286" i="1"/>
  <c r="C286" i="1"/>
  <c r="G285" i="1"/>
  <c r="D285" i="1"/>
  <c r="C285" i="1"/>
  <c r="G284" i="1"/>
  <c r="D284" i="1"/>
  <c r="C284" i="1"/>
  <c r="G283" i="1"/>
  <c r="D283" i="1"/>
  <c r="C283" i="1"/>
  <c r="G282" i="1"/>
  <c r="D282" i="1"/>
  <c r="C282" i="1"/>
  <c r="G280" i="1"/>
  <c r="D280" i="1"/>
  <c r="C280" i="1"/>
  <c r="G279" i="1"/>
  <c r="D279" i="1"/>
  <c r="C279" i="1"/>
  <c r="G278" i="1"/>
  <c r="D278" i="1"/>
  <c r="C278" i="1"/>
  <c r="G277" i="1"/>
  <c r="D277" i="1"/>
  <c r="C277" i="1"/>
  <c r="G276" i="1"/>
  <c r="D276" i="1"/>
  <c r="C276" i="1"/>
  <c r="G275" i="1"/>
  <c r="D275" i="1"/>
  <c r="C275" i="1"/>
  <c r="G274" i="1"/>
  <c r="D274" i="1"/>
  <c r="C274" i="1"/>
  <c r="G273" i="1"/>
  <c r="D273" i="1"/>
  <c r="C273" i="1"/>
  <c r="G272" i="1"/>
  <c r="D272" i="1"/>
  <c r="C272" i="1"/>
  <c r="G271" i="1"/>
  <c r="D271" i="1"/>
  <c r="C271" i="1"/>
  <c r="G268" i="1"/>
  <c r="D268" i="1"/>
  <c r="C268" i="1"/>
  <c r="G267" i="1"/>
  <c r="D267" i="1"/>
  <c r="C267" i="1"/>
  <c r="G266" i="1"/>
  <c r="D266" i="1"/>
  <c r="C266" i="1"/>
  <c r="G265" i="1"/>
  <c r="D265" i="1"/>
  <c r="C265" i="1"/>
  <c r="G264" i="1"/>
  <c r="D264" i="1"/>
  <c r="C264" i="1"/>
  <c r="G263" i="1"/>
  <c r="D263" i="1"/>
  <c r="C263" i="1"/>
  <c r="G262" i="1"/>
  <c r="D262" i="1"/>
  <c r="C262" i="1"/>
  <c r="G260" i="1"/>
  <c r="D260" i="1"/>
  <c r="C260" i="1"/>
  <c r="G259" i="1"/>
  <c r="D259" i="1"/>
  <c r="C259" i="1"/>
  <c r="G258" i="1"/>
  <c r="D258" i="1"/>
  <c r="C258" i="1"/>
  <c r="G257" i="1"/>
  <c r="D257" i="1"/>
  <c r="C257" i="1"/>
  <c r="G256" i="1"/>
  <c r="D256" i="1"/>
  <c r="C256" i="1"/>
  <c r="G254" i="1"/>
  <c r="D254" i="1"/>
  <c r="C254" i="1"/>
  <c r="G253" i="1"/>
  <c r="D253" i="1"/>
  <c r="C253" i="1"/>
  <c r="G252" i="1"/>
  <c r="D252" i="1"/>
  <c r="C252" i="1"/>
  <c r="G251" i="1"/>
  <c r="D251" i="1"/>
  <c r="C251" i="1"/>
  <c r="G250" i="1"/>
  <c r="D250" i="1"/>
  <c r="C250" i="1"/>
  <c r="G249" i="1"/>
  <c r="D249" i="1"/>
  <c r="C249" i="1"/>
  <c r="G248" i="1"/>
  <c r="D248" i="1"/>
  <c r="C248" i="1"/>
  <c r="G247" i="1"/>
  <c r="D247" i="1"/>
  <c r="C247" i="1"/>
  <c r="G246" i="1"/>
  <c r="D246" i="1"/>
  <c r="C246" i="1"/>
  <c r="G245" i="1"/>
  <c r="D245" i="1"/>
  <c r="C245" i="1"/>
  <c r="G244" i="1"/>
  <c r="D244" i="1"/>
  <c r="C244" i="1"/>
  <c r="G243" i="1"/>
  <c r="D243" i="1"/>
  <c r="C243" i="1"/>
  <c r="G242" i="1"/>
  <c r="D242" i="1"/>
  <c r="C242" i="1"/>
  <c r="G241" i="1"/>
  <c r="D241" i="1"/>
  <c r="C241" i="1"/>
  <c r="G240" i="1"/>
  <c r="D240" i="1"/>
  <c r="C240" i="1"/>
  <c r="G239" i="1"/>
  <c r="D239" i="1"/>
  <c r="C239" i="1"/>
  <c r="G238" i="1"/>
  <c r="D238" i="1"/>
  <c r="C238" i="1"/>
  <c r="G237" i="1"/>
  <c r="D237" i="1"/>
  <c r="C237" i="1"/>
  <c r="G236" i="1"/>
  <c r="D236" i="1"/>
  <c r="C236" i="1"/>
  <c r="G235" i="1"/>
  <c r="D235" i="1"/>
  <c r="C235" i="1"/>
  <c r="G234" i="1"/>
  <c r="D234" i="1"/>
  <c r="C234" i="1"/>
  <c r="G233" i="1"/>
  <c r="D233" i="1"/>
  <c r="C233" i="1"/>
  <c r="G232" i="1"/>
  <c r="D232" i="1"/>
  <c r="C232" i="1"/>
  <c r="G229" i="1"/>
  <c r="D229" i="1"/>
  <c r="C229" i="1"/>
  <c r="G228" i="1"/>
  <c r="D228" i="1"/>
  <c r="C228" i="1"/>
  <c r="G226" i="1"/>
  <c r="D226" i="1"/>
  <c r="C226" i="1"/>
  <c r="G225" i="1"/>
  <c r="D225" i="1"/>
  <c r="C225" i="1"/>
  <c r="G224" i="1"/>
  <c r="D224" i="1"/>
  <c r="C224" i="1"/>
  <c r="G223" i="1"/>
  <c r="D223" i="1"/>
  <c r="C223" i="1"/>
  <c r="G222" i="1"/>
  <c r="D222" i="1"/>
  <c r="C222" i="1"/>
  <c r="G221" i="1"/>
  <c r="D221" i="1"/>
  <c r="C221" i="1"/>
  <c r="G220" i="1"/>
  <c r="D220" i="1"/>
  <c r="C220" i="1"/>
  <c r="G218" i="1"/>
  <c r="D218" i="1"/>
  <c r="C218" i="1"/>
  <c r="G217" i="1"/>
  <c r="D217" i="1"/>
  <c r="C217" i="1"/>
  <c r="G216" i="1"/>
  <c r="D216" i="1"/>
  <c r="C216" i="1"/>
  <c r="G215" i="1"/>
  <c r="D215" i="1"/>
  <c r="C215" i="1"/>
  <c r="G214" i="1"/>
  <c r="D214" i="1"/>
  <c r="C214" i="1"/>
  <c r="G213" i="1"/>
  <c r="D213" i="1"/>
  <c r="C213" i="1"/>
  <c r="G212" i="1"/>
  <c r="D212" i="1"/>
  <c r="C212" i="1"/>
  <c r="G211" i="1"/>
  <c r="D211" i="1"/>
  <c r="C211" i="1"/>
  <c r="G210" i="1"/>
  <c r="D210" i="1"/>
  <c r="C210" i="1"/>
  <c r="G208" i="1"/>
  <c r="D208" i="1"/>
  <c r="C208" i="1"/>
  <c r="G207" i="1"/>
  <c r="D207" i="1"/>
  <c r="C207" i="1"/>
  <c r="G206" i="1"/>
  <c r="D206" i="1"/>
  <c r="C206" i="1"/>
  <c r="G205" i="1"/>
  <c r="D205" i="1"/>
  <c r="C205" i="1"/>
  <c r="G204" i="1"/>
  <c r="D204" i="1"/>
  <c r="C204" i="1"/>
  <c r="G203" i="1"/>
  <c r="D203" i="1"/>
  <c r="C203" i="1"/>
  <c r="G202" i="1"/>
  <c r="D202" i="1"/>
  <c r="C202" i="1"/>
  <c r="G201" i="1"/>
  <c r="D201" i="1"/>
  <c r="C201" i="1"/>
  <c r="G200" i="1"/>
  <c r="D200" i="1"/>
  <c r="C200" i="1"/>
  <c r="G199" i="1"/>
  <c r="D199" i="1"/>
  <c r="C199" i="1"/>
  <c r="G198" i="1"/>
  <c r="D198" i="1"/>
  <c r="C198" i="1"/>
  <c r="G197" i="1"/>
  <c r="D197" i="1"/>
  <c r="C197" i="1"/>
  <c r="G196" i="1"/>
  <c r="D196" i="1"/>
  <c r="C196" i="1"/>
  <c r="G195" i="1"/>
  <c r="D195" i="1"/>
  <c r="C195" i="1"/>
  <c r="G194" i="1"/>
  <c r="D194" i="1"/>
  <c r="C194" i="1"/>
  <c r="G193" i="1"/>
  <c r="D193" i="1"/>
  <c r="C193" i="1"/>
  <c r="G192" i="1"/>
  <c r="D192" i="1"/>
  <c r="C192" i="1"/>
  <c r="G191" i="1"/>
  <c r="D191" i="1"/>
  <c r="C191" i="1"/>
  <c r="G190" i="1"/>
  <c r="D190" i="1"/>
  <c r="C190" i="1"/>
  <c r="G189" i="1"/>
  <c r="D189" i="1"/>
  <c r="C189" i="1"/>
  <c r="G188" i="1"/>
  <c r="D188" i="1"/>
  <c r="C188" i="1"/>
  <c r="G187" i="1"/>
  <c r="D187" i="1"/>
  <c r="C187" i="1"/>
  <c r="G186" i="1"/>
  <c r="D186" i="1"/>
  <c r="C186" i="1"/>
  <c r="G185" i="1"/>
  <c r="D185" i="1"/>
  <c r="C185" i="1"/>
  <c r="G184" i="1"/>
  <c r="D184" i="1"/>
  <c r="C184" i="1"/>
  <c r="G181" i="1"/>
  <c r="D181" i="1"/>
  <c r="C181" i="1"/>
  <c r="G180" i="1"/>
  <c r="D180" i="1"/>
  <c r="C180" i="1"/>
  <c r="G179" i="1"/>
  <c r="H291" i="1" s="1"/>
  <c r="D179" i="1"/>
  <c r="C179" i="1"/>
  <c r="A175" i="1"/>
  <c r="K174" i="1"/>
  <c r="G174" i="1"/>
  <c r="K173" i="1"/>
  <c r="G173" i="1"/>
  <c r="K172" i="1"/>
  <c r="K171" i="1"/>
  <c r="G171" i="1"/>
  <c r="K170" i="1"/>
  <c r="G170" i="1"/>
  <c r="K169" i="1"/>
  <c r="G169" i="1"/>
  <c r="K168" i="1"/>
  <c r="G168" i="1"/>
  <c r="K167" i="1"/>
  <c r="G167" i="1"/>
  <c r="K166" i="1"/>
  <c r="K165" i="1"/>
  <c r="G165" i="1"/>
  <c r="K164" i="1"/>
  <c r="G164" i="1"/>
  <c r="K163" i="1"/>
  <c r="G163" i="1"/>
  <c r="K162" i="1"/>
  <c r="G162" i="1"/>
  <c r="K161" i="1"/>
  <c r="G161" i="1"/>
  <c r="K160" i="1"/>
  <c r="G160" i="1"/>
  <c r="K159" i="1"/>
  <c r="G159" i="1"/>
  <c r="K158" i="1"/>
  <c r="G158" i="1"/>
  <c r="K157" i="1"/>
  <c r="G157" i="1"/>
  <c r="K156" i="1"/>
  <c r="G156" i="1"/>
  <c r="K155" i="1"/>
  <c r="G155" i="1"/>
  <c r="K154" i="1"/>
  <c r="G154" i="1"/>
  <c r="K153" i="1"/>
  <c r="G153" i="1"/>
  <c r="K152" i="1"/>
  <c r="G152" i="1"/>
  <c r="K151" i="1"/>
  <c r="G151" i="1"/>
  <c r="K150" i="1"/>
  <c r="G150" i="1"/>
  <c r="K149" i="1"/>
  <c r="G149" i="1"/>
  <c r="K148" i="1"/>
  <c r="K147" i="1"/>
  <c r="G147" i="1"/>
  <c r="K146" i="1"/>
  <c r="G146" i="1"/>
  <c r="K145" i="1"/>
  <c r="G145" i="1"/>
  <c r="K144" i="1"/>
  <c r="G144" i="1"/>
  <c r="K143" i="1"/>
  <c r="G143" i="1"/>
  <c r="K142" i="1"/>
  <c r="G142" i="1"/>
  <c r="K141" i="1"/>
  <c r="G141" i="1"/>
  <c r="K140" i="1"/>
  <c r="K139" i="1"/>
  <c r="G139" i="1"/>
  <c r="K138" i="1"/>
  <c r="G138" i="1"/>
  <c r="K137" i="1"/>
  <c r="G137" i="1"/>
  <c r="K136" i="1"/>
  <c r="G136" i="1"/>
  <c r="K135" i="1"/>
  <c r="G135" i="1"/>
  <c r="K134" i="1"/>
  <c r="G134" i="1"/>
  <c r="K133" i="1"/>
  <c r="G133" i="1"/>
  <c r="K132" i="1"/>
  <c r="G132" i="1"/>
  <c r="K131" i="1"/>
  <c r="G131" i="1"/>
  <c r="K130" i="1"/>
  <c r="G130" i="1"/>
  <c r="K129" i="1"/>
  <c r="K128" i="1"/>
  <c r="G128" i="1"/>
  <c r="K127" i="1"/>
  <c r="G127" i="1"/>
  <c r="K126" i="1"/>
  <c r="G126" i="1"/>
  <c r="K125" i="1"/>
  <c r="G125" i="1"/>
  <c r="K124" i="1"/>
  <c r="G124" i="1"/>
  <c r="K123" i="1"/>
  <c r="G123" i="1"/>
  <c r="K122" i="1"/>
  <c r="G122" i="1"/>
  <c r="K121" i="1"/>
  <c r="G121" i="1"/>
  <c r="K120" i="1"/>
  <c r="K119" i="1"/>
  <c r="G119" i="1"/>
  <c r="K118" i="1"/>
  <c r="G118" i="1"/>
  <c r="K117" i="1"/>
  <c r="G117" i="1"/>
  <c r="K116" i="1"/>
  <c r="G116" i="1"/>
  <c r="K115" i="1"/>
  <c r="G115" i="1"/>
  <c r="K114" i="1"/>
  <c r="G114" i="1"/>
  <c r="K113" i="1"/>
  <c r="G113" i="1"/>
  <c r="K112" i="1"/>
  <c r="G112" i="1"/>
  <c r="K111" i="1"/>
  <c r="G111" i="1"/>
  <c r="K110" i="1"/>
  <c r="G110" i="1"/>
  <c r="K109" i="1"/>
  <c r="G109" i="1"/>
  <c r="K108" i="1"/>
  <c r="G108" i="1"/>
  <c r="K107" i="1"/>
  <c r="G107" i="1"/>
  <c r="K106" i="1"/>
  <c r="G106" i="1"/>
  <c r="K105" i="1"/>
  <c r="G105" i="1"/>
  <c r="K104" i="1"/>
  <c r="G104" i="1"/>
  <c r="K103" i="1"/>
  <c r="G103" i="1"/>
  <c r="K102" i="1"/>
  <c r="G102" i="1"/>
  <c r="K101" i="1"/>
  <c r="G101" i="1"/>
  <c r="K100" i="1"/>
  <c r="G100" i="1"/>
  <c r="K99" i="1"/>
  <c r="G99" i="1"/>
  <c r="G98" i="1"/>
  <c r="H175" i="1" s="1"/>
  <c r="A95" i="1"/>
  <c r="E94" i="1"/>
  <c r="G94" i="1" s="1"/>
  <c r="G93" i="1"/>
  <c r="E93" i="1"/>
  <c r="E92" i="1"/>
  <c r="G92" i="1" s="1"/>
  <c r="E91" i="1"/>
  <c r="G91" i="1" s="1"/>
  <c r="E90" i="1"/>
  <c r="G90" i="1" s="1"/>
  <c r="G89" i="1"/>
  <c r="E89" i="1"/>
  <c r="E88" i="1"/>
  <c r="G88" i="1" s="1"/>
  <c r="E87" i="1"/>
  <c r="G87" i="1" s="1"/>
  <c r="H95" i="1" s="1"/>
  <c r="A85" i="1"/>
  <c r="G84" i="1"/>
  <c r="E84" i="1"/>
  <c r="E83" i="1"/>
  <c r="G83" i="1" s="1"/>
  <c r="E82" i="1"/>
  <c r="G82" i="1" s="1"/>
  <c r="A80" i="1"/>
  <c r="G79" i="1"/>
  <c r="E79" i="1"/>
  <c r="E78" i="1"/>
  <c r="G78" i="1" s="1"/>
  <c r="H80" i="1" s="1"/>
  <c r="A76" i="1"/>
  <c r="E75" i="1"/>
  <c r="G75" i="1" s="1"/>
  <c r="G74" i="1"/>
  <c r="E74" i="1"/>
  <c r="E73" i="1"/>
  <c r="G73" i="1" s="1"/>
  <c r="E72" i="1"/>
  <c r="G72" i="1" s="1"/>
  <c r="E71" i="1"/>
  <c r="G71" i="1" s="1"/>
  <c r="H76" i="1" s="1"/>
  <c r="A69" i="1"/>
  <c r="E68" i="1"/>
  <c r="G68" i="1" s="1"/>
  <c r="E67" i="1"/>
  <c r="G67" i="1" s="1"/>
  <c r="G66" i="1"/>
  <c r="G65" i="1"/>
  <c r="H69" i="1" s="1"/>
  <c r="E65" i="1"/>
  <c r="A63" i="1"/>
  <c r="G62" i="1"/>
  <c r="E62" i="1"/>
  <c r="G61" i="1"/>
  <c r="E61" i="1"/>
  <c r="G60" i="1"/>
  <c r="E60" i="1"/>
  <c r="E59" i="1"/>
  <c r="G59" i="1" s="1"/>
  <c r="G58" i="1"/>
  <c r="E58" i="1"/>
  <c r="A56" i="1"/>
  <c r="G55" i="1"/>
  <c r="E55" i="1"/>
  <c r="E54" i="1"/>
  <c r="G54" i="1" s="1"/>
  <c r="G52" i="1"/>
  <c r="E52" i="1"/>
  <c r="K51" i="1"/>
  <c r="E51" i="1"/>
  <c r="G51" i="1" s="1"/>
  <c r="G50" i="1"/>
  <c r="E50" i="1"/>
  <c r="E49" i="1"/>
  <c r="G49" i="1" s="1"/>
  <c r="E47" i="1"/>
  <c r="G47" i="1" s="1"/>
  <c r="E46" i="1"/>
  <c r="G46" i="1" s="1"/>
  <c r="G45" i="1"/>
  <c r="E45" i="1"/>
  <c r="E44" i="1"/>
  <c r="G44" i="1" s="1"/>
  <c r="E42" i="1"/>
  <c r="G42" i="1" s="1"/>
  <c r="E41" i="1"/>
  <c r="G41" i="1" s="1"/>
  <c r="G40" i="1"/>
  <c r="E40" i="1"/>
  <c r="E39" i="1"/>
  <c r="G39" i="1" s="1"/>
  <c r="A36" i="1"/>
  <c r="E35" i="1"/>
  <c r="G35" i="1" s="1"/>
  <c r="G34" i="1"/>
  <c r="E34" i="1"/>
  <c r="E33" i="1"/>
  <c r="G33" i="1" s="1"/>
  <c r="E32" i="1"/>
  <c r="G32" i="1" s="1"/>
  <c r="E31" i="1"/>
  <c r="G31" i="1" s="1"/>
  <c r="G30" i="1"/>
  <c r="E30" i="1"/>
  <c r="E29" i="1"/>
  <c r="G29" i="1" s="1"/>
  <c r="A27" i="1"/>
  <c r="E26" i="1"/>
  <c r="G26" i="1" s="1"/>
  <c r="G25" i="1"/>
  <c r="E25" i="1"/>
  <c r="E24" i="1"/>
  <c r="G24" i="1" s="1"/>
  <c r="E23" i="1"/>
  <c r="G23" i="1" s="1"/>
  <c r="E22" i="1"/>
  <c r="G22" i="1" s="1"/>
  <c r="G21" i="1"/>
  <c r="E21" i="1"/>
  <c r="E20" i="1"/>
  <c r="G20" i="1" s="1"/>
  <c r="E19" i="1"/>
  <c r="G19" i="1" s="1"/>
  <c r="E18" i="1"/>
  <c r="G18" i="1" s="1"/>
  <c r="G17" i="1"/>
  <c r="E17" i="1"/>
  <c r="E16" i="1"/>
  <c r="G16" i="1" s="1"/>
  <c r="A14" i="1"/>
  <c r="E13" i="1"/>
  <c r="G13" i="1" s="1"/>
  <c r="G12" i="1"/>
  <c r="E12" i="1"/>
  <c r="E11" i="1"/>
  <c r="G11" i="1" s="1"/>
  <c r="E10" i="1"/>
  <c r="G10" i="1" s="1"/>
  <c r="A8" i="1"/>
  <c r="G7" i="1"/>
  <c r="G6" i="1"/>
  <c r="G5" i="1"/>
  <c r="G4" i="1"/>
  <c r="H8" i="1" s="1"/>
  <c r="H27" i="1" l="1"/>
  <c r="H347" i="1" s="1"/>
  <c r="H348" i="1" s="1"/>
  <c r="H349" i="1" s="1"/>
  <c r="H353" i="1" s="1"/>
  <c r="J354" i="1" s="1"/>
  <c r="H56" i="1"/>
  <c r="H85" i="1"/>
  <c r="H14" i="1"/>
  <c r="H36" i="1"/>
  <c r="H63" i="1"/>
</calcChain>
</file>

<file path=xl/sharedStrings.xml><?xml version="1.0" encoding="utf-8"?>
<sst xmlns="http://schemas.openxmlformats.org/spreadsheetml/2006/main" count="709" uniqueCount="532">
  <si>
    <t>FORMULARIO DE OFRECIMIENTO ECONÓMICO PROCESO SA-03-2022 ORDENAMIENTO PLAYA PUERTO MOCHO</t>
  </si>
  <si>
    <t>ITEM</t>
  </si>
  <si>
    <t xml:space="preserve">COD </t>
  </si>
  <si>
    <t>DESCRIPCIÓN</t>
  </si>
  <si>
    <t>UNIDAD</t>
  </si>
  <si>
    <t>CANTIDAD</t>
  </si>
  <si>
    <t>VALOR UNITARIO</t>
  </si>
  <si>
    <t>VALOR TOTAL</t>
  </si>
  <si>
    <t>PRECIO VALIDADO CONTRA  BASE DE DATOS</t>
  </si>
  <si>
    <t>PRELIMINARES</t>
  </si>
  <si>
    <t>CODIGO MODIFICADO CONTRA BASE DE DATOS</t>
  </si>
  <si>
    <t>0000005513</t>
  </si>
  <si>
    <t>CAMPAMENTO DE OBRA, CONTENEDORES METALICOS PARA OFICINAS DEL CONTRATISTA Y ALMACEN</t>
  </si>
  <si>
    <t>MES</t>
  </si>
  <si>
    <t>APU FALTANTE</t>
  </si>
  <si>
    <t>CM-01</t>
  </si>
  <si>
    <t>COMISION TOPOGRAFICA MENSUAL, INCLUYE 1 COORDINADOR DE DE TOPOGRAFIA, 1 TOPOGRAFO, CADENEROS, DIBUJANTES, LANCHA PARA REPLANTEO EN AGUA, ESTACION TOTAL Y NIVEL.</t>
  </si>
  <si>
    <t>0000001069</t>
  </si>
  <si>
    <t>CERRAMIENTO EN TELA VERDE, O MALLA DE LONA, (POLISOMBRA), CON ALTURA DE 2.00 METROS, BASE PARA FIJACION DE ESTACONES 0.20 X 0.20 X 0.50 METROS EN CONCRETO DE 1500 PSI, ESTACONES DE MADERA DE 2" X 2", APUNTILLADA Y AMARRADA A LOS POSTES CON ALAMBRE NEGRO</t>
  </si>
  <si>
    <t>ML</t>
  </si>
  <si>
    <t>0000003819</t>
  </si>
  <si>
    <t>SUMINISTRO E INSTALACIÓN DE VALLA INFORMATIVA METÁLICA DE 4.00X2.50M</t>
  </si>
  <si>
    <t>UND</t>
  </si>
  <si>
    <t>MOVIMIENTOS DE TIERRA</t>
  </si>
  <si>
    <t>0000005913</t>
  </si>
  <si>
    <t>EXCAVACION A MAQUINA Y RETIRO DE MATERIAL</t>
  </si>
  <si>
    <t>M3</t>
  </si>
  <si>
    <t>0000000198</t>
  </si>
  <si>
    <t>RELLENO EN MATERIAL SELECCIONADO COMPACTADO</t>
  </si>
  <si>
    <t>RELLENO EN ARENA DE PLAYA</t>
  </si>
  <si>
    <t>0000001714</t>
  </si>
  <si>
    <t>RELLENO Y COMPACTACIÓN CON MATERIAL DE TRITURADO EN
CAPAS DE 0.40 METROS</t>
  </si>
  <si>
    <t>CIMENTACION</t>
  </si>
  <si>
    <t>EXCAVACIÓN A MANO Y RETIRO DE MATERIAL SOBRANTE EN VOLQUETA</t>
  </si>
  <si>
    <t>198</t>
  </si>
  <si>
    <t>SOLADO EN CONCRETO DE 2000 PSI E = 0.10 METROS</t>
  </si>
  <si>
    <t>3,04</t>
  </si>
  <si>
    <t>PILOTE CUADRADO PREFABRICADO EN CONCRETO DE F'C 4000 PSI DE 30 X 30 CM HINCADO CON PUNTA METALICA</t>
  </si>
  <si>
    <t>0000004608</t>
  </si>
  <si>
    <t>CONCRETO DE F'C = 28 MPA, PARA DADOS</t>
  </si>
  <si>
    <t>ZAPATA  Y  PEDESTAL  EN  CONCRETO  DE  3500  PSI  PREMEZCLADO, NO INCLUYE ACERO DE REFUERZO</t>
  </si>
  <si>
    <t>0000007652</t>
  </si>
  <si>
    <t>VIGA DE CIMIENTO EN CONCRETO DE 3500 PSI, NO INCLUYE ACERO DE REFUERZO</t>
  </si>
  <si>
    <t>3,06</t>
  </si>
  <si>
    <t>ACERO DE REFUERZO FIGURADO</t>
  </si>
  <si>
    <t>KG</t>
  </si>
  <si>
    <t>CM-25</t>
  </si>
  <si>
    <t>CONCRETO DE 3500 PSI PLACA DE CONTRAPISO</t>
  </si>
  <si>
    <t>6832</t>
  </si>
  <si>
    <t>LOSA DE CIMENTACIÓN EN CONCRETO DE 3500 PSI</t>
  </si>
  <si>
    <t>1099</t>
  </si>
  <si>
    <t>RELLENO EN MATERIAL DE PIEDRA Y ARENA EN PROPORCIÓN 1:1, COMPACTADO</t>
  </si>
  <si>
    <t>ESTRUCTURA EN CONCRETO</t>
  </si>
  <si>
    <t>COLUMNAS EN CONCRETO DE 3500 PSI, NO INCLUYE ACERO DE REFUERZO</t>
  </si>
  <si>
    <t>VIGAS DE AMARRE EN CONCRETO DE 3500 PSI, NO INCLUYE ACERO DE REFUERZO</t>
  </si>
  <si>
    <t>PLACA PARA LOSAS SUPERIORES DE 3500 PSI, E = 0.15 METROS</t>
  </si>
  <si>
    <t>M2</t>
  </si>
  <si>
    <t>IMPERMEABILIZACIÓN CON MANTO EDIL O SIMILAR DE 3MM, ACABADO EN PINTURA BITUMINOSA</t>
  </si>
  <si>
    <t>3.06</t>
  </si>
  <si>
    <t>4.03</t>
  </si>
  <si>
    <t>CONCRETO PARA MUROS DE 28 MPA, 3/4"  ASENTAMIENTO 8"</t>
  </si>
  <si>
    <t>4.08</t>
  </si>
  <si>
    <t>CONCRETO PARA LECHO DE SECADO, CAJA SALIDA, PALCA APOYO TANQUE Y HOMOGENEIZADOR DE ESTRUCTURA DE PTAR</t>
  </si>
  <si>
    <t xml:space="preserve"> </t>
  </si>
  <si>
    <t>ESTRUCTURA EN MADERA</t>
  </si>
  <si>
    <t>EDIFICACIONES</t>
  </si>
  <si>
    <t>5.1.1</t>
  </si>
  <si>
    <t>SUMINISTRO EINSTALACION DE COLUMNAS EN MADERA 17x17</t>
  </si>
  <si>
    <t>P</t>
  </si>
  <si>
    <t>5.1.2</t>
  </si>
  <si>
    <t>SUMINISTRO EINSTALACION DE COLUMNAS EN MADERA 14x14</t>
  </si>
  <si>
    <t>5.1.3</t>
  </si>
  <si>
    <t>SUMINISTRO E INSTALACION DE VIGA LAMINADA 6x14</t>
  </si>
  <si>
    <t>5.1.4</t>
  </si>
  <si>
    <t>SUMINISTRO E INSTALACION DE CUBIERTA CURVA</t>
  </si>
  <si>
    <t>PILOTAJE EN MADERA</t>
  </si>
  <si>
    <t>5.2.1</t>
  </si>
  <si>
    <t>CM-04</t>
  </si>
  <si>
    <t xml:space="preserve">SUMINISTRO E INSTALACIÓN PILOTE DIÁMETRO 20, INCLUYE COMPLEMENTO SUPERIOR </t>
  </si>
  <si>
    <t>5.2.2</t>
  </si>
  <si>
    <t>CM-05</t>
  </si>
  <si>
    <t>SUMINISTRO E INSTALACIÓN PILOTE DIÁMETRO 25, INCLUYE COMPLEMENTO SUPERIOR</t>
  </si>
  <si>
    <t>5.2.3</t>
  </si>
  <si>
    <t>CM-06</t>
  </si>
  <si>
    <t>SUMINISTRO E INSTALACIÓN ARRIOSTRAMIENTOS D15</t>
  </si>
  <si>
    <t>5.2.4</t>
  </si>
  <si>
    <t>CM-07</t>
  </si>
  <si>
    <t>SUMINISTRO E INSTALACIÓN ARRIOSTRAMIENTOS D17</t>
  </si>
  <si>
    <t>PLATAFORMA Y PASARELA EN MADERA</t>
  </si>
  <si>
    <t>5.3.1</t>
  </si>
  <si>
    <t>CM-08</t>
  </si>
  <si>
    <t>SUMINISTRO E INSTALACIÓN VIGA LAMINADA CCA 08X30, INCLUYE COMPLEMENTO CENTRAL</t>
  </si>
  <si>
    <t>5.3.2</t>
  </si>
  <si>
    <t>CM-09</t>
  </si>
  <si>
    <t>SUMINISTRO E INSTALACIÓN VIGA LAMINADA CCA 08X36, INCLUYE COMPLEMENTO CENTRAL</t>
  </si>
  <si>
    <t>5.3.3</t>
  </si>
  <si>
    <t>CM-10</t>
  </si>
  <si>
    <t>SUMINISTRO E INSTALACIÓN ENTREPISO - SECCIÓN CURVA, INCLUYE VIGUETAS, FRISOS Y LISTÓN DE DECK</t>
  </si>
  <si>
    <t>5.3.4</t>
  </si>
  <si>
    <t>CM-11</t>
  </si>
  <si>
    <t xml:space="preserve">SUMINISTRO E INSTALACIÓN ENTREPISO - SECCIÓN RECTA, INCLUYE VIGUETAS, FRISOS Y LISTÓN DE DECK </t>
  </si>
  <si>
    <t>BARANDAS EN MADERA</t>
  </si>
  <si>
    <t>5.4.1</t>
  </si>
  <si>
    <t>CM-12</t>
  </si>
  <si>
    <t>SUMINISTRO E INSTALACIÓN BARANDA - SECCIÓN CURVA, INCLUYE PARAL ESTRUCTURAL, PASAMANOS Y MARCO CON BARROTES</t>
  </si>
  <si>
    <t>5.4.2</t>
  </si>
  <si>
    <t>CM-13</t>
  </si>
  <si>
    <t>SUMINISTRO E INSTALACIÓN BARANDA - SECCIÓN RECTA, INCLUYE PARAL ESTRUCTURAL, PASAMANOS Y
MARCO CON BARROTES</t>
  </si>
  <si>
    <t>MUROS Y PREFABRICADOS</t>
  </si>
  <si>
    <t>6,01</t>
  </si>
  <si>
    <t>SUMINISTRO E INSTALACIÓN DE MURO EN SUPERBOARD TEXTURA MADERA</t>
  </si>
  <si>
    <t>SUMINISTRO E INSTALACION DE MURO EN SUPORBOARD PARA ENCHAPE</t>
  </si>
  <si>
    <t>0000000218</t>
  </si>
  <si>
    <t>LEVANTE DE MURO EN BLOQUE DE CEMENTO VIBRADO DE 0.10 X 0.20 X 0.40 MTS, MORTERO DE PEGA 1:4</t>
  </si>
  <si>
    <t>CM-29</t>
  </si>
  <si>
    <t>SUMINISTRO E INSTALACION DE MURO FACHADA EN ECOWOOD H40-60 EPC TEKA SEPARADO A CADA 10 CM</t>
  </si>
  <si>
    <t>0000002226</t>
  </si>
  <si>
    <t>SUMINISTRO E INSTALACIÓN DE CUBIERTA PARA MESÓN EN QUARZTON AQUABIANCA DE 20 MM CON FRENTERO Y ZÓCALO, INCLUYE ESTRUCTURA METÁLICA DE SOPORTE</t>
  </si>
  <si>
    <t>PISOS Y ENCHAPES</t>
  </si>
  <si>
    <t>CM-32</t>
  </si>
  <si>
    <t>SUMINISTRO E INSTALACIÓN DE PISO MOSAICO VERDE MATE DE HOJAS O MALLAS DE 31,5 X 3,15 CM. MATERIAL MOSAICO EN VIDRIO. FORMATO DE CADA MOSAICO:  3,8 X 3,8 CM. ESPESOR 2MM. INCLUYE JUNTA DE DIVISIÓN PLÁSTICA COLOR NEGRO DE 3 MM DE ESPESOR.</t>
  </si>
  <si>
    <t>CM-33</t>
  </si>
  <si>
    <t>SUMINISTRO E INSTALACIÓN DE ENCHAPE PARED EN MOSAICO VERDE MATE DE HOJAS O MALLAS DE 31,5 X 3,15 CM. MATERIAL MOSAICO EN VIDRIO. FORMATO DE CADA MOSAICO:  3,8 X 3,8 CM. ESPESOR 2MM. INCLUYE JUNTA DE DIVISIÓN PLÁSTICA COLOR NEGRO DE 3 MM DE ESPESOR.</t>
  </si>
  <si>
    <t>0000002790</t>
  </si>
  <si>
    <t>SUMINISTRO E INSTALACION DE PISO DECK EN MADERA WPC COLOR TECA CON APERTURA DE 5MM</t>
  </si>
  <si>
    <t>0000008606</t>
  </si>
  <si>
    <t>PISO AFINADO EN CONCRETO ENDURECIDO Y SEMIPULIDO E = 8CM, INCLUYE CORTE DE JUNTAS</t>
  </si>
  <si>
    <t>PAÑETE, ESTUCO Y PINTURA</t>
  </si>
  <si>
    <t>0000001269</t>
  </si>
  <si>
    <t>PAÑETE EXTERIOR ALLANADO CON MORTERO 1:4 IMPERMEABILIZADO</t>
  </si>
  <si>
    <t>000000344</t>
  </si>
  <si>
    <t>PAÑETE ALLANADO SOBRE MURO CON MORTERO 1:4</t>
  </si>
  <si>
    <t>0000000432</t>
  </si>
  <si>
    <t>ESTUCO PLASTICO SOBRE MURO CON PAÑETE ALLANADO</t>
  </si>
  <si>
    <t>0000000152</t>
  </si>
  <si>
    <t>PINTURA EN VINILO PARA MURO INTERIOR, A TRES MANOS TIPO VINILTEX</t>
  </si>
  <si>
    <t>0000000647</t>
  </si>
  <si>
    <t>PINTURA EXTERIOR EN VINILO TIPO CORAZA, SOBRE MURO, A
DOS MANOS</t>
  </si>
  <si>
    <t>CIELO RASO Y CUBIERTAS</t>
  </si>
  <si>
    <t>0000000604</t>
  </si>
  <si>
    <t>SUMINISTRO E INSTALACIÓN DE CIELO RASO EN DRYWALL RH</t>
  </si>
  <si>
    <t>SUMINISTRO E INSTALACION DE CUBIERTA EN RAMA DE PALMA NATURAL</t>
  </si>
  <si>
    <t xml:space="preserve">URBANISMO </t>
  </si>
  <si>
    <t>11,1,2</t>
  </si>
  <si>
    <t>Aplicación de estabilizacion de suelo con sales cuaternarias de amonio, Incluye: Suministro del material de estabilizacion, Cemento, Maquinaria en un Espesor 30 cm. Incluye los movimientos de tierra para alcanzar niveles arquitectonicos</t>
  </si>
  <si>
    <t>0000002008</t>
  </si>
  <si>
    <t>SUMINISTRO E INSTALACIÓN DE MARCO PARA CANCHA DE MICROFUTBOL EN TUBERÍA GALVANIZADA ACABADA CON ANTICORROSIVO Y PINTURA DE ESMALTE, INCLUYE MALLA PARA PORTERIAS</t>
  </si>
  <si>
    <t>0000007454</t>
  </si>
  <si>
    <t>EDU. SUMINISTRO E INSTALACION DE EQUIPAMIENTO DE VOLEYBOL FIJO</t>
  </si>
  <si>
    <t>JG</t>
  </si>
  <si>
    <t>APARATOS HIDROSANITARIOS</t>
  </si>
  <si>
    <t>0000001939</t>
  </si>
  <si>
    <t>SUMINISTRO E INSTALACIÓN DE SANITARIO CON TAZA ADRIÁTICA 1.28, DE COLOR BLANCO, INCLUYE FLUXOMETRO MANUAL E INCRUSTACIÓN DE PAPELERA</t>
  </si>
  <si>
    <t>0000002177</t>
  </si>
  <si>
    <t>SUMINISTRO E INSTALACIÓN DE ORINAL GOTTA COLOR BLANCO, LÍNEA CORONA O SIMILAR, INCLUYE GRIFERIA PUSH ANTIVANDÁLICA</t>
  </si>
  <si>
    <t>0000000351</t>
  </si>
  <si>
    <t>SUMINISTRO E INSTALACIÓN DE LAVAMANOS LÍNEA INTEGRAL BLANCO CON SU GRIFERÍA, INCLUYE INCRUSTACIÓN DE JABONERA</t>
  </si>
  <si>
    <t>0000003054</t>
  </si>
  <si>
    <t>SUMINISTRO E INSTALACIÓN DE SECADOR DE MANO ELÉCTRICO 1AA ECO SRA  TURBO DE SOBREPONER EN LA PARED, EN ACERO INOXIDABLE 304 SATINADO CON SENSOR</t>
  </si>
  <si>
    <t>0000003035</t>
  </si>
  <si>
    <t>SUMINISTRO E INSTALACIÓN DE DISPENSADOR PARA JABÓN LÍQUIDO PARA INSTALAR EN PARED, CON TORNILLOS ESCONDIDOS, CUERPO EN ACERO INOXIDABLE SATINADO, BOTÓN
PULSADOR EN ABS RESISTENTE, CAPACIDAD 1.2 LTS, VENTANILLA DE DESCARGA SUPERIOR CON LLAVE, NIVEL DE JABÓN, PUSH FRONTA</t>
  </si>
  <si>
    <t>0000003037</t>
  </si>
  <si>
    <t>SUMINISTRO E INSTALACIÓN DE GABINETE PARA TOALLAS DE PAPEL DE SOBREPONER A LA PARED, EN ACERO INOXIDABLE SATINADO 304, CAPACIDAD 300 TOALLAS O DOS (2) PAQUETES, CERRADURA CON LLAVE</t>
  </si>
  <si>
    <t>0000003039</t>
  </si>
  <si>
    <t>SUMINISTRO E INSTALACIÓN DE PROTECTOR PARA PAPEL HIGIÉNICO DE SOBREPONER EN LA PARED, EN ACERO INOXIDABLE 304 SATINADO PARA ROLLO DE 200/400 METROS, CERRADURA CON LLAVE</t>
  </si>
  <si>
    <t>0000000747</t>
  </si>
  <si>
    <t>SUMINISTRO E INSTALACIÓN DE LAVAPLATOS SENCILLO EN
ACERO INOXIDABLE, CON UNA ALA Y UNA CUBETA, INCLUYE
GRIFERÍA CUELLO DE GANSO METÁLICA</t>
  </si>
  <si>
    <t>SUMINISTRO E INSTALACION DE REDES ELECTRICAS</t>
  </si>
  <si>
    <t>SALIDAS ELECTRICAS Y CIRCUITOS RAMALES DE USO FINAL</t>
  </si>
  <si>
    <t>12.1.1</t>
  </si>
  <si>
    <t>Suministro e instalacion de salida para iluminacion interior ubicada en cielo raso en tuberia SCH 40 Kraloy 3/4", incluye cajas ocotogonales, conectores, curvas, cable N. 12 AWG (F-N-T), conectores de resorte, soporteria por medio de chanel, grapa perpendicular, pernos de anclaje, derivacion a luminaria por medio de cable encauchetado 3x14 AWG. Nota: Todos los accesorios deben ser SCH 40.</t>
  </si>
  <si>
    <t>CICLOMONTAÑISMO</t>
  </si>
  <si>
    <t>12.1.2</t>
  </si>
  <si>
    <t>Suministro e instalacion de salida para iluminacion exterior descolgadas en tuberia SCH 40 Kraloy 3/4", incluye cajas ocotogonales, conectores, curvas, cable N. 12 AWG (F-N-T), conectores de resorte, soporteria por medio de chanel, grapa perpendicular, pernos de anclaje, derivacion a luminaria por medio de cable encauchetado 3x14 AWG. Nota: Todos los accesorios deben ser SCH 40.</t>
  </si>
  <si>
    <t>12.1.3</t>
  </si>
  <si>
    <t>Suministro e instalacion de salida para iluminacion en sendero en tuberia PVC  3/4", incluye cajas ocotogonales, conectores, curvas, cable N. 10 AWG (F-F-T), conectores de resorte, soporteria por medio de chanel, grapa perpendicular, pernos de anclaje, derivacion a luminaria por medio de empalem en resina. Nota: Todos los accesorios deben ser PVC</t>
  </si>
  <si>
    <t>12.1.4</t>
  </si>
  <si>
    <t>Suministro e instalacion de circuito ramal para iluminacion en tuberia SCH 40 Kraloy 3/4", incluye cajas ocotogonales, conectores, curvas, cable N. 10 AWG (F-F-T), conectores de resorte, soporteria por medio de chanel, grapa perpendicular, pernos de anclaje. Nota: Todos los accesorios deben ser SCH 40.</t>
  </si>
  <si>
    <t>12.1.5</t>
  </si>
  <si>
    <t>Suministro e instalacion de salida para iluminacion tipo poste, incluye cable encauchetado de 3x10 AWG, empalme de derivacion GHFC1 de 3M</t>
  </si>
  <si>
    <t>12.1.6</t>
  </si>
  <si>
    <t>Suministro e instalacion de circuito ramal para iluminacion de postes y de sendero en tuberia PVC A 3/4", incluye curvas, cable N. 10 AWG (F-F-F-T) y excavacion tape y compactacion.</t>
  </si>
  <si>
    <t>12.1.7</t>
  </si>
  <si>
    <t>Suministro e instalacion de salida para interrruptor sencillo, incluye tuberia SCH 40 Kraloy 3/4", caja 4x2", conectores, curvas, cable N. 12 AWG (F-T), conectores de resorte e interruptor sencillo. (Tuberia empotrada). Nota: Todos los accesorios deben ser SCH 40.</t>
  </si>
  <si>
    <t>12.1.8</t>
  </si>
  <si>
    <t>Suministro e instalacion de salida para interrruptor doble, incluye tuberia SCH 40 Kraloy 3/4", caja 4x2", conectores, curvas, cable N. 12 AWG (F-T), conectores de resorte e interruptor doble. (Tuberia empotrada). Nota: Todos los accesorios deben ser SCH 40.</t>
  </si>
  <si>
    <t>12.1.9</t>
  </si>
  <si>
    <t>Suministro e instalacion de salida para sensor en tuberia SCH 40 Kraloy 3/4", incluye cajas ocotogonales, conectores, curvas, cable N. 12 AWG (F-N-T), conectores de resorte, soporteria por medio de chanel, grapa perpendicular, pernos de anclaje, derivacion a sensor por medio de cable encauchetado 3x14 AWG. Nota: Todos los accesorios deben ser SCH 40.</t>
  </si>
  <si>
    <t>12.1.10</t>
  </si>
  <si>
    <t>Suministro e instalacion de salida para evaporador en tuberia SCH 40 Kraloy 3/4", incluye cajas 4x4", conectores, curvas, cable N. 12 AWG (F-F-T), conectores de resorte, soporteria por medio de chanel, grapa perpendicular, pernos de anclaje, coraza LT de 3/4" y conectores LT. Nota: Todos los accesorios deben ser SCH 40.</t>
  </si>
  <si>
    <t>12.1.11</t>
  </si>
  <si>
    <t>Suministro e instalacion de salida para condensador en tuberia SCH 40 Kraloy 3/4", incluye cajas 4x4", conectores, curvas, cable N. 12 AWG (F-F-T), conectores de resorte, soporteria por medio de chanel, grapa perpendicular, pernos de anclaje, coraza LT de 3/4" y conectores LT. Nota: Todos los accesorios deben ser SCH 40.</t>
  </si>
  <si>
    <t>12.1.12</t>
  </si>
  <si>
    <t>Suministro e instalacion de circuito ramal para tomacorrientes  en tuberia SCH 40 Kraloy 3/4", incluye cajas ocotogonales, conectores, curvas, cable N. 12 AWG (F-F-F-T), conectores de resorte, soporteria por medio de chanel, grapa perpendicular, pernos de anclaje. Nota: Todos los accesorios deben ser SCH 40.</t>
  </si>
  <si>
    <t>12.1.13</t>
  </si>
  <si>
    <t>Suministro e instalacion de salida para tomacorriente en tuberia SCH 40 Kraloy 3/4", incluye cajas 4x2", conectores, curvas, cable N. 12 AWG (F-N-T), conectores de resorte, soporteria por medio de chanel, grapa perpendicular, pernos de anclaje, Tomacorriente 15A-120V. Nota: Todos los accesorios deben ser SCH 40.</t>
  </si>
  <si>
    <t>12.1.14</t>
  </si>
  <si>
    <t>Suministro e instalacion de salida para tomacorriente en tuberia SCH 40 Kraloy 3/4", incluye cajas 4x2", conectores, curvas, cable N. 12 AWG (F-N-T), conectores de resorte, soporteria por medio de chanel, grapa perpendicular, pernos de anclaje, Tomacorriente 15A-120V GFCI. Nota: Todos los accesorios deben ser SCH 40.</t>
  </si>
  <si>
    <t>12.1.15</t>
  </si>
  <si>
    <t>Suministro e instalacion de salida para tomacorriente en tuberia SCH 40 Kraloy 3/4", incluye cajas 4x2", conectores, curvas, cable N. 12 AWG (F-N-T), conectores de resorte, soporteria por medio de chanel, grapa perpendicular, pernos de anclaje, Tomacorriente 15A-120V Piso. Nota: Todos los accesorios deben ser SCH 40.</t>
  </si>
  <si>
    <t>PANELES DE DISTRIBUCION E  INTERRUPTORES</t>
  </si>
  <si>
    <t>12.2.1</t>
  </si>
  <si>
    <t>Suministro e instalacion de panel parcial de distribucion con espacio para 18 circuitos, 5 hilos : 3F+N+T. Corriente de corto :10KA. Encerramiento IP20. Tension Nominal 240VAC. Debe contar con certificacion RETIE</t>
  </si>
  <si>
    <t>12.2.2</t>
  </si>
  <si>
    <t>Suministro e instalacion de panel parcial de distribucion con espacio para 30 circuitos, 5 hilos : 3F+N+T. Corriente de corto :10KA. Encerramiento IP20. Tension Nominal 240VAC. Debe contar con certificacion RETIE</t>
  </si>
  <si>
    <t>12.2.3</t>
  </si>
  <si>
    <t>Suministro e instalacion de cortacircuitos termomagneticos automaticos monopolares (enchufables) capacidad nominal 20A, 10KA. Debe contar con certificacion RETIE</t>
  </si>
  <si>
    <t>12.2.4</t>
  </si>
  <si>
    <t>Suministro e instalacion de cortacircuitos termomagneticos automaticos bipolares (enchufables) capacidad nominal 20A, 10KA. Debe contar con certificacion RETIE</t>
  </si>
  <si>
    <t>12.2.5</t>
  </si>
  <si>
    <t>Suministro e instalacion de cortacircuitos termomagneticos automaticos bipolares (enchufables) capacidad nominal 30A, 10KA. Debe contar con certificacion RETIE</t>
  </si>
  <si>
    <t>12.2.6</t>
  </si>
  <si>
    <t>Suministro e instalacion de cortacircuitos termomagneticos automaticos trpolares (enchufables) capacidad nominal 30A, 10KA. Debe contar con certificacion RETIE</t>
  </si>
  <si>
    <t>LUMINARIAS Y POSTES</t>
  </si>
  <si>
    <t>12.3.1</t>
  </si>
  <si>
    <t>Suministro e instalacion de luminaria LED de sobreponer circular. Grado de proteccion IP20. Potencia Nominal 42W. Eficiencia luminica 2914lm. Tensión Nominal 120VAC. Carcasa fabricada en chapa de acero. Marca Iluminaciones Tecnicas Ref. Coral Lens 400x120mm. o similar en especificaciones. Debe contar con certificacion RETILAP</t>
  </si>
  <si>
    <t>12.3.2</t>
  </si>
  <si>
    <t>Suministro e instalacion de luminaria LED de emergencia de sobreponer. Grado Proteccion IP20. Potencia Nominal 4W. Eficiencia Luminica 223lm. Tensión Nominal 120VAC. Fabricada en termoplastica inyectado. Marca Iluminaciones Tecnicas Ref. ALENA600L o similar en especificaciones. Debe contar con certificacion RETILAP</t>
  </si>
  <si>
    <t>12.3.3</t>
  </si>
  <si>
    <t>Suministro e instalacion de luminaria LED hermetica de sobreponer. Grado Proteccion IP65. Potencia Nominal 117W. Eficicencia luminica: 7125lm.  Tensión Nominal 120VAC. Carcasa fabricada en policarbonato. Marca Iluminaciones Tecnicas Ref. o similar en especificaciones. Debe contar con certificacion RETILAP</t>
  </si>
  <si>
    <t>12.3.4</t>
  </si>
  <si>
    <t xml:space="preserve">Suministro e instalacion de luminaria LED tipo bolardo. IP 66. Potencia Nominal 9W. Eficiencia luminica 800lm. Tensión Nominal 220VAC. Carcasa fabricada en alumincio. Marca Schreder Ref Cirine Midi o similar en especficaciones. Debe contar con certificacion RETILAP </t>
  </si>
  <si>
    <t>12.3.5</t>
  </si>
  <si>
    <t xml:space="preserve">Suministro e instalacion de luminaria LED tipo campana decolgadas. IP 66. Potencia Nominal 28W. Eficiencia luminica 2900lm. Tensión Nominal 120VAC. Carcasa fabricada en alumincio. Marca Schreder Ref SculpLine o similar en especficaciones. Debe contar con certificacion RETILAP </t>
  </si>
  <si>
    <t>12.3.6</t>
  </si>
  <si>
    <t>Suministro e instalacion de luminaria LED de alumbrado publico. Grado Proteccion IP65. Potencia Nominal 34.6W. Eficiencia Luminica 14005lm. Tensión Nominal 220VAC. Marca Schreder Ref Avento GEN2 96LEDS o similar en especificaciones. Debe contar con certificacion RETILAP</t>
  </si>
  <si>
    <t>12.3.7</t>
  </si>
  <si>
    <t>Suministro e instalacion de poste de poliester reforzado en fibra de vidrio. Referencia 8metros - 510KgF. Norma ASTM D4923 Clase 2 con acabado superficial listo uniforme. incluye brazo sencillo de 1mts para montaje de luminaria. Debe contar con certificacion RETILAP</t>
  </si>
  <si>
    <t>12.3.8</t>
  </si>
  <si>
    <t>Suministro e instalacion de luminaria LED de incrustar en piso. Grado de proteccion IP65. Potencia Nominal 7W. Eficiencia luminica 600lm. Tensión Nominal 220VAC. Chasis en acero inoxidable. Marca Iluminaciones Tecnicas Ref Baliza98/139 o similar en especificaciones. Debe contar con certificacion RETILAP</t>
  </si>
  <si>
    <t>ALIMENTADORES ELECTRICOS BAJA TENSIÓN</t>
  </si>
  <si>
    <t>12.4.1</t>
  </si>
  <si>
    <t>Suministro e instalacion de alimentador en 3x2N.4/0F+2N.4/0N+N.2T. Incluye terminales de compresion. NOTA: Condcutores de aluminio para fases y neutro, cobre para tierra, aislamiento THHWN.
Alimentador para recorrido desde Tablero de Distribucion General hasta Transformador</t>
  </si>
  <si>
    <t>12.4.2</t>
  </si>
  <si>
    <t>Suministro e instalacion de alimentador en 3N.8F+N.8N+N.10T. Incluye terminales de compresion. NOTA: Conductores de cobre con aislamiento THHN THWN-2.</t>
  </si>
  <si>
    <t>12.4.3</t>
  </si>
  <si>
    <t>Suministro e instalacion de alimentador en 3N.4/0F+N.4/0N+N.8T. Incluye terminales de compresion. NOTA: Condcutores de aluminio para fases y neutro, cobre para tierra, aislamiento THHWN.</t>
  </si>
  <si>
    <t>12.4.4</t>
  </si>
  <si>
    <t>Suministro e instalacion de alimentador en 3N.2F+N.2N+N.8T. Incluye terminales de compresion. NOTA: Conductores de cobre con aislamiento THHN THWN-2</t>
  </si>
  <si>
    <t>12.4.5</t>
  </si>
  <si>
    <t>Suministro e instalacion de alimentador en 3N.6F+N.6N+N.10T. Incluye terminales de compresion. NOTA: Conductores de cobre con aislamiento THHN THWN-2.</t>
  </si>
  <si>
    <t>12.4.6</t>
  </si>
  <si>
    <t>Suministro e instalacion de tuberia PVC A de 1", incluye excavacion tape y compactacion.</t>
  </si>
  <si>
    <t>12.4.7</t>
  </si>
  <si>
    <t>Suministro e instalacion de tuberia PVC A de 1-1/4", incluye excavacion tape y compactacion.</t>
  </si>
  <si>
    <t>12.4.8</t>
  </si>
  <si>
    <t>Suministro e instalacion de tuberia PVC A de 3", incluye excavacion tape y compactacion.</t>
  </si>
  <si>
    <t>12.4.9</t>
  </si>
  <si>
    <t>Suministro e instalacion de tuberia PVC A de 1-1/2", incluye excavacion tape y compactacion.</t>
  </si>
  <si>
    <t>12.4.10</t>
  </si>
  <si>
    <t>Construccion de caja de inspeccion SB325: Medidas 0.72 m X 0.86 m X 0.9 m (profundidad) en concreto impermeable de 3500PSI con espesor de pared 15cm. Tapa en marco metalico 2 1/2 x 2 1/2 x 3/16". Con drenaje en tuberia PVC 4"</t>
  </si>
  <si>
    <t>PUNTO DE CONEXIÓN MEDIA TENSIÓN</t>
  </si>
  <si>
    <t>12.5.1</t>
  </si>
  <si>
    <t xml:space="preserve">Suministro e instalacion de Celda de Medida 15KV incluye sistema de equipo de medida Nivel II Homologado por Air-e, capacidades de equipos según diagrama unifilar. </t>
  </si>
  <si>
    <t>12.5.2</t>
  </si>
  <si>
    <t>Suministro e instalacion de canalizacion PVC de 2 x 3" (Tuberia de Reserva). Incluye excavacion y compactacion del terreno</t>
  </si>
  <si>
    <t>12.5.3</t>
  </si>
  <si>
    <t>Construccion de caja de inspeccion SB300: Medidas 1.13 m X 1.13 m X 1.43 m (profundidad) en concreto impermeable de 3500PSI con espesor de pared 15cm. Tapa en marco metalico 2 1/2 x 2 1/2 x 3/16". Con drenaje en tuberia PVC 4"</t>
  </si>
  <si>
    <t>12.5.4</t>
  </si>
  <si>
    <t>Suministro e instalacion de alimentador en 3N. 2 AWG, aislamiento XLPE al 133% (Recorrido desde punto de conexión hasta Subestacion Principal)</t>
  </si>
  <si>
    <t>12.5.5</t>
  </si>
  <si>
    <t>Suministro e instalacion de terminales premoldeados para uso interior (Instalacion en Celda Medida, Celda Seccionador, Tranformador)</t>
  </si>
  <si>
    <t>JUEGO</t>
  </si>
  <si>
    <t>12.5.6</t>
  </si>
  <si>
    <t>Suministro e instalacion de conector tipo codo 200 Amperios- 15KV (Para conexión en caja de conexión)</t>
  </si>
  <si>
    <t>12.5.7</t>
  </si>
  <si>
    <t xml:space="preserve">Suministro e instalacion de puentes en cable N. 2 AWG, aislamiento XLPE al 133% </t>
  </si>
  <si>
    <t xml:space="preserve">EQUIPOS SUBESTACION ELECTRICA : CELDAS MEDIA TENSIÓN, TABLEROS DE DISTRIBUCION, ENTRE OTROS </t>
  </si>
  <si>
    <t>12.6.1</t>
  </si>
  <si>
    <t>Suministro e instalacion de celda de remonte autosoportada 15 KV. Fabricada en lamina galvanizada calibre 16, acabado en pintura electrostatica. Grado Proteccion IP 20, Incluye barra de tierra. Debe contar con certificacion RETIE (Ubicado en Subestacion Principal)</t>
  </si>
  <si>
    <t>12.6.2</t>
  </si>
  <si>
    <t>Suministro e instalacion de celda para seccionador de operación bajo carga 630Amp en SF6, Incluye base portafusibles, fusibles HH de 10 amperios, juego de barras tripolar para conexión superior 630Amp, indicador de presencia de tensión, varillaje para disparo tripolar por fusion. Debe contar con certificacion RETIE  (Ubicado en Subestacion Principal)</t>
  </si>
  <si>
    <t>12.6.3</t>
  </si>
  <si>
    <t>Suministro e instalacion de celda metalica para transformador de 225 KVA. Fabricada en lamina galvanizada calibre 16, Grado Proteccion IP20. Debe contar con certificacion RETIE (Ubicado en Subestacion Principal)</t>
  </si>
  <si>
    <t>12.6.4</t>
  </si>
  <si>
    <t>Suministro e instalacion de transformador seco Clase F de 225 KVA 13200/460V.
Incluye DPS 15 KV, sistema de ventilacion forzada, ruedas orientablles. Debe contar con certificacion RETIE (Ubicado en Subestacion Principal)</t>
  </si>
  <si>
    <t>12.6.5</t>
  </si>
  <si>
    <t>Suministro e instalacion de cuadro general de distribucion (CGD-1) en lamina galvanizada calibre  y pintura electrostatica, equipamento según diagrama unifilar. Debe contar con certificacion RETIE (Ubicado en Subestacion Principal)</t>
  </si>
  <si>
    <t>12.6.6</t>
  </si>
  <si>
    <t>Suministro e instalacion de Tablero de Baja Tension N. 1 en lamina galvanizada y pintura electrostatica (TAB-BT-1), equipamento según diagrama unifilar. Debe contar con certificacion RETIE   (Ubicado en Subestacion Principal)</t>
  </si>
  <si>
    <t>12.6.7</t>
  </si>
  <si>
    <t xml:space="preserve">Suministro e instalacion de Tablero de Baja Tension N. 2 en lamina galvanizada y pintura electrostatica (TAB-BT-2), equipamento según diagrama unifilar. Debe contar con certificacion RETIE </t>
  </si>
  <si>
    <t>12.6.8</t>
  </si>
  <si>
    <t xml:space="preserve">Suministro e instalacion de Tablero de Baja Tension N. 3 en lamina galvanizada y pintura electrostatica (TAB-BT-3), equipamento según diagrama unifilar. Debe contar con certificacion RETIE </t>
  </si>
  <si>
    <t>12.6.9</t>
  </si>
  <si>
    <t xml:space="preserve">Suministro e instalacion de Tablero de Baja Tension N. 4 en lamina galvanizada y pintura electrostatica (TAB-BT-4), equipamento según diagrama unifilar. Debe contar con certificacion RETIE </t>
  </si>
  <si>
    <t>12.6.10</t>
  </si>
  <si>
    <t>Suministro e instalacion de cuadro general fabricado en lamina galvanizada calibre 16 y pintrua electrostatica para albergar el  banco de condensasores 80 KVAR (4 pasos moviles de 20 KVAR cada uno) según diagrama unfilar Debe contar con certificacion RETIE (Ubicado en Subestacion Principal)</t>
  </si>
  <si>
    <t>12.6.11</t>
  </si>
  <si>
    <t>Suministro e instalacion de transformador seco de 45 KVA, 460/208-120V clase H . Incluye celda metalica de transformador IP22. Debe contar con certificacion RETIE (Ubicado en Cuartos Electrios)</t>
  </si>
  <si>
    <t>12.6.12</t>
  </si>
  <si>
    <t>Suministro e instalacion de motogenerador de potencia Stand By de 225 KVA hasta 1500 metros sobre el nivel del mar. Tensión Nominal  460 VAC. Incluye servicio de arranque y capacitacion. Inlsuye breaker totalizador, silenciador tipo critico, baterais de servicio pesado, soporte antivibratorios, tanque de combustible para  7 horas de autonomina. Debe contar con certificacion RETIE (Ubicado en Subestacion Principal)</t>
  </si>
  <si>
    <t>12.6.13</t>
  </si>
  <si>
    <t xml:space="preserve">Suministro e Instalacion de medidores de energia trifasico doble tarifa para locales </t>
  </si>
  <si>
    <t>12.6.14</t>
  </si>
  <si>
    <t xml:space="preserve">Suministro e instalacion de Tablero de Agua Potable en lamina galvanizada y pintura electrostatica (TAB-AP), equipamento según diagrama unifilar. Debe contar con certificacion RETIE </t>
  </si>
  <si>
    <t>12.6.15</t>
  </si>
  <si>
    <t xml:space="preserve">Suministro e instalacion de Tablero de PTAR en lamina galvanizada y pintura electrostatica (TAB-PTAR), equipamento según diagrama unifilar. Debe contar con certificacion RETIE </t>
  </si>
  <si>
    <t>12.6.16</t>
  </si>
  <si>
    <t xml:space="preserve">Suministro e instalacion de Tablero de Iluminacion en lamina galvanizada y pintura electrostatica (TAB-ILUM-1 ; TAB-ILUM-2 ; TAB-ILUM-3), equipamento según diagrama unifilar. Con proteccion a la intemperie, Proteccion IP 67 Debe contar con certificacion RETIE </t>
  </si>
  <si>
    <t>12.6.17</t>
  </si>
  <si>
    <t xml:space="preserve">Suministro e instalacion de Armario de Medidores de 12 Cuentas en lamina galvanizada y pintura electrostatica (AM-1 ; AM-2), equipamento según diagrama unifilar. Debe contar con certificacion RETIE </t>
  </si>
  <si>
    <t>SISTEMA DE PUESTA A TIERRA</t>
  </si>
  <si>
    <t>12.7.1</t>
  </si>
  <si>
    <t>Suministro e instalacion de sistema de puesta a tierra disposicion cuadrada de 5x5m. Incluye cuatro electrodos de 5/8" x 2.4m, cable 2/0 AWG, soldadura exotermica, registro de inspeccion.  (Ubicados en la Subestacion Principal)</t>
  </si>
  <si>
    <t>12.7.2</t>
  </si>
  <si>
    <t>Suministro e instalacion de barraje equipotencial. Barra de cobre perforada en cobre con recubrimiento electro plateado. Capacidad de Corriente: 564A. Incluye sistema de soporte : aisladores, tornillos, tuercas y arandelas.  (Ubicados en cuartos tecnicos, Subestacion electrica)</t>
  </si>
  <si>
    <t>12.7.3</t>
  </si>
  <si>
    <t>Suministro e instalacion de sistema de puesta a tierra para transformadores en cuartos electricos (electrodo de 5/8" x 2.4m, Cable de cobre N. 2 AWG, Soldadura exotermica)</t>
  </si>
  <si>
    <t>12.7.4</t>
  </si>
  <si>
    <t>Suministro e instalacion de puentes de conexión en cable 2/0 AWG para puesta a tiera de equipos</t>
  </si>
  <si>
    <t>12.7.5</t>
  </si>
  <si>
    <t>Suministro e instalacion de puentes de conexión en cable 1/0 AWG para puesta a tiera de equipos</t>
  </si>
  <si>
    <t>SISTEMA ELECTRICO PUNTOS AISLADOS REGULADOS - PUNTO CCTV Y  WIFI</t>
  </si>
  <si>
    <t>12.8.1</t>
  </si>
  <si>
    <t>Suministro e instalacion de punto de energia aislado para puntos regulados. Incluye:
- Sistema fotovoltaico que incluye: Paneles Solares, Inversor, Bateria Solar en gel, cable fotovoltaico.
- Tomacorriente tierra aislada 120VAC - 15A con caja PVC SCH 40
- Soporteria y herrajes</t>
  </si>
  <si>
    <t>12.8.2</t>
  </si>
  <si>
    <t>SUMINISTRO E INSTALACIÓN DE TUBERIAS, ACCESORIOS Y EQUIPOS PARA EL SUMINISTRO DE AGUA POTABLE, ALCANTARILLADO SANITARIO, DRENAJE PLUVIAL Y RED CONTRA INCENDIO</t>
  </si>
  <si>
    <t>13.A</t>
  </si>
  <si>
    <t>OBRAS PRELIMINARES</t>
  </si>
  <si>
    <t>13.A.1</t>
  </si>
  <si>
    <t>Señalización y seguridad de la obra</t>
  </si>
  <si>
    <t>13.01</t>
  </si>
  <si>
    <t>13.02</t>
  </si>
  <si>
    <t>13.03</t>
  </si>
  <si>
    <t>13.B</t>
  </si>
  <si>
    <t>RED DE ACUEDUCTO</t>
  </si>
  <si>
    <t>13.B.1</t>
  </si>
  <si>
    <t>Suministro e Instalación tubería y accesorios A.P.</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</si>
  <si>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</si>
  <si>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</si>
  <si>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</si>
  <si>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</si>
  <si>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</si>
  <si>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</si>
  <si>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</si>
  <si>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</si>
  <si>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</si>
  <si>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</si>
  <si>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</si>
  <si>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</si>
  <si>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</si>
  <si>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</si>
  <si>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</si>
  <si>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</si>
  <si>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</si>
  <si>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</si>
  <si>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</si>
  <si>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</si>
  <si>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</si>
  <si>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</si>
  <si>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</si>
  <si>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</si>
  <si>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</si>
  <si>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13.B.2</t>
  </si>
  <si>
    <t>Accesorios red de agua potable</t>
  </si>
  <si>
    <t>13.29</t>
  </si>
  <si>
    <t>13.30</t>
  </si>
  <si>
    <t>13.31</t>
  </si>
  <si>
    <t>13.32</t>
  </si>
  <si>
    <t>13.33</t>
  </si>
  <si>
    <t>13.34</t>
  </si>
  <si>
    <t>13.35</t>
  </si>
  <si>
    <t>13.36</t>
  </si>
  <si>
    <t>13.37</t>
  </si>
  <si>
    <t>13.B.3</t>
  </si>
  <si>
    <t xml:space="preserve">Obras civiles </t>
  </si>
  <si>
    <t>13.38</t>
  </si>
  <si>
    <t>13.39</t>
  </si>
  <si>
    <t>13.40</t>
  </si>
  <si>
    <t>13.41</t>
  </si>
  <si>
    <t>13.42</t>
  </si>
  <si>
    <t>13.43</t>
  </si>
  <si>
    <t>13.44</t>
  </si>
  <si>
    <t>13.B.5</t>
  </si>
  <si>
    <t>Obras complementarias</t>
  </si>
  <si>
    <t>13.45</t>
  </si>
  <si>
    <t>13.46</t>
  </si>
  <si>
    <t>13.C</t>
  </si>
  <si>
    <t>RED DE AGUAS NEGRAS Y VENTILACIÓN</t>
  </si>
  <si>
    <t>13.C.1</t>
  </si>
  <si>
    <t>Suministro e instalación de tuberias sanitaria y accesorios de PVC de superficie interior y exterior lisa</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</si>
  <si>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</si>
  <si>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</si>
  <si>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</si>
  <si>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</si>
  <si>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</si>
  <si>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</si>
  <si>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</si>
  <si>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</si>
  <si>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</si>
  <si>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</si>
  <si>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</si>
  <si>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</si>
  <si>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</si>
  <si>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</si>
  <si>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</si>
  <si>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</si>
  <si>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</si>
  <si>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</si>
  <si>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</si>
  <si>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</si>
  <si>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</si>
  <si>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</si>
  <si>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</si>
  <si>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13.C.2</t>
  </si>
  <si>
    <t>13.70</t>
  </si>
  <si>
    <t>13.71</t>
  </si>
  <si>
    <t>13.72</t>
  </si>
  <si>
    <t>13.73</t>
  </si>
  <si>
    <t>13.74</t>
  </si>
  <si>
    <t>13.C.3</t>
  </si>
  <si>
    <t>13.75</t>
  </si>
  <si>
    <t>13.76</t>
  </si>
  <si>
    <t>13.77</t>
  </si>
  <si>
    <t>13.78</t>
  </si>
  <si>
    <t>13.79</t>
  </si>
  <si>
    <t>13.80</t>
  </si>
  <si>
    <t>13.81</t>
  </si>
  <si>
    <t>13.E</t>
  </si>
  <si>
    <t>RED DE GAS</t>
  </si>
  <si>
    <t>13.E.1</t>
  </si>
  <si>
    <t>Centro de Regulación única Etapa</t>
  </si>
  <si>
    <t>13.82</t>
  </si>
  <si>
    <t>13.83</t>
  </si>
  <si>
    <t>13.84</t>
  </si>
  <si>
    <t>13.85</t>
  </si>
  <si>
    <t>13.86</t>
  </si>
  <si>
    <t>13.87</t>
  </si>
  <si>
    <t>13.88</t>
  </si>
  <si>
    <t>13.89</t>
  </si>
  <si>
    <t>13.90</t>
  </si>
  <si>
    <t>13.91</t>
  </si>
  <si>
    <t>13.E.2</t>
  </si>
  <si>
    <t>13.92</t>
  </si>
  <si>
    <t>13.93</t>
  </si>
  <si>
    <t>13.94</t>
  </si>
  <si>
    <t>13.95</t>
  </si>
  <si>
    <t>13.96</t>
  </si>
  <si>
    <t>13.E.3</t>
  </si>
  <si>
    <t xml:space="preserve">Obras civiles e Instalación </t>
  </si>
  <si>
    <t>13.97</t>
  </si>
  <si>
    <t>13.98</t>
  </si>
  <si>
    <t>13.99</t>
  </si>
  <si>
    <t>SUMINISTRO E INSTALACIONES DE AIRES ACONDICIONADOS</t>
  </si>
  <si>
    <t xml:space="preserve">Tubería de Cobre Flexible tipo ACR 5/8" x 3/8" </t>
  </si>
  <si>
    <t xml:space="preserve">Tubería de Cobre Flexible tipo ACR 1/2" x 1/4" </t>
  </si>
  <si>
    <t>Carga de Refrigerante</t>
  </si>
  <si>
    <t>LB</t>
  </si>
  <si>
    <t>Bloques de montaje para Condensadoras</t>
  </si>
  <si>
    <t>Soporte en varilla roscada para Equipo tipo Cassette</t>
  </si>
  <si>
    <t>Suministro e instalacion Condensadora Multi Inverter 48.000 BTU/H, 220V/1F/60HZ</t>
  </si>
  <si>
    <t>Suministro e instalacion Cassette Multi Inverter 12.000 BTU/H</t>
  </si>
  <si>
    <t>Suministro e instalacion Cassette Multi Inverter 24.000 BTU/H</t>
  </si>
  <si>
    <t>Suministro e instalacion Cassette Expansión Directa Inverter 24.000 BTU/H, 220V/1F/60HZ</t>
  </si>
  <si>
    <t>Suministro e instalacion Ducteria en acero COLL ROLLED cal 16</t>
  </si>
  <si>
    <t>Suministro e instalacion Ducteria en lamina galvanizada</t>
  </si>
  <si>
    <t>Suministro e instalacion rejilla 6"x6"</t>
  </si>
  <si>
    <t>Suministro e instalacion rejilla 4"x4"</t>
  </si>
  <si>
    <t>Suministro e instalacion de ventilador 959 CFM @ 0.46 INH2O, 110V/1F/60HZ</t>
  </si>
  <si>
    <t>Suministro e instalacion de ventilador 686 CFM @ 0.27 INH2O, 110V/1F/60HZ</t>
  </si>
  <si>
    <t>Suministro e instalacion de ventilador 966 CFM @ 0.25 INH2O, 110V/1F/60HZ</t>
  </si>
  <si>
    <t>Supervision e Ingenieria</t>
  </si>
  <si>
    <t>GBL</t>
  </si>
  <si>
    <t>SUMINISTRO E INSTALACIONES VOZ Y DATOS</t>
  </si>
  <si>
    <t>15.1</t>
  </si>
  <si>
    <t>CABLEADO ESTRUCTURADO, VOZ, DATOS, ACCES POINT(WIFI)</t>
  </si>
  <si>
    <t>15.1.1</t>
  </si>
  <si>
    <t>SUMINISTRO E INSTALACIÓN DE SALIDA DOBLE PARA DATOS Y VOZ . INCLUYE FACE PLATE DOBLE, JACK PARA VOZ, JACK PARA DATOS, CAJA 4X4 DOBLE FONDO, SEGUN ESPECIFICACION TECNICA ICONOS TORNILLOS, INSUMOS Y MARQUILLA</t>
  </si>
  <si>
    <t>15.1.2</t>
  </si>
  <si>
    <t>SUMINISTRO E INSTALACIÓN DE SALIDA SENCILLA PARA DATOS (AP #1) . INCLUYE TERMINACION EN PLUG MODULAR MPTL (Modular Plug Terminated Link, TIA-568.2-D (Anexo F)) SEGUN ESPECIFICACION TECNICA, MARQUILLA EN AUTOHADESIVO ALREDEODR EL CABLE</t>
  </si>
  <si>
    <t>15.1.3</t>
  </si>
  <si>
    <t>SUMINISTRO E INSTALACIÓN DE CABLE 4PR F/UTP CAT 6A USO INTERIOR 10G, SEGUN ESPECIFICACION TECNICA , CABLEADO ADMINISTRACION</t>
  </si>
  <si>
    <t>15.1.4</t>
  </si>
  <si>
    <t>SUMINISTRO E INSTALACIÓN DE PATCH CORD CATEGORÍA 6A BLINDADO DE 3.0M AZUL, SEGUN ESPECIFICACION TECNICA, OF. ADMINISTRACION</t>
  </si>
  <si>
    <t>15.1.5</t>
  </si>
  <si>
    <t>SUMINISTRO E INSTALACIÓN DE PATCH CORD CATEGORÍA 6A DE 1.5M AZUL SEGUN ESPECIFICACION TECNICA</t>
  </si>
  <si>
    <t>15.1.6</t>
  </si>
  <si>
    <t>GABINETE PRINCIPAL DE DE COMUNICACIONES, INCLUYE 01 HERRAJE DE 24 PUERTOS PARA JACK BLINDADO CATEGORIA 6A, INCLUYE 24 JACK BLINDADO CATEGORIA 6A, 01 ORGANIZADORES DE CABLES DE 2U, 14 PATCH CORD CAT 6A UTP DE 1,5 MTR COLOR ROJO, TODOS LOS  ELEMENTOS DE CONECTIVIDAD  MONOMARCA, 1 BANDEJA METALICA PORTAEQUIPOS, MARQUILLAS PARA LOS ELEMENTOS Y LOS CABLES QUE LLEGAN AL GABINETE, 1 PDU HORIZONTAL TOMA TIERRA AISLADA  DE 8 SALIDAS Y  TAMBIEN INSTALACION DE EQUIPOS ACTIVOS, PUESTA A TIERRA DEL GABINETE Y TODOS LOS EQUIPOS Y ELEMENTOS PASIVOS NECESARIOS , ORGANIZACION DE GABINETE</t>
  </si>
  <si>
    <t>15.1.7</t>
  </si>
  <si>
    <r>
      <rPr>
        <b/>
        <sz val="10"/>
        <rFont val="Calibri"/>
        <family val="2"/>
        <scheme val="minor"/>
      </rPr>
      <t>GABINETE DE POSTE, DISEÑADO PARA EXTERIORES, NEMA 4, con parales en formato de 19" de 12U con capacidad de carga de 75 Kg Cuenta con dos ventiladores protegidos por una cubierta metálica en su exterior e internamente por filtro</t>
    </r>
    <r>
      <rPr>
        <sz val="10"/>
        <rFont val="Calibri"/>
        <family val="2"/>
        <scheme val="minor"/>
      </rPr>
      <t xml:space="preserve"> MARQUILLAS PARA LOS ELEMENTOS Y LOS CABLES QUE LLEGAN AL GABINETE, 1 PDU HORIZONTAL TOMA TIERRA AISLADA  DE 8 SALIDAS y TAMBIEN INSTALACION DE EQUIPOS ACTIVOS, PUESTA A TIERRA DEL GABINETE Y TODOS LOS EQUIPOS Y ELEMENTOS PASIVOS NECESARIOS , ORGANIZACION DE GABINETE</t>
    </r>
  </si>
  <si>
    <t>15.2</t>
  </si>
  <si>
    <t>DUCTOS PARA SISTEMA DE VOZ DATOS</t>
  </si>
  <si>
    <t>15.2.1</t>
  </si>
  <si>
    <t>TUBO PVC 2" CON ACCESORIOS ENTERRADO A 0,7 MTR, INCLYE APERTURA, INSTALACION, CIERRE Y COMPACTACION DE TERRENO</t>
  </si>
  <si>
    <t>15.2.2</t>
  </si>
  <si>
    <t>TUBO PVC 1" CON ACCESORIOS DESDE REGISTRO HASTA POSTE, INCLYE APERTURA, INSTALACION, CIERRE Y COMPACTACION DE TERRENO PARA SUBIR A POSTE DESDE REGISTRO</t>
  </si>
  <si>
    <t>15.2.3</t>
  </si>
  <si>
    <t>REGISTRO SUBTERRANEO PAREDES EN CONCRETO, MEDIDA INTERNA DE 60CM X 60CM X 80CM PROF., TAPA METALICA PARA EMPOTRAR ADOQUIN, SEGÚN ESPECIFICACION TECNICA</t>
  </si>
  <si>
    <t>15.2.4</t>
  </si>
  <si>
    <t>TUBO PVC 3/4 ENTERRADO EN PLANTILLA PARA LOS PUESTOS DE ADMINISTRACION</t>
  </si>
  <si>
    <t>15.2.5</t>
  </si>
  <si>
    <t>TUBO IMC 1" FIJADO A POSTE PARA SUBIR LA FIBRA OPTICA</t>
  </si>
  <si>
    <t>15.2.6</t>
  </si>
  <si>
    <t>POSTE DE 10 MTR SUMINISTRO E INSTALACION PARA CCTV Y WIFI</t>
  </si>
  <si>
    <t>15.3</t>
  </si>
  <si>
    <t>FIBRA OPTICA</t>
  </si>
  <si>
    <t>15.3.1</t>
  </si>
  <si>
    <t>FIBRA OPTICA ARMADA MULTIMODO ARMADA 50/125, OM3, 6 HILOS</t>
  </si>
  <si>
    <t>15.3.2</t>
  </si>
  <si>
    <t>BANDEJA FIBRA OPTICA PRINCIPAL 36 PUERTOS LC</t>
  </si>
  <si>
    <t>15.3.3</t>
  </si>
  <si>
    <t>CAJA DE TERMINACION DE FIBRA OPTICA DE 6 SALIDAS LC PARA GABINETE EN POSTE</t>
  </si>
  <si>
    <t>15.3.4</t>
  </si>
  <si>
    <t>PATCH CORD DUPLEX MULTIMODO  LC-LC DE 2MTR OM3</t>
  </si>
  <si>
    <t>15.4</t>
  </si>
  <si>
    <t>Cableado Estructurado y Wifi</t>
  </si>
  <si>
    <t>15.4.1</t>
  </si>
  <si>
    <t>SWITCH 5 PUERTOS SFP PARA EXTERIOR CON 4 MODULOS SFP rj-45 de 1Gb , 1 modulo sfp LC  1Gb para fibra optica multimodo en 850nm, con sistema operativo RouterOS, incluye 3 patch cord de 3 mtr categoria 6</t>
  </si>
  <si>
    <t>15.4.2</t>
  </si>
  <si>
    <t>Acces Point Outodoor, ip 67, 2 puertos ethernet 10/100/1000, PoE,  segundo puerto entrega PoE 802.3af/802.3at , antenas internas 5Ghz(4x4), 2.4Ghz(2x2), Cubrimiento  Omnidireccional, amplio rango de wifi, Cloud Admin</t>
  </si>
  <si>
    <t>15.4.3</t>
  </si>
  <si>
    <t>SWITCH 24 PUERTOS, 10/100/1000, administrable LAYER 3 ADMINISTRABLE, CON 04 MOUDLO SFP 1GB  LC MULTIMODO EN 850NM</t>
  </si>
  <si>
    <t>15.4.4</t>
  </si>
  <si>
    <t>CAMARA IP TIPO BALA 4MP, COMPRESION H 265, lente varifocal motorizado de 2.8mm a 12mm, compresion H265+, 120db WDR, con Analitica de video</t>
  </si>
  <si>
    <t>15.4.5</t>
  </si>
  <si>
    <t>CAMARA IP DOMO 4MP, antivandalica, H 265, lente 2.8mm, compresion H265, 120fb WDR</t>
  </si>
  <si>
    <t>15.4.6</t>
  </si>
  <si>
    <t>NVR DE 16 PUERTOS IP PROFESIONAL, CON 16 PUERTOS PoE INCRUSTADOS EN LA CARCAZA, CON 2 DISCO DURO DE 6TB PARA VIDEOVIGILANCIA, GARANTIZA 3 MESES DE GRABACION</t>
  </si>
  <si>
    <t>PROVISIONES</t>
  </si>
  <si>
    <t>SEÑALETICA</t>
  </si>
  <si>
    <t>GLB</t>
  </si>
  <si>
    <t>19,03</t>
  </si>
  <si>
    <t>CERTIFICACIONES RETIE Y RETILAP (TRAMITES ANTE OPERADOR DE RED)</t>
  </si>
  <si>
    <t>19,04</t>
  </si>
  <si>
    <t>TOTEMS DE INFORMACION</t>
  </si>
  <si>
    <t>PROVISION PUERTAS Y VENTANAS</t>
  </si>
  <si>
    <t>COSTO DIRECTO</t>
  </si>
  <si>
    <t>AIU (30%)</t>
  </si>
  <si>
    <t>COSTO DE OBRA</t>
  </si>
  <si>
    <t>PMA</t>
  </si>
  <si>
    <t>COSTO TOTAL DEL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</si>
</sst>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_(&quot;$&quot;* \(#,##0.00\);_(&quot;$&quot;* &quot;-&quot;??_);_(@_)"/>
    <numFmt numFmtId="165" formatCode="_-&quot;$&quot;* #,##0.00_-;\-&quot;$&quot;* #,##0.00_-;_-&quot;$&quot;* &quot;-&quot;_-;_-@_-"/>
    <numFmt numFmtId="166" formatCode="_-&quot;$&quot;\ * #,##0.00_-;\-&quot;$&quot;\ * #,##0.00_-;_-&quot;$&quot;\ * &quot;-&quot;_-;_-@_-"/>
    <numFmt numFmtId="167" formatCode="0.0"/>
    <numFmt numFmtId="168" formatCode="_-&quot;$&quot;* #,##0_-;\-&quot;$&quot;* #,##0_-;_-&quot;$&quot;* &quot;-&quot;_-;_-@_-"/>
    <numFmt numFmtId="169" formatCode="0.000"/>
    <numFmt numFmtId="170" formatCode="&quot;$&quot;#,##0"/>
    <numFmt numFmtId="171" formatCode="0.00_);[Red]\(0.00\)"/>
    <numFmt numFmtId="172" formatCode="_(&quot;$&quot;\ * #,##0_);_(&quot;$&quot;\ * \(#,##0\);_(&quot;$&quot;\ * &quot;-&quot;??_);_(@_)"/>
    <numFmt numFmtId="173" formatCode="_(&quot;$&quot;\ * #,##0_);_(&quot;$&quot;\ * \(#,##0\);_(&quot;$&quot;\ * &quot;-&quot;_);_(@_)"/>
  </numFmts>
  <fonts count="14" x14ac:knownFonts="1">
    <font>
      <sz val="11"/>
      <color theme="1"/>
      <name val="Calibri"/>
      <family val="2"/>
      <scheme val="minor"/>
    </font>
    <font>
      <sz val="11"/>
      <color theme="1"/>
      <name val="Calibri"/>
      <family val="2"/>
      <scheme val="minor"/>
    </font>
    <font>
      <b/>
      <sz val="20"/>
      <color theme="0"/>
      <name val="Calibri"/>
      <family val="2"/>
      <scheme val="minor"/>
    </font>
    <font>
      <sz val="10"/>
      <color theme="1"/>
      <name val="Calibri"/>
      <family val="2"/>
      <scheme val="minor"/>
    </font>
    <font>
      <b/>
      <sz val="10"/>
      <color theme="0"/>
      <name val="Calibri"/>
      <family val="2"/>
      <scheme val="minor"/>
    </font>
    <font>
      <sz val="10"/>
      <color theme="0"/>
      <name val="Calibri"/>
      <family val="2"/>
      <scheme val="minor"/>
    </font>
    <font>
      <sz val="10"/>
      <color indexed="8"/>
      <name val="MS Sans Serif"/>
    </font>
    <font>
      <sz val="10"/>
      <color indexed="8"/>
      <name val="Calibri"/>
      <family val="2"/>
      <scheme val="minor"/>
    </font>
    <font>
      <b/>
      <sz val="10"/>
      <color theme="1"/>
      <name val="Calibri"/>
      <family val="2"/>
      <scheme val="minor"/>
    </font>
    <font>
      <sz val="10"/>
      <name val="Calibri"/>
      <family val="2"/>
      <scheme val="minor"/>
    </font>
    <font>
      <sz val="10"/>
      <color rgb="FFFF0000"/>
      <name val="Calibri"/>
      <family val="2"/>
      <scheme val="minor"/>
    </font>
    <font>
      <sz val="8"/>
      <color rgb="FF000000"/>
      <name val="Arial"/>
      <family val="2"/>
    </font>
    <font>
      <b/>
      <sz val="10"/>
      <color indexed="8"/>
      <name val="Calibri"/>
      <family val="2"/>
      <scheme val="minor"/>
    </font>
    <font>
      <b/>
      <sz val="10"/>
      <name val="Calibri"/>
      <family val="2"/>
      <scheme val="minor"/>
    </font>
  </fonts>
  <fills count="10">
    <fill>
      <patternFill patternType="none"/>
    </fill>
    <fill>
      <patternFill patternType="gray125"/>
    </fill>
    <fill>
      <patternFill patternType="solid">
        <fgColor theme="4" tint="-0.249977111117893"/>
        <bgColor indexed="64"/>
      </patternFill>
    </fill>
    <fill>
      <patternFill patternType="solid">
        <fgColor rgb="FF92D050"/>
        <bgColor indexed="64"/>
      </patternFill>
    </fill>
    <fill>
      <patternFill patternType="solid">
        <fgColor theme="8"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bgColor indexed="64"/>
      </patternFill>
    </fill>
  </fills>
  <borders count="26">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8">
    <xf numFmtId="0" fontId="0" fillId="0" borderId="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6" fillId="0" borderId="0"/>
    <xf numFmtId="0" fontId="1" fillId="0" borderId="0"/>
  </cellStyleXfs>
  <cellXfs count="171">
    <xf numFmtId="0" fontId="0" fillId="0" borderId="0" xfId="0"/>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3" fillId="0" borderId="0" xfId="0" applyFont="1" applyAlignment="1">
      <alignment vertical="center"/>
    </xf>
    <xf numFmtId="0" fontId="4" fillId="2" borderId="4" xfId="0" applyFont="1" applyFill="1" applyBorder="1" applyAlignment="1">
      <alignment horizontal="center" vertical="center"/>
    </xf>
    <xf numFmtId="49" fontId="4" fillId="2" borderId="5" xfId="0" applyNumberFormat="1" applyFont="1" applyFill="1" applyBorder="1" applyAlignment="1">
      <alignment horizontal="center" vertical="center"/>
    </xf>
    <xf numFmtId="0" fontId="4" fillId="2" borderId="5" xfId="0" applyFont="1" applyFill="1" applyBorder="1" applyAlignment="1">
      <alignment horizontal="center" vertical="center"/>
    </xf>
    <xf numFmtId="2" fontId="4" fillId="2" borderId="5" xfId="0" applyNumberFormat="1" applyFont="1" applyFill="1" applyBorder="1" applyAlignment="1">
      <alignment horizontal="center" vertical="center"/>
    </xf>
    <xf numFmtId="164" fontId="5" fillId="2" borderId="5" xfId="3" applyFont="1" applyFill="1" applyBorder="1" applyAlignment="1">
      <alignment horizontal="center" vertical="center"/>
    </xf>
    <xf numFmtId="0" fontId="4" fillId="2" borderId="6" xfId="0" applyFont="1" applyFill="1" applyBorder="1" applyAlignment="1">
      <alignment horizontal="center" vertical="center"/>
    </xf>
    <xf numFmtId="0" fontId="3" fillId="3" borderId="0" xfId="0" applyFont="1" applyFill="1" applyAlignment="1">
      <alignment vertical="center"/>
    </xf>
    <xf numFmtId="0" fontId="4" fillId="4" borderId="7" xfId="0" quotePrefix="1" applyFont="1" applyFill="1" applyBorder="1" applyAlignment="1">
      <alignment horizontal="center" vertical="center"/>
    </xf>
    <xf numFmtId="49" fontId="4" fillId="4" borderId="8" xfId="0" quotePrefix="1" applyNumberFormat="1" applyFont="1" applyFill="1" applyBorder="1" applyAlignment="1">
      <alignment horizontal="center" vertical="center"/>
    </xf>
    <xf numFmtId="0" fontId="4" fillId="4" borderId="9" xfId="0" applyFont="1" applyFill="1" applyBorder="1" applyAlignment="1">
      <alignment horizontal="left" vertical="center"/>
    </xf>
    <xf numFmtId="0" fontId="4" fillId="4" borderId="2" xfId="0" applyFont="1" applyFill="1" applyBorder="1" applyAlignment="1">
      <alignment vertical="center"/>
    </xf>
    <xf numFmtId="2" fontId="4" fillId="4" borderId="2" xfId="0" applyNumberFormat="1" applyFont="1" applyFill="1" applyBorder="1" applyAlignment="1">
      <alignment vertical="center"/>
    </xf>
    <xf numFmtId="164" fontId="5" fillId="4" borderId="2" xfId="3" applyFont="1" applyFill="1" applyBorder="1" applyAlignment="1">
      <alignment horizontal="right" vertical="center"/>
    </xf>
    <xf numFmtId="165" fontId="4" fillId="4" borderId="2" xfId="4" applyNumberFormat="1" applyFont="1" applyFill="1" applyBorder="1" applyAlignment="1">
      <alignment vertical="center"/>
    </xf>
    <xf numFmtId="0" fontId="4" fillId="4" borderId="3" xfId="0" applyFont="1" applyFill="1" applyBorder="1" applyAlignment="1">
      <alignment horizontal="right" vertical="center"/>
    </xf>
    <xf numFmtId="42" fontId="3" fillId="0" borderId="0" xfId="0" applyNumberFormat="1" applyFont="1" applyAlignment="1">
      <alignment vertical="center"/>
    </xf>
    <xf numFmtId="0" fontId="3" fillId="5" borderId="0" xfId="0" applyFont="1" applyFill="1" applyAlignment="1">
      <alignment vertical="center"/>
    </xf>
    <xf numFmtId="0" fontId="3" fillId="0" borderId="4"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left" vertical="center" wrapText="1"/>
    </xf>
    <xf numFmtId="0" fontId="7" fillId="0" borderId="5" xfId="6" applyFont="1" applyBorder="1" applyAlignment="1">
      <alignment horizontal="center" vertical="center"/>
    </xf>
    <xf numFmtId="2" fontId="3" fillId="0" borderId="5" xfId="0" applyNumberFormat="1" applyFont="1" applyBorder="1" applyAlignment="1">
      <alignment horizontal="center" vertical="center"/>
    </xf>
    <xf numFmtId="164" fontId="3" fillId="0" borderId="5" xfId="3" applyFont="1" applyBorder="1" applyAlignment="1">
      <alignment vertical="center"/>
    </xf>
    <xf numFmtId="166" fontId="3" fillId="0" borderId="5" xfId="4" applyNumberFormat="1" applyFont="1" applyFill="1" applyBorder="1" applyAlignment="1">
      <alignment vertical="center"/>
    </xf>
    <xf numFmtId="42" fontId="3" fillId="0" borderId="6" xfId="4" applyFont="1" applyFill="1" applyBorder="1" applyAlignment="1">
      <alignment vertical="center"/>
    </xf>
    <xf numFmtId="41" fontId="3" fillId="0" borderId="0" xfId="2" applyFont="1" applyAlignment="1">
      <alignment vertical="center"/>
    </xf>
    <xf numFmtId="41" fontId="3" fillId="6" borderId="0" xfId="2" applyFont="1" applyFill="1" applyAlignment="1">
      <alignment vertical="center"/>
    </xf>
    <xf numFmtId="164" fontId="3" fillId="0" borderId="5" xfId="3" applyFont="1" applyFill="1" applyBorder="1" applyAlignment="1">
      <alignment vertical="center"/>
    </xf>
    <xf numFmtId="10" fontId="3" fillId="0" borderId="0" xfId="0" applyNumberFormat="1" applyFont="1" applyAlignment="1">
      <alignment vertical="center"/>
    </xf>
    <xf numFmtId="0" fontId="8" fillId="7" borderId="10" xfId="0" applyFont="1" applyFill="1" applyBorder="1" applyAlignment="1">
      <alignment horizontal="left" vertical="center"/>
    </xf>
    <xf numFmtId="49" fontId="3" fillId="7" borderId="11" xfId="0" applyNumberFormat="1" applyFont="1" applyFill="1" applyBorder="1" applyAlignment="1">
      <alignment horizontal="center" vertical="center"/>
    </xf>
    <xf numFmtId="0" fontId="3" fillId="7" borderId="11" xfId="0" applyFont="1" applyFill="1" applyBorder="1" applyAlignment="1">
      <alignment horizontal="left" vertical="center"/>
    </xf>
    <xf numFmtId="0" fontId="7" fillId="7" borderId="11" xfId="6" applyFont="1" applyFill="1" applyBorder="1" applyAlignment="1">
      <alignment horizontal="center" vertical="center"/>
    </xf>
    <xf numFmtId="2" fontId="3" fillId="7" borderId="11" xfId="0" applyNumberFormat="1" applyFont="1" applyFill="1" applyBorder="1" applyAlignment="1">
      <alignment horizontal="center" vertical="center"/>
    </xf>
    <xf numFmtId="164" fontId="3" fillId="7" borderId="11" xfId="3" applyFont="1" applyFill="1" applyBorder="1" applyAlignment="1">
      <alignment vertical="center"/>
    </xf>
    <xf numFmtId="42" fontId="3" fillId="7" borderId="12" xfId="4" applyFont="1" applyFill="1" applyBorder="1" applyAlignment="1">
      <alignment vertical="center"/>
    </xf>
    <xf numFmtId="42" fontId="8" fillId="7" borderId="6" xfId="4" applyFont="1" applyFill="1" applyBorder="1" applyAlignment="1">
      <alignment vertical="center"/>
    </xf>
    <xf numFmtId="0" fontId="9" fillId="0" borderId="5" xfId="0" applyFont="1" applyBorder="1" applyAlignment="1">
      <alignment horizontal="left" vertical="center"/>
    </xf>
    <xf numFmtId="0" fontId="9" fillId="0" borderId="5" xfId="0" applyFont="1" applyBorder="1" applyAlignment="1">
      <alignment horizontal="left" vertical="center" wrapText="1"/>
    </xf>
    <xf numFmtId="166" fontId="8" fillId="7" borderId="6" xfId="4" applyNumberFormat="1" applyFont="1" applyFill="1" applyBorder="1" applyAlignment="1">
      <alignment vertical="center"/>
    </xf>
    <xf numFmtId="0" fontId="4" fillId="4" borderId="13" xfId="0" applyFont="1" applyFill="1" applyBorder="1" applyAlignment="1">
      <alignment horizontal="left" vertical="center"/>
    </xf>
    <xf numFmtId="0" fontId="4" fillId="4" borderId="8" xfId="0" applyFont="1" applyFill="1" applyBorder="1" applyAlignment="1">
      <alignment vertical="center"/>
    </xf>
    <xf numFmtId="2" fontId="4" fillId="4" borderId="8" xfId="0" applyNumberFormat="1" applyFont="1" applyFill="1" applyBorder="1" applyAlignment="1">
      <alignment vertical="center"/>
    </xf>
    <xf numFmtId="164" fontId="5" fillId="4" borderId="8" xfId="3" applyFont="1" applyFill="1" applyBorder="1" applyAlignment="1">
      <alignment horizontal="right" vertical="center"/>
    </xf>
    <xf numFmtId="165" fontId="4" fillId="4" borderId="8" xfId="4" applyNumberFormat="1" applyFont="1" applyFill="1" applyBorder="1" applyAlignment="1">
      <alignment vertical="center"/>
    </xf>
    <xf numFmtId="0" fontId="4" fillId="4" borderId="14" xfId="0" applyFont="1" applyFill="1" applyBorder="1" applyAlignment="1">
      <alignment horizontal="right" vertical="center"/>
    </xf>
    <xf numFmtId="10" fontId="10" fillId="0" borderId="0" xfId="0" applyNumberFormat="1" applyFont="1" applyAlignment="1">
      <alignment vertical="center"/>
    </xf>
    <xf numFmtId="0" fontId="9" fillId="0" borderId="4" xfId="0" applyFont="1" applyBorder="1" applyAlignment="1">
      <alignment horizontal="center" vertical="center"/>
    </xf>
    <xf numFmtId="49" fontId="9" fillId="0" borderId="5" xfId="0" applyNumberFormat="1" applyFont="1" applyBorder="1" applyAlignment="1">
      <alignment horizontal="center" vertical="center"/>
    </xf>
    <xf numFmtId="0" fontId="9" fillId="0" borderId="5" xfId="6" applyFont="1" applyBorder="1" applyAlignment="1">
      <alignment horizontal="center" vertical="center"/>
    </xf>
    <xf numFmtId="2" fontId="9" fillId="0" borderId="5" xfId="0" applyNumberFormat="1" applyFont="1" applyBorder="1" applyAlignment="1">
      <alignment horizontal="center" vertical="center"/>
    </xf>
    <xf numFmtId="164" fontId="9" fillId="0" borderId="5" xfId="3" applyFont="1" applyFill="1" applyBorder="1" applyAlignment="1">
      <alignment vertical="center"/>
    </xf>
    <xf numFmtId="42" fontId="9" fillId="0" borderId="6" xfId="4" applyFont="1" applyFill="1" applyBorder="1" applyAlignment="1">
      <alignment vertical="center"/>
    </xf>
    <xf numFmtId="10" fontId="9" fillId="0" borderId="0" xfId="0" applyNumberFormat="1" applyFont="1" applyAlignment="1">
      <alignment vertical="center"/>
    </xf>
    <xf numFmtId="41" fontId="9" fillId="0" borderId="0" xfId="2" applyFont="1" applyAlignment="1">
      <alignment vertical="center"/>
    </xf>
    <xf numFmtId="0" fontId="9" fillId="0" borderId="0" xfId="0" applyFont="1" applyAlignment="1">
      <alignment vertical="center"/>
    </xf>
    <xf numFmtId="49" fontId="3" fillId="0" borderId="15" xfId="0" applyNumberFormat="1" applyFont="1" applyBorder="1" applyAlignment="1">
      <alignment horizontal="center" vertical="center"/>
    </xf>
    <xf numFmtId="167" fontId="8" fillId="8" borderId="4" xfId="0" applyNumberFormat="1" applyFont="1" applyFill="1" applyBorder="1" applyAlignment="1">
      <alignment horizontal="center" vertical="center"/>
    </xf>
    <xf numFmtId="49" fontId="8" fillId="8" borderId="15" xfId="0" applyNumberFormat="1" applyFont="1" applyFill="1" applyBorder="1" applyAlignment="1">
      <alignment horizontal="center" vertical="center"/>
    </xf>
    <xf numFmtId="0" fontId="8" fillId="8" borderId="15" xfId="0" applyFont="1" applyFill="1" applyBorder="1" applyAlignment="1">
      <alignment horizontal="left" vertical="center"/>
    </xf>
    <xf numFmtId="0" fontId="8" fillId="8" borderId="11" xfId="0" applyFont="1" applyFill="1" applyBorder="1" applyAlignment="1">
      <alignment horizontal="left" vertical="center"/>
    </xf>
    <xf numFmtId="0" fontId="8" fillId="8" borderId="12" xfId="0" applyFont="1" applyFill="1" applyBorder="1" applyAlignment="1">
      <alignment horizontal="left" vertical="center"/>
    </xf>
    <xf numFmtId="168" fontId="8" fillId="8" borderId="5" xfId="0" applyNumberFormat="1" applyFont="1" applyFill="1" applyBorder="1" applyAlignment="1">
      <alignment horizontal="center" vertical="center"/>
    </xf>
    <xf numFmtId="168" fontId="8" fillId="8" borderId="6" xfId="0" applyNumberFormat="1" applyFont="1" applyFill="1" applyBorder="1" applyAlignment="1">
      <alignment horizontal="center" vertical="center"/>
    </xf>
    <xf numFmtId="0" fontId="3" fillId="0" borderId="5" xfId="0" applyFont="1" applyBorder="1" applyAlignment="1">
      <alignment horizontal="center" vertical="center"/>
    </xf>
    <xf numFmtId="42" fontId="3" fillId="0" borderId="5" xfId="4" applyFont="1" applyFill="1" applyBorder="1" applyAlignment="1">
      <alignment vertical="center"/>
    </xf>
    <xf numFmtId="167" fontId="8" fillId="8" borderId="5" xfId="0" applyNumberFormat="1" applyFont="1" applyFill="1" applyBorder="1" applyAlignment="1">
      <alignment horizontal="center" vertical="center"/>
    </xf>
    <xf numFmtId="49" fontId="8" fillId="8" borderId="5" xfId="0" applyNumberFormat="1" applyFont="1" applyFill="1" applyBorder="1" applyAlignment="1">
      <alignment horizontal="center" vertical="center"/>
    </xf>
    <xf numFmtId="0" fontId="8" fillId="8" borderId="5" xfId="0" applyFont="1" applyFill="1" applyBorder="1" applyAlignment="1">
      <alignment horizontal="left" vertical="center"/>
    </xf>
    <xf numFmtId="44" fontId="3" fillId="0" borderId="0" xfId="0" applyNumberFormat="1" applyFont="1" applyAlignment="1">
      <alignment vertical="center"/>
    </xf>
    <xf numFmtId="2" fontId="3" fillId="0" borderId="4" xfId="0" applyNumberFormat="1" applyFont="1" applyBorder="1" applyAlignment="1">
      <alignment horizontal="center" vertical="center"/>
    </xf>
    <xf numFmtId="0" fontId="7" fillId="0" borderId="5" xfId="0" applyFont="1" applyBorder="1" applyAlignment="1">
      <alignment horizontal="center" vertical="center"/>
    </xf>
    <xf numFmtId="164" fontId="3" fillId="0" borderId="0" xfId="3" applyFont="1" applyBorder="1" applyAlignment="1">
      <alignment vertical="center"/>
    </xf>
    <xf numFmtId="2" fontId="3" fillId="0" borderId="10" xfId="0" applyNumberFormat="1" applyFont="1" applyBorder="1" applyAlignment="1">
      <alignment horizontal="center" vertical="center"/>
    </xf>
    <xf numFmtId="0" fontId="7" fillId="0" borderId="11" xfId="0" applyFont="1" applyBorder="1" applyAlignment="1">
      <alignment horizontal="center" vertical="center"/>
    </xf>
    <xf numFmtId="164" fontId="3" fillId="0" borderId="0" xfId="3" applyFont="1" applyAlignment="1">
      <alignment vertical="center"/>
    </xf>
    <xf numFmtId="42" fontId="8" fillId="0" borderId="0" xfId="5" applyNumberFormat="1" applyFont="1" applyAlignment="1">
      <alignment horizontal="center" vertical="center"/>
    </xf>
    <xf numFmtId="10" fontId="8" fillId="0" borderId="0" xfId="5" applyNumberFormat="1" applyFont="1" applyAlignment="1">
      <alignment horizontal="center" vertical="center"/>
    </xf>
    <xf numFmtId="0" fontId="8" fillId="8" borderId="15" xfId="0" applyFont="1" applyFill="1" applyBorder="1" applyAlignment="1">
      <alignment vertical="center"/>
    </xf>
    <xf numFmtId="0" fontId="8" fillId="8" borderId="11" xfId="0" applyFont="1" applyFill="1" applyBorder="1" applyAlignment="1">
      <alignment vertical="center"/>
    </xf>
    <xf numFmtId="2" fontId="8" fillId="8" borderId="11" xfId="0" applyNumberFormat="1" applyFont="1" applyFill="1" applyBorder="1" applyAlignment="1">
      <alignment vertical="center"/>
    </xf>
    <xf numFmtId="164" fontId="8" fillId="8" borderId="12" xfId="3" applyFont="1" applyFill="1" applyBorder="1" applyAlignment="1">
      <alignment vertical="center"/>
    </xf>
    <xf numFmtId="42" fontId="3" fillId="0" borderId="16" xfId="4" applyFont="1" applyFill="1" applyBorder="1" applyAlignment="1">
      <alignment vertical="center"/>
    </xf>
    <xf numFmtId="0" fontId="11" fillId="0" borderId="17" xfId="7" applyFont="1" applyBorder="1" applyAlignment="1">
      <alignment horizontal="left" vertical="center" wrapText="1"/>
    </xf>
    <xf numFmtId="49" fontId="3" fillId="7" borderId="0" xfId="0" applyNumberFormat="1" applyFont="1" applyFill="1" applyAlignment="1">
      <alignment horizontal="center" vertical="center"/>
    </xf>
    <xf numFmtId="0" fontId="3" fillId="7" borderId="18" xfId="0" applyFont="1" applyFill="1" applyBorder="1" applyAlignment="1">
      <alignment horizontal="left" vertical="center"/>
    </xf>
    <xf numFmtId="0" fontId="7" fillId="7" borderId="18" xfId="6" applyFont="1" applyFill="1" applyBorder="1" applyAlignment="1">
      <alignment horizontal="center" vertical="center"/>
    </xf>
    <xf numFmtId="2" fontId="3" fillId="7" borderId="18" xfId="0" applyNumberFormat="1" applyFont="1" applyFill="1" applyBorder="1" applyAlignment="1">
      <alignment horizontal="center" vertical="center"/>
    </xf>
    <xf numFmtId="164" fontId="3" fillId="7" borderId="18" xfId="3" applyFont="1" applyFill="1" applyBorder="1" applyAlignment="1">
      <alignment vertical="center"/>
    </xf>
    <xf numFmtId="42" fontId="3" fillId="7" borderId="18" xfId="4" applyFont="1" applyFill="1" applyBorder="1" applyAlignment="1">
      <alignment vertical="center"/>
    </xf>
    <xf numFmtId="42" fontId="8" fillId="7" borderId="16" xfId="4" applyFont="1" applyFill="1" applyBorder="1" applyAlignment="1">
      <alignment vertical="center"/>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4" borderId="3" xfId="0" applyFont="1" applyFill="1" applyBorder="1" applyAlignment="1">
      <alignment horizontal="left" vertical="center" wrapText="1"/>
    </xf>
    <xf numFmtId="1" fontId="8" fillId="8" borderId="4" xfId="0" applyNumberFormat="1" applyFont="1" applyFill="1" applyBorder="1" applyAlignment="1">
      <alignment horizontal="center" vertical="center"/>
    </xf>
    <xf numFmtId="169" fontId="3" fillId="0" borderId="4" xfId="0" applyNumberFormat="1" applyFont="1" applyBorder="1" applyAlignment="1">
      <alignment horizontal="center" vertical="center"/>
    </xf>
    <xf numFmtId="6" fontId="3" fillId="0" borderId="0" xfId="0" applyNumberFormat="1" applyFont="1" applyAlignment="1">
      <alignment vertical="center"/>
    </xf>
    <xf numFmtId="170" fontId="3" fillId="0" borderId="0" xfId="0" applyNumberFormat="1" applyFont="1" applyAlignment="1">
      <alignment vertical="center"/>
    </xf>
    <xf numFmtId="2" fontId="7" fillId="9" borderId="4" xfId="0" applyNumberFormat="1" applyFont="1" applyFill="1" applyBorder="1" applyAlignment="1">
      <alignment horizontal="center" vertical="center" wrapText="1"/>
    </xf>
    <xf numFmtId="0" fontId="7" fillId="0" borderId="5" xfId="0" applyFont="1" applyBorder="1" applyAlignment="1">
      <alignment horizontal="left" vertical="center" wrapText="1"/>
    </xf>
    <xf numFmtId="0" fontId="7" fillId="9" borderId="5" xfId="0" applyFont="1" applyFill="1" applyBorder="1" applyAlignment="1">
      <alignment horizontal="center" vertical="center"/>
    </xf>
    <xf numFmtId="164" fontId="7" fillId="0" borderId="5" xfId="3" applyFont="1" applyFill="1" applyBorder="1" applyAlignment="1">
      <alignment horizontal="right" vertical="center"/>
    </xf>
    <xf numFmtId="168" fontId="7" fillId="9" borderId="5" xfId="4" applyNumberFormat="1" applyFont="1" applyFill="1" applyBorder="1" applyAlignment="1">
      <alignment horizontal="center" vertical="center"/>
    </xf>
    <xf numFmtId="170" fontId="9" fillId="9" borderId="6" xfId="0" applyNumberFormat="1" applyFont="1" applyFill="1" applyBorder="1" applyAlignment="1">
      <alignment horizontal="right" vertical="center"/>
    </xf>
    <xf numFmtId="0" fontId="7" fillId="0" borderId="5" xfId="0" applyFont="1" applyBorder="1" applyAlignment="1">
      <alignment vertical="center" wrapText="1"/>
    </xf>
    <xf numFmtId="0" fontId="9" fillId="0" borderId="5" xfId="0" applyFont="1" applyBorder="1" applyAlignment="1">
      <alignment vertical="center" wrapText="1"/>
    </xf>
    <xf numFmtId="49" fontId="9" fillId="0" borderId="19" xfId="0" applyNumberFormat="1" applyFont="1" applyBorder="1" applyAlignment="1">
      <alignment horizontal="center" vertical="center"/>
    </xf>
    <xf numFmtId="0" fontId="7" fillId="0" borderId="20" xfId="0" applyFont="1" applyBorder="1" applyAlignment="1">
      <alignment vertical="center" wrapText="1"/>
    </xf>
    <xf numFmtId="0" fontId="7" fillId="0" borderId="19" xfId="0" applyFont="1" applyBorder="1" applyAlignment="1">
      <alignment horizontal="center" vertical="center"/>
    </xf>
    <xf numFmtId="2" fontId="9" fillId="0" borderId="19" xfId="0" applyNumberFormat="1" applyFont="1" applyBorder="1" applyAlignment="1">
      <alignment horizontal="center" vertical="center"/>
    </xf>
    <xf numFmtId="164" fontId="7" fillId="0" borderId="19" xfId="3" applyFont="1" applyFill="1" applyBorder="1" applyAlignment="1">
      <alignment horizontal="right" vertical="center"/>
    </xf>
    <xf numFmtId="168" fontId="7" fillId="0" borderId="5" xfId="4" applyNumberFormat="1" applyFont="1" applyBorder="1" applyAlignment="1">
      <alignment horizontal="center" vertical="center"/>
    </xf>
    <xf numFmtId="0" fontId="7" fillId="0" borderId="5" xfId="0" applyFont="1" applyBorder="1" applyAlignment="1">
      <alignment vertical="center"/>
    </xf>
    <xf numFmtId="170" fontId="9" fillId="9" borderId="21" xfId="0" applyNumberFormat="1" applyFont="1" applyFill="1" applyBorder="1" applyAlignment="1">
      <alignment horizontal="right" vertical="center"/>
    </xf>
    <xf numFmtId="2" fontId="7" fillId="9" borderId="22" xfId="0" applyNumberFormat="1" applyFont="1" applyFill="1" applyBorder="1" applyAlignment="1">
      <alignment horizontal="center" vertical="center" wrapText="1"/>
    </xf>
    <xf numFmtId="0" fontId="12" fillId="7" borderId="23" xfId="0" applyFont="1" applyFill="1" applyBorder="1" applyAlignment="1">
      <alignment horizontal="left" vertical="center"/>
    </xf>
    <xf numFmtId="49" fontId="12" fillId="7" borderId="24" xfId="0" applyNumberFormat="1" applyFont="1" applyFill="1" applyBorder="1" applyAlignment="1">
      <alignment horizontal="center" vertical="center"/>
    </xf>
    <xf numFmtId="0" fontId="12" fillId="7" borderId="24" xfId="0" applyFont="1" applyFill="1" applyBorder="1" applyAlignment="1">
      <alignment horizontal="left" vertical="center" wrapText="1"/>
    </xf>
    <xf numFmtId="0" fontId="12" fillId="7" borderId="24" xfId="0" applyFont="1" applyFill="1" applyBorder="1" applyAlignment="1">
      <alignment horizontal="center" vertical="center"/>
    </xf>
    <xf numFmtId="2" fontId="13" fillId="7" borderId="24" xfId="0" applyNumberFormat="1" applyFont="1" applyFill="1" applyBorder="1" applyAlignment="1">
      <alignment horizontal="center" vertical="center"/>
    </xf>
    <xf numFmtId="164" fontId="7" fillId="7" borderId="24" xfId="3" applyFont="1" applyFill="1" applyBorder="1" applyAlignment="1" applyProtection="1">
      <alignment horizontal="right" vertical="center"/>
    </xf>
    <xf numFmtId="165" fontId="12" fillId="7" borderId="24" xfId="4" applyNumberFormat="1" applyFont="1" applyFill="1" applyBorder="1" applyAlignment="1" applyProtection="1">
      <alignment horizontal="center" vertical="center"/>
    </xf>
    <xf numFmtId="170" fontId="12" fillId="7" borderId="25" xfId="0" applyNumberFormat="1" applyFont="1" applyFill="1" applyBorder="1" applyAlignment="1">
      <alignment horizontal="right" vertical="center"/>
    </xf>
    <xf numFmtId="171" fontId="9" fillId="9" borderId="4" xfId="0" quotePrefix="1" applyNumberFormat="1" applyFont="1" applyFill="1" applyBorder="1" applyAlignment="1">
      <alignment horizontal="center" vertical="center" shrinkToFit="1"/>
    </xf>
    <xf numFmtId="171" fontId="9" fillId="9" borderId="5" xfId="0" quotePrefix="1" applyNumberFormat="1" applyFont="1" applyFill="1" applyBorder="1" applyAlignment="1">
      <alignment horizontal="center" vertical="center" shrinkToFit="1"/>
    </xf>
    <xf numFmtId="0" fontId="9" fillId="9" borderId="5" xfId="0" applyFont="1" applyFill="1" applyBorder="1" applyAlignment="1">
      <alignment horizontal="left" vertical="center" wrapText="1"/>
    </xf>
    <xf numFmtId="49" fontId="9" fillId="9" borderId="5" xfId="0" applyNumberFormat="1" applyFont="1" applyFill="1" applyBorder="1" applyAlignment="1" applyProtection="1">
      <alignment horizontal="center" vertical="center"/>
      <protection locked="0"/>
    </xf>
    <xf numFmtId="2" fontId="9" fillId="9" borderId="5" xfId="2" applyNumberFormat="1" applyFont="1" applyFill="1" applyBorder="1" applyAlignment="1" applyProtection="1">
      <alignment horizontal="center" vertical="center"/>
      <protection locked="0"/>
    </xf>
    <xf numFmtId="164" fontId="9" fillId="9" borderId="5" xfId="3" applyFont="1" applyFill="1" applyBorder="1" applyAlignment="1" applyProtection="1">
      <alignment vertical="center"/>
      <protection locked="0"/>
    </xf>
    <xf numFmtId="172" fontId="9" fillId="9" borderId="5" xfId="0" applyNumberFormat="1" applyFont="1" applyFill="1" applyBorder="1" applyAlignment="1" applyProtection="1">
      <alignment horizontal="left" vertical="center" shrinkToFit="1"/>
      <protection locked="0"/>
    </xf>
    <xf numFmtId="172" fontId="9" fillId="9" borderId="6" xfId="0" applyNumberFormat="1" applyFont="1" applyFill="1" applyBorder="1" applyAlignment="1" applyProtection="1">
      <alignment horizontal="left" vertical="center" shrinkToFit="1"/>
      <protection locked="0"/>
    </xf>
    <xf numFmtId="171" fontId="7" fillId="9" borderId="4" xfId="0" quotePrefix="1" applyNumberFormat="1" applyFont="1" applyFill="1" applyBorder="1" applyAlignment="1" applyProtection="1">
      <alignment horizontal="center" vertical="center" shrinkToFit="1"/>
      <protection locked="0"/>
    </xf>
    <xf numFmtId="171" fontId="7" fillId="9" borderId="5" xfId="0" quotePrefix="1" applyNumberFormat="1" applyFont="1" applyFill="1" applyBorder="1" applyAlignment="1" applyProtection="1">
      <alignment horizontal="center" vertical="center" shrinkToFit="1"/>
      <protection locked="0"/>
    </xf>
    <xf numFmtId="164" fontId="9" fillId="9" borderId="5" xfId="3" applyFont="1" applyFill="1" applyBorder="1" applyAlignment="1" applyProtection="1">
      <alignment vertical="center" shrinkToFit="1"/>
      <protection locked="0"/>
    </xf>
    <xf numFmtId="164" fontId="9" fillId="9" borderId="5" xfId="3" applyFont="1" applyFill="1" applyBorder="1" applyAlignment="1" applyProtection="1">
      <alignment horizontal="left" vertical="center" shrinkToFit="1"/>
      <protection locked="0"/>
    </xf>
    <xf numFmtId="0" fontId="9" fillId="9" borderId="5" xfId="0" applyFont="1" applyFill="1" applyBorder="1" applyAlignment="1">
      <alignment horizontal="center" vertical="center"/>
    </xf>
    <xf numFmtId="164" fontId="9" fillId="0" borderId="5" xfId="3" applyFont="1" applyFill="1" applyBorder="1" applyAlignment="1" applyProtection="1">
      <alignment horizontal="left" vertical="center" shrinkToFit="1"/>
      <protection locked="0"/>
    </xf>
    <xf numFmtId="172" fontId="9" fillId="0" borderId="5" xfId="0" applyNumberFormat="1" applyFont="1" applyBorder="1" applyAlignment="1" applyProtection="1">
      <alignment horizontal="left" vertical="center" shrinkToFit="1"/>
      <protection locked="0"/>
    </xf>
    <xf numFmtId="172" fontId="9" fillId="0" borderId="6" xfId="0" applyNumberFormat="1" applyFont="1" applyBorder="1" applyAlignment="1" applyProtection="1">
      <alignment horizontal="left" vertical="center" shrinkToFit="1"/>
      <protection locked="0"/>
    </xf>
    <xf numFmtId="173" fontId="9" fillId="9" borderId="5" xfId="1" applyNumberFormat="1" applyFont="1" applyFill="1" applyBorder="1" applyAlignment="1" applyProtection="1">
      <alignment horizontal="left" vertical="center" shrinkToFit="1"/>
      <protection locked="0"/>
    </xf>
    <xf numFmtId="173" fontId="9" fillId="9" borderId="6" xfId="1" applyNumberFormat="1" applyFont="1" applyFill="1" applyBorder="1" applyAlignment="1" applyProtection="1">
      <alignment horizontal="left" vertical="center" shrinkToFit="1"/>
      <protection locked="0"/>
    </xf>
    <xf numFmtId="49" fontId="9" fillId="0" borderId="5" xfId="0" applyNumberFormat="1" applyFont="1" applyBorder="1" applyAlignment="1" applyProtection="1">
      <alignment horizontal="center" vertical="center"/>
      <protection locked="0"/>
    </xf>
    <xf numFmtId="2" fontId="9" fillId="0" borderId="5" xfId="2" applyNumberFormat="1" applyFont="1" applyFill="1" applyBorder="1" applyAlignment="1" applyProtection="1">
      <alignment horizontal="center" vertical="center"/>
      <protection locked="0"/>
    </xf>
    <xf numFmtId="173" fontId="9" fillId="0" borderId="5" xfId="1" applyNumberFormat="1" applyFont="1" applyFill="1" applyBorder="1" applyAlignment="1" applyProtection="1">
      <alignment horizontal="left" vertical="center" shrinkToFit="1"/>
      <protection locked="0"/>
    </xf>
    <xf numFmtId="173" fontId="9" fillId="0" borderId="6" xfId="1" applyNumberFormat="1" applyFont="1" applyFill="1" applyBorder="1" applyAlignment="1" applyProtection="1">
      <alignment horizontal="left" vertical="center" shrinkToFit="1"/>
      <protection locked="0"/>
    </xf>
    <xf numFmtId="171" fontId="9" fillId="0" borderId="4" xfId="0" quotePrefix="1" applyNumberFormat="1" applyFont="1" applyBorder="1" applyAlignment="1">
      <alignment horizontal="center" vertical="center" shrinkToFit="1"/>
    </xf>
    <xf numFmtId="171" fontId="9" fillId="0" borderId="5" xfId="0" quotePrefix="1" applyNumberFormat="1" applyFont="1" applyBorder="1" applyAlignment="1">
      <alignment horizontal="center" vertical="center" shrinkToFit="1"/>
    </xf>
    <xf numFmtId="49" fontId="9" fillId="9" borderId="5" xfId="0" applyNumberFormat="1" applyFont="1" applyFill="1" applyBorder="1" applyAlignment="1">
      <alignment horizontal="center" vertical="center" wrapText="1"/>
    </xf>
    <xf numFmtId="164" fontId="9" fillId="9" borderId="5" xfId="3" applyFont="1" applyFill="1" applyBorder="1" applyAlignment="1">
      <alignment horizontal="left" vertical="center" wrapText="1"/>
    </xf>
    <xf numFmtId="172" fontId="9" fillId="9" borderId="5" xfId="0" applyNumberFormat="1" applyFont="1" applyFill="1" applyBorder="1" applyAlignment="1">
      <alignment horizontal="left" vertical="center" shrinkToFit="1"/>
    </xf>
    <xf numFmtId="172" fontId="9" fillId="9" borderId="6" xfId="0" applyNumberFormat="1" applyFont="1" applyFill="1" applyBorder="1" applyAlignment="1">
      <alignment horizontal="left" vertical="center" shrinkToFit="1"/>
    </xf>
    <xf numFmtId="0" fontId="3" fillId="0" borderId="5" xfId="0" applyFont="1" applyBorder="1" applyAlignment="1">
      <alignment horizontal="left" vertical="center"/>
    </xf>
    <xf numFmtId="0" fontId="4" fillId="2" borderId="15" xfId="0" applyFont="1" applyFill="1" applyBorder="1" applyAlignment="1">
      <alignment vertical="center"/>
    </xf>
    <xf numFmtId="0" fontId="4" fillId="2" borderId="11" xfId="0" applyFont="1" applyFill="1" applyBorder="1" applyAlignment="1">
      <alignment vertical="center"/>
    </xf>
    <xf numFmtId="0" fontId="4" fillId="2" borderId="12" xfId="0" applyFont="1" applyFill="1" applyBorder="1" applyAlignment="1">
      <alignment vertical="center"/>
    </xf>
    <xf numFmtId="42" fontId="8" fillId="0" borderId="5" xfId="4" applyFont="1" applyBorder="1" applyAlignment="1">
      <alignment vertical="center"/>
    </xf>
    <xf numFmtId="168" fontId="8" fillId="0" borderId="5" xfId="0" applyNumberFormat="1" applyFont="1" applyBorder="1" applyAlignment="1">
      <alignment vertical="center"/>
    </xf>
    <xf numFmtId="0" fontId="3" fillId="0" borderId="11" xfId="0" applyFont="1" applyBorder="1" applyAlignment="1">
      <alignment vertical="center"/>
    </xf>
    <xf numFmtId="168" fontId="8" fillId="0" borderId="0" xfId="0" applyNumberFormat="1" applyFont="1" applyAlignment="1">
      <alignment vertical="center"/>
    </xf>
    <xf numFmtId="168" fontId="3" fillId="0" borderId="0" xfId="0" applyNumberFormat="1" applyFont="1" applyAlignment="1">
      <alignment vertical="center"/>
    </xf>
    <xf numFmtId="0" fontId="4" fillId="2" borderId="11" xfId="0" applyFont="1" applyFill="1" applyBorder="1" applyAlignment="1">
      <alignment vertical="center"/>
    </xf>
    <xf numFmtId="2" fontId="4" fillId="2" borderId="11" xfId="0" applyNumberFormat="1" applyFont="1" applyFill="1" applyBorder="1" applyAlignment="1">
      <alignment vertical="center"/>
    </xf>
    <xf numFmtId="164" fontId="4" fillId="2" borderId="11" xfId="3" applyFont="1" applyFill="1" applyBorder="1" applyAlignment="1">
      <alignment vertical="center"/>
    </xf>
    <xf numFmtId="49" fontId="3" fillId="0" borderId="0" xfId="0" applyNumberFormat="1" applyFont="1" applyAlignment="1">
      <alignment vertical="center"/>
    </xf>
    <xf numFmtId="2" fontId="3" fillId="0" borderId="0" xfId="0" applyNumberFormat="1" applyFont="1" applyAlignment="1">
      <alignment vertical="center"/>
    </xf>
    <xf numFmtId="2" fontId="3" fillId="0" borderId="0" xfId="1" applyNumberFormat="1" applyFont="1" applyAlignment="1">
      <alignment vertical="center"/>
    </xf>
  </cellXfs>
  <cellStyles count="8">
    <cellStyle name="Millares" xfId="1" builtinId="3"/>
    <cellStyle name="Millares [0]" xfId="2" builtinId="6"/>
    <cellStyle name="Moneda" xfId="3" builtinId="4"/>
    <cellStyle name="Moneda [0]" xfId="4" builtinId="7"/>
    <cellStyle name="Normal" xfId="0" builtinId="0"/>
    <cellStyle name="Normal 3" xfId="7" xr:uid="{FFD577D4-D803-4BB6-963B-B5896EDC5147}"/>
    <cellStyle name="Normal 8" xfId="6" xr:uid="{B5408A91-5BC2-4E86-85CF-DFCC0135A0E5}"/>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sharedStrings" Target="sharedStrings.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calcChain" Target="calcChain.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PU's%20Y%20PRESUPUESTO/FPPTO%20PLAYA%20PUERTO%20REVISION%20SDOP_REV%20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C%20VIEJO\D\Richi\Negocios\Cesar%20Villegas\An&#225;lisisAPU.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LICITACI/BASE/PRESUPUESTO-BASE-2005%20(peru).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USB%20MARCOS\DOCUMENTOS%20EXCEL\My%20Documents\CONTRATOS%20VIGENTES\Malla%20Vial%20Distrital\CALLE%2080B\Mis%20documentos\INF.BIMENSUAL\INFORME%20BIMENSUAL%20JUL-AGO-20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FE\Mining\Admin\Template%20Models\Blank%2027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ASUS/AppData/Local/Microsoft/Windows/INetCache/Content.Outlook/4WZ15SI1/FORMATO%20PRESUPUESTOS%20PDO.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Ricardo%20Vives/Downloads/ANEXO%201.%20CANT%20DE%20OBRA%20Y%20PRESUPUESTO%20IGLESIA%20GRAN%20MALEC&#211;N%20V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Downloads\ANEXO%201.%20CANTIDADES%20DE%20OBRA,%20PRESUPUESTO,%20APU'S%20-%20ITSA%20BLOQUE%20C%20Y%20GARITA%203%20-%20V3.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FE\Documents%20and%20Settings\Kacero\Configuraci&#243;n%20local\Archivos%20temporales%20de%20Internet\OLK61\MIGUE\Flujo%20de%20Caja%20-%20Compras\FLUJO%202222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peco\mapeco_vol1.mapeco_ltda\USUARIOS\Licita\SUBTEC\CARMEN\TARIFA.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mrojast/Max/Emergencias/INFORMES/PROYECTOS%20FNC/CALDAS/FRESNO%20-%20HONDA.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orlando\PROPUESTA%20PUENTE%20BOLIVAR%20MURO%20EN%20CONCRET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sistente\c\Juan%20Diego\2004-17%20Puente%20El%20salado\Dise&#241;o\Memorias\Memoria%20de%20Conexiones\Memoria%20de%20Conexiones\14-01Placa%20de%20base%20mal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ocuments%20and%20Settings\afigueroa.CYT\Configuraci&#243;n%20local\Archivos%20temporales%20de%20Internet\Content.IE5\KD8PUB8J\ModPptoOperaEquiposVerEy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ADM%20VIAL%2003%20-%20CORDOBA\ESTADO%20DE%20RED\2103mar%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ingbsalcedo/Desktop/MARISCOS%20MIAMI%20II%20.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ASUS/Documents/1.%20IPA/APU%20Y%20OTROS/APU%20LAMINA%20NEGRA%20CAL%2016.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Documents%20and%20Settings\jcampo\Local%20Settings\Temporary%20Internet%20Files\OLK34\portada%20nueva.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usuario/Desktop/VARIOS/SAN%20LUIS/DEFINITIVOS/PRESUPUESTO%20VIA%20SAN%20LUIS%20modificado%20MARZO-1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Users\Harold\Documents\DEVIMED\DEVIMED%202008\REVISION%20NUEVOS%20PRECIOS\Users\Subtecnica.PROCOPAL\Documents\MVM\DEVIMED%20S.A\San%20Vicente\HLOPEZA\GERONA\CANTIDADES%20REPOSICION\SUBCIRCUITO%207\REDES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Documents%20and%20Settings\PTilston\Local%20Settings\Temporary%20Internet%20Files\OLK335\ARC_MINE%20PLANNING\BUDGET%202006\BUDGET%20OCT02\Base%20Datos%20C_Andes%20Bug06%20OCT03%20(version%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Vias\natalia\PC%20VIEJO\D\Richi\Negocios\Cesar%20Villegas\An&#225;lisisAPU.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tto%20Mora/Downloads/Presupuesto_AA_%20Ecoparque%20Distrio%20Familiar%20Agosto%202020%20(1).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Users\Gian%20Carlos\AppData\Local\Microsoft\Windows\Temporary%20Internet%20Files\Content.Outlook\KD237581\Estructura_APU_201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FE\Documents%20and%20Settings\jgerard\Local%20Settings\Temporary%20Internet%20Files\OLK139\Truck%20&amp;%20Rail%205mtp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AMV-02-BOL\EST.V&#205;A%20CRIT.TECNICO%20AMB-BOL-02\DICIEMBRE-2008\EST.V&#205;A%20CRITERIO%20TECNICO%2090BLB.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EST.V&#205;A%20CRITERIO%20TECNICO.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ocuments%20and%20Settings\jmeneses\Configuraci&#243;n%20local\Archivos%20temporales%20de%20Internet\OLK27\Fuel%20Cupo%20LJ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FE\Corporate\Finance&amp;Admin\Botica\Annual%20Accounts\June%2000\Sponsors%20TB%20(BS)%20June%20200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FE\Corporate\Annual%20Reports\Annual%20Report%202000\MMH%20Consolidated%20T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Otto%20Mora/Google%20Drive/MB/PROYECTOS/21%20ITSA%20Etapa%203/04%20Presupuesto/200923%20PRESUPUESTO%20ITSA%20BLOQUE%20D,%20E%20Y%20F.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idor\Usuarios\Ingeniero\emartinez\medidores%20SANTA%20CECIL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FE\Documents%20and%20Settings\RAUL%20ENDARA\My%20Documents\HLISA\LICITACI\1999\L-003-99\NEGOCIA\UNIT0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AFE\Documents%20and%20Settings\jcampo\Configuraci&#243;n%20local\Archivos%20temporales%20de%20Internet\OLK43\Flujo%20de%20caja2%2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Users\aescorcia\Desktop\APU\APU%202011\APU%20CON%20PARTICULARES%20OPA.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FE\Nueva%20carpeta\LOM%20Calagua\FORECAST\Marzo03--06\Documents%20and%20Settings\Alfonso%20Lopez\Mis%20documentos\LA%20JAGUA\TEMPO\Alfonso\BUGJET_2005%20LJ%20REV%20ABRI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Archivos%20de%20Dise&#241;o%20Acero/19-01Conexion%20corte%20excentrica%20y%20tensi&#243;n%20(I-I).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Users\H197559\Documents\Honeywell\PROYECTOS\Cotizacion_Notifier_Jul-17.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Users\H197559\Desktop\Cotizacion_Notifier_Feb-17.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954862B9\PRESUPUESTO%20ESTADIO%20DE%20ATLETISMO%20V0%20REV.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Documents%20and%20Settings\dbowden\My%20Documents\Prodeco%20Wk%20File\Budget%20and%20Finance\2008%20Budget\Models\20070920%20Prodeco%20La%20Jagua%20Valuation%20Model%20v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PRODECO/CF%20sep17-0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FE\DOCUME~1\LDIEPPA\LOCALS~1\Temp\notes5D4CD5\FOrmato%20nec%20entto%20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FE\AFEDatabase%20v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Documents%20and%20Settings\Kacero\Configuraci&#243;n%20local\Archivos%20temporales%20de%20Internet\OLK61\MIGUE\Flujo%20de%20Caja%20-%20Compras\FLUJO%202222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FE\unzipped\ULANVA~6\ULAN%20valuation%20(3%20Nov%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FE\Corporate%20Finance\Projects\MINARA\Models\2007\MM%20LOM%20v2.56%20(180907)_GIAG%20Aug07%20forecast.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FE\Data\capital\ARRIENDO%20PRODEC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FE\Budgets\Budget%202006\Returned%20Spreadsheets\CapitalBudget6MthsToDec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MONO\Documentos\Consultorias\Presupuestos%20Basicos\Presupuesto%20Amparo%20-%20Portal\Electricas\APUS%20Y%20PRESUPUESTO%20REDES%20ELECTRICAS%20AMPARO%20GALLO.xlk"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FE\Corporate\Finance&amp;Admin\Botica\Ex%20Robo\Steve%20Robinson\A%20backup%20disk\Management%20tools\Business%20frameworks\A%20framework%20for%20business%20analysi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Documents%20and%20Settings\ptilston\Local%20Settings\Temporary%20Internet%20Files\OLKE6\johnny\2297_Opt46_LaJagFleet_ver01-%20ADJUSTED%20SCHED.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Users\Harold\Documents\DEVIMED\DEVIMED%202008\REVISION%20NUEVOS%20PRECIOS\Users\Subtecnica.PROCOPAL\Documents\MVM\DEVIMED%20S.A\PAVICOL\MSOFFICE\LICITAR\analisis%20del%20AIU\AI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5880463E\PRESUPUESTO%20LAS%20COMPUERTAS%20-%20MANATI%20(REVISION%204)kk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FE\WINNT\Temporary%20Internet%20Files\OLK3\ANO%20TB-BS%20Dec%20200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mbiental\D\ALO\Palos%20Verdes\CERRO%20MATOSO\Presupuesto\Presupuesto%20Definitiv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P16768160492\Jairo%20Q\CERRO%20MATOSO%20SACRIFICIO\Copia%20de%20presupuesto%20fina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Users\lfuentes\Documents\OBRAS%20CIVILES%20PRODECO%202004\TREN\VIA%20MULAS%20PLJ\Version%20140109%20-%20Copy\Resumen%20costos%20acceso%20mulas%20y%20bascula%20para%20mulas%20provenientes%20de%20CDJ%201501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Otto%20Mora/Downloads/ANEXO%201.%20CANT%20OBRA,%20PRESUP%20APU_S%20-%20ECOPARQUE%20F1%20-%20V2%20(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ASUS/Documents/1.%20IPA/APU%20Y%20OTROS/APU%20LAMINA,%20DUCT%20WRAP,%20MANGUERA%20FLEX.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Users\Gian%20Carlos\Documents\Puente%20el%20Embrujo\Documents%20and%20Settings\dbowden\Local%20Settings\Temporary%20Internet%20Files\OLKA0\Flujo-07-11%20(Operacion%20Calenturitas)-VALORACION(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UERTA%20DE%20ORO\ITSA\PAQUETE%20DE%20ENTREGA%20BLOQUE%20C\0.ENTREGA_DEF_08.05.2020\ITSA\PAQUETE%20DE%20ENTREGA%20ITSA%20BLOQUE%20C\PRESUPUESTO\200507%20PRESUPUESTO%20BLOQUE%20C%20(NUEVA%20VERSI&#211;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Otto%20Mora/Google%20Drive/MB/PROYECTOS/22%20Gran%20Bazar/11%20Presupuesto%201-2/200930%20PRESUPUESTO%20GRAN%20BAZAR%20COMPLETO%20-%20Version%20Ful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FREDDY/Desktop/ESCRITORIO/FREDDY/JUEGOS%20NACIONALES%202019/TEJODROMO/PRESUPUESTO%20TEJODROMO%20FINAL%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OFFICE/Excel/SIACE/EXCEL/PPTO98/JAGUA/JAGUA1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FE\La%20Jagua%202009%20Budg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Users\sebas\AppData\Local\Packages\Microsoft.MicrosoftEdge_8wekyb3d8bbwe\TempState\Downloads\file:\F:\SERVIDOR\proyectos\Users\FREDDY~1\AppData\Local\Temp\Rar$DIa0.402\1.%20AGRO%20DE%20TOMALA%20R4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56.%20ESTADIO%20DIEGO%20DE%20CARVAJAL\P.O%20ESTADIO%20DIEGO%20CARVAJ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Users\dalfonso\Downloads\200805%20PRESUPUESTO%20UA%20SEDE%20CENTRO%20-%20POSGRADO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wnloads\PRESUPUESTO%20UF1%20DISTRITO%20FAMILIAR%2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Users\sebas\AppData\Local\Packages\Microsoft.MicrosoftEdge_8wekyb3d8bbwe\TempState\Downloads\file:\F:\SERVIDOR\proyectos\Users\Freddy%20Ravelo\Desktop\PRESUPUESTO%20MANATI%20R4AP%20(REVISION%20PROYECTO)FREDD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H197559/Documents/Honeywell/PROYECTOS/Cotizacion_Notifier_Jul-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sers\sebas\AppData\Local\Packages\Microsoft.MicrosoftEdge_8wekyb3d8bbwe\TempState\Downloads\file:\F:\Amd\documentos%20c\Documentos-Wilson\Advial-Cmarca\bimestral\06-dic-ene-99\03JUN-JUL-98\Acc%20Ago-Se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a%20%20aaInformaci&#243;n%20GRUPO%204\A%20MInformes%20Mensuales\Informe%20de%20estado%20vial%20ene\aCCIDENTES%20DE%201995%20-%2019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esktop\APU%20TECNOSOFT%20-%20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Paola%20Figueroa/Google%20Drive/LUGSOS/MERCADOS/FEDECAFE/PRESUPUERTO%20Y%20PROGRAMACION/PPTO%20MTC%20231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P\Documentos\MSOFFICE\Excel\SIACE\EXCEL\PPTO98\JAGUA\JAGUA19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F37BA2D\a%20%20aaInformaci&#243;n%20GRUPO"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proyectos\41.%20JUEGOS%20NACIONALES%202019\2018\07.%20Coliseo%20Tiro%20de%20Arco\PRESUPUESTO%20TIRO%20CON%20ARCO%20(15-06-201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Users\lfuentes\AppData\Local\Temp\Rar$DI00.215\Calenturitas%202009%20budget-Meeting%2011-28-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FREDDY/Desktop/ESCRITORIO/FREDDY/JUEGOS%20NACIONALES%202019/TIRO%20CON%20ARCO/PRESUPUESTO%20FINAL%20ESCENARIO%20TIRO%20CON%20ARCO%20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CSERVER1\TECNICO\PLANMIN\PLANES\PLANSEM\2000\TRIMES02\SEM23-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jcampo\Local%20Settings\Temporary%20Internet%20Files\Content.Outlook\VPM0S3T2\Calenturitas\recvd\2007-10-30%20Recvd%20from%20CIP%20as%20the%20latest%20version\2153_Cal_Model%202_ecmod_11_ver21%2023-July-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PLANMIN\PLANES\PLANSEM\2001\Trimes02\Sem17-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CSERVER1\TECNICO\PLANMIN\PLANES\PLANSEM\2000\TRIMES02\SEM25-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01\c\WINDOWS\TEMP\MODELO-ACUEDUCTOX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Kevin%20Parada\PROYECTOS\Juegos%20Nacionales\JUEGOS%20NACIONALES%20FINAL\07.%20COLISEO%20MAYOR\12.%20PRESUPUESTO\PRESUPUESTO%20COLISEO%20MAYOR%20impres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uerta%20de%20Oro/Downloads/200805%20PRESUPUESTO%20UA%20SEDE%20CENTRO%20-%20POSGRADO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Otto%20Mora/Downloads/200601%20PRESUPUESTO%20UA%20SEDE%20CENTRO%20-%20B1%20B2%20B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Users\dalfonso\Downloads\200805%20PRESUPUESTO%20UA%20SEDE%20CENTRO%20-%20B1%20B2%20B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oogle%20Drive\PUERTA%20DE%20ORO\TREN%20TURISTICO\210521%20Presupuesto%20Tren%20Turistico%20Las%20Flores%20Salarios%20202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FE\Documents%20and%20Settings\Alfonso%20Lopez\Mis%20documentos\LA%20JAGUA\TEMPO\Alfonso\BUGJET_2005%20LJ%20REV%20ABRI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FE\Documents%20and%20Settings\gespitia\Configuraci&#243;n%20local\Archivos%20temporales%20de%20Internet\OLK1E\PSM%20AFE%20Cost%20Control%2007-3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FE\Documents%20and%20Settings\PTilston\Local%20Settings\Temporary%20Internet%20Files\OLK335\ARC_MINE%20PLANNING\BUDGET%202006\BUDGET%20OCT02\Base%20Datos%20C_Andes%20Bug06%20OCT03%20(version%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FE\Documents%20and%20Settings\Administrator\Desktop\2180_CAl%20&amp;%20CDJ%20Equipment\XL\EcMod\Option%2040_EX3600_789_LaJag\2153_Model%20100_LJ%20LOM_Ecmod_ve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01\c\WINDOWS\TEMP\MODELOSANMARCOS-V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FE\DOCUME~1\jcampo\LOCALS~1\Temp\Temporary%20Directory%201%20for%202153_Cal_Model%202_ecmod_11_ver20%2023-July-07.zip\2153_Cal_Model%202_ecmod_11_ver20%2023-July-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FE\Documents%20and%20Settings\rschmidt.CDJPRO\Local%20Settings\Temporary%20Internet%20Files\OLK1B4\CDJ%20Prodeco%20rail%20access%20Feb06%20ver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Mi%20unidad\PUERTA%20DE%20ORO\00_PPTO%20BASE%20INDICADORES\08_ECOPARQUE%20D.%20FAMILIAR\210214%20Presupuesto%20Ecoparque%20Fase%201%20-%20Version%20Completa%20-%2010M.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Users\sebas\AppData\Local\Packages\Microsoft.MicrosoftEdge_8wekyb3d8bbwe\TempState\Downloads\file:\F:\Pc1\E\AMV-3005-2005\ADMON%20GRUPO%203%202004%20-2005\PRESUPUESTOS\Analisis%20de%20Precios%20Unitarios%20ASTRI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RVIDOR\proyectos\Users\DANIEL%20DIAZ\Documents\PEYCO\TRABAJO%20RECIBIDO\ASIGNACION%2035%20MAJAGUAL%20FINAL%20R4\3.%20FINALES%20MARZO%203%202017\ENTREGA%20APROBADOS\PTO%20AGROTOMALA%20FIN%20MAR%203%202017.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FE\Documents%20and%20Settings\lchait\My%20Documents\LC_CDrive\columbianupdate\Pincer1806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FE\DBWKF\Budget%20and%20Finance\2008%20Budget\Models\20070930%20Prodeco%20Calenturitas%20Valuation%20Model%20v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FE\Documents%20and%20Settings\CPhillips\Cerrejon\Models\Financial%20Model\Draft%208\Financial%20Model%20No%205%20-%2022MTPA-%20Rev%20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Users\dalfonso\Downloads\06_ESPECIFICACIONES%20T&#201;CNICAS_BLOQUE%20B_INSTITUTO%20ITS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92.168.0.112\base%20de%20datos%20precios\Users\kpelaez\Desktop\APU\RECURSOS%252c%20PRODUCTIVIDAD%20Y%20MODELO%20APU.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ERVIDOR\proyectos\Users\Freddy%20Ravelo\Desktop\PRESUPUESTO%20LAS%20COMPUERTAS%20-%20MANATI%2009-03-1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robles\Etapa%208B\Presup%20Robles%208B%20(sandov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lfuentes/Mis%20documentos/OBRAS%20CIVILES%20PRODECO%202004/mejoramiento%20y%20mantenimiento%20de%20vias/MANTENIMIENTO%20FUERZA%20TOTAL/Arreglo%20via%20LL-LJ.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nformacion%20Comercial_Sucre\Sincelejo\Cortijo%20-%20Sincelej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FE\TEMP\BUDGET%20FORM%20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enrique/My%20Documents/geologia/costs%20and%20controls/Exploration%20Program%20Costs%20and%20meter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oogle%20Drive\PUERTA%20DE%20ORO\00_PPTO%20BASE%20INDICADORES\08_ECOPARQUE%20D.%20FAMILIAR\210214%20Presupuesto%20Ecoparque%20Fase%201%20-%20Version%20Completa%20-%2010M.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RVIDOR\proyectos\Users\Freddy%20Ravelo\Desktop\PRESUPUESTO%20MANATI%20R4AP%20(REVISION%20PROYECTO)FREDD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4830FC4\PRESUPUESTO%20COLISEO%20ARJONA%20PARA%20EDUBA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istente\c\Juan%20Diego\2004-17%20Puente%20El%20salado\Dise&#241;o\Memorias\Memoria%20de%20Conexiones\BARRA%20DE%20OJ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Licitacion/AppData/Local/Temp/wz3961/ARCHIVOS%20FERSNO/A.P.U%20FRESNO%20HONDA.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iii700\C\1581\Excel\Misc\equip%20database%20assumptions%20comparis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FE\Documents%20and%20Settings\jcampo\Configuraci&#243;n%20local\Archivos%20temporales%20de%20Internet\OLK43\Capital%20Costs%20-%20154016B%20Mine%20Study%20Option%203A%20-%20DRAFT%20REVISED%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nts%20and%20Settings\Administrador\Mis%20documentos\ROLANDO\Temporal\Calle%20Cauca\AMARRE%20CALLE%20CAUCA\AMARRE%20TRAFO%20CALLE%20CAUC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FE\Data\Work\Excel\Coal\Anglo%20View\MS%20Base%20Case%20intercor%201227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nts%20and%20Settings\Kacero\Configuraci&#243;n%20local\Archivos%20temporales%20de%20Internet\OLK61\2008%20Capital%20Budget%20v1%208-14-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Unidades%20compartidas\jcamargo\1.%20Servidor\1%20Cotizaciones\Puerto%20Cayao\AP%20C6067%20V1.%20PUERTO%20CAYAO%20-%20UPGRADE%20MILESTONE\AP%20C6067%20V1.%20PUERTO%20CAYAO%20-%20UPGRADE%20MILESTONE.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Informacion%20Comercial_Sucre\Sincelejo\Las%20Delicias%20-%20Sincelej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Users\sebas\AppData\Local\Packages\Microsoft.MicrosoftEdge_8wekyb3d8bbwe\TempState\Downloads\file:\F:\Servidor\proyectos\41.%20JUEGOS%20NACIONALES%202019\2018\03.%20Tejodromo\P.O.%20TEJODROMO%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FE\AFEDatabase%20v5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FE\Documents%20and%20Settings\jcampo\Mis%20documentos\FINANCE\Models\Glencore%20Rail\Rail%20Model%20ver11%2024Mar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PRESUPUESTO%202006%20VERSION_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Users\sebas\AppData\Local\Packages\Microsoft.MicrosoftEdge_8wekyb3d8bbwe\TempState\Downloads\file:\F:\Users\Jefe_Infraestructura\Downloads\Users\familio\Downloads\VILLA%20TAKOA\Presupuesto\APUS%20VILLA%20TAKO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Users\Gian%20Carlos\Documents\Puente%20el%20Embrujo\Apus\Estructura_APU_20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2006/L-193-06%20DISE&#209;O%20Y%20FABRICACI&#211;N%20%20AMPLIACI&#211;N%20DE%20PLANTA%20-%20BUENAVENTURA%20INGS/Presupuesto/Rev0/Presupuesto%20L-193-06%20rev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ocuments%20and%20Settings\Administrador\Configuraci&#243;n%20local\Archivos%20temporales%20de%20Internet\Content.IE5\EVZQXGNY\SISTEMA%20VIAL%20URBANO%20DEL%20RIO\ENTREGA\MEMORIAS\C&#225;lculored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idor\servidor\Dise&#241;os%20y%20Construcciones\An&#225;lisis%20de%20precios%20unitarios%20de%20Bajo%20Grand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Documents%20and%20Settings\jcampo\My%20Documents\FINANCE\Models\Equipment%20Selection\Newco%20scenario%20for%20mining%20equipment%20purchases%20v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Gian%20Carlos\Documents\Puente%20el%20Embrujo\Documents%20and%20Settings\Gerencia%20Financiera\Mis%20documentos\Cuadros%20Sr.%20Oscar\Flujo-07-11%20(Operacion%20Calenturitas)-VALORACIO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13FD55B\Presupuesto%20remoci&#243;n%20de%20derrumb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eatreesvr\mineconsult\ActiveJobs\2180_CAl%20&amp;%20CDJ%20Equipment\XL\EcMod\Option%2030_EX3600_789\Option%2030_Mixed_EcMod_EX3600_5500_ver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PABELLON\190729%20V3%20Presupuesto%20Caja%20de%20Cristal%20-%20Licitacion.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enrique/My%20Documents/geologia/costs%20and%20controls/Exploration%20Program%20Costs%20and%20meter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ocuments%20and%20Settings\jcampo\Local%20Settings\Temporary%20Internet%20Files\OLK34\Macintosh%20HDUsers\darrenbowden\Data\Work%20OTML\2005_Budget\Model\Planning%20Model%20OTML%20Month%20CY05%20V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FE\Documents%20and%20Settings\jcampo\Local%20Settings\Temporary%20Internet%20Files\OLK34\2297_Opt46_La%20Jag_MARC_Evaluation%20ver01-ADJUSTED%20SCHE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Users\sebas\AppData\Local\Packages\Microsoft.MicrosoftEdge_8wekyb3d8bbwe\TempState\Downloads\file:\F:\SERVIDOR\proyectos\Users\Freddy%20Ravelo\Desktop\PRESUPUESTO%20LAS%20COMPUERTAS%20-%20MANATI%2009-03-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Otto%20Mora/Google%20Drive/MB/PROYECTOS/19%20Tren%20Turistico%20Las%20Flores/04%20Presupuesto/201223%20Presupuesto%20Tren%20Turistico%20Las%20Flores.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FE\Documents%20and%20Settings\jcampo\Configuraci&#243;n%20local\Archivos%20temporales%20de%20Internet\OLK43\AFE-MOER%20Register%20(2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LICITACI/BASE/PRESUPUESTO-BASE-2006%20(Guatema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A"/>
      <sheetName val="Resumen"/>
      <sheetName val="Matriz Central"/>
      <sheetName val="PPTO PTO MOCHO"/>
      <sheetName val="OFRE ECONO"/>
      <sheetName val="APU CAP1"/>
      <sheetName val="APU CAP 2"/>
      <sheetName val="APU CAP 3"/>
      <sheetName val="APU CAP.4"/>
      <sheetName val="APU CAP.5"/>
      <sheetName val="APU CAP.6"/>
      <sheetName val="APU CAP.7"/>
      <sheetName val="APU CAP.8"/>
      <sheetName val="APU CAP.9"/>
      <sheetName val="APU CAP.10"/>
      <sheetName val="APU CAP.11"/>
      <sheetName val="APU CAP. 12"/>
      <sheetName val="APU CAP.13"/>
      <sheetName val="APU CAP. 14"/>
      <sheetName val="APU CAP. 15"/>
      <sheetName val="APU CAP 16"/>
      <sheetName val="MEM. CAP. 3"/>
      <sheetName val="MEM. CAP. 4"/>
      <sheetName val="MEM. CAP. 5"/>
      <sheetName val="MEM. CAP. 6"/>
      <sheetName val="MEM. CAP. 7"/>
      <sheetName val="MEM. CAP. 8"/>
      <sheetName val="MEM. CAP. 9"/>
      <sheetName val="MEM. CAP. 10"/>
      <sheetName val="MEM. CAP. 11"/>
      <sheetName val="MEM. CAP. 14"/>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5" t="str">
            <v>13.01</v>
          </cell>
          <cell r="B5" t="str">
            <v>Soporte Para Cinta Demarcadora</v>
          </cell>
          <cell r="E5" t="str">
            <v>un</v>
          </cell>
          <cell r="F5">
            <v>23872.634900000001</v>
          </cell>
        </row>
        <row r="6">
          <cell r="B6" t="str">
            <v>Herramientas menores</v>
          </cell>
          <cell r="C6" t="str">
            <v>H</v>
          </cell>
          <cell r="D6">
            <v>0.1</v>
          </cell>
          <cell r="E6">
            <v>572</v>
          </cell>
          <cell r="F6">
            <v>57.2</v>
          </cell>
        </row>
        <row r="7">
          <cell r="B7" t="str">
            <v>Tubería de ventilación 2"</v>
          </cell>
          <cell r="C7" t="str">
            <v>m</v>
          </cell>
          <cell r="D7">
            <v>1.03</v>
          </cell>
          <cell r="E7">
            <v>5636.83</v>
          </cell>
          <cell r="F7">
            <v>5805.9349000000002</v>
          </cell>
        </row>
        <row r="8">
          <cell r="B8" t="str">
            <v>Concreto f'c=17,5Mpa (25 psi), F O</v>
          </cell>
          <cell r="C8" t="str">
            <v>m3</v>
          </cell>
          <cell r="D8">
            <v>0.01</v>
          </cell>
          <cell r="E8">
            <v>338046</v>
          </cell>
          <cell r="F8">
            <v>3380.46</v>
          </cell>
        </row>
        <row r="9">
          <cell r="B9" t="str">
            <v>Cinta reflectiva de .75 m</v>
          </cell>
          <cell r="C9" t="str">
            <v>m</v>
          </cell>
          <cell r="D9">
            <v>0.4</v>
          </cell>
          <cell r="E9">
            <v>6720</v>
          </cell>
          <cell r="F9">
            <v>2688</v>
          </cell>
        </row>
        <row r="10">
          <cell r="B10" t="str">
            <v>Listón de madera de 2"x4"x1'</v>
          </cell>
          <cell r="C10" t="str">
            <v>un</v>
          </cell>
          <cell r="D10">
            <v>0.47</v>
          </cell>
          <cell r="E10">
            <v>23292</v>
          </cell>
          <cell r="F10">
            <v>10947.24</v>
          </cell>
        </row>
        <row r="11">
          <cell r="B11" t="str">
            <v>Ayudante Albañileria</v>
          </cell>
          <cell r="D11">
            <v>0.1</v>
          </cell>
          <cell r="E11">
            <v>9938</v>
          </cell>
          <cell r="F11">
            <v>993.80000000000007</v>
          </cell>
        </row>
        <row r="13">
          <cell r="A13" t="str">
            <v>Item</v>
          </cell>
          <cell r="B13" t="str">
            <v>Descripción</v>
          </cell>
          <cell r="E13" t="str">
            <v>Un</v>
          </cell>
          <cell r="F13" t="str">
            <v>Valor</v>
          </cell>
        </row>
        <row r="14">
          <cell r="A14" t="str">
            <v>13.02</v>
          </cell>
          <cell r="B14" t="str">
            <v>Cinta demarcadora, sin soporte</v>
          </cell>
          <cell r="E14" t="str">
            <v>m</v>
          </cell>
          <cell r="F14">
            <v>1173.55</v>
          </cell>
        </row>
        <row r="15">
          <cell r="B15" t="str">
            <v>Cinta demarcadora sin soporte</v>
          </cell>
          <cell r="C15" t="str">
            <v>ML</v>
          </cell>
          <cell r="D15">
            <v>1.2</v>
          </cell>
          <cell r="E15">
            <v>954.95</v>
          </cell>
          <cell r="F15">
            <v>1145.94</v>
          </cell>
        </row>
        <row r="16">
          <cell r="B16" t="str">
            <v>Ayudante Albañileria</v>
          </cell>
          <cell r="C16" t="str">
            <v>HC</v>
          </cell>
          <cell r="D16">
            <v>2.7782249949688067E-3</v>
          </cell>
          <cell r="E16">
            <v>9938</v>
          </cell>
          <cell r="F16">
            <v>27.61</v>
          </cell>
        </row>
        <row r="18">
          <cell r="A18" t="str">
            <v>Item</v>
          </cell>
          <cell r="B18" t="str">
            <v>Descripción</v>
          </cell>
          <cell r="E18" t="str">
            <v>Un</v>
          </cell>
          <cell r="F18" t="str">
            <v>Valor</v>
          </cell>
        </row>
        <row r="19">
          <cell r="A19" t="str">
            <v>13.03</v>
          </cell>
          <cell r="B19" t="str">
            <v xml:space="preserve">Valla Móvil Tipo 2. Barrera  Tubular </v>
          </cell>
          <cell r="E19" t="str">
            <v>un</v>
          </cell>
          <cell r="F19">
            <v>336954.95999999996</v>
          </cell>
        </row>
        <row r="20">
          <cell r="B20" t="str">
            <v>Valla movil tipo 2</v>
          </cell>
          <cell r="C20" t="str">
            <v>un</v>
          </cell>
          <cell r="D20">
            <v>1</v>
          </cell>
          <cell r="E20">
            <v>325029.36</v>
          </cell>
          <cell r="F20">
            <v>325029.36</v>
          </cell>
        </row>
        <row r="21">
          <cell r="B21" t="str">
            <v>Ayudante Albañileria</v>
          </cell>
          <cell r="D21">
            <v>1.2</v>
          </cell>
          <cell r="E21">
            <v>9938</v>
          </cell>
          <cell r="F21">
            <v>11925.6</v>
          </cell>
        </row>
        <row r="23">
          <cell r="A23" t="str">
            <v>Item</v>
          </cell>
          <cell r="B23" t="str">
            <v>Descripción</v>
          </cell>
          <cell r="E23" t="str">
            <v>Un</v>
          </cell>
          <cell r="F23" t="str">
            <v>Valor</v>
          </cell>
        </row>
        <row r="24">
          <cell r="A24" t="str">
            <v>13.04</v>
          </cell>
          <cell r="B24" t="str">
            <v>Tubería A.P. Pvc De 1/2"</v>
          </cell>
          <cell r="E24" t="str">
            <v>m</v>
          </cell>
          <cell r="F24">
            <v>11883</v>
          </cell>
        </row>
        <row r="25">
          <cell r="B25" t="str">
            <v>Soldadura para PVC</v>
          </cell>
          <cell r="C25" t="str">
            <v>gl</v>
          </cell>
          <cell r="D25">
            <v>8.9999999999999993E-3</v>
          </cell>
          <cell r="E25">
            <v>229689</v>
          </cell>
          <cell r="F25">
            <v>2067.201</v>
          </cell>
        </row>
        <row r="26">
          <cell r="B26" t="str">
            <v>Cuadrilla elect, sanit, carpint (1 Of + 1Ay)</v>
          </cell>
          <cell r="C26" t="str">
            <v>HC</v>
          </cell>
          <cell r="D26">
            <v>0.2</v>
          </cell>
          <cell r="E26">
            <v>31516</v>
          </cell>
          <cell r="F26">
            <v>6303.2000000000007</v>
          </cell>
        </row>
        <row r="27">
          <cell r="B27" t="str">
            <v>Tubería A.P. PVC de 1/2"</v>
          </cell>
          <cell r="C27" t="str">
            <v>m</v>
          </cell>
          <cell r="D27">
            <v>1</v>
          </cell>
          <cell r="E27">
            <v>3378</v>
          </cell>
          <cell r="F27">
            <v>3378</v>
          </cell>
        </row>
        <row r="28">
          <cell r="B28" t="str">
            <v>Herramientas menores</v>
          </cell>
          <cell r="C28" t="str">
            <v>H</v>
          </cell>
          <cell r="D28">
            <v>0.2353129370629348</v>
          </cell>
          <cell r="E28">
            <v>572</v>
          </cell>
          <cell r="F28">
            <v>134.59899999999871</v>
          </cell>
        </row>
        <row r="30">
          <cell r="A30" t="str">
            <v>Item</v>
          </cell>
          <cell r="B30" t="str">
            <v>Descripción</v>
          </cell>
          <cell r="E30" t="str">
            <v>Un</v>
          </cell>
          <cell r="F30" t="str">
            <v>Valor</v>
          </cell>
        </row>
        <row r="31">
          <cell r="A31" t="str">
            <v>13.05</v>
          </cell>
          <cell r="B31" t="str">
            <v>Tubería A.P. Pvc De 3/4"</v>
          </cell>
          <cell r="E31" t="str">
            <v>m</v>
          </cell>
          <cell r="F31">
            <v>13003</v>
          </cell>
        </row>
        <row r="32">
          <cell r="B32" t="str">
            <v>Soldadura para PVC</v>
          </cell>
          <cell r="C32" t="str">
            <v>gl</v>
          </cell>
          <cell r="D32">
            <v>9.0899868953236759E-3</v>
          </cell>
          <cell r="E32">
            <v>229689</v>
          </cell>
          <cell r="F32">
            <v>2087.87</v>
          </cell>
        </row>
        <row r="33">
          <cell r="B33" t="str">
            <v>Cuadrilla elect, sanit, carpint (1 Of + 1Ay)</v>
          </cell>
          <cell r="C33" t="str">
            <v>HC</v>
          </cell>
          <cell r="D33">
            <v>0.19999999999999998</v>
          </cell>
          <cell r="E33">
            <v>31516</v>
          </cell>
          <cell r="F33">
            <v>6303.2</v>
          </cell>
        </row>
        <row r="34">
          <cell r="B34" t="str">
            <v>Tubería A.P. PVC de 3/4"</v>
          </cell>
          <cell r="C34" t="str">
            <v>m</v>
          </cell>
          <cell r="D34">
            <v>1</v>
          </cell>
          <cell r="E34">
            <v>4497.17</v>
          </cell>
          <cell r="F34">
            <v>4497.17</v>
          </cell>
        </row>
        <row r="35">
          <cell r="B35" t="str">
            <v>Herramientas menores</v>
          </cell>
          <cell r="C35" t="str">
            <v>H</v>
          </cell>
          <cell r="D35">
            <v>0.2</v>
          </cell>
          <cell r="E35">
            <v>572</v>
          </cell>
          <cell r="F35">
            <v>114.4</v>
          </cell>
        </row>
        <row r="37">
          <cell r="A37" t="str">
            <v>Item</v>
          </cell>
          <cell r="B37" t="str">
            <v>Descripción</v>
          </cell>
          <cell r="E37" t="str">
            <v>Un</v>
          </cell>
          <cell r="F37" t="str">
            <v>Valor</v>
          </cell>
        </row>
        <row r="38">
          <cell r="A38" t="str">
            <v>13.06</v>
          </cell>
          <cell r="B38" t="str">
            <v>Tubería A.P. Pvc De 1"</v>
          </cell>
          <cell r="E38" t="str">
            <v>m</v>
          </cell>
          <cell r="F38">
            <v>12696</v>
          </cell>
        </row>
        <row r="39">
          <cell r="B39" t="str">
            <v>Soldadura para PVC</v>
          </cell>
          <cell r="C39" t="str">
            <v>gl</v>
          </cell>
          <cell r="D39">
            <v>9.0899868953236759E-3</v>
          </cell>
          <cell r="E39">
            <v>229689</v>
          </cell>
          <cell r="F39">
            <v>2087.87</v>
          </cell>
        </row>
        <row r="40">
          <cell r="B40" t="str">
            <v>Cuadrilla elect, sanit, carpint (1 Of + 1Ay)</v>
          </cell>
          <cell r="C40" t="str">
            <v>HC</v>
          </cell>
          <cell r="D40">
            <v>0.19999999999999998</v>
          </cell>
          <cell r="E40">
            <v>31516</v>
          </cell>
          <cell r="F40">
            <v>6303.2</v>
          </cell>
        </row>
        <row r="41">
          <cell r="B41" t="str">
            <v>Tubería A.P. PVC de 1"</v>
          </cell>
          <cell r="C41" t="str">
            <v>m</v>
          </cell>
          <cell r="D41">
            <v>0.99992125984251967</v>
          </cell>
          <cell r="E41">
            <v>4191</v>
          </cell>
          <cell r="F41">
            <v>4190.67</v>
          </cell>
        </row>
        <row r="42">
          <cell r="B42" t="str">
            <v>Herramientas menores</v>
          </cell>
          <cell r="C42" t="str">
            <v>H</v>
          </cell>
          <cell r="D42">
            <v>0.2</v>
          </cell>
          <cell r="E42">
            <v>572</v>
          </cell>
          <cell r="F42">
            <v>114.4</v>
          </cell>
        </row>
        <row r="44">
          <cell r="A44" t="str">
            <v>Item</v>
          </cell>
          <cell r="B44" t="str">
            <v>Descripción</v>
          </cell>
          <cell r="E44" t="str">
            <v>Un</v>
          </cell>
          <cell r="F44" t="str">
            <v>Valor</v>
          </cell>
        </row>
        <row r="45">
          <cell r="A45" t="str">
            <v>13.07</v>
          </cell>
          <cell r="B45" t="str">
            <v>Tubería A.P. Pvc De 1 1/4"</v>
          </cell>
          <cell r="E45" t="str">
            <v>m</v>
          </cell>
          <cell r="F45">
            <v>16055</v>
          </cell>
        </row>
        <row r="46">
          <cell r="B46" t="str">
            <v>Soldadura para PVC</v>
          </cell>
          <cell r="C46" t="str">
            <v>gl</v>
          </cell>
          <cell r="D46">
            <v>9.0899868953236759E-3</v>
          </cell>
          <cell r="E46">
            <v>229689</v>
          </cell>
          <cell r="F46">
            <v>2087.87</v>
          </cell>
        </row>
        <row r="47">
          <cell r="B47" t="str">
            <v>Cuadrilla elect, sanit, carpint (1 Of + 1Ay)</v>
          </cell>
          <cell r="C47" t="str">
            <v>HC</v>
          </cell>
          <cell r="D47">
            <v>0.2</v>
          </cell>
          <cell r="E47">
            <v>31516</v>
          </cell>
          <cell r="F47">
            <v>6303.2000000000007</v>
          </cell>
        </row>
        <row r="48">
          <cell r="B48" t="str">
            <v>Tubería A.P. PVC de 1 1/4"</v>
          </cell>
          <cell r="C48" t="str">
            <v>m</v>
          </cell>
          <cell r="D48">
            <v>1</v>
          </cell>
          <cell r="E48">
            <v>7548.5</v>
          </cell>
          <cell r="F48">
            <v>7548.5</v>
          </cell>
        </row>
        <row r="49">
          <cell r="B49" t="str">
            <v>Herramientas menores</v>
          </cell>
          <cell r="C49" t="str">
            <v>H</v>
          </cell>
          <cell r="D49">
            <v>0.20173076923076924</v>
          </cell>
          <cell r="E49">
            <v>572</v>
          </cell>
          <cell r="F49">
            <v>115.39</v>
          </cell>
        </row>
        <row r="51">
          <cell r="A51" t="str">
            <v>Item</v>
          </cell>
          <cell r="B51" t="str">
            <v>Descripción</v>
          </cell>
          <cell r="E51" t="str">
            <v>Un</v>
          </cell>
          <cell r="F51" t="str">
            <v>Valor</v>
          </cell>
        </row>
        <row r="52">
          <cell r="A52" t="str">
            <v>13.08</v>
          </cell>
          <cell r="B52" t="str">
            <v>Tubería PEAD PE100/PN10 Ø 32 mm</v>
          </cell>
          <cell r="E52" t="str">
            <v>m</v>
          </cell>
          <cell r="F52">
            <v>6889</v>
          </cell>
        </row>
        <row r="53">
          <cell r="B53" t="str">
            <v>Cuadrilla elect, sanit, carpint (1 Of + 1Ay)</v>
          </cell>
          <cell r="C53" t="str">
            <v>HC</v>
          </cell>
          <cell r="D53">
            <v>0.05</v>
          </cell>
          <cell r="E53">
            <v>31516</v>
          </cell>
          <cell r="F53">
            <v>1575.8000000000002</v>
          </cell>
        </row>
        <row r="54">
          <cell r="B54" t="str">
            <v>Tubería PEAD PE100/PN10 Ø 32 mm</v>
          </cell>
          <cell r="C54" t="str">
            <v>m</v>
          </cell>
          <cell r="D54">
            <v>1</v>
          </cell>
          <cell r="E54">
            <v>5150</v>
          </cell>
          <cell r="F54">
            <v>5150</v>
          </cell>
        </row>
        <row r="55">
          <cell r="B55" t="str">
            <v>Herramientas menores</v>
          </cell>
          <cell r="C55" t="str">
            <v>H</v>
          </cell>
          <cell r="D55">
            <v>0.28566433566433569</v>
          </cell>
          <cell r="E55">
            <v>572</v>
          </cell>
          <cell r="F55">
            <v>163.4</v>
          </cell>
        </row>
        <row r="57">
          <cell r="A57" t="str">
            <v>Item</v>
          </cell>
          <cell r="B57" t="str">
            <v>Descripción</v>
          </cell>
          <cell r="E57" t="str">
            <v>Un</v>
          </cell>
          <cell r="F57" t="str">
            <v>Valor</v>
          </cell>
        </row>
        <row r="58">
          <cell r="A58" t="str">
            <v>13.09</v>
          </cell>
          <cell r="B58" t="str">
            <v>Tubería PEAD PE100/PN10 Ø 63 mm</v>
          </cell>
          <cell r="E58" t="str">
            <v>m</v>
          </cell>
          <cell r="F58">
            <v>22812</v>
          </cell>
        </row>
        <row r="59">
          <cell r="B59" t="str">
            <v>Cuadrilla elect, sanit, carpint (1 Of + 1Ay)</v>
          </cell>
          <cell r="C59" t="str">
            <v>HC</v>
          </cell>
          <cell r="D59">
            <v>0.18</v>
          </cell>
          <cell r="E59">
            <v>31516</v>
          </cell>
          <cell r="F59">
            <v>5672.88</v>
          </cell>
        </row>
        <row r="60">
          <cell r="B60" t="str">
            <v>Tubería PEAD PE100/PN10 Ø 63 mm</v>
          </cell>
          <cell r="C60" t="str">
            <v>m</v>
          </cell>
          <cell r="D60">
            <v>1</v>
          </cell>
          <cell r="E60">
            <v>16800</v>
          </cell>
          <cell r="F60">
            <v>16800</v>
          </cell>
        </row>
        <row r="61">
          <cell r="B61" t="str">
            <v>Herramientas menores</v>
          </cell>
          <cell r="C61" t="str">
            <v>H</v>
          </cell>
          <cell r="D61">
            <v>0.59335664335664329</v>
          </cell>
          <cell r="E61">
            <v>572</v>
          </cell>
          <cell r="F61">
            <v>339.4</v>
          </cell>
        </row>
        <row r="63">
          <cell r="A63" t="str">
            <v>Item</v>
          </cell>
          <cell r="B63" t="str">
            <v>Descripción</v>
          </cell>
          <cell r="E63" t="str">
            <v>Un</v>
          </cell>
          <cell r="F63" t="str">
            <v>Valor</v>
          </cell>
        </row>
        <row r="64">
          <cell r="A64" t="str">
            <v>13.10</v>
          </cell>
          <cell r="B64" t="str">
            <v>Buje Soldado Pvc A.P. 1" X 1/2"</v>
          </cell>
          <cell r="E64" t="str">
            <v>un</v>
          </cell>
          <cell r="F64">
            <v>1618</v>
          </cell>
        </row>
        <row r="65">
          <cell r="B65" t="str">
            <v>Soldadura para PVC</v>
          </cell>
          <cell r="C65" t="str">
            <v>gl</v>
          </cell>
          <cell r="D65">
            <v>1.0100178937606939E-3</v>
          </cell>
          <cell r="E65">
            <v>229689</v>
          </cell>
          <cell r="F65">
            <v>231.99000000000004</v>
          </cell>
        </row>
        <row r="66">
          <cell r="B66" t="str">
            <v>Buje soldado PVC A.P. 1" x 1/2"</v>
          </cell>
          <cell r="C66" t="str">
            <v>un</v>
          </cell>
          <cell r="D66">
            <v>1</v>
          </cell>
          <cell r="E66">
            <v>1079</v>
          </cell>
          <cell r="F66">
            <v>1079</v>
          </cell>
        </row>
        <row r="67">
          <cell r="B67" t="str">
            <v>Cuadrilla elect, sanit, carpint (1 Of + 1Ay)</v>
          </cell>
          <cell r="C67" t="str">
            <v>HC</v>
          </cell>
          <cell r="D67">
            <v>9.4152176672166518E-3</v>
          </cell>
          <cell r="E67">
            <v>31516</v>
          </cell>
          <cell r="F67">
            <v>296.73</v>
          </cell>
        </row>
        <row r="68">
          <cell r="B68" t="str">
            <v>Herramientas menores</v>
          </cell>
          <cell r="C68" t="str">
            <v>H</v>
          </cell>
          <cell r="D68">
            <v>1.8793706293706292E-2</v>
          </cell>
          <cell r="E68">
            <v>572</v>
          </cell>
          <cell r="F68">
            <v>10.75</v>
          </cell>
        </row>
        <row r="70">
          <cell r="A70" t="str">
            <v>Item</v>
          </cell>
          <cell r="B70" t="str">
            <v>Descripción</v>
          </cell>
          <cell r="E70" t="str">
            <v>Un</v>
          </cell>
          <cell r="F70" t="str">
            <v>Valor</v>
          </cell>
        </row>
        <row r="71">
          <cell r="A71" t="str">
            <v>13.11</v>
          </cell>
          <cell r="B71" t="str">
            <v>Buje soldado PVC A.P. 1" x 3/4"</v>
          </cell>
          <cell r="E71" t="str">
            <v>un</v>
          </cell>
          <cell r="F71">
            <v>1618</v>
          </cell>
        </row>
        <row r="72">
          <cell r="B72" t="str">
            <v>Soldadura para PVC</v>
          </cell>
          <cell r="C72" t="str">
            <v>gl</v>
          </cell>
          <cell r="D72">
            <v>1.0100178937606939E-3</v>
          </cell>
          <cell r="E72">
            <v>229689</v>
          </cell>
          <cell r="F72">
            <v>231.99000000000004</v>
          </cell>
        </row>
        <row r="73">
          <cell r="B73" t="str">
            <v>Buje soldado PVC A.P. 1" x 3/4"</v>
          </cell>
          <cell r="C73" t="str">
            <v>un</v>
          </cell>
          <cell r="D73">
            <v>1</v>
          </cell>
          <cell r="E73">
            <v>1079</v>
          </cell>
          <cell r="F73">
            <v>1079</v>
          </cell>
        </row>
        <row r="74">
          <cell r="B74" t="str">
            <v>Cuadrilla elect, sanit, carpint (1 Of + 1Ay)</v>
          </cell>
          <cell r="C74" t="str">
            <v>HC</v>
          </cell>
          <cell r="D74">
            <v>9.4152176672166518E-3</v>
          </cell>
          <cell r="E74">
            <v>31516</v>
          </cell>
          <cell r="F74">
            <v>296.73</v>
          </cell>
        </row>
        <row r="75">
          <cell r="B75" t="str">
            <v>Herramientas menores</v>
          </cell>
          <cell r="C75" t="str">
            <v>H</v>
          </cell>
          <cell r="D75">
            <v>1.8793706293706292E-2</v>
          </cell>
          <cell r="E75">
            <v>572</v>
          </cell>
          <cell r="F75">
            <v>10.75</v>
          </cell>
        </row>
        <row r="77">
          <cell r="A77" t="str">
            <v>Item</v>
          </cell>
          <cell r="B77" t="str">
            <v>Descripción</v>
          </cell>
          <cell r="E77" t="str">
            <v>Un</v>
          </cell>
          <cell r="F77" t="str">
            <v>Valor</v>
          </cell>
        </row>
        <row r="78">
          <cell r="A78" t="str">
            <v>13.12</v>
          </cell>
          <cell r="B78" t="str">
            <v>Buje soldado PVC A.P. 1 1/4" x 1"</v>
          </cell>
          <cell r="E78" t="str">
            <v>un</v>
          </cell>
          <cell r="F78">
            <v>2611</v>
          </cell>
        </row>
        <row r="79">
          <cell r="B79" t="str">
            <v>Soldadura para PVC</v>
          </cell>
          <cell r="C79" t="str">
            <v>gl</v>
          </cell>
          <cell r="D79">
            <v>1.0100178937606939E-3</v>
          </cell>
          <cell r="E79">
            <v>229689</v>
          </cell>
          <cell r="F79">
            <v>231.99000000000004</v>
          </cell>
        </row>
        <row r="80">
          <cell r="B80" t="str">
            <v>Buje soldado PVC A.P. 1 1/4" x 1"</v>
          </cell>
          <cell r="C80" t="str">
            <v>un</v>
          </cell>
          <cell r="D80">
            <v>1</v>
          </cell>
          <cell r="E80">
            <v>2072</v>
          </cell>
          <cell r="F80">
            <v>2072</v>
          </cell>
        </row>
        <row r="81">
          <cell r="B81" t="str">
            <v>Cuadrilla elect, sanit, carpint (1 Of + 1Ay)</v>
          </cell>
          <cell r="C81" t="str">
            <v>HC</v>
          </cell>
          <cell r="D81">
            <v>9.4152176672166518E-3</v>
          </cell>
          <cell r="E81">
            <v>31516</v>
          </cell>
          <cell r="F81">
            <v>296.73</v>
          </cell>
        </row>
        <row r="82">
          <cell r="B82" t="str">
            <v>Herramientas menores</v>
          </cell>
          <cell r="C82" t="str">
            <v>H</v>
          </cell>
          <cell r="D82">
            <v>1.8793706293706292E-2</v>
          </cell>
          <cell r="E82">
            <v>572</v>
          </cell>
          <cell r="F82">
            <v>10.75</v>
          </cell>
        </row>
        <row r="84">
          <cell r="A84" t="str">
            <v>Item</v>
          </cell>
          <cell r="B84" t="str">
            <v>Descripción</v>
          </cell>
          <cell r="E84" t="str">
            <v>Un</v>
          </cell>
          <cell r="F84" t="str">
            <v>Valor</v>
          </cell>
        </row>
        <row r="85">
          <cell r="A85" t="str">
            <v>13.13</v>
          </cell>
          <cell r="B85" t="str">
            <v>Buje soldado PVC A.P. 1 1/4" x 1/2"</v>
          </cell>
          <cell r="E85" t="str">
            <v>un</v>
          </cell>
          <cell r="F85">
            <v>2611</v>
          </cell>
        </row>
        <row r="86">
          <cell r="B86" t="str">
            <v>Soldadura para PVC</v>
          </cell>
          <cell r="C86" t="str">
            <v>gl</v>
          </cell>
          <cell r="D86">
            <v>1.0100178937606939E-3</v>
          </cell>
          <cell r="E86">
            <v>229689</v>
          </cell>
          <cell r="F86">
            <v>231.99000000000004</v>
          </cell>
        </row>
        <row r="87">
          <cell r="B87" t="str">
            <v>Buje soldado PVC A.P. 1 1/4" x 1/2"</v>
          </cell>
          <cell r="C87" t="str">
            <v>un</v>
          </cell>
          <cell r="D87">
            <v>1</v>
          </cell>
          <cell r="E87">
            <v>2072</v>
          </cell>
          <cell r="F87">
            <v>2072</v>
          </cell>
        </row>
        <row r="88">
          <cell r="B88" t="str">
            <v>Cuadrilla elect, sanit, carpint (1 Of + 1Ay)</v>
          </cell>
          <cell r="C88" t="str">
            <v>HC</v>
          </cell>
          <cell r="D88">
            <v>9.4152176672166518E-3</v>
          </cell>
          <cell r="E88">
            <v>31516</v>
          </cell>
          <cell r="F88">
            <v>296.73</v>
          </cell>
        </row>
        <row r="89">
          <cell r="B89" t="str">
            <v>Herramientas menores</v>
          </cell>
          <cell r="C89" t="str">
            <v>H</v>
          </cell>
          <cell r="D89">
            <v>1.8793706293706292E-2</v>
          </cell>
          <cell r="E89">
            <v>572</v>
          </cell>
          <cell r="F89">
            <v>10.75</v>
          </cell>
        </row>
        <row r="91">
          <cell r="A91" t="str">
            <v>Item</v>
          </cell>
          <cell r="B91" t="str">
            <v>Descripción</v>
          </cell>
          <cell r="E91" t="str">
            <v>Un</v>
          </cell>
          <cell r="F91" t="str">
            <v>Valor</v>
          </cell>
        </row>
        <row r="92">
          <cell r="A92" t="str">
            <v>13.14</v>
          </cell>
          <cell r="B92" t="str">
            <v>Buje soldado PVC A.P. 1 1/4" x 3/4"</v>
          </cell>
          <cell r="E92" t="str">
            <v>un</v>
          </cell>
          <cell r="F92">
            <v>2611</v>
          </cell>
        </row>
        <row r="93">
          <cell r="B93" t="str">
            <v>Soldadura para PVC</v>
          </cell>
          <cell r="C93" t="str">
            <v>gl</v>
          </cell>
          <cell r="D93">
            <v>1.0100178937606939E-3</v>
          </cell>
          <cell r="E93">
            <v>229689</v>
          </cell>
          <cell r="F93">
            <v>231.99000000000004</v>
          </cell>
        </row>
        <row r="94">
          <cell r="B94" t="str">
            <v>Buje soldado PVC A.P. 1 1/4" x 3/4"</v>
          </cell>
          <cell r="C94" t="str">
            <v>un</v>
          </cell>
          <cell r="D94">
            <v>1</v>
          </cell>
          <cell r="E94">
            <v>2072</v>
          </cell>
          <cell r="F94">
            <v>2072</v>
          </cell>
        </row>
        <row r="95">
          <cell r="B95" t="str">
            <v>Cuadrilla elect, sanit, carpint (1 Of + 1Ay)</v>
          </cell>
          <cell r="C95" t="str">
            <v>HC</v>
          </cell>
          <cell r="D95">
            <v>9.4152176672166518E-3</v>
          </cell>
          <cell r="E95">
            <v>31516</v>
          </cell>
          <cell r="F95">
            <v>296.73</v>
          </cell>
        </row>
        <row r="96">
          <cell r="B96" t="str">
            <v>Herramientas menores</v>
          </cell>
          <cell r="C96" t="str">
            <v>H</v>
          </cell>
          <cell r="D96">
            <v>1.8793706293706292E-2</v>
          </cell>
          <cell r="E96">
            <v>572</v>
          </cell>
          <cell r="F96">
            <v>10.75</v>
          </cell>
        </row>
        <row r="98">
          <cell r="A98" t="str">
            <v>Item</v>
          </cell>
          <cell r="B98" t="str">
            <v>Descripción</v>
          </cell>
          <cell r="E98" t="str">
            <v>Un</v>
          </cell>
          <cell r="F98" t="str">
            <v>Valor</v>
          </cell>
        </row>
        <row r="99">
          <cell r="A99" t="str">
            <v>13.15</v>
          </cell>
          <cell r="B99" t="str">
            <v>Buje soldado PVC A.P. 3/4" x 1/2"</v>
          </cell>
          <cell r="E99" t="str">
            <v>un</v>
          </cell>
          <cell r="F99">
            <v>1081</v>
          </cell>
        </row>
        <row r="100">
          <cell r="B100" t="str">
            <v>Soldadura para PVC</v>
          </cell>
          <cell r="C100" t="str">
            <v>gl</v>
          </cell>
          <cell r="D100">
            <v>1.0100178937606939E-3</v>
          </cell>
          <cell r="E100">
            <v>229689</v>
          </cell>
          <cell r="F100">
            <v>231.99000000000004</v>
          </cell>
        </row>
        <row r="101">
          <cell r="B101" t="str">
            <v>Buje soldado PVC A.P. 3/4" x 1/2"</v>
          </cell>
          <cell r="C101" t="str">
            <v>un</v>
          </cell>
          <cell r="D101">
            <v>1</v>
          </cell>
          <cell r="E101">
            <v>542</v>
          </cell>
          <cell r="F101">
            <v>542</v>
          </cell>
        </row>
        <row r="102">
          <cell r="B102" t="str">
            <v>Cuadrilla elect, sanit, carpint (1 Of + 1Ay)</v>
          </cell>
          <cell r="C102" t="str">
            <v>HC</v>
          </cell>
          <cell r="D102">
            <v>9.4152176672166518E-3</v>
          </cell>
          <cell r="E102">
            <v>31516</v>
          </cell>
          <cell r="F102">
            <v>296.73</v>
          </cell>
        </row>
        <row r="103">
          <cell r="B103" t="str">
            <v>Herramientas menores</v>
          </cell>
          <cell r="C103" t="str">
            <v>H</v>
          </cell>
          <cell r="D103">
            <v>1.8793706293706292E-2</v>
          </cell>
          <cell r="E103">
            <v>572</v>
          </cell>
          <cell r="F103">
            <v>10.75</v>
          </cell>
        </row>
        <row r="105">
          <cell r="A105" t="str">
            <v>Item</v>
          </cell>
          <cell r="B105" t="str">
            <v>Descripción</v>
          </cell>
          <cell r="E105" t="str">
            <v>Un</v>
          </cell>
          <cell r="F105" t="str">
            <v>Valor</v>
          </cell>
        </row>
        <row r="106">
          <cell r="A106" t="str">
            <v>13.16</v>
          </cell>
          <cell r="B106" t="str">
            <v>Codo 90° Pvc A.P. 1"</v>
          </cell>
          <cell r="E106" t="str">
            <v>un</v>
          </cell>
          <cell r="F106">
            <v>2290</v>
          </cell>
        </row>
        <row r="107">
          <cell r="B107" t="str">
            <v>Soldadura para PVC</v>
          </cell>
          <cell r="C107" t="str">
            <v>gl</v>
          </cell>
          <cell r="D107">
            <v>1.0100178937606939E-3</v>
          </cell>
          <cell r="E107">
            <v>229689</v>
          </cell>
          <cell r="F107">
            <v>231.99000000000004</v>
          </cell>
        </row>
        <row r="108">
          <cell r="B108" t="str">
            <v>Codo 9° PVC A.P. 1"</v>
          </cell>
          <cell r="C108" t="str">
            <v>un</v>
          </cell>
          <cell r="D108">
            <v>1</v>
          </cell>
          <cell r="E108">
            <v>1751</v>
          </cell>
          <cell r="F108">
            <v>1751</v>
          </cell>
        </row>
        <row r="109">
          <cell r="B109" t="str">
            <v>Cuadrilla elect, sanit, carpint (1 Of + 1Ay)</v>
          </cell>
          <cell r="C109" t="str">
            <v>HC</v>
          </cell>
          <cell r="D109">
            <v>9.4152176672166518E-3</v>
          </cell>
          <cell r="E109">
            <v>31516</v>
          </cell>
          <cell r="F109">
            <v>296.73</v>
          </cell>
        </row>
        <row r="110">
          <cell r="B110" t="str">
            <v>Herramientas menores</v>
          </cell>
          <cell r="C110" t="str">
            <v>H</v>
          </cell>
          <cell r="D110">
            <v>1.8793706293706292E-2</v>
          </cell>
          <cell r="E110">
            <v>572</v>
          </cell>
          <cell r="F110">
            <v>10.75</v>
          </cell>
        </row>
        <row r="112">
          <cell r="A112" t="str">
            <v>Item</v>
          </cell>
          <cell r="B112" t="str">
            <v>Descripción</v>
          </cell>
          <cell r="E112" t="str">
            <v>Un</v>
          </cell>
          <cell r="F112" t="str">
            <v>Valor</v>
          </cell>
        </row>
        <row r="113">
          <cell r="A113" t="str">
            <v>13.17</v>
          </cell>
          <cell r="B113" t="str">
            <v>Codo 90° PVC A.P. 1 1/4"</v>
          </cell>
          <cell r="E113" t="str">
            <v>un</v>
          </cell>
          <cell r="F113">
            <v>3903</v>
          </cell>
        </row>
        <row r="114">
          <cell r="B114" t="str">
            <v>Soldadura para PVC</v>
          </cell>
          <cell r="C114" t="str">
            <v>gl</v>
          </cell>
          <cell r="D114">
            <v>1.0100178937606939E-3</v>
          </cell>
          <cell r="E114">
            <v>229689</v>
          </cell>
          <cell r="F114">
            <v>231.99000000000004</v>
          </cell>
        </row>
        <row r="115">
          <cell r="B115" t="str">
            <v>Codo 90° PVC A.P. 1 1/4"</v>
          </cell>
          <cell r="C115" t="str">
            <v>un</v>
          </cell>
          <cell r="D115">
            <v>1</v>
          </cell>
          <cell r="E115">
            <v>3364</v>
          </cell>
          <cell r="F115">
            <v>3364</v>
          </cell>
        </row>
        <row r="116">
          <cell r="B116" t="str">
            <v>Cuadrilla elect, sanit, carpint (1 Of + 1Ay)</v>
          </cell>
          <cell r="C116" t="str">
            <v>HC</v>
          </cell>
          <cell r="D116">
            <v>9.4152176672166518E-3</v>
          </cell>
          <cell r="E116">
            <v>31516</v>
          </cell>
          <cell r="F116">
            <v>296.73</v>
          </cell>
        </row>
        <row r="117">
          <cell r="B117" t="str">
            <v>Herramientas menores</v>
          </cell>
          <cell r="C117" t="str">
            <v>H</v>
          </cell>
          <cell r="D117">
            <v>1.8793706293706292E-2</v>
          </cell>
          <cell r="E117">
            <v>572</v>
          </cell>
          <cell r="F117">
            <v>10.75</v>
          </cell>
        </row>
        <row r="119">
          <cell r="A119" t="str">
            <v>Item</v>
          </cell>
          <cell r="B119" t="str">
            <v>Descripción</v>
          </cell>
          <cell r="E119" t="str">
            <v>Un</v>
          </cell>
          <cell r="F119" t="str">
            <v>Valor</v>
          </cell>
        </row>
        <row r="120">
          <cell r="A120" t="str">
            <v>13.18</v>
          </cell>
          <cell r="B120" t="str">
            <v>Codo 90° PVC A.P. 1/2"</v>
          </cell>
          <cell r="E120" t="str">
            <v>un</v>
          </cell>
          <cell r="F120">
            <v>1099</v>
          </cell>
        </row>
        <row r="121">
          <cell r="B121" t="str">
            <v>Soldadura para PVC</v>
          </cell>
          <cell r="C121" t="str">
            <v>gl</v>
          </cell>
          <cell r="D121">
            <v>1.0100178937606939E-3</v>
          </cell>
          <cell r="E121">
            <v>229689</v>
          </cell>
          <cell r="F121">
            <v>231.99000000000004</v>
          </cell>
        </row>
        <row r="122">
          <cell r="B122" t="str">
            <v>Codo 90° PVC A.P. 1/2"</v>
          </cell>
          <cell r="C122" t="str">
            <v>un</v>
          </cell>
          <cell r="D122">
            <v>1</v>
          </cell>
          <cell r="E122">
            <v>560</v>
          </cell>
          <cell r="F122">
            <v>560</v>
          </cell>
        </row>
        <row r="123">
          <cell r="B123" t="str">
            <v>Cuadrilla elect, sanit, carpint (1 Of + 1Ay)</v>
          </cell>
          <cell r="C123" t="str">
            <v>HC</v>
          </cell>
          <cell r="D123">
            <v>9.4152176672166518E-3</v>
          </cell>
          <cell r="E123">
            <v>31516</v>
          </cell>
          <cell r="F123">
            <v>296.73</v>
          </cell>
        </row>
        <row r="124">
          <cell r="B124" t="str">
            <v>Herramientas menores</v>
          </cell>
          <cell r="C124" t="str">
            <v>H</v>
          </cell>
          <cell r="D124">
            <v>1.8793706293706292E-2</v>
          </cell>
          <cell r="E124">
            <v>572</v>
          </cell>
          <cell r="F124">
            <v>10.75</v>
          </cell>
        </row>
        <row r="126">
          <cell r="A126" t="str">
            <v>Item</v>
          </cell>
          <cell r="B126" t="str">
            <v>Descripción</v>
          </cell>
          <cell r="E126" t="str">
            <v>Un</v>
          </cell>
          <cell r="F126" t="str">
            <v>Valor</v>
          </cell>
        </row>
        <row r="127">
          <cell r="A127" t="str">
            <v>13.19</v>
          </cell>
          <cell r="B127" t="str">
            <v>Codo 90° PVC A.P. 3/4"</v>
          </cell>
          <cell r="E127" t="str">
            <v>un</v>
          </cell>
          <cell r="F127">
            <v>1435</v>
          </cell>
        </row>
        <row r="128">
          <cell r="B128" t="str">
            <v>Soldadura para PVC</v>
          </cell>
          <cell r="C128" t="str">
            <v>gl</v>
          </cell>
          <cell r="D128">
            <v>1.0100178937606939E-3</v>
          </cell>
          <cell r="E128">
            <v>229689</v>
          </cell>
          <cell r="F128">
            <v>231.99000000000004</v>
          </cell>
        </row>
        <row r="129">
          <cell r="B129" t="str">
            <v>Codo 90° PVC A.P. 3/4"</v>
          </cell>
          <cell r="C129" t="str">
            <v>un</v>
          </cell>
          <cell r="D129">
            <v>1</v>
          </cell>
          <cell r="E129">
            <v>896</v>
          </cell>
          <cell r="F129">
            <v>896</v>
          </cell>
        </row>
        <row r="130">
          <cell r="B130" t="str">
            <v>Cuadrilla elect, sanit, carpint (1 Of + 1Ay)</v>
          </cell>
          <cell r="C130" t="str">
            <v>HC</v>
          </cell>
          <cell r="D130">
            <v>9.4152176672166518E-3</v>
          </cell>
          <cell r="E130">
            <v>31516</v>
          </cell>
          <cell r="F130">
            <v>296.73</v>
          </cell>
        </row>
        <row r="131">
          <cell r="B131" t="str">
            <v>Herramientas menores</v>
          </cell>
          <cell r="C131" t="str">
            <v>H</v>
          </cell>
          <cell r="D131">
            <v>1.8793706293706292E-2</v>
          </cell>
          <cell r="E131">
            <v>572</v>
          </cell>
          <cell r="F131">
            <v>10.75</v>
          </cell>
        </row>
        <row r="133">
          <cell r="A133" t="str">
            <v>Item</v>
          </cell>
          <cell r="B133" t="str">
            <v>Descripción</v>
          </cell>
          <cell r="E133" t="str">
            <v>Un</v>
          </cell>
          <cell r="F133" t="str">
            <v>Valor</v>
          </cell>
        </row>
        <row r="134">
          <cell r="A134" t="str">
            <v>13.20</v>
          </cell>
          <cell r="B134" t="str">
            <v>Tapón soldado PVC A.P. 1"</v>
          </cell>
          <cell r="E134" t="str">
            <v>un</v>
          </cell>
          <cell r="F134">
            <v>1072</v>
          </cell>
        </row>
        <row r="135">
          <cell r="B135" t="str">
            <v>Soldadura para PVC</v>
          </cell>
          <cell r="C135" t="str">
            <v>gl</v>
          </cell>
          <cell r="D135">
            <v>1.0100614308913356E-4</v>
          </cell>
          <cell r="E135">
            <v>229689</v>
          </cell>
          <cell r="F135">
            <v>23.2</v>
          </cell>
        </row>
        <row r="136">
          <cell r="B136" t="str">
            <v>Tapón soldado PVC A.P. 1"</v>
          </cell>
          <cell r="C136" t="str">
            <v>un</v>
          </cell>
          <cell r="D136">
            <v>1</v>
          </cell>
          <cell r="E136">
            <v>849.1099999999999</v>
          </cell>
          <cell r="F136">
            <v>849.1099999999999</v>
          </cell>
        </row>
        <row r="137">
          <cell r="B137" t="str">
            <v>Cuadrilla elect, sanit, carpint (1 Of + 1Ay)</v>
          </cell>
          <cell r="C137" t="str">
            <v>HC</v>
          </cell>
          <cell r="D137">
            <v>5.3379235943647671E-3</v>
          </cell>
          <cell r="E137">
            <v>31516</v>
          </cell>
          <cell r="F137">
            <v>168.23</v>
          </cell>
        </row>
        <row r="138">
          <cell r="B138" t="str">
            <v>Herramientas menores</v>
          </cell>
          <cell r="C138" t="str">
            <v>H</v>
          </cell>
          <cell r="D138">
            <v>5.5E-2</v>
          </cell>
          <cell r="E138">
            <v>572</v>
          </cell>
          <cell r="F138">
            <v>31.46</v>
          </cell>
        </row>
        <row r="140">
          <cell r="A140" t="str">
            <v>Item</v>
          </cell>
          <cell r="B140" t="str">
            <v>Descripción</v>
          </cell>
          <cell r="E140" t="str">
            <v>Un</v>
          </cell>
          <cell r="F140" t="str">
            <v>Valor</v>
          </cell>
        </row>
        <row r="141">
          <cell r="A141" t="str">
            <v>13.21</v>
          </cell>
          <cell r="B141" t="str">
            <v>Tapón soldado PVC A.P. 1/2"</v>
          </cell>
          <cell r="E141" t="str">
            <v>un</v>
          </cell>
          <cell r="F141">
            <v>542</v>
          </cell>
        </row>
        <row r="142">
          <cell r="B142" t="str">
            <v>Soldadura para PVC</v>
          </cell>
          <cell r="C142" t="str">
            <v>gl</v>
          </cell>
          <cell r="D142">
            <v>1.0100614308913356E-4</v>
          </cell>
          <cell r="E142">
            <v>229689</v>
          </cell>
          <cell r="F142">
            <v>23.2</v>
          </cell>
        </row>
        <row r="143">
          <cell r="B143" t="str">
            <v>Tapón soldado PVC A.P. 1/2"</v>
          </cell>
          <cell r="C143" t="str">
            <v>un</v>
          </cell>
          <cell r="D143">
            <v>1</v>
          </cell>
          <cell r="E143">
            <v>319</v>
          </cell>
          <cell r="F143">
            <v>319</v>
          </cell>
        </row>
        <row r="144">
          <cell r="B144" t="str">
            <v>Cuadrilla elect, sanit, carpint (1 Of + 1Ay)</v>
          </cell>
          <cell r="C144" t="str">
            <v>HC</v>
          </cell>
          <cell r="D144">
            <v>5.3379235943647671E-3</v>
          </cell>
          <cell r="E144">
            <v>31516</v>
          </cell>
          <cell r="F144">
            <v>168.23</v>
          </cell>
        </row>
        <row r="145">
          <cell r="B145" t="str">
            <v>Herramientas menores</v>
          </cell>
          <cell r="C145" t="str">
            <v>H</v>
          </cell>
          <cell r="D145">
            <v>5.5E-2</v>
          </cell>
          <cell r="E145">
            <v>572</v>
          </cell>
          <cell r="F145">
            <v>31.46</v>
          </cell>
        </row>
        <row r="147">
          <cell r="A147" t="str">
            <v>Item</v>
          </cell>
          <cell r="B147" t="str">
            <v>Descripción</v>
          </cell>
          <cell r="E147" t="str">
            <v>Un</v>
          </cell>
          <cell r="F147" t="str">
            <v>Valor</v>
          </cell>
        </row>
        <row r="148">
          <cell r="A148" t="str">
            <v>13.22</v>
          </cell>
          <cell r="B148" t="str">
            <v>Tee PVC A.P.  1/2"</v>
          </cell>
          <cell r="E148" t="str">
            <v>un</v>
          </cell>
          <cell r="F148">
            <v>1256</v>
          </cell>
        </row>
        <row r="149">
          <cell r="B149" t="str">
            <v>Soldadura para PVC</v>
          </cell>
          <cell r="C149" t="str">
            <v>gl</v>
          </cell>
          <cell r="D149">
            <v>1.4139989289865861E-3</v>
          </cell>
          <cell r="E149">
            <v>229689</v>
          </cell>
          <cell r="F149">
            <v>324.77999999999997</v>
          </cell>
        </row>
        <row r="150">
          <cell r="B150" t="str">
            <v>Tee PVC A.P.  1/2"</v>
          </cell>
          <cell r="C150" t="str">
            <v>un</v>
          </cell>
          <cell r="D150">
            <v>1</v>
          </cell>
          <cell r="E150">
            <v>738</v>
          </cell>
          <cell r="F150">
            <v>738</v>
          </cell>
        </row>
        <row r="151">
          <cell r="B151" t="str">
            <v>Cuadrilla elect, sanit, carpint (1 Of + 1Ay)</v>
          </cell>
          <cell r="C151" t="str">
            <v>HC</v>
          </cell>
          <cell r="D151">
            <v>4.3298641959639552E-3</v>
          </cell>
          <cell r="E151">
            <v>31516</v>
          </cell>
          <cell r="F151">
            <v>136.46</v>
          </cell>
        </row>
        <row r="152">
          <cell r="B152" t="str">
            <v>Herramientas menores</v>
          </cell>
          <cell r="C152" t="str">
            <v>H</v>
          </cell>
          <cell r="D152">
            <v>0.1</v>
          </cell>
          <cell r="E152">
            <v>572</v>
          </cell>
          <cell r="F152">
            <v>57.2</v>
          </cell>
        </row>
        <row r="154">
          <cell r="A154" t="str">
            <v>Item</v>
          </cell>
          <cell r="B154" t="str">
            <v>Descripción</v>
          </cell>
          <cell r="E154" t="str">
            <v>Un</v>
          </cell>
          <cell r="F154" t="str">
            <v>Valor</v>
          </cell>
        </row>
        <row r="155">
          <cell r="A155" t="str">
            <v>13.23</v>
          </cell>
          <cell r="B155" t="str">
            <v>Tee PVC A.P.  3/4"</v>
          </cell>
          <cell r="E155" t="str">
            <v>un</v>
          </cell>
          <cell r="F155">
            <v>1765</v>
          </cell>
        </row>
        <row r="156">
          <cell r="B156" t="str">
            <v>Soldadura para PVC</v>
          </cell>
          <cell r="C156" t="str">
            <v>gl</v>
          </cell>
          <cell r="D156">
            <v>1.4139989289865861E-3</v>
          </cell>
          <cell r="E156">
            <v>229689</v>
          </cell>
          <cell r="F156">
            <v>324.77999999999997</v>
          </cell>
        </row>
        <row r="157">
          <cell r="B157" t="str">
            <v>Tee PVC A.P.  3/4"</v>
          </cell>
          <cell r="C157" t="str">
            <v>un</v>
          </cell>
          <cell r="D157">
            <v>1</v>
          </cell>
          <cell r="E157">
            <v>1247</v>
          </cell>
          <cell r="F157">
            <v>1247</v>
          </cell>
        </row>
        <row r="158">
          <cell r="B158" t="str">
            <v>Cuadrilla elect, sanit, carpint (1 Of + 1Ay)</v>
          </cell>
          <cell r="C158" t="str">
            <v>HC</v>
          </cell>
          <cell r="D158">
            <v>4.3298641959639552E-3</v>
          </cell>
          <cell r="E158">
            <v>31516</v>
          </cell>
          <cell r="F158">
            <v>136.46</v>
          </cell>
        </row>
        <row r="159">
          <cell r="B159" t="str">
            <v>Herramientas menores</v>
          </cell>
          <cell r="C159" t="str">
            <v>H</v>
          </cell>
          <cell r="D159">
            <v>0.1</v>
          </cell>
          <cell r="E159">
            <v>572</v>
          </cell>
          <cell r="F159">
            <v>57.2</v>
          </cell>
        </row>
        <row r="161">
          <cell r="A161" t="str">
            <v>Item</v>
          </cell>
          <cell r="B161" t="str">
            <v>Descripción</v>
          </cell>
          <cell r="E161" t="str">
            <v>Un</v>
          </cell>
          <cell r="F161" t="str">
            <v>Valor</v>
          </cell>
        </row>
        <row r="162">
          <cell r="A162" t="str">
            <v>13.24</v>
          </cell>
          <cell r="B162" t="str">
            <v xml:space="preserve">Tee  PVC A.P. 1" </v>
          </cell>
          <cell r="E162" t="str">
            <v>un</v>
          </cell>
          <cell r="F162">
            <v>6810</v>
          </cell>
        </row>
        <row r="163">
          <cell r="B163" t="str">
            <v>Soldadura para PVC</v>
          </cell>
          <cell r="C163" t="str">
            <v>gl</v>
          </cell>
          <cell r="D163">
            <v>1.4139989289865861E-3</v>
          </cell>
          <cell r="E163">
            <v>229689</v>
          </cell>
          <cell r="F163">
            <v>324.77999999999997</v>
          </cell>
        </row>
        <row r="164">
          <cell r="B164" t="str">
            <v xml:space="preserve">Tee  PVC A.P. 1" </v>
          </cell>
          <cell r="C164" t="str">
            <v>un</v>
          </cell>
          <cell r="D164">
            <v>1</v>
          </cell>
          <cell r="E164">
            <v>6292</v>
          </cell>
          <cell r="F164">
            <v>6292</v>
          </cell>
        </row>
        <row r="165">
          <cell r="B165" t="str">
            <v>Cuadrilla elect, sanit, carpint (1 Of + 1Ay)</v>
          </cell>
          <cell r="C165" t="str">
            <v>HC</v>
          </cell>
          <cell r="D165">
            <v>4.3298641959639552E-3</v>
          </cell>
          <cell r="E165">
            <v>31516</v>
          </cell>
          <cell r="F165">
            <v>136.46</v>
          </cell>
        </row>
        <row r="166">
          <cell r="B166" t="str">
            <v>Herramientas menores</v>
          </cell>
          <cell r="C166" t="str">
            <v>H</v>
          </cell>
          <cell r="D166">
            <v>0.1</v>
          </cell>
          <cell r="E166">
            <v>572</v>
          </cell>
          <cell r="F166">
            <v>57.2</v>
          </cell>
        </row>
        <row r="168">
          <cell r="A168" t="str">
            <v>Item</v>
          </cell>
          <cell r="B168" t="str">
            <v>Descripción</v>
          </cell>
          <cell r="E168" t="str">
            <v>Un</v>
          </cell>
          <cell r="F168" t="str">
            <v>Valor</v>
          </cell>
        </row>
        <row r="169">
          <cell r="A169" t="str">
            <v>13.25</v>
          </cell>
          <cell r="B169" t="str">
            <v xml:space="preserve">Tee  PVC A.P. 1 1/4" </v>
          </cell>
          <cell r="E169" t="str">
            <v>un</v>
          </cell>
          <cell r="F169">
            <v>6810</v>
          </cell>
        </row>
        <row r="170">
          <cell r="B170" t="str">
            <v>Soldadura para PVC</v>
          </cell>
          <cell r="C170" t="str">
            <v>gl</v>
          </cell>
          <cell r="D170">
            <v>1.4139989289865861E-3</v>
          </cell>
          <cell r="E170">
            <v>229689</v>
          </cell>
          <cell r="F170">
            <v>324.77999999999997</v>
          </cell>
        </row>
        <row r="171">
          <cell r="B171" t="str">
            <v>Tee  PVC A.P. 1 1/4"</v>
          </cell>
          <cell r="C171" t="str">
            <v>un</v>
          </cell>
          <cell r="D171">
            <v>1</v>
          </cell>
          <cell r="E171">
            <v>6292</v>
          </cell>
          <cell r="F171">
            <v>6292</v>
          </cell>
        </row>
        <row r="172">
          <cell r="B172" t="str">
            <v>Cuadrilla elect, sanit, carpint (1 Of + 1Ay)</v>
          </cell>
          <cell r="C172" t="str">
            <v>HC</v>
          </cell>
          <cell r="D172">
            <v>4.3298641959639552E-3</v>
          </cell>
          <cell r="E172">
            <v>31516</v>
          </cell>
          <cell r="F172">
            <v>136.46</v>
          </cell>
        </row>
        <row r="173">
          <cell r="B173" t="str">
            <v>Herramientas menores</v>
          </cell>
          <cell r="C173" t="str">
            <v>H</v>
          </cell>
          <cell r="D173">
            <v>0.1</v>
          </cell>
          <cell r="E173">
            <v>572</v>
          </cell>
          <cell r="F173">
            <v>57.2</v>
          </cell>
        </row>
        <row r="175">
          <cell r="A175" t="str">
            <v>Item</v>
          </cell>
          <cell r="B175" t="str">
            <v>Descripción</v>
          </cell>
          <cell r="E175" t="str">
            <v>Un</v>
          </cell>
          <cell r="F175" t="str">
            <v>Valor</v>
          </cell>
        </row>
        <row r="176">
          <cell r="A176" t="str">
            <v>13.26</v>
          </cell>
          <cell r="B176" t="str">
            <v>Codo 90° PEAD  PE100/PN10 Ø 90mm</v>
          </cell>
          <cell r="E176" t="str">
            <v>un</v>
          </cell>
          <cell r="F176">
            <v>52152.15</v>
          </cell>
        </row>
        <row r="177">
          <cell r="B177" t="str">
            <v>Equipo Termofusión de  32 MM - 11 MM</v>
          </cell>
          <cell r="C177" t="str">
            <v>DIA</v>
          </cell>
          <cell r="D177">
            <v>1E-3</v>
          </cell>
          <cell r="E177">
            <v>45000</v>
          </cell>
          <cell r="F177">
            <v>45</v>
          </cell>
        </row>
        <row r="178">
          <cell r="B178" t="str">
            <v>Herramientas menores</v>
          </cell>
          <cell r="C178" t="str">
            <v>h</v>
          </cell>
          <cell r="D178">
            <v>0.5</v>
          </cell>
          <cell r="E178">
            <v>572</v>
          </cell>
          <cell r="F178">
            <v>286</v>
          </cell>
        </row>
        <row r="179">
          <cell r="B179" t="str">
            <v>Planta eléctrica</v>
          </cell>
          <cell r="C179" t="str">
            <v>h</v>
          </cell>
          <cell r="D179">
            <v>0.01</v>
          </cell>
          <cell r="E179">
            <v>6000</v>
          </cell>
          <cell r="F179">
            <v>60</v>
          </cell>
        </row>
        <row r="180">
          <cell r="B180" t="str">
            <v>Codo 9 mm PEAD 9°</v>
          </cell>
          <cell r="C180" t="str">
            <v>un</v>
          </cell>
          <cell r="D180">
            <v>1</v>
          </cell>
          <cell r="E180">
            <v>51304</v>
          </cell>
          <cell r="F180">
            <v>51304</v>
          </cell>
        </row>
        <row r="181">
          <cell r="B181" t="str">
            <v>Alcohol antiséptico</v>
          </cell>
          <cell r="C181" t="str">
            <v>m</v>
          </cell>
          <cell r="D181">
            <v>1.5032258064516129E-3</v>
          </cell>
          <cell r="E181">
            <v>1550</v>
          </cell>
          <cell r="F181">
            <v>2.33</v>
          </cell>
        </row>
        <row r="182">
          <cell r="B182" t="str">
            <v>Cuadrilla elect, sanit, carpint (1 Of + 2 Ay)</v>
          </cell>
          <cell r="D182">
            <v>1.1036909412992308E-2</v>
          </cell>
          <cell r="E182">
            <v>41209</v>
          </cell>
          <cell r="F182">
            <v>454.82</v>
          </cell>
        </row>
        <row r="184">
          <cell r="A184" t="str">
            <v>Item</v>
          </cell>
          <cell r="B184" t="str">
            <v>Descripción</v>
          </cell>
          <cell r="E184" t="str">
            <v>Un</v>
          </cell>
          <cell r="F184" t="str">
            <v>Valor</v>
          </cell>
        </row>
        <row r="185">
          <cell r="A185" t="str">
            <v>13.27</v>
          </cell>
          <cell r="B185" t="str">
            <v xml:space="preserve">Collar de derivación sencillo  PEAD  Ø1" </v>
          </cell>
          <cell r="E185" t="str">
            <v>un</v>
          </cell>
          <cell r="F185">
            <v>12136.999999999998</v>
          </cell>
        </row>
        <row r="186">
          <cell r="B186" t="str">
            <v>Equipo Termofusión de  32 MM - 11 MM</v>
          </cell>
          <cell r="C186" t="str">
            <v>DIA</v>
          </cell>
          <cell r="D186">
            <v>1E-3</v>
          </cell>
          <cell r="E186">
            <v>45000</v>
          </cell>
          <cell r="F186">
            <v>45</v>
          </cell>
        </row>
        <row r="187">
          <cell r="B187" t="str">
            <v>Herramientas menores</v>
          </cell>
          <cell r="C187" t="str">
            <v>h</v>
          </cell>
          <cell r="D187">
            <v>0.5</v>
          </cell>
          <cell r="E187">
            <v>572</v>
          </cell>
          <cell r="F187">
            <v>286</v>
          </cell>
        </row>
        <row r="188">
          <cell r="B188" t="str">
            <v>Planta eléctrica</v>
          </cell>
          <cell r="C188" t="str">
            <v>h</v>
          </cell>
          <cell r="D188">
            <v>0.01</v>
          </cell>
          <cell r="E188">
            <v>6000</v>
          </cell>
          <cell r="F188">
            <v>60</v>
          </cell>
        </row>
        <row r="189">
          <cell r="B189" t="str">
            <v>Collar de derivación sencillo  PEAD  Ø1"</v>
          </cell>
          <cell r="C189" t="str">
            <v>un</v>
          </cell>
          <cell r="D189">
            <v>1</v>
          </cell>
          <cell r="E189">
            <v>11288.849999999999</v>
          </cell>
          <cell r="F189">
            <v>11288.849999999999</v>
          </cell>
        </row>
        <row r="190">
          <cell r="B190" t="str">
            <v>Alcohol antiséptico</v>
          </cell>
          <cell r="C190" t="str">
            <v>m</v>
          </cell>
          <cell r="D190">
            <v>1.5032258064516129E-3</v>
          </cell>
          <cell r="E190">
            <v>1550</v>
          </cell>
          <cell r="F190">
            <v>2.33</v>
          </cell>
        </row>
        <row r="191">
          <cell r="B191" t="str">
            <v>Cuadrilla elect, sanit, carpint (1 Of + 2 Ay)</v>
          </cell>
          <cell r="D191">
            <v>1.1036909412992308E-2</v>
          </cell>
          <cell r="E191">
            <v>41209</v>
          </cell>
          <cell r="F191">
            <v>454.82</v>
          </cell>
        </row>
        <row r="193">
          <cell r="A193" t="str">
            <v>Item</v>
          </cell>
          <cell r="B193" t="str">
            <v>Descripción</v>
          </cell>
          <cell r="E193" t="str">
            <v>Un</v>
          </cell>
          <cell r="F193" t="str">
            <v>Valor</v>
          </cell>
        </row>
        <row r="194">
          <cell r="A194" t="str">
            <v>13.28</v>
          </cell>
          <cell r="B194" t="str">
            <v>Unión PE100/ PN16 Ø90mm</v>
          </cell>
          <cell r="E194" t="str">
            <v>un</v>
          </cell>
          <cell r="F194">
            <v>60700.15</v>
          </cell>
        </row>
        <row r="195">
          <cell r="B195" t="str">
            <v>Equipo Termofusión de  32 MM - 11 MM</v>
          </cell>
          <cell r="C195" t="str">
            <v>DIA</v>
          </cell>
          <cell r="D195">
            <v>1E-3</v>
          </cell>
          <cell r="E195">
            <v>45000</v>
          </cell>
          <cell r="F195">
            <v>45</v>
          </cell>
        </row>
        <row r="196">
          <cell r="B196" t="str">
            <v>Herramientas menores</v>
          </cell>
          <cell r="C196" t="str">
            <v>h</v>
          </cell>
          <cell r="D196">
            <v>0.5</v>
          </cell>
          <cell r="E196">
            <v>572</v>
          </cell>
          <cell r="F196">
            <v>286</v>
          </cell>
        </row>
        <row r="197">
          <cell r="B197" t="str">
            <v>Planta eléctrica</v>
          </cell>
          <cell r="C197" t="str">
            <v>h</v>
          </cell>
          <cell r="D197">
            <v>0.01</v>
          </cell>
          <cell r="E197">
            <v>6000</v>
          </cell>
          <cell r="F197">
            <v>60</v>
          </cell>
        </row>
        <row r="198">
          <cell r="B198" t="str">
            <v>Unión 9 mm PEAD</v>
          </cell>
          <cell r="C198" t="str">
            <v>un</v>
          </cell>
          <cell r="D198">
            <v>1</v>
          </cell>
          <cell r="E198">
            <v>59852</v>
          </cell>
          <cell r="F198">
            <v>59852</v>
          </cell>
        </row>
        <row r="199">
          <cell r="B199" t="str">
            <v>Alcohol antiséptico</v>
          </cell>
          <cell r="C199" t="str">
            <v>m</v>
          </cell>
          <cell r="D199">
            <v>1.5032258064516129E-3</v>
          </cell>
          <cell r="E199">
            <v>1550</v>
          </cell>
          <cell r="F199">
            <v>2.33</v>
          </cell>
        </row>
        <row r="200">
          <cell r="B200" t="str">
            <v>Cuadrilla elect, sanit, carpint (1 Of + 2 Ay)</v>
          </cell>
          <cell r="D200">
            <v>1.1036909412992308E-2</v>
          </cell>
          <cell r="E200">
            <v>41209</v>
          </cell>
          <cell r="F200">
            <v>454.82</v>
          </cell>
        </row>
        <row r="202">
          <cell r="A202" t="str">
            <v>Item</v>
          </cell>
          <cell r="B202" t="str">
            <v>Descripción</v>
          </cell>
          <cell r="E202" t="str">
            <v>Un</v>
          </cell>
          <cell r="F202" t="str">
            <v>Valor</v>
          </cell>
        </row>
        <row r="203">
          <cell r="A203" t="str">
            <v>13.29</v>
          </cell>
          <cell r="B203" t="str">
            <v>Suministro e instalación Valvula bola H2OFF PVC 3/4"</v>
          </cell>
          <cell r="E203" t="str">
            <v>un</v>
          </cell>
          <cell r="F203">
            <v>12127</v>
          </cell>
        </row>
        <row r="204">
          <cell r="B204" t="str">
            <v>Soldadura para PVC</v>
          </cell>
          <cell r="C204" t="str">
            <v>gl</v>
          </cell>
          <cell r="D204">
            <v>1.4139989289865861E-3</v>
          </cell>
          <cell r="E204">
            <v>229689</v>
          </cell>
          <cell r="F204">
            <v>324.77999999999997</v>
          </cell>
        </row>
        <row r="205">
          <cell r="B205" t="str">
            <v>Valvula bola H2OFF PVC  3/4"</v>
          </cell>
          <cell r="C205" t="str">
            <v>un</v>
          </cell>
          <cell r="D205">
            <v>1</v>
          </cell>
          <cell r="E205">
            <v>10471</v>
          </cell>
          <cell r="F205">
            <v>10471</v>
          </cell>
        </row>
        <row r="206">
          <cell r="B206" t="str">
            <v>Cuadrilla elect, sanit, carpint (1 Of + 1Ay)</v>
          </cell>
          <cell r="C206" t="str">
            <v>HC</v>
          </cell>
          <cell r="D206">
            <v>3.7158268815839571E-2</v>
          </cell>
          <cell r="E206">
            <v>31516</v>
          </cell>
          <cell r="F206">
            <v>1171.08</v>
          </cell>
        </row>
        <row r="207">
          <cell r="B207" t="str">
            <v>Herramientas menores</v>
          </cell>
          <cell r="C207" t="str">
            <v>H</v>
          </cell>
          <cell r="D207">
            <v>0.27999999999999997</v>
          </cell>
          <cell r="E207">
            <v>572</v>
          </cell>
          <cell r="F207">
            <v>160.16</v>
          </cell>
        </row>
        <row r="209">
          <cell r="A209" t="str">
            <v>Item</v>
          </cell>
          <cell r="B209" t="str">
            <v>Descripción</v>
          </cell>
          <cell r="E209" t="str">
            <v>Un</v>
          </cell>
          <cell r="F209" t="str">
            <v>Valor</v>
          </cell>
        </row>
        <row r="210">
          <cell r="A210" t="str">
            <v>13.30</v>
          </cell>
          <cell r="B210" t="str">
            <v>Suministro e instalación Valvula bola H2OFF PVC 1"</v>
          </cell>
          <cell r="E210" t="str">
            <v>un</v>
          </cell>
          <cell r="F210">
            <v>15691</v>
          </cell>
        </row>
        <row r="211">
          <cell r="B211" t="str">
            <v>Soldadura para PVC</v>
          </cell>
          <cell r="C211" t="str">
            <v>gl</v>
          </cell>
          <cell r="D211">
            <v>1.4139989289865861E-3</v>
          </cell>
          <cell r="E211">
            <v>229689</v>
          </cell>
          <cell r="F211">
            <v>324.77999999999997</v>
          </cell>
        </row>
        <row r="212">
          <cell r="B212" t="str">
            <v>Valvula bola H2OFF PVC 1"</v>
          </cell>
          <cell r="C212" t="str">
            <v>un</v>
          </cell>
          <cell r="D212">
            <v>1</v>
          </cell>
          <cell r="E212">
            <v>14035</v>
          </cell>
          <cell r="F212">
            <v>14035</v>
          </cell>
        </row>
        <row r="213">
          <cell r="B213" t="str">
            <v>Cuadrilla elect, sanit, carpint (1 Of + 1Ay)</v>
          </cell>
          <cell r="C213" t="str">
            <v>HC</v>
          </cell>
          <cell r="D213">
            <v>3.7158268815839571E-2</v>
          </cell>
          <cell r="E213">
            <v>31516</v>
          </cell>
          <cell r="F213">
            <v>1171.08</v>
          </cell>
        </row>
        <row r="214">
          <cell r="B214" t="str">
            <v>Herramientas menores</v>
          </cell>
          <cell r="C214" t="str">
            <v>H</v>
          </cell>
          <cell r="D214">
            <v>0.27999999999999997</v>
          </cell>
          <cell r="E214">
            <v>572</v>
          </cell>
          <cell r="F214">
            <v>160.16</v>
          </cell>
        </row>
        <row r="216">
          <cell r="A216" t="str">
            <v>Item</v>
          </cell>
          <cell r="B216" t="str">
            <v>Descripción</v>
          </cell>
          <cell r="E216" t="str">
            <v>Un</v>
          </cell>
          <cell r="F216" t="str">
            <v>Valor</v>
          </cell>
        </row>
        <row r="217">
          <cell r="A217" t="str">
            <v>13.31</v>
          </cell>
          <cell r="B217" t="str">
            <v>Suministro e instalación Valvula bola H2OFF PVC 1 1/2"</v>
          </cell>
          <cell r="E217" t="str">
            <v>un</v>
          </cell>
          <cell r="F217">
            <v>26922</v>
          </cell>
        </row>
        <row r="218">
          <cell r="B218" t="str">
            <v>Soldadura para PVC</v>
          </cell>
          <cell r="C218" t="str">
            <v>gl</v>
          </cell>
          <cell r="D218">
            <v>1.4139989289865861E-3</v>
          </cell>
          <cell r="E218">
            <v>229689</v>
          </cell>
          <cell r="F218">
            <v>324.77999999999997</v>
          </cell>
        </row>
        <row r="219">
          <cell r="B219" t="str">
            <v>Valvula bola H2OFF PVC 1 1/2"</v>
          </cell>
          <cell r="C219" t="str">
            <v>un</v>
          </cell>
          <cell r="D219">
            <v>1</v>
          </cell>
          <cell r="E219">
            <v>25266</v>
          </cell>
          <cell r="F219">
            <v>25266</v>
          </cell>
        </row>
        <row r="220">
          <cell r="B220" t="str">
            <v>Cuadrilla elect, sanit, carpint (1 Of + 1Ay)</v>
          </cell>
          <cell r="C220" t="str">
            <v>HC</v>
          </cell>
          <cell r="D220">
            <v>3.7158268815839571E-2</v>
          </cell>
          <cell r="E220">
            <v>31516</v>
          </cell>
          <cell r="F220">
            <v>1171.08</v>
          </cell>
        </row>
        <row r="221">
          <cell r="B221" t="str">
            <v>Herramientas menores</v>
          </cell>
          <cell r="C221" t="str">
            <v>H</v>
          </cell>
          <cell r="D221">
            <v>0.27999999999999997</v>
          </cell>
          <cell r="E221">
            <v>572</v>
          </cell>
          <cell r="F221">
            <v>160.16</v>
          </cell>
        </row>
        <row r="223">
          <cell r="A223" t="str">
            <v>Item</v>
          </cell>
          <cell r="B223" t="str">
            <v>Descripción</v>
          </cell>
          <cell r="E223" t="str">
            <v>Un</v>
          </cell>
          <cell r="F223" t="str">
            <v>Valor</v>
          </cell>
        </row>
        <row r="224">
          <cell r="A224" t="str">
            <v>13.32</v>
          </cell>
          <cell r="B224" t="str">
            <v>Suministro e instalación de Unión universal PVC 3/4"</v>
          </cell>
          <cell r="E224" t="str">
            <v>un</v>
          </cell>
          <cell r="F224">
            <v>7169</v>
          </cell>
        </row>
        <row r="225">
          <cell r="B225" t="str">
            <v>Soldadura para PVC</v>
          </cell>
          <cell r="C225" t="str">
            <v>gl</v>
          </cell>
          <cell r="D225">
            <v>1.4139989289865861E-3</v>
          </cell>
          <cell r="E225">
            <v>229689</v>
          </cell>
          <cell r="F225">
            <v>324.77999999999997</v>
          </cell>
        </row>
        <row r="226">
          <cell r="B226" t="str">
            <v>Unión Universal PVC  3/4"</v>
          </cell>
          <cell r="C226" t="str">
            <v>un</v>
          </cell>
          <cell r="D226">
            <v>1</v>
          </cell>
          <cell r="E226">
            <v>5513</v>
          </cell>
          <cell r="F226">
            <v>5513</v>
          </cell>
        </row>
        <row r="227">
          <cell r="B227" t="str">
            <v>Cuadrilla elect, sanit, carpint (1 Of + 1Ay)</v>
          </cell>
          <cell r="C227" t="str">
            <v>HC</v>
          </cell>
          <cell r="D227">
            <v>3.7158268815839571E-2</v>
          </cell>
          <cell r="E227">
            <v>31516</v>
          </cell>
          <cell r="F227">
            <v>1171.08</v>
          </cell>
        </row>
        <row r="228">
          <cell r="B228" t="str">
            <v>Herramientas menores</v>
          </cell>
          <cell r="C228" t="str">
            <v>H</v>
          </cell>
          <cell r="D228">
            <v>0.27999999999999997</v>
          </cell>
          <cell r="E228">
            <v>572</v>
          </cell>
          <cell r="F228">
            <v>160.16</v>
          </cell>
        </row>
        <row r="230">
          <cell r="A230" t="str">
            <v>Item</v>
          </cell>
          <cell r="B230" t="str">
            <v>Descripción</v>
          </cell>
          <cell r="E230" t="str">
            <v>Un</v>
          </cell>
          <cell r="F230" t="str">
            <v>Valor</v>
          </cell>
        </row>
        <row r="231">
          <cell r="A231" t="str">
            <v>13.33</v>
          </cell>
          <cell r="B231" t="str">
            <v>Suministro e instalación de Unión universal PVC 1"</v>
          </cell>
          <cell r="E231" t="str">
            <v>un</v>
          </cell>
          <cell r="F231">
            <v>9989</v>
          </cell>
        </row>
        <row r="232">
          <cell r="B232" t="str">
            <v>Soldadura para PVC</v>
          </cell>
          <cell r="C232" t="str">
            <v>gl</v>
          </cell>
          <cell r="D232">
            <v>1.4139989289865861E-3</v>
          </cell>
          <cell r="E232">
            <v>229689</v>
          </cell>
          <cell r="F232">
            <v>324.77999999999997</v>
          </cell>
        </row>
        <row r="233">
          <cell r="B233" t="str">
            <v>Unión Universal PVC  3/4"</v>
          </cell>
          <cell r="C233" t="str">
            <v>un</v>
          </cell>
          <cell r="D233">
            <v>1</v>
          </cell>
          <cell r="E233">
            <v>8333</v>
          </cell>
          <cell r="F233">
            <v>8333</v>
          </cell>
        </row>
        <row r="234">
          <cell r="B234" t="str">
            <v>Cuadrilla elect, sanit, carpint (1 Of + 1Ay)</v>
          </cell>
          <cell r="C234" t="str">
            <v>HC</v>
          </cell>
          <cell r="D234">
            <v>3.7158268815839571E-2</v>
          </cell>
          <cell r="E234">
            <v>31516</v>
          </cell>
          <cell r="F234">
            <v>1171.08</v>
          </cell>
        </row>
        <row r="235">
          <cell r="B235" t="str">
            <v>Herramientas menores</v>
          </cell>
          <cell r="C235" t="str">
            <v>H</v>
          </cell>
          <cell r="D235">
            <v>0.27999999999999997</v>
          </cell>
          <cell r="E235">
            <v>572</v>
          </cell>
          <cell r="F235">
            <v>160.16</v>
          </cell>
        </row>
        <row r="237">
          <cell r="A237" t="str">
            <v>Item</v>
          </cell>
          <cell r="B237" t="str">
            <v>Descripción</v>
          </cell>
          <cell r="E237" t="str">
            <v>Un</v>
          </cell>
          <cell r="F237" t="str">
            <v>Valor</v>
          </cell>
        </row>
        <row r="238">
          <cell r="A238" t="str">
            <v>13.34</v>
          </cell>
          <cell r="B238" t="str">
            <v>Medidor chorro multiple metálico clase B/R 80 1/2"</v>
          </cell>
          <cell r="E238" t="str">
            <v>un</v>
          </cell>
          <cell r="F238">
            <v>752376.97124999994</v>
          </cell>
        </row>
        <row r="239">
          <cell r="B239" t="str">
            <v>Herramientas menores</v>
          </cell>
          <cell r="C239" t="str">
            <v>H</v>
          </cell>
          <cell r="D239">
            <v>2</v>
          </cell>
          <cell r="E239">
            <v>572</v>
          </cell>
          <cell r="F239">
            <v>1144</v>
          </cell>
        </row>
        <row r="240">
          <cell r="B240" t="str">
            <v>Medidor chorro multiple metálico clase B/R 80 1/2</v>
          </cell>
          <cell r="C240" t="str">
            <v>un</v>
          </cell>
          <cell r="D240">
            <v>1</v>
          </cell>
          <cell r="E240">
            <v>668767.87124999997</v>
          </cell>
          <cell r="F240">
            <v>668767.87124999997</v>
          </cell>
        </row>
        <row r="241">
          <cell r="B241" t="str">
            <v>Cinta teflón</v>
          </cell>
          <cell r="C241" t="str">
            <v>m</v>
          </cell>
          <cell r="D241">
            <v>0.3</v>
          </cell>
          <cell r="E241">
            <v>157</v>
          </cell>
          <cell r="F241">
            <v>47.1</v>
          </cell>
        </row>
        <row r="242">
          <cell r="B242" t="str">
            <v>Cuadrilla elect, sanit, carpint (1 Of + 2 Ay)</v>
          </cell>
          <cell r="D242">
            <v>2</v>
          </cell>
          <cell r="E242">
            <v>41209</v>
          </cell>
          <cell r="F242">
            <v>82418</v>
          </cell>
        </row>
        <row r="244">
          <cell r="A244" t="str">
            <v>Item</v>
          </cell>
          <cell r="B244" t="str">
            <v>Descripción</v>
          </cell>
          <cell r="E244" t="str">
            <v>Un</v>
          </cell>
          <cell r="F244" t="str">
            <v>Valor</v>
          </cell>
        </row>
        <row r="245">
          <cell r="A245" t="str">
            <v>13.35</v>
          </cell>
          <cell r="B245" t="str">
            <v>Medidor chorro multiple metálico clase B/R 80 1"</v>
          </cell>
          <cell r="E245" t="str">
            <v>un</v>
          </cell>
          <cell r="F245">
            <v>1671948.8250000002</v>
          </cell>
        </row>
        <row r="246">
          <cell r="B246" t="str">
            <v>Herramientas menores</v>
          </cell>
          <cell r="C246" t="str">
            <v>H</v>
          </cell>
          <cell r="D246">
            <v>2</v>
          </cell>
          <cell r="E246">
            <v>572</v>
          </cell>
          <cell r="F246">
            <v>1144</v>
          </cell>
        </row>
        <row r="247">
          <cell r="B247" t="str">
            <v>Medidor chorro multiple metálico clase B/R 80 1"</v>
          </cell>
          <cell r="C247" t="str">
            <v>un</v>
          </cell>
          <cell r="D247">
            <v>1</v>
          </cell>
          <cell r="E247">
            <v>1588339.7250000001</v>
          </cell>
          <cell r="F247">
            <v>1588339.7250000001</v>
          </cell>
        </row>
        <row r="248">
          <cell r="B248" t="str">
            <v>Cinta teflón</v>
          </cell>
          <cell r="C248" t="str">
            <v>m</v>
          </cell>
          <cell r="D248">
            <v>0.3</v>
          </cell>
          <cell r="E248">
            <v>157</v>
          </cell>
          <cell r="F248">
            <v>47.1</v>
          </cell>
        </row>
        <row r="249">
          <cell r="B249" t="str">
            <v>Cuadrilla elect, sanit, carpint (1 Of + 2 Ay)</v>
          </cell>
          <cell r="D249">
            <v>2</v>
          </cell>
          <cell r="E249">
            <v>41209</v>
          </cell>
          <cell r="F249">
            <v>82418</v>
          </cell>
        </row>
        <row r="251">
          <cell r="A251" t="str">
            <v>Item</v>
          </cell>
          <cell r="B251" t="str">
            <v>Descripción</v>
          </cell>
          <cell r="E251" t="str">
            <v>Un</v>
          </cell>
          <cell r="F251" t="str">
            <v>Valor</v>
          </cell>
        </row>
        <row r="252">
          <cell r="A252" t="str">
            <v>13.36</v>
          </cell>
          <cell r="B252" t="str">
            <v>Medidor chorro multiple metálico clase B/R 80 2"</v>
          </cell>
          <cell r="E252" t="str">
            <v>un</v>
          </cell>
          <cell r="F252">
            <v>2229265</v>
          </cell>
        </row>
        <row r="253">
          <cell r="B253" t="str">
            <v>Herramientas menores</v>
          </cell>
          <cell r="C253" t="str">
            <v>H</v>
          </cell>
          <cell r="D253">
            <v>2</v>
          </cell>
          <cell r="E253">
            <v>572</v>
          </cell>
          <cell r="F253">
            <v>1144</v>
          </cell>
        </row>
        <row r="254">
          <cell r="B254" t="str">
            <v>Macromedidor telematico para aguas limpias 2"</v>
          </cell>
          <cell r="C254" t="str">
            <v>un</v>
          </cell>
          <cell r="D254">
            <v>1</v>
          </cell>
          <cell r="E254">
            <v>2145656</v>
          </cell>
          <cell r="F254">
            <v>2145656</v>
          </cell>
        </row>
        <row r="255">
          <cell r="B255" t="str">
            <v>Cinta teflón</v>
          </cell>
          <cell r="C255" t="str">
            <v>m</v>
          </cell>
          <cell r="D255">
            <v>0.3</v>
          </cell>
          <cell r="E255">
            <v>157</v>
          </cell>
          <cell r="F255">
            <v>47.1</v>
          </cell>
        </row>
        <row r="256">
          <cell r="B256" t="str">
            <v>Cuadrilla elect, sanit, carpint (1 Of + 2 Ay)</v>
          </cell>
          <cell r="D256">
            <v>2</v>
          </cell>
          <cell r="E256">
            <v>41209</v>
          </cell>
          <cell r="F256">
            <v>82418</v>
          </cell>
        </row>
        <row r="258">
          <cell r="A258" t="str">
            <v>Item</v>
          </cell>
          <cell r="B258" t="str">
            <v>Descripción</v>
          </cell>
          <cell r="E258" t="str">
            <v>Un</v>
          </cell>
          <cell r="F258" t="str">
            <v>Valor</v>
          </cell>
        </row>
        <row r="259">
          <cell r="A259" t="str">
            <v>13.37</v>
          </cell>
          <cell r="B259" t="str">
            <v>Caja para medidor con tapa registro para exterior</v>
          </cell>
          <cell r="E259" t="str">
            <v>un</v>
          </cell>
          <cell r="F259">
            <v>39194</v>
          </cell>
        </row>
        <row r="260">
          <cell r="B260" t="str">
            <v>Caja medidor con tapa registro para exterior</v>
          </cell>
          <cell r="C260" t="str">
            <v>un</v>
          </cell>
          <cell r="D260">
            <v>1</v>
          </cell>
          <cell r="E260">
            <v>39000</v>
          </cell>
          <cell r="F260">
            <v>39000</v>
          </cell>
        </row>
        <row r="261">
          <cell r="B261" t="str">
            <v>Cuadrilla elect, sanit, carpint (1 Of + 1Ay)</v>
          </cell>
          <cell r="C261" t="str">
            <v>HC</v>
          </cell>
          <cell r="D261">
            <v>4.3317299149638281E-3</v>
          </cell>
          <cell r="E261">
            <v>31516</v>
          </cell>
          <cell r="F261">
            <v>136.5188</v>
          </cell>
        </row>
        <row r="262">
          <cell r="B262" t="str">
            <v>Herramientas menores</v>
          </cell>
          <cell r="C262" t="str">
            <v>H</v>
          </cell>
          <cell r="D262">
            <v>0.1</v>
          </cell>
          <cell r="E262">
            <v>572</v>
          </cell>
          <cell r="F262">
            <v>57.2</v>
          </cell>
        </row>
        <row r="264">
          <cell r="A264" t="str">
            <v>Item</v>
          </cell>
          <cell r="B264" t="str">
            <v>Descripción</v>
          </cell>
          <cell r="E264" t="str">
            <v>Un</v>
          </cell>
          <cell r="F264" t="str">
            <v>Valor</v>
          </cell>
        </row>
        <row r="265">
          <cell r="A265" t="str">
            <v>13.38</v>
          </cell>
          <cell r="B265" t="str">
            <v xml:space="preserve">Instalación de sanitario </v>
          </cell>
          <cell r="E265" t="str">
            <v>un</v>
          </cell>
          <cell r="F265">
            <v>28833</v>
          </cell>
        </row>
        <row r="266">
          <cell r="B266" t="str">
            <v>Herramientas menores</v>
          </cell>
          <cell r="C266" t="str">
            <v>H</v>
          </cell>
          <cell r="D266">
            <v>1</v>
          </cell>
          <cell r="E266">
            <v>572</v>
          </cell>
          <cell r="F266">
            <v>572</v>
          </cell>
        </row>
        <row r="267">
          <cell r="B267" t="str">
            <v>Cinta teflón</v>
          </cell>
          <cell r="C267" t="str">
            <v>d</v>
          </cell>
          <cell r="D267">
            <v>2</v>
          </cell>
          <cell r="E267">
            <v>157</v>
          </cell>
          <cell r="F267">
            <v>314</v>
          </cell>
        </row>
        <row r="268">
          <cell r="B268" t="str">
            <v>Cemento blanco</v>
          </cell>
          <cell r="C268" t="str">
            <v>kg</v>
          </cell>
          <cell r="D268">
            <v>0.33294396211523281</v>
          </cell>
          <cell r="E268">
            <v>1267</v>
          </cell>
          <cell r="F268">
            <v>421.84</v>
          </cell>
        </row>
        <row r="269">
          <cell r="B269" t="str">
            <v>Cuadrilla elect, sanit, carpint (1 Of + 1 Ay)</v>
          </cell>
          <cell r="D269">
            <v>0.87336590937936287</v>
          </cell>
          <cell r="E269">
            <v>31516</v>
          </cell>
          <cell r="F269">
            <v>27525</v>
          </cell>
        </row>
        <row r="272">
          <cell r="A272" t="str">
            <v>Item</v>
          </cell>
          <cell r="B272" t="str">
            <v>Descripción</v>
          </cell>
          <cell r="E272" t="str">
            <v>Un</v>
          </cell>
          <cell r="F272" t="str">
            <v>Valor</v>
          </cell>
        </row>
        <row r="273">
          <cell r="A273" t="str">
            <v>13.39</v>
          </cell>
          <cell r="B273" t="str">
            <v>Instalación de Lavamanos con griferia</v>
          </cell>
          <cell r="E273" t="str">
            <v>un</v>
          </cell>
          <cell r="F273">
            <v>20120</v>
          </cell>
        </row>
        <row r="274">
          <cell r="B274" t="str">
            <v>Herramientas menores</v>
          </cell>
          <cell r="C274" t="str">
            <v>H</v>
          </cell>
          <cell r="D274">
            <v>0.64442307692307699</v>
          </cell>
          <cell r="E274">
            <v>572</v>
          </cell>
          <cell r="F274">
            <v>368.61</v>
          </cell>
        </row>
        <row r="275">
          <cell r="B275" t="str">
            <v>Cinta teflón</v>
          </cell>
          <cell r="C275" t="str">
            <v>d</v>
          </cell>
          <cell r="D275">
            <v>2</v>
          </cell>
          <cell r="E275">
            <v>157</v>
          </cell>
          <cell r="F275">
            <v>314</v>
          </cell>
        </row>
        <row r="276">
          <cell r="B276" t="str">
            <v>Griferia</v>
          </cell>
          <cell r="C276" t="str">
            <v>un</v>
          </cell>
          <cell r="D276">
            <v>0.2</v>
          </cell>
          <cell r="E276">
            <v>8500</v>
          </cell>
          <cell r="F276">
            <v>1700</v>
          </cell>
        </row>
        <row r="277">
          <cell r="B277" t="str">
            <v>Cuadrilla elect, sanit, carpint (1 Of + 1 Ay)</v>
          </cell>
          <cell r="D277">
            <v>0.56281920294453613</v>
          </cell>
          <cell r="E277">
            <v>31516</v>
          </cell>
          <cell r="F277">
            <v>17737.810000000001</v>
          </cell>
        </row>
        <row r="279">
          <cell r="A279" t="str">
            <v>Item</v>
          </cell>
          <cell r="B279" t="str">
            <v>Descripción</v>
          </cell>
          <cell r="E279" t="str">
            <v>Un</v>
          </cell>
          <cell r="F279" t="str">
            <v>Valor</v>
          </cell>
        </row>
        <row r="280">
          <cell r="A280" t="str">
            <v>13.40</v>
          </cell>
          <cell r="B280" t="str">
            <v>Instalación de orinal</v>
          </cell>
          <cell r="E280" t="str">
            <v>un</v>
          </cell>
          <cell r="F280">
            <v>20120</v>
          </cell>
        </row>
        <row r="281">
          <cell r="B281" t="str">
            <v>Herramientas menores</v>
          </cell>
          <cell r="C281" t="str">
            <v>H</v>
          </cell>
          <cell r="D281">
            <v>0.64442307692307699</v>
          </cell>
          <cell r="E281">
            <v>572</v>
          </cell>
          <cell r="F281">
            <v>368.61</v>
          </cell>
        </row>
        <row r="282">
          <cell r="B282" t="str">
            <v>Cinta teflón</v>
          </cell>
          <cell r="C282" t="str">
            <v>d</v>
          </cell>
          <cell r="D282">
            <v>2</v>
          </cell>
          <cell r="E282">
            <v>157</v>
          </cell>
          <cell r="F282">
            <v>314</v>
          </cell>
        </row>
        <row r="283">
          <cell r="B283" t="str">
            <v>Griferia</v>
          </cell>
          <cell r="C283" t="str">
            <v>un</v>
          </cell>
          <cell r="D283">
            <v>0.2</v>
          </cell>
          <cell r="E283">
            <v>8500</v>
          </cell>
          <cell r="F283">
            <v>1700</v>
          </cell>
        </row>
        <row r="284">
          <cell r="B284" t="str">
            <v>Cuadrilla elect, sanit, carpint (1 Of + 1 Ay)</v>
          </cell>
          <cell r="D284">
            <v>0.56281920294453613</v>
          </cell>
          <cell r="E284">
            <v>31516</v>
          </cell>
          <cell r="F284">
            <v>17737.810000000001</v>
          </cell>
        </row>
        <row r="286">
          <cell r="A286" t="str">
            <v>Item</v>
          </cell>
          <cell r="B286" t="str">
            <v>Descripción</v>
          </cell>
          <cell r="E286" t="str">
            <v>Un</v>
          </cell>
          <cell r="F286" t="str">
            <v>Valor</v>
          </cell>
        </row>
        <row r="287">
          <cell r="A287" t="str">
            <v>13.41</v>
          </cell>
          <cell r="B287" t="str">
            <v>Instalación de lavaplatos</v>
          </cell>
          <cell r="E287" t="str">
            <v>un</v>
          </cell>
          <cell r="F287">
            <v>20120</v>
          </cell>
        </row>
        <row r="288">
          <cell r="B288" t="str">
            <v>Herramientas menores</v>
          </cell>
          <cell r="C288" t="str">
            <v>H</v>
          </cell>
          <cell r="D288">
            <v>0.64442307692307699</v>
          </cell>
          <cell r="E288">
            <v>572</v>
          </cell>
          <cell r="F288">
            <v>368.61</v>
          </cell>
        </row>
        <row r="289">
          <cell r="B289" t="str">
            <v>Cinta teflón</v>
          </cell>
          <cell r="C289" t="str">
            <v>d</v>
          </cell>
          <cell r="D289">
            <v>2</v>
          </cell>
          <cell r="E289">
            <v>157</v>
          </cell>
          <cell r="F289">
            <v>314</v>
          </cell>
        </row>
        <row r="290">
          <cell r="B290" t="str">
            <v>Griferia</v>
          </cell>
          <cell r="C290" t="str">
            <v>un</v>
          </cell>
          <cell r="D290">
            <v>0.2</v>
          </cell>
          <cell r="E290">
            <v>8500</v>
          </cell>
          <cell r="F290">
            <v>1700</v>
          </cell>
        </row>
        <row r="291">
          <cell r="B291" t="str">
            <v>Cuadrilla elect, sanit, carpint (1 Of + 1 Ay)</v>
          </cell>
          <cell r="D291">
            <v>0.56281920294453613</v>
          </cell>
          <cell r="E291">
            <v>31516</v>
          </cell>
          <cell r="F291">
            <v>17737.810000000001</v>
          </cell>
        </row>
        <row r="293">
          <cell r="A293" t="str">
            <v>Item</v>
          </cell>
          <cell r="B293" t="str">
            <v>Descripción</v>
          </cell>
          <cell r="E293" t="str">
            <v>Un</v>
          </cell>
          <cell r="F293" t="str">
            <v>Valor</v>
          </cell>
        </row>
        <row r="294">
          <cell r="A294" t="str">
            <v>13.42</v>
          </cell>
          <cell r="B294" t="str">
            <v>Excavación a mano en material común, roca descompuesta, a cualquier profunidad y bajo cualquier condición de humedad. Incluye retiro a lugar autorizado.</v>
          </cell>
          <cell r="E294" t="str">
            <v>mt3</v>
          </cell>
          <cell r="F294">
            <v>18301</v>
          </cell>
        </row>
        <row r="295">
          <cell r="B295" t="str">
            <v>Herramientas menores</v>
          </cell>
          <cell r="C295" t="str">
            <v>H</v>
          </cell>
          <cell r="D295">
            <v>0.2623076923076923</v>
          </cell>
          <cell r="E295">
            <v>572</v>
          </cell>
          <cell r="F295">
            <v>150.04</v>
          </cell>
        </row>
        <row r="296">
          <cell r="B296" t="str">
            <v>Transporte material sobrante</v>
          </cell>
          <cell r="C296">
            <v>5529</v>
          </cell>
          <cell r="D296">
            <v>0.56249954783866885</v>
          </cell>
          <cell r="E296">
            <v>5529</v>
          </cell>
          <cell r="F296">
            <v>3110.06</v>
          </cell>
        </row>
        <row r="297">
          <cell r="B297" t="str">
            <v>Cuadrilla Albañileria (1 of + 4 Ay)</v>
          </cell>
          <cell r="D297">
            <v>0.26230271533457739</v>
          </cell>
          <cell r="E297">
            <v>57341</v>
          </cell>
          <cell r="F297">
            <v>15040.700000000003</v>
          </cell>
        </row>
        <row r="299">
          <cell r="A299" t="str">
            <v>Item</v>
          </cell>
          <cell r="B299" t="str">
            <v>Descripción</v>
          </cell>
          <cell r="E299" t="str">
            <v>Un</v>
          </cell>
          <cell r="F299" t="str">
            <v>Valor</v>
          </cell>
        </row>
        <row r="300">
          <cell r="A300" t="str">
            <v>13.43</v>
          </cell>
          <cell r="B300" t="str">
            <v>Cimentación de tubería con arena compactada al  70% de la densidad relativa máxima</v>
          </cell>
          <cell r="E300" t="str">
            <v>mt3</v>
          </cell>
          <cell r="F300">
            <v>74373</v>
          </cell>
        </row>
        <row r="301">
          <cell r="B301" t="str">
            <v>Herramientas menores</v>
          </cell>
          <cell r="C301" t="str">
            <v>H</v>
          </cell>
          <cell r="D301">
            <v>1.5</v>
          </cell>
          <cell r="E301">
            <v>572</v>
          </cell>
          <cell r="F301">
            <v>858</v>
          </cell>
        </row>
        <row r="302">
          <cell r="B302" t="str">
            <v>Arena amarilla</v>
          </cell>
          <cell r="C302" t="str">
            <v>m3</v>
          </cell>
          <cell r="D302">
            <v>0.9375400011636702</v>
          </cell>
          <cell r="E302">
            <v>34374</v>
          </cell>
          <cell r="F302">
            <v>32227</v>
          </cell>
        </row>
        <row r="303">
          <cell r="B303" t="str">
            <v>Cuadrilla Albañileria (1 of + 1 Ay)</v>
          </cell>
          <cell r="D303">
            <v>1.3100488640690442</v>
          </cell>
          <cell r="E303">
            <v>31516</v>
          </cell>
          <cell r="F303">
            <v>41287.5</v>
          </cell>
        </row>
        <row r="306">
          <cell r="A306" t="str">
            <v>Item</v>
          </cell>
          <cell r="B306" t="str">
            <v>Descripción</v>
          </cell>
          <cell r="E306" t="str">
            <v>Un</v>
          </cell>
          <cell r="F306" t="str">
            <v>Valor</v>
          </cell>
        </row>
        <row r="307">
          <cell r="A307" t="str">
            <v>13.44</v>
          </cell>
          <cell r="B307" t="str">
            <v>Rellenos de Zanjas y estructuras con material seleccionado de sitio, compactado al 90% del Proctor Modificado</v>
          </cell>
          <cell r="E307" t="str">
            <v>mt3</v>
          </cell>
          <cell r="F307">
            <v>20812</v>
          </cell>
        </row>
        <row r="308">
          <cell r="B308" t="str">
            <v>Herramientas menores</v>
          </cell>
          <cell r="C308" t="str">
            <v>H</v>
          </cell>
          <cell r="D308">
            <v>0.16720279720279721</v>
          </cell>
          <cell r="E308">
            <v>572</v>
          </cell>
          <cell r="F308">
            <v>95.64</v>
          </cell>
        </row>
        <row r="309">
          <cell r="B309" t="str">
            <v>Vibrocompactador tipo Rana</v>
          </cell>
          <cell r="C309" t="str">
            <v>d</v>
          </cell>
          <cell r="D309">
            <v>0.2</v>
          </cell>
          <cell r="E309">
            <v>80571</v>
          </cell>
          <cell r="F309">
            <v>16114.2</v>
          </cell>
        </row>
        <row r="310">
          <cell r="B310" t="str">
            <v>Cuadrilla Albañileria (1 of + 1 Ay)</v>
          </cell>
          <cell r="D310">
            <v>0.14603661632186826</v>
          </cell>
          <cell r="E310">
            <v>31516</v>
          </cell>
          <cell r="F310">
            <v>4602.49</v>
          </cell>
        </row>
        <row r="312">
          <cell r="A312" t="str">
            <v>Item</v>
          </cell>
          <cell r="B312" t="str">
            <v>Descripción</v>
          </cell>
          <cell r="E312" t="str">
            <v>Un</v>
          </cell>
          <cell r="F312" t="str">
            <v>Valor</v>
          </cell>
        </row>
        <row r="313">
          <cell r="A313" t="str">
            <v>13.45</v>
          </cell>
          <cell r="B313" t="str">
            <v>Planos record</v>
          </cell>
          <cell r="E313" t="str">
            <v>un</v>
          </cell>
          <cell r="F313">
            <v>345000</v>
          </cell>
        </row>
        <row r="314">
          <cell r="B314" t="str">
            <v>Delineante de arquitectura</v>
          </cell>
          <cell r="C314" t="str">
            <v>H</v>
          </cell>
          <cell r="D314">
            <v>1.2250049531681144</v>
          </cell>
          <cell r="E314">
            <v>235203</v>
          </cell>
          <cell r="F314">
            <v>288124.84000000003</v>
          </cell>
        </row>
        <row r="315">
          <cell r="B315" t="str">
            <v>Plotter</v>
          </cell>
          <cell r="C315" t="str">
            <v>PLANO</v>
          </cell>
          <cell r="D315">
            <v>1.05</v>
          </cell>
          <cell r="E315">
            <v>25000</v>
          </cell>
          <cell r="F315">
            <v>26250</v>
          </cell>
        </row>
        <row r="316">
          <cell r="B316" t="str">
            <v>Computador</v>
          </cell>
          <cell r="C316" t="str">
            <v>H</v>
          </cell>
          <cell r="D316">
            <v>1.2250000000000001</v>
          </cell>
          <cell r="E316">
            <v>25000</v>
          </cell>
          <cell r="F316">
            <v>30625.000000000004</v>
          </cell>
        </row>
        <row r="318">
          <cell r="A318" t="str">
            <v>Item</v>
          </cell>
          <cell r="B318" t="str">
            <v>Descripción</v>
          </cell>
          <cell r="E318" t="str">
            <v>Un</v>
          </cell>
          <cell r="F318" t="str">
            <v>Valor</v>
          </cell>
        </row>
        <row r="319">
          <cell r="A319" t="str">
            <v>13.46</v>
          </cell>
          <cell r="B319" t="str">
            <v>Prueba del sistema</v>
          </cell>
          <cell r="E319" t="str">
            <v>un</v>
          </cell>
          <cell r="F319">
            <v>1822350</v>
          </cell>
        </row>
        <row r="320">
          <cell r="B320" t="str">
            <v>Cuadrilla elect, sanit, carpint (1 Of + 2 Ay)</v>
          </cell>
          <cell r="C320" t="str">
            <v>HC</v>
          </cell>
          <cell r="D320">
            <v>1.8061816593462594</v>
          </cell>
          <cell r="E320">
            <v>41209</v>
          </cell>
          <cell r="F320">
            <v>74430.94</v>
          </cell>
        </row>
        <row r="321">
          <cell r="B321" t="str">
            <v>Herramientas menores</v>
          </cell>
          <cell r="C321" t="str">
            <v>H</v>
          </cell>
          <cell r="D321">
            <v>0.13</v>
          </cell>
          <cell r="E321">
            <v>572</v>
          </cell>
          <cell r="F321">
            <v>74.36</v>
          </cell>
        </row>
        <row r="322">
          <cell r="B322" t="str">
            <v>Motobomba para prueba hidrostática</v>
          </cell>
          <cell r="C322" t="str">
            <v>d</v>
          </cell>
          <cell r="D322">
            <v>2.1</v>
          </cell>
          <cell r="E322">
            <v>447500</v>
          </cell>
          <cell r="F322">
            <v>939750</v>
          </cell>
        </row>
        <row r="323">
          <cell r="B323" t="str">
            <v>Agua Acueducto</v>
          </cell>
          <cell r="C323" t="str">
            <v>m3</v>
          </cell>
          <cell r="D323">
            <v>15</v>
          </cell>
          <cell r="E323">
            <v>53873</v>
          </cell>
          <cell r="F323">
            <v>808095</v>
          </cell>
        </row>
        <row r="325">
          <cell r="A325" t="str">
            <v>Item</v>
          </cell>
          <cell r="B325" t="str">
            <v>Descripción</v>
          </cell>
          <cell r="E325" t="str">
            <v>Un</v>
          </cell>
          <cell r="F325" t="str">
            <v>Valor</v>
          </cell>
        </row>
        <row r="326">
          <cell r="A326" t="str">
            <v>13.47</v>
          </cell>
          <cell r="B326" t="str">
            <v>Tubería PEAD PE100/PN10 Ø 63 mm</v>
          </cell>
          <cell r="E326" t="str">
            <v>un</v>
          </cell>
          <cell r="F326">
            <v>22812</v>
          </cell>
        </row>
        <row r="327">
          <cell r="B327" t="str">
            <v>Equipo Termofusión de  32 MM - 11 MM</v>
          </cell>
          <cell r="C327" t="str">
            <v>DIA</v>
          </cell>
          <cell r="D327">
            <v>0.02</v>
          </cell>
          <cell r="E327">
            <v>45000</v>
          </cell>
          <cell r="F327">
            <v>900</v>
          </cell>
        </row>
        <row r="328">
          <cell r="B328" t="str">
            <v>Herramientas menores</v>
          </cell>
          <cell r="C328" t="str">
            <v>h</v>
          </cell>
          <cell r="D328">
            <v>0.05</v>
          </cell>
          <cell r="E328">
            <v>5500</v>
          </cell>
          <cell r="F328">
            <v>275</v>
          </cell>
        </row>
        <row r="329">
          <cell r="B329" t="str">
            <v>Planta eléctrica</v>
          </cell>
          <cell r="C329" t="str">
            <v>h</v>
          </cell>
          <cell r="D329">
            <v>0.01</v>
          </cell>
          <cell r="E329">
            <v>6000</v>
          </cell>
          <cell r="F329">
            <v>60</v>
          </cell>
        </row>
        <row r="330">
          <cell r="B330" t="str">
            <v>Tubería PEAD PE100/PN10 Ø 63 mm</v>
          </cell>
          <cell r="C330" t="str">
            <v>ml</v>
          </cell>
          <cell r="D330">
            <v>1</v>
          </cell>
          <cell r="E330">
            <v>16800</v>
          </cell>
          <cell r="F330">
            <v>16800</v>
          </cell>
        </row>
        <row r="331">
          <cell r="B331" t="str">
            <v>Alcohol antiséptico</v>
          </cell>
          <cell r="C331" t="str">
            <v>m</v>
          </cell>
          <cell r="D331">
            <v>1.5032258064516129E-3</v>
          </cell>
          <cell r="E331">
            <v>1550</v>
          </cell>
          <cell r="F331">
            <v>2.33</v>
          </cell>
        </row>
        <row r="332">
          <cell r="B332" t="str">
            <v>Cuadrilla elect, sanit, carpint (1 Of + 2 Ay)</v>
          </cell>
          <cell r="D332">
            <v>0.11587493023368682</v>
          </cell>
          <cell r="E332">
            <v>41209</v>
          </cell>
          <cell r="F332">
            <v>4775.09</v>
          </cell>
        </row>
        <row r="334">
          <cell r="A334" t="str">
            <v>Item</v>
          </cell>
          <cell r="B334" t="str">
            <v>Descripción</v>
          </cell>
          <cell r="E334" t="str">
            <v>Un</v>
          </cell>
          <cell r="F334" t="str">
            <v>Valor</v>
          </cell>
        </row>
        <row r="335">
          <cell r="A335" t="str">
            <v>13.48</v>
          </cell>
          <cell r="B335" t="str">
            <v>Tubería Sanitaria PVC 50 mm (2")</v>
          </cell>
          <cell r="E335" t="str">
            <v>un</v>
          </cell>
          <cell r="F335">
            <v>16094</v>
          </cell>
        </row>
        <row r="336">
          <cell r="B336" t="str">
            <v>Lubricante (Tarro 5 gr)</v>
          </cell>
          <cell r="C336" t="str">
            <v>Gr</v>
          </cell>
          <cell r="D336">
            <v>5.05</v>
          </cell>
          <cell r="E336">
            <v>37</v>
          </cell>
          <cell r="F336">
            <v>186.85</v>
          </cell>
        </row>
        <row r="337">
          <cell r="B337" t="str">
            <v>Tubería Sanitaria PVC (2")</v>
          </cell>
          <cell r="C337" t="str">
            <v>m</v>
          </cell>
          <cell r="D337">
            <v>1.01</v>
          </cell>
          <cell r="E337">
            <v>10502.67</v>
          </cell>
          <cell r="F337">
            <v>10607.6967</v>
          </cell>
        </row>
        <row r="338">
          <cell r="B338" t="str">
            <v>Cuadrilla elect, sanit, carpint (1 Of + 1Ay)</v>
          </cell>
          <cell r="C338" t="str">
            <v>HC</v>
          </cell>
          <cell r="D338">
            <v>0.15</v>
          </cell>
          <cell r="E338">
            <v>31516</v>
          </cell>
          <cell r="F338">
            <v>4727.3999999999996</v>
          </cell>
        </row>
        <row r="339">
          <cell r="B339" t="str">
            <v>Herramientas menores</v>
          </cell>
          <cell r="C339" t="str">
            <v>H</v>
          </cell>
          <cell r="D339">
            <v>1</v>
          </cell>
          <cell r="E339">
            <v>572</v>
          </cell>
          <cell r="F339">
            <v>572</v>
          </cell>
        </row>
        <row r="341">
          <cell r="A341" t="str">
            <v>Item</v>
          </cell>
          <cell r="B341" t="str">
            <v>Descripción</v>
          </cell>
          <cell r="E341" t="str">
            <v>Un</v>
          </cell>
          <cell r="F341" t="str">
            <v>Valor</v>
          </cell>
        </row>
        <row r="342">
          <cell r="A342" t="str">
            <v>13.49</v>
          </cell>
          <cell r="B342" t="str">
            <v>Tubería Sanitaria PVC 76 mm (3")</v>
          </cell>
          <cell r="E342" t="str">
            <v>un</v>
          </cell>
          <cell r="F342">
            <v>21330</v>
          </cell>
        </row>
        <row r="343">
          <cell r="B343" t="str">
            <v>Lubricante (Tarro 5 gr)</v>
          </cell>
          <cell r="C343" t="str">
            <v>Gr</v>
          </cell>
          <cell r="D343">
            <v>5.05</v>
          </cell>
          <cell r="E343">
            <v>37</v>
          </cell>
          <cell r="F343">
            <v>186.85</v>
          </cell>
        </row>
        <row r="344">
          <cell r="B344" t="str">
            <v>Tubería Sanitaria PVC (3")</v>
          </cell>
          <cell r="C344" t="str">
            <v>m</v>
          </cell>
          <cell r="D344">
            <v>1.01</v>
          </cell>
          <cell r="E344">
            <v>15687.17</v>
          </cell>
          <cell r="F344">
            <v>15844.0417</v>
          </cell>
        </row>
        <row r="345">
          <cell r="B345" t="str">
            <v>Cuadrilla elect, sanit, carpint (1 Of + 1Ay)</v>
          </cell>
          <cell r="C345" t="str">
            <v>HC</v>
          </cell>
          <cell r="D345">
            <v>0.15</v>
          </cell>
          <cell r="E345">
            <v>31516</v>
          </cell>
          <cell r="F345">
            <v>4727.3999999999996</v>
          </cell>
        </row>
        <row r="346">
          <cell r="B346" t="str">
            <v>Herramientas menores</v>
          </cell>
          <cell r="C346" t="str">
            <v>H</v>
          </cell>
          <cell r="D346">
            <v>1</v>
          </cell>
          <cell r="E346">
            <v>572</v>
          </cell>
          <cell r="F346">
            <v>572</v>
          </cell>
        </row>
        <row r="348">
          <cell r="A348" t="str">
            <v>Item</v>
          </cell>
          <cell r="B348" t="str">
            <v>Descripción</v>
          </cell>
          <cell r="E348" t="str">
            <v>Un</v>
          </cell>
          <cell r="F348" t="str">
            <v>Valor</v>
          </cell>
        </row>
        <row r="349">
          <cell r="A349" t="str">
            <v>13.50</v>
          </cell>
          <cell r="B349" t="str">
            <v>Tubería Sanitaria PVC 110 mm (4")</v>
          </cell>
          <cell r="E349" t="str">
            <v>ml</v>
          </cell>
          <cell r="F349">
            <v>27567</v>
          </cell>
        </row>
        <row r="350">
          <cell r="B350" t="str">
            <v>Lubricante (Tarro 5 gr)</v>
          </cell>
          <cell r="C350" t="str">
            <v>Gr</v>
          </cell>
          <cell r="D350">
            <v>5.05</v>
          </cell>
          <cell r="E350">
            <v>37</v>
          </cell>
          <cell r="F350">
            <v>186.85</v>
          </cell>
        </row>
        <row r="351">
          <cell r="B351" t="str">
            <v>Tubería Sanitaria PVC (4")</v>
          </cell>
          <cell r="C351" t="str">
            <v>m</v>
          </cell>
          <cell r="D351">
            <v>1.01</v>
          </cell>
          <cell r="E351">
            <v>21861.67</v>
          </cell>
          <cell r="F351">
            <v>22080.286699999997</v>
          </cell>
        </row>
        <row r="352">
          <cell r="B352" t="str">
            <v>Cuadrilla elect, sanit, carpint (1 Of + 1Ay)</v>
          </cell>
          <cell r="C352" t="str">
            <v>HC</v>
          </cell>
          <cell r="D352">
            <v>0.15</v>
          </cell>
          <cell r="E352">
            <v>31516</v>
          </cell>
          <cell r="F352">
            <v>4727.3999999999996</v>
          </cell>
        </row>
        <row r="353">
          <cell r="B353" t="str">
            <v>Herramientas menores</v>
          </cell>
          <cell r="C353" t="str">
            <v>H</v>
          </cell>
          <cell r="D353">
            <v>1</v>
          </cell>
          <cell r="E353">
            <v>572</v>
          </cell>
          <cell r="F353">
            <v>572</v>
          </cell>
        </row>
        <row r="356">
          <cell r="A356" t="str">
            <v>Item</v>
          </cell>
          <cell r="B356" t="str">
            <v>Descripción</v>
          </cell>
          <cell r="E356" t="str">
            <v>Un</v>
          </cell>
          <cell r="F356" t="str">
            <v>Valor</v>
          </cell>
        </row>
        <row r="357">
          <cell r="A357" t="str">
            <v>13.51</v>
          </cell>
          <cell r="B357" t="str">
            <v>Tubería A.P. PVC de 1 1/2"</v>
          </cell>
          <cell r="E357" t="str">
            <v>m</v>
          </cell>
          <cell r="F357">
            <v>16055</v>
          </cell>
        </row>
        <row r="358">
          <cell r="B358" t="str">
            <v>Soldadura para PVC</v>
          </cell>
          <cell r="C358" t="str">
            <v>gl</v>
          </cell>
          <cell r="D358">
            <v>5.0000000000000001E-3</v>
          </cell>
          <cell r="E358">
            <v>229689</v>
          </cell>
          <cell r="F358">
            <v>1148.4449999999999</v>
          </cell>
        </row>
        <row r="359">
          <cell r="B359" t="str">
            <v>Cuadrilla elect, sanit, carpint (1 Of + 1Ay)</v>
          </cell>
          <cell r="C359" t="str">
            <v>HC</v>
          </cell>
          <cell r="D359">
            <v>0.12035791344079197</v>
          </cell>
          <cell r="E359">
            <v>31516</v>
          </cell>
          <cell r="F359">
            <v>3793.2</v>
          </cell>
        </row>
        <row r="360">
          <cell r="B360" t="str">
            <v>Tubería A.P. PVC de 1 1/2"</v>
          </cell>
          <cell r="C360" t="str">
            <v>m</v>
          </cell>
          <cell r="D360">
            <v>0.99992125984251967</v>
          </cell>
          <cell r="E360">
            <v>11000</v>
          </cell>
          <cell r="F360">
            <v>10999.133858267716</v>
          </cell>
        </row>
        <row r="361">
          <cell r="B361" t="str">
            <v>Herramientas menores</v>
          </cell>
          <cell r="C361" t="str">
            <v>H</v>
          </cell>
          <cell r="D361">
            <v>0.2</v>
          </cell>
          <cell r="E361">
            <v>572</v>
          </cell>
          <cell r="F361">
            <v>114.4</v>
          </cell>
        </row>
        <row r="363">
          <cell r="A363" t="str">
            <v>Item</v>
          </cell>
          <cell r="B363" t="str">
            <v>Descripción</v>
          </cell>
          <cell r="E363" t="str">
            <v>Un</v>
          </cell>
          <cell r="F363" t="str">
            <v>Valor</v>
          </cell>
        </row>
        <row r="364">
          <cell r="A364" t="str">
            <v>13.52</v>
          </cell>
          <cell r="B364" t="str">
            <v>Tubería A.P. Pvc De 3/4"</v>
          </cell>
          <cell r="E364" t="str">
            <v>m</v>
          </cell>
          <cell r="F364">
            <v>13003</v>
          </cell>
        </row>
        <row r="365">
          <cell r="B365" t="str">
            <v>Soldadura para PVC</v>
          </cell>
          <cell r="C365" t="str">
            <v>gl</v>
          </cell>
          <cell r="D365">
            <v>9.0899868953236759E-3</v>
          </cell>
          <cell r="E365">
            <v>229689</v>
          </cell>
          <cell r="F365">
            <v>2087.87</v>
          </cell>
        </row>
        <row r="366">
          <cell r="B366" t="str">
            <v>Cuadrilla elect, sanit, carpint (1 Of + 1Ay)</v>
          </cell>
          <cell r="C366" t="str">
            <v>HC</v>
          </cell>
          <cell r="D366">
            <v>0.19999999999999998</v>
          </cell>
          <cell r="E366">
            <v>31516</v>
          </cell>
          <cell r="F366">
            <v>6303.2</v>
          </cell>
        </row>
        <row r="367">
          <cell r="B367" t="str">
            <v>Tubería A.P. PVC de 3/4"</v>
          </cell>
          <cell r="C367" t="str">
            <v>m</v>
          </cell>
          <cell r="D367">
            <v>1</v>
          </cell>
          <cell r="E367">
            <v>4497.17</v>
          </cell>
          <cell r="F367">
            <v>4497.17</v>
          </cell>
        </row>
        <row r="368">
          <cell r="B368" t="str">
            <v>Herramientas menores</v>
          </cell>
          <cell r="C368" t="str">
            <v>H</v>
          </cell>
          <cell r="D368">
            <v>0.2</v>
          </cell>
          <cell r="E368">
            <v>572</v>
          </cell>
          <cell r="F368">
            <v>114.4</v>
          </cell>
        </row>
        <row r="370">
          <cell r="A370" t="str">
            <v>Item</v>
          </cell>
          <cell r="B370" t="str">
            <v>Descripción</v>
          </cell>
          <cell r="E370" t="str">
            <v>Un</v>
          </cell>
          <cell r="F370" t="str">
            <v>Valor</v>
          </cell>
        </row>
        <row r="371">
          <cell r="A371" t="str">
            <v>13.53</v>
          </cell>
          <cell r="B371" t="str">
            <v>Adaptador de limpieza Sanit. 3"</v>
          </cell>
          <cell r="E371" t="str">
            <v>Un</v>
          </cell>
          <cell r="F371">
            <v>15938</v>
          </cell>
        </row>
        <row r="372">
          <cell r="B372" t="str">
            <v>Lubricante (Tarro 5 gr)</v>
          </cell>
          <cell r="C372" t="str">
            <v>Gr</v>
          </cell>
          <cell r="D372">
            <v>2.5249999999999999</v>
          </cell>
          <cell r="E372">
            <v>37</v>
          </cell>
          <cell r="F372">
            <v>93.424999999999997</v>
          </cell>
        </row>
        <row r="373">
          <cell r="B373" t="str">
            <v>Adaptador de limpieza sanitario 3"</v>
          </cell>
          <cell r="C373" t="str">
            <v>un</v>
          </cell>
          <cell r="D373">
            <v>1.01</v>
          </cell>
          <cell r="E373">
            <v>15230.69306930693</v>
          </cell>
          <cell r="F373">
            <v>15383</v>
          </cell>
        </row>
        <row r="374">
          <cell r="B374" t="str">
            <v>Cuadrilla elect, sanit, carpint (1 Of + 1Ay)</v>
          </cell>
          <cell r="C374" t="str">
            <v>HC</v>
          </cell>
          <cell r="D374">
            <v>1.0999999999999999E-2</v>
          </cell>
          <cell r="E374">
            <v>31516</v>
          </cell>
          <cell r="F374">
            <v>346.67599999999999</v>
          </cell>
        </row>
        <row r="375">
          <cell r="B375" t="str">
            <v>Herramientas menores</v>
          </cell>
          <cell r="C375" t="str">
            <v>H</v>
          </cell>
          <cell r="D375">
            <v>0.2</v>
          </cell>
          <cell r="E375">
            <v>572</v>
          </cell>
          <cell r="F375">
            <v>114.4</v>
          </cell>
        </row>
        <row r="377">
          <cell r="A377" t="str">
            <v>Item</v>
          </cell>
          <cell r="B377" t="str">
            <v>Descripción</v>
          </cell>
          <cell r="E377" t="str">
            <v>Un</v>
          </cell>
          <cell r="F377" t="str">
            <v>Valor</v>
          </cell>
        </row>
        <row r="378">
          <cell r="A378" t="str">
            <v>13.54</v>
          </cell>
          <cell r="B378" t="str">
            <v>Adaptador de limpieza Sanit. 4"</v>
          </cell>
          <cell r="E378" t="str">
            <v>Un</v>
          </cell>
          <cell r="F378">
            <v>19796</v>
          </cell>
        </row>
        <row r="379">
          <cell r="B379" t="str">
            <v>Lubricante (Tarro 5 gr)</v>
          </cell>
          <cell r="C379" t="str">
            <v>Gr</v>
          </cell>
          <cell r="D379">
            <v>2.5249999999999999</v>
          </cell>
          <cell r="E379">
            <v>37</v>
          </cell>
          <cell r="F379">
            <v>93.424999999999997</v>
          </cell>
        </row>
        <row r="380">
          <cell r="B380" t="str">
            <v>Adaptador de limpieza sanitario 4"</v>
          </cell>
          <cell r="C380" t="str">
            <v>un</v>
          </cell>
          <cell r="D380">
            <v>1.01</v>
          </cell>
          <cell r="E380">
            <v>19061</v>
          </cell>
          <cell r="F380">
            <v>19251.61</v>
          </cell>
        </row>
        <row r="381">
          <cell r="B381" t="str">
            <v>Cuadrilla elect, sanit, carpint (1 Of + 1Ay)</v>
          </cell>
          <cell r="C381" t="str">
            <v>HC</v>
          </cell>
          <cell r="D381">
            <v>1.0677750983627363E-2</v>
          </cell>
          <cell r="E381">
            <v>31516</v>
          </cell>
          <cell r="F381">
            <v>336.52</v>
          </cell>
        </row>
        <row r="382">
          <cell r="B382" t="str">
            <v>Herramientas menores</v>
          </cell>
          <cell r="C382" t="str">
            <v>H</v>
          </cell>
          <cell r="D382">
            <v>0.2</v>
          </cell>
          <cell r="E382">
            <v>572</v>
          </cell>
          <cell r="F382">
            <v>114.4</v>
          </cell>
        </row>
        <row r="384">
          <cell r="A384" t="str">
            <v>Item</v>
          </cell>
          <cell r="B384" t="str">
            <v>Descripción</v>
          </cell>
          <cell r="E384" t="str">
            <v>Un</v>
          </cell>
          <cell r="F384" t="str">
            <v>Valor</v>
          </cell>
        </row>
        <row r="385">
          <cell r="A385" t="str">
            <v>13.55</v>
          </cell>
          <cell r="B385" t="str">
            <v>Codo Sanit. 45º x 2" CxC</v>
          </cell>
          <cell r="E385" t="str">
            <v>Un</v>
          </cell>
          <cell r="F385">
            <v>4024</v>
          </cell>
        </row>
        <row r="386">
          <cell r="B386" t="str">
            <v>Lubricante (Tarro 5 gr)</v>
          </cell>
          <cell r="C386" t="str">
            <v>Gr</v>
          </cell>
          <cell r="D386">
            <v>2.5249999999999999</v>
          </cell>
          <cell r="E386">
            <v>37</v>
          </cell>
          <cell r="F386">
            <v>93.424999999999997</v>
          </cell>
        </row>
        <row r="387">
          <cell r="B387" t="str">
            <v>Codo Sanit. 45º x 2" CxC</v>
          </cell>
          <cell r="C387" t="str">
            <v>un</v>
          </cell>
          <cell r="D387">
            <v>1.01</v>
          </cell>
          <cell r="E387">
            <v>3445</v>
          </cell>
          <cell r="F387">
            <v>3479.45</v>
          </cell>
        </row>
        <row r="388">
          <cell r="B388" t="str">
            <v>Cuadrilla elect, sanit, carpint (1 Of + 1Ay)</v>
          </cell>
          <cell r="C388" t="str">
            <v>HC</v>
          </cell>
          <cell r="D388">
            <v>1.0677750983627363E-2</v>
          </cell>
          <cell r="E388">
            <v>31516</v>
          </cell>
          <cell r="F388">
            <v>336.52</v>
          </cell>
        </row>
        <row r="389">
          <cell r="B389" t="str">
            <v>Herramientas menores</v>
          </cell>
          <cell r="C389" t="str">
            <v>H</v>
          </cell>
          <cell r="D389">
            <v>0.2</v>
          </cell>
          <cell r="E389">
            <v>572</v>
          </cell>
          <cell r="F389">
            <v>114.4</v>
          </cell>
        </row>
        <row r="391">
          <cell r="A391" t="str">
            <v>Item</v>
          </cell>
          <cell r="B391" t="str">
            <v>Descripción</v>
          </cell>
          <cell r="E391" t="str">
            <v>Un</v>
          </cell>
          <cell r="F391" t="str">
            <v>Valor</v>
          </cell>
        </row>
        <row r="392">
          <cell r="A392" t="str">
            <v>13.56</v>
          </cell>
          <cell r="B392" t="str">
            <v>Codo Sanit. 45º x 3" CxC</v>
          </cell>
          <cell r="E392" t="str">
            <v>Un</v>
          </cell>
          <cell r="F392">
            <v>8403</v>
          </cell>
        </row>
        <row r="393">
          <cell r="B393" t="str">
            <v>Lubricante (Tarro 5 gr)</v>
          </cell>
          <cell r="C393" t="str">
            <v>Gr</v>
          </cell>
          <cell r="D393">
            <v>2.5249999999999999</v>
          </cell>
          <cell r="E393">
            <v>37</v>
          </cell>
          <cell r="F393">
            <v>93.424999999999997</v>
          </cell>
        </row>
        <row r="394">
          <cell r="B394" t="str">
            <v>Codo Sanit. 45º x 3" CxC</v>
          </cell>
          <cell r="C394" t="str">
            <v>un</v>
          </cell>
          <cell r="D394">
            <v>1.01</v>
          </cell>
          <cell r="E394">
            <v>7781.2222772277228</v>
          </cell>
          <cell r="F394">
            <v>7859.0344999999998</v>
          </cell>
        </row>
        <row r="395">
          <cell r="B395" t="str">
            <v>Cuadrilla elect, sanit, carpint (1 Of + 1Ay)</v>
          </cell>
          <cell r="C395" t="str">
            <v>HC</v>
          </cell>
          <cell r="D395">
            <v>1.0677750983627363E-2</v>
          </cell>
          <cell r="E395">
            <v>31516</v>
          </cell>
          <cell r="F395">
            <v>336.52</v>
          </cell>
        </row>
        <row r="396">
          <cell r="B396" t="str">
            <v>Herramientas menores</v>
          </cell>
          <cell r="C396" t="str">
            <v>H</v>
          </cell>
          <cell r="D396">
            <v>0.2</v>
          </cell>
          <cell r="E396">
            <v>572</v>
          </cell>
          <cell r="F396">
            <v>114.4</v>
          </cell>
        </row>
        <row r="398">
          <cell r="A398" t="str">
            <v>Item</v>
          </cell>
          <cell r="B398" t="str">
            <v>Descripción</v>
          </cell>
          <cell r="E398" t="str">
            <v>Un</v>
          </cell>
          <cell r="F398" t="str">
            <v>Valor</v>
          </cell>
        </row>
        <row r="399">
          <cell r="A399" t="str">
            <v>13.57</v>
          </cell>
          <cell r="B399" t="str">
            <v>Codo Sanit. 45º x 4" CxC</v>
          </cell>
          <cell r="E399" t="str">
            <v>Un</v>
          </cell>
          <cell r="F399">
            <v>13594</v>
          </cell>
        </row>
        <row r="400">
          <cell r="B400" t="str">
            <v>Lubricante (Tarro 5 gr)</v>
          </cell>
          <cell r="C400" t="str">
            <v>Gr</v>
          </cell>
          <cell r="D400">
            <v>2.5249999999999999</v>
          </cell>
          <cell r="E400">
            <v>37</v>
          </cell>
          <cell r="F400">
            <v>93.424999999999997</v>
          </cell>
        </row>
        <row r="401">
          <cell r="B401" t="str">
            <v>Codo Sanit. 45º x 4" CxC</v>
          </cell>
          <cell r="C401" t="str">
            <v>un</v>
          </cell>
          <cell r="D401">
            <v>1.01</v>
          </cell>
          <cell r="E401">
            <v>12920</v>
          </cell>
          <cell r="F401">
            <v>13049.2</v>
          </cell>
        </row>
        <row r="402">
          <cell r="B402" t="str">
            <v>Cuadrilla elect, sanit, carpint (1 Of + 1Ay)</v>
          </cell>
          <cell r="C402" t="str">
            <v>HC</v>
          </cell>
          <cell r="D402">
            <v>1.0677750983627363E-2</v>
          </cell>
          <cell r="E402">
            <v>31516</v>
          </cell>
          <cell r="F402">
            <v>336.52</v>
          </cell>
        </row>
        <row r="403">
          <cell r="B403" t="str">
            <v>Herramientas menores</v>
          </cell>
          <cell r="C403" t="str">
            <v>H</v>
          </cell>
          <cell r="D403">
            <v>0.2</v>
          </cell>
          <cell r="E403">
            <v>572</v>
          </cell>
          <cell r="F403">
            <v>114.4</v>
          </cell>
        </row>
        <row r="405">
          <cell r="A405" t="str">
            <v>Item</v>
          </cell>
          <cell r="B405" t="str">
            <v>Descripción</v>
          </cell>
          <cell r="E405" t="str">
            <v>Un</v>
          </cell>
          <cell r="F405" t="str">
            <v>Valor</v>
          </cell>
        </row>
        <row r="406">
          <cell r="A406" t="str">
            <v>13.58</v>
          </cell>
          <cell r="B406" t="str">
            <v>Codo Sanit. 90º x 2" CxC</v>
          </cell>
          <cell r="E406" t="str">
            <v>Un</v>
          </cell>
          <cell r="F406">
            <v>3450</v>
          </cell>
        </row>
        <row r="407">
          <cell r="B407" t="str">
            <v>Lubricante (Tarro 5 gr)</v>
          </cell>
          <cell r="C407" t="str">
            <v>Gr</v>
          </cell>
          <cell r="D407">
            <v>2.5249999999999999</v>
          </cell>
          <cell r="E407">
            <v>37</v>
          </cell>
          <cell r="F407">
            <v>93.424999999999997</v>
          </cell>
        </row>
        <row r="408">
          <cell r="B408" t="str">
            <v>Codo Sanit. 90º x 2" CxC</v>
          </cell>
          <cell r="C408" t="str">
            <v>un</v>
          </cell>
          <cell r="D408">
            <v>1.01</v>
          </cell>
          <cell r="E408">
            <v>2877</v>
          </cell>
          <cell r="F408">
            <v>2905.77</v>
          </cell>
        </row>
        <row r="409">
          <cell r="B409" t="str">
            <v>Cuadrilla elect, sanit, carpint (1 Of + 1Ay)</v>
          </cell>
          <cell r="C409" t="str">
            <v>HC</v>
          </cell>
          <cell r="D409">
            <v>1.0677750983627363E-2</v>
          </cell>
          <cell r="E409">
            <v>31516</v>
          </cell>
          <cell r="F409">
            <v>336.52</v>
          </cell>
        </row>
        <row r="410">
          <cell r="B410" t="str">
            <v>Herramientas menores</v>
          </cell>
          <cell r="C410" t="str">
            <v>H</v>
          </cell>
          <cell r="D410">
            <v>0.2</v>
          </cell>
          <cell r="E410">
            <v>572</v>
          </cell>
          <cell r="F410">
            <v>114.4</v>
          </cell>
        </row>
        <row r="412">
          <cell r="A412" t="str">
            <v>Item</v>
          </cell>
          <cell r="B412" t="str">
            <v>Descripción</v>
          </cell>
          <cell r="E412" t="str">
            <v>Un</v>
          </cell>
          <cell r="F412" t="str">
            <v>Valor</v>
          </cell>
        </row>
        <row r="413">
          <cell r="A413" t="str">
            <v>13.59</v>
          </cell>
          <cell r="B413" t="str">
            <v>Codo Sanit. 90º x 2" CxE</v>
          </cell>
          <cell r="E413" t="str">
            <v>Un</v>
          </cell>
          <cell r="F413">
            <v>3833</v>
          </cell>
        </row>
        <row r="414">
          <cell r="B414" t="str">
            <v>Lubricante (Tarro 5 gr)</v>
          </cell>
          <cell r="C414" t="str">
            <v>Gr</v>
          </cell>
          <cell r="D414">
            <v>2.5249999999999999</v>
          </cell>
          <cell r="E414">
            <v>37</v>
          </cell>
          <cell r="F414">
            <v>93.424999999999997</v>
          </cell>
        </row>
        <row r="415">
          <cell r="B415" t="str">
            <v>Codo Sanit. 90º x 2" CxC</v>
          </cell>
          <cell r="C415" t="str">
            <v>un</v>
          </cell>
          <cell r="D415">
            <v>1.01</v>
          </cell>
          <cell r="E415">
            <v>3256.128712871287</v>
          </cell>
          <cell r="F415">
            <v>3288.69</v>
          </cell>
        </row>
        <row r="416">
          <cell r="B416" t="str">
            <v>Cuadrilla elect, sanit, carpint (1 Of + 1Ay)</v>
          </cell>
          <cell r="C416" t="str">
            <v>HC</v>
          </cell>
          <cell r="D416">
            <v>1.0677750983627363E-2</v>
          </cell>
          <cell r="E416">
            <v>31516</v>
          </cell>
          <cell r="F416">
            <v>336.52</v>
          </cell>
        </row>
        <row r="417">
          <cell r="B417" t="str">
            <v>Herramientas menores</v>
          </cell>
          <cell r="C417" t="str">
            <v>H</v>
          </cell>
          <cell r="D417">
            <v>0.2</v>
          </cell>
          <cell r="E417">
            <v>572</v>
          </cell>
          <cell r="F417">
            <v>114.4</v>
          </cell>
        </row>
        <row r="419">
          <cell r="A419" t="str">
            <v>Item</v>
          </cell>
          <cell r="B419" t="str">
            <v>Descripción</v>
          </cell>
          <cell r="E419" t="str">
            <v>Un</v>
          </cell>
          <cell r="F419" t="str">
            <v>Valor</v>
          </cell>
        </row>
        <row r="420">
          <cell r="A420" t="str">
            <v>13.60</v>
          </cell>
          <cell r="B420" t="str">
            <v>Codo Sanit. 90º x 4" CxC</v>
          </cell>
          <cell r="E420" t="str">
            <v>Un</v>
          </cell>
          <cell r="F420">
            <v>12028</v>
          </cell>
        </row>
        <row r="421">
          <cell r="B421" t="str">
            <v>Lubricante (Tarro 5 gr)</v>
          </cell>
          <cell r="C421" t="str">
            <v>Gr</v>
          </cell>
          <cell r="D421">
            <v>2.5249999999999999</v>
          </cell>
          <cell r="E421">
            <v>37</v>
          </cell>
          <cell r="F421">
            <v>93.424999999999997</v>
          </cell>
        </row>
        <row r="422">
          <cell r="B422" t="str">
            <v>Codo Sanit. 90º x 4" CxC</v>
          </cell>
          <cell r="C422" t="str">
            <v>un</v>
          </cell>
          <cell r="D422">
            <v>1.01</v>
          </cell>
          <cell r="E422">
            <v>11369.990099009901</v>
          </cell>
          <cell r="F422">
            <v>11483.69</v>
          </cell>
        </row>
        <row r="423">
          <cell r="B423" t="str">
            <v>Cuadrilla elect, sanit, carpint (1 Of + 1Ay)</v>
          </cell>
          <cell r="C423" t="str">
            <v>HC</v>
          </cell>
          <cell r="D423">
            <v>1.0677750983627363E-2</v>
          </cell>
          <cell r="E423">
            <v>31516</v>
          </cell>
          <cell r="F423">
            <v>336.52</v>
          </cell>
        </row>
        <row r="424">
          <cell r="B424" t="str">
            <v>Herramientas menores</v>
          </cell>
          <cell r="C424" t="str">
            <v>H</v>
          </cell>
          <cell r="D424">
            <v>0.2</v>
          </cell>
          <cell r="E424">
            <v>572</v>
          </cell>
          <cell r="F424">
            <v>114.4</v>
          </cell>
        </row>
        <row r="426">
          <cell r="A426" t="str">
            <v>Item</v>
          </cell>
          <cell r="B426" t="str">
            <v>Descripción</v>
          </cell>
          <cell r="E426" t="str">
            <v>Un</v>
          </cell>
          <cell r="F426" t="str">
            <v>Valor</v>
          </cell>
        </row>
        <row r="427">
          <cell r="A427" t="str">
            <v>13.61</v>
          </cell>
          <cell r="B427" t="str">
            <v>Tapón de Prueba Sanit. 2"</v>
          </cell>
          <cell r="E427" t="str">
            <v>Un</v>
          </cell>
          <cell r="F427">
            <v>1150</v>
          </cell>
        </row>
        <row r="428">
          <cell r="B428" t="str">
            <v>Lubricante (Tarro 5 gr)</v>
          </cell>
          <cell r="C428" t="str">
            <v>Gr</v>
          </cell>
          <cell r="D428">
            <v>2.5249999999999999</v>
          </cell>
          <cell r="E428">
            <v>37</v>
          </cell>
          <cell r="F428">
            <v>93.424999999999997</v>
          </cell>
        </row>
        <row r="429">
          <cell r="B429" t="str">
            <v>Codo Sanit. 90º x 4" CxC</v>
          </cell>
          <cell r="C429" t="str">
            <v>un</v>
          </cell>
          <cell r="D429">
            <v>1.01</v>
          </cell>
          <cell r="E429">
            <v>599.89108910891207</v>
          </cell>
          <cell r="F429">
            <v>605.89000000000124</v>
          </cell>
        </row>
        <row r="430">
          <cell r="B430" t="str">
            <v>Cuadrilla elect, sanit, carpint (1 Of + 1Ay)</v>
          </cell>
          <cell r="C430" t="str">
            <v>HC</v>
          </cell>
          <cell r="D430">
            <v>1.0677750983627363E-2</v>
          </cell>
          <cell r="E430">
            <v>31516</v>
          </cell>
          <cell r="F430">
            <v>336.52</v>
          </cell>
        </row>
        <row r="431">
          <cell r="B431" t="str">
            <v>Herramientas menores</v>
          </cell>
          <cell r="C431" t="str">
            <v>H</v>
          </cell>
          <cell r="D431">
            <v>0.2</v>
          </cell>
          <cell r="E431">
            <v>572</v>
          </cell>
          <cell r="F431">
            <v>114.4</v>
          </cell>
        </row>
        <row r="433">
          <cell r="A433" t="str">
            <v>Item</v>
          </cell>
          <cell r="B433" t="str">
            <v>Descripción</v>
          </cell>
          <cell r="E433" t="str">
            <v>Un</v>
          </cell>
          <cell r="F433" t="str">
            <v>Valor</v>
          </cell>
        </row>
        <row r="434">
          <cell r="A434" t="str">
            <v>13.62</v>
          </cell>
          <cell r="B434" t="str">
            <v>Buje soldado Sanit. PVC 3" x 2"</v>
          </cell>
          <cell r="E434" t="str">
            <v>Un</v>
          </cell>
          <cell r="F434">
            <v>5480</v>
          </cell>
        </row>
        <row r="435">
          <cell r="B435" t="str">
            <v>Lubricante (Tarro 5 gr)</v>
          </cell>
          <cell r="C435" t="str">
            <v>Gr</v>
          </cell>
          <cell r="D435">
            <v>2.5249999999999999</v>
          </cell>
          <cell r="E435">
            <v>37</v>
          </cell>
          <cell r="F435">
            <v>93.424999999999997</v>
          </cell>
        </row>
        <row r="436">
          <cell r="B436" t="str">
            <v>Buje soldado Sanit. PVC 3" x  2"</v>
          </cell>
          <cell r="C436" t="str">
            <v>un</v>
          </cell>
          <cell r="D436">
            <v>1.01</v>
          </cell>
          <cell r="E436">
            <v>4887</v>
          </cell>
          <cell r="F436">
            <v>4935.87</v>
          </cell>
        </row>
        <row r="437">
          <cell r="B437" t="str">
            <v>Cuadrilla elect, sanit, carpint (1 Of + 1Ay)</v>
          </cell>
          <cell r="C437" t="str">
            <v>HC</v>
          </cell>
          <cell r="D437">
            <v>1.0677750983627363E-2</v>
          </cell>
          <cell r="E437">
            <v>31516</v>
          </cell>
          <cell r="F437">
            <v>336.52</v>
          </cell>
        </row>
        <row r="438">
          <cell r="B438" t="str">
            <v>Herramientas menores</v>
          </cell>
          <cell r="C438" t="str">
            <v>H</v>
          </cell>
          <cell r="D438">
            <v>0.2</v>
          </cell>
          <cell r="E438">
            <v>572</v>
          </cell>
          <cell r="F438">
            <v>114.4</v>
          </cell>
        </row>
        <row r="440">
          <cell r="A440" t="str">
            <v>Item</v>
          </cell>
          <cell r="B440" t="str">
            <v>Descripción</v>
          </cell>
          <cell r="E440" t="str">
            <v>Un</v>
          </cell>
          <cell r="F440" t="str">
            <v>Valor</v>
          </cell>
        </row>
        <row r="441">
          <cell r="A441" t="str">
            <v>13.63</v>
          </cell>
          <cell r="B441" t="str">
            <v>Sifón sin codo Sanit. PVC 2"</v>
          </cell>
          <cell r="E441" t="str">
            <v>Un</v>
          </cell>
          <cell r="F441">
            <v>5354</v>
          </cell>
        </row>
        <row r="442">
          <cell r="B442" t="str">
            <v>Lubricante (Tarro 5 gr)</v>
          </cell>
          <cell r="C442" t="str">
            <v>Gr</v>
          </cell>
          <cell r="D442">
            <v>2.5249999999999999</v>
          </cell>
          <cell r="E442">
            <v>37</v>
          </cell>
          <cell r="F442">
            <v>93.424999999999997</v>
          </cell>
        </row>
        <row r="443">
          <cell r="B443" t="str">
            <v>Sifón sin codo Sanit. PVC 2"</v>
          </cell>
          <cell r="C443" t="str">
            <v>un</v>
          </cell>
          <cell r="D443">
            <v>1.01</v>
          </cell>
          <cell r="E443">
            <v>4762</v>
          </cell>
          <cell r="F443">
            <v>4809.62</v>
          </cell>
        </row>
        <row r="444">
          <cell r="B444" t="str">
            <v>Cuadrilla elect, sanit, carpint (1 Of + 1Ay)</v>
          </cell>
          <cell r="C444" t="str">
            <v>HC</v>
          </cell>
          <cell r="D444">
            <v>1.0677750983627363E-2</v>
          </cell>
          <cell r="E444">
            <v>31516</v>
          </cell>
          <cell r="F444">
            <v>336.52</v>
          </cell>
        </row>
        <row r="445">
          <cell r="B445" t="str">
            <v>Herramientas menores</v>
          </cell>
          <cell r="C445" t="str">
            <v>H</v>
          </cell>
          <cell r="D445">
            <v>0.2</v>
          </cell>
          <cell r="E445">
            <v>572</v>
          </cell>
          <cell r="F445">
            <v>114.4</v>
          </cell>
        </row>
        <row r="447">
          <cell r="A447" t="str">
            <v>Item</v>
          </cell>
          <cell r="B447" t="str">
            <v>Descripción</v>
          </cell>
          <cell r="E447" t="str">
            <v>Un</v>
          </cell>
          <cell r="F447" t="str">
            <v>Valor</v>
          </cell>
        </row>
        <row r="448">
          <cell r="A448" t="str">
            <v>13.64</v>
          </cell>
          <cell r="B448" t="str">
            <v>Yee Sanit. Reducida PVC 3" x 2"</v>
          </cell>
          <cell r="E448" t="str">
            <v>Un</v>
          </cell>
          <cell r="F448">
            <v>13479</v>
          </cell>
        </row>
        <row r="449">
          <cell r="B449" t="str">
            <v>Lubricante (Tarro 5 gr)</v>
          </cell>
          <cell r="C449" t="str">
            <v>Gr</v>
          </cell>
          <cell r="D449">
            <v>2.5249999999999999</v>
          </cell>
          <cell r="E449">
            <v>37</v>
          </cell>
          <cell r="F449">
            <v>93.424999999999997</v>
          </cell>
        </row>
        <row r="450">
          <cell r="B450" t="str">
            <v>Yee Sanit. reducida PVC 3" x 2"</v>
          </cell>
          <cell r="C450" t="str">
            <v>un</v>
          </cell>
          <cell r="D450">
            <v>1.01</v>
          </cell>
          <cell r="E450">
            <v>12807</v>
          </cell>
          <cell r="F450">
            <v>12935.07</v>
          </cell>
        </row>
        <row r="451">
          <cell r="B451" t="str">
            <v>Cuadrilla elect, sanit, carpint (1 Of + 1Ay)</v>
          </cell>
          <cell r="C451" t="str">
            <v>HC</v>
          </cell>
          <cell r="D451">
            <v>1.0677750983627363E-2</v>
          </cell>
          <cell r="E451">
            <v>31516</v>
          </cell>
          <cell r="F451">
            <v>336.52</v>
          </cell>
        </row>
        <row r="452">
          <cell r="B452" t="str">
            <v>Herramientas menores</v>
          </cell>
          <cell r="C452" t="str">
            <v>H</v>
          </cell>
          <cell r="D452">
            <v>0.2</v>
          </cell>
          <cell r="E452">
            <v>572</v>
          </cell>
          <cell r="F452">
            <v>114.4</v>
          </cell>
        </row>
        <row r="454">
          <cell r="A454" t="str">
            <v>Item</v>
          </cell>
          <cell r="B454" t="str">
            <v>Descripción</v>
          </cell>
          <cell r="E454" t="str">
            <v>Un</v>
          </cell>
          <cell r="F454" t="str">
            <v>Valor</v>
          </cell>
        </row>
        <row r="455">
          <cell r="A455" t="str">
            <v>13.65</v>
          </cell>
          <cell r="B455" t="str">
            <v>Yee Sanit. reducida PVC 4" x 2"</v>
          </cell>
          <cell r="E455" t="str">
            <v>Un</v>
          </cell>
          <cell r="F455">
            <v>20814</v>
          </cell>
        </row>
        <row r="456">
          <cell r="B456" t="str">
            <v>Lubricante (Tarro 5 gr)</v>
          </cell>
          <cell r="C456" t="str">
            <v>Gr</v>
          </cell>
          <cell r="D456">
            <v>2.5249999999999999</v>
          </cell>
          <cell r="E456">
            <v>37</v>
          </cell>
          <cell r="F456">
            <v>93.424999999999997</v>
          </cell>
        </row>
        <row r="457">
          <cell r="B457" t="str">
            <v>Yee Sanit. reducida PVC 4" x 2"</v>
          </cell>
          <cell r="C457" t="str">
            <v>un</v>
          </cell>
          <cell r="D457">
            <v>1.01</v>
          </cell>
          <cell r="E457">
            <v>20069</v>
          </cell>
          <cell r="F457">
            <v>20269.689999999999</v>
          </cell>
        </row>
        <row r="458">
          <cell r="B458" t="str">
            <v>Cuadrilla elect, sanit, carpint (1 Of + 1Ay)</v>
          </cell>
          <cell r="C458" t="str">
            <v>HC</v>
          </cell>
          <cell r="D458">
            <v>1.0677750983627363E-2</v>
          </cell>
          <cell r="E458">
            <v>31516</v>
          </cell>
          <cell r="F458">
            <v>336.52</v>
          </cell>
        </row>
        <row r="459">
          <cell r="B459" t="str">
            <v>Herramientas menores</v>
          </cell>
          <cell r="C459" t="str">
            <v>H</v>
          </cell>
          <cell r="D459">
            <v>0.2</v>
          </cell>
          <cell r="E459">
            <v>572</v>
          </cell>
          <cell r="F459">
            <v>114.4</v>
          </cell>
        </row>
        <row r="461">
          <cell r="A461" t="str">
            <v>Item</v>
          </cell>
          <cell r="B461" t="str">
            <v>Descripción</v>
          </cell>
          <cell r="E461" t="str">
            <v>Un</v>
          </cell>
          <cell r="F461" t="str">
            <v>Valor</v>
          </cell>
        </row>
        <row r="462">
          <cell r="A462" t="str">
            <v>13.66</v>
          </cell>
          <cell r="B462" t="str">
            <v>Yee Sanit. reducida PVC 4" x 3"</v>
          </cell>
          <cell r="E462" t="str">
            <v>Un</v>
          </cell>
          <cell r="F462">
            <v>20814</v>
          </cell>
        </row>
        <row r="463">
          <cell r="B463" t="str">
            <v>Lubricante (Tarro 5 gr)</v>
          </cell>
          <cell r="C463" t="str">
            <v>Gr</v>
          </cell>
          <cell r="D463">
            <v>2.5249999999999999</v>
          </cell>
          <cell r="E463">
            <v>37</v>
          </cell>
          <cell r="F463">
            <v>93.424999999999997</v>
          </cell>
        </row>
        <row r="464">
          <cell r="B464" t="str">
            <v>Yee Sanit. reducida PVC 4" x 3"</v>
          </cell>
          <cell r="C464" t="str">
            <v>un</v>
          </cell>
          <cell r="D464">
            <v>1.01</v>
          </cell>
          <cell r="E464">
            <v>20069</v>
          </cell>
          <cell r="F464">
            <v>20269.689999999999</v>
          </cell>
        </row>
        <row r="465">
          <cell r="B465" t="str">
            <v>Cuadrilla elect, sanit, carpint (1 Of + 1Ay)</v>
          </cell>
          <cell r="C465" t="str">
            <v>HC</v>
          </cell>
          <cell r="D465">
            <v>1.0677750983627363E-2</v>
          </cell>
          <cell r="E465">
            <v>31516</v>
          </cell>
          <cell r="F465">
            <v>336.52</v>
          </cell>
        </row>
        <row r="466">
          <cell r="B466" t="str">
            <v>Herramientas menores</v>
          </cell>
          <cell r="C466" t="str">
            <v>H</v>
          </cell>
          <cell r="D466">
            <v>0.2</v>
          </cell>
          <cell r="E466">
            <v>572</v>
          </cell>
          <cell r="F466">
            <v>114.4</v>
          </cell>
        </row>
        <row r="468">
          <cell r="A468" t="str">
            <v>Item</v>
          </cell>
          <cell r="B468" t="str">
            <v>Descripción</v>
          </cell>
          <cell r="E468" t="str">
            <v>Un</v>
          </cell>
          <cell r="F468" t="str">
            <v>Valor</v>
          </cell>
        </row>
        <row r="469">
          <cell r="A469" t="str">
            <v>13.67</v>
          </cell>
          <cell r="B469" t="str">
            <v>Yee Sanit. PVC 2"</v>
          </cell>
          <cell r="E469" t="str">
            <v>Un</v>
          </cell>
          <cell r="F469">
            <v>7211</v>
          </cell>
        </row>
        <row r="470">
          <cell r="B470" t="str">
            <v>Lubricante (Tarro 5 gr)</v>
          </cell>
          <cell r="C470" t="str">
            <v>Gr</v>
          </cell>
          <cell r="D470">
            <v>2.5249999999999999</v>
          </cell>
          <cell r="E470">
            <v>37</v>
          </cell>
          <cell r="F470">
            <v>93.424999999999997</v>
          </cell>
        </row>
        <row r="471">
          <cell r="B471" t="str">
            <v>Yee Sanit. PVC 2"</v>
          </cell>
          <cell r="C471" t="str">
            <v>un</v>
          </cell>
          <cell r="D471">
            <v>1.01</v>
          </cell>
          <cell r="E471">
            <v>6601</v>
          </cell>
          <cell r="F471">
            <v>6667.01</v>
          </cell>
        </row>
        <row r="472">
          <cell r="B472" t="str">
            <v>Cuadrilla elect, sanit, carpint (1 Of + 1Ay)</v>
          </cell>
          <cell r="C472" t="str">
            <v>HC</v>
          </cell>
          <cell r="D472">
            <v>1.0677750983627363E-2</v>
          </cell>
          <cell r="E472">
            <v>31516</v>
          </cell>
          <cell r="F472">
            <v>336.52</v>
          </cell>
        </row>
        <row r="473">
          <cell r="B473" t="str">
            <v>Herramientas menores</v>
          </cell>
          <cell r="C473" t="str">
            <v>H</v>
          </cell>
          <cell r="D473">
            <v>0.2</v>
          </cell>
          <cell r="E473">
            <v>572</v>
          </cell>
          <cell r="F473">
            <v>114.4</v>
          </cell>
        </row>
        <row r="475">
          <cell r="A475" t="str">
            <v>Item</v>
          </cell>
          <cell r="B475" t="str">
            <v>Descripción</v>
          </cell>
          <cell r="E475" t="str">
            <v>Un</v>
          </cell>
          <cell r="F475" t="str">
            <v>Valor</v>
          </cell>
        </row>
        <row r="476">
          <cell r="A476" t="str">
            <v>13.68</v>
          </cell>
          <cell r="B476" t="str">
            <v>Yee Sanit. PVC 3"</v>
          </cell>
          <cell r="E476" t="str">
            <v>Un</v>
          </cell>
          <cell r="F476">
            <v>14240</v>
          </cell>
        </row>
        <row r="477">
          <cell r="B477" t="str">
            <v>Lubricante (Tarro 5 gr)</v>
          </cell>
          <cell r="C477" t="str">
            <v>Gr</v>
          </cell>
          <cell r="D477">
            <v>2.5249999999999999</v>
          </cell>
          <cell r="E477">
            <v>37</v>
          </cell>
          <cell r="F477">
            <v>93.424999999999997</v>
          </cell>
        </row>
        <row r="478">
          <cell r="B478" t="str">
            <v>Yee Sanit. PVC 3"</v>
          </cell>
          <cell r="C478" t="str">
            <v>un</v>
          </cell>
          <cell r="D478">
            <v>1.01</v>
          </cell>
          <cell r="E478">
            <v>13560</v>
          </cell>
          <cell r="F478">
            <v>13695.6</v>
          </cell>
        </row>
        <row r="479">
          <cell r="B479" t="str">
            <v>Cuadrilla elect, sanit, carpint (1 Of + 1Ay)</v>
          </cell>
          <cell r="C479" t="str">
            <v>HC</v>
          </cell>
          <cell r="D479">
            <v>1.0677750983627363E-2</v>
          </cell>
          <cell r="E479">
            <v>31516</v>
          </cell>
          <cell r="F479">
            <v>336.52</v>
          </cell>
        </row>
        <row r="480">
          <cell r="B480" t="str">
            <v>Herramientas menores</v>
          </cell>
          <cell r="C480" t="str">
            <v>H</v>
          </cell>
          <cell r="D480">
            <v>0.2</v>
          </cell>
          <cell r="E480">
            <v>572</v>
          </cell>
          <cell r="F480">
            <v>114.4</v>
          </cell>
        </row>
        <row r="482">
          <cell r="A482" t="str">
            <v>Item</v>
          </cell>
          <cell r="B482" t="str">
            <v>Descripción</v>
          </cell>
          <cell r="E482" t="str">
            <v>Un</v>
          </cell>
          <cell r="F482" t="str">
            <v>Valor</v>
          </cell>
        </row>
        <row r="483">
          <cell r="A483" t="str">
            <v>13.69</v>
          </cell>
          <cell r="B483" t="str">
            <v>Yee Sanit. PVC 4"</v>
          </cell>
          <cell r="E483" t="str">
            <v>Un</v>
          </cell>
          <cell r="F483">
            <v>24158</v>
          </cell>
        </row>
        <row r="484">
          <cell r="B484" t="str">
            <v>Lubricante (Tarro 5 gr)</v>
          </cell>
          <cell r="C484" t="str">
            <v>Gr</v>
          </cell>
          <cell r="D484">
            <v>2.5249999999999999</v>
          </cell>
          <cell r="E484">
            <v>37</v>
          </cell>
          <cell r="F484">
            <v>93.424999999999997</v>
          </cell>
        </row>
        <row r="485">
          <cell r="B485" t="str">
            <v>Yee Sanit. PVC 4"</v>
          </cell>
          <cell r="C485" t="str">
            <v>un</v>
          </cell>
          <cell r="D485">
            <v>1.01</v>
          </cell>
          <cell r="E485">
            <v>23380</v>
          </cell>
          <cell r="F485">
            <v>23613.8</v>
          </cell>
        </row>
        <row r="486">
          <cell r="B486" t="str">
            <v>Cuadrilla elect, sanit, carpint (1 Of + 1Ay)</v>
          </cell>
          <cell r="C486" t="str">
            <v>HC</v>
          </cell>
          <cell r="D486">
            <v>1.0677750983627363E-2</v>
          </cell>
          <cell r="E486">
            <v>31516</v>
          </cell>
          <cell r="F486">
            <v>336.52</v>
          </cell>
        </row>
        <row r="487">
          <cell r="B487" t="str">
            <v>Herramientas menores</v>
          </cell>
          <cell r="C487" t="str">
            <v>H</v>
          </cell>
          <cell r="D487">
            <v>0.2</v>
          </cell>
          <cell r="E487">
            <v>572</v>
          </cell>
          <cell r="F487">
            <v>114.4</v>
          </cell>
        </row>
        <row r="489">
          <cell r="A489" t="str">
            <v>Item</v>
          </cell>
          <cell r="B489" t="str">
            <v>Descripción</v>
          </cell>
          <cell r="E489" t="str">
            <v>Un</v>
          </cell>
          <cell r="F489" t="str">
            <v>Valor</v>
          </cell>
        </row>
        <row r="490">
          <cell r="A490" t="str">
            <v>13.70</v>
          </cell>
          <cell r="B490" t="str">
            <v>Excavación a mano en material común, roca descompuesta, a cualquier profunidad y bajo cualquier condición de humedad. Incluye retiro a lugar autorizado.</v>
          </cell>
          <cell r="E490" t="str">
            <v>mt3</v>
          </cell>
          <cell r="F490">
            <v>18301</v>
          </cell>
        </row>
        <row r="491">
          <cell r="B491" t="str">
            <v>Herramientas menores</v>
          </cell>
          <cell r="C491" t="str">
            <v>H</v>
          </cell>
          <cell r="D491">
            <v>0.2623076923076923</v>
          </cell>
          <cell r="E491">
            <v>572</v>
          </cell>
          <cell r="F491">
            <v>150.04</v>
          </cell>
        </row>
        <row r="492">
          <cell r="B492" t="str">
            <v>Transporte material sobrante</v>
          </cell>
          <cell r="C492">
            <v>5529</v>
          </cell>
          <cell r="D492">
            <v>0.56249954783866885</v>
          </cell>
          <cell r="E492">
            <v>5529</v>
          </cell>
          <cell r="F492">
            <v>3110.06</v>
          </cell>
        </row>
        <row r="493">
          <cell r="B493" t="str">
            <v>Cuadrilla Albañileria (1 of + 4 Ay)</v>
          </cell>
          <cell r="D493">
            <v>0.26230271533457739</v>
          </cell>
          <cell r="E493">
            <v>57341</v>
          </cell>
          <cell r="F493">
            <v>15040.700000000003</v>
          </cell>
        </row>
        <row r="495">
          <cell r="A495" t="str">
            <v>Item</v>
          </cell>
          <cell r="B495" t="str">
            <v>Descripción</v>
          </cell>
          <cell r="E495" t="str">
            <v>Un</v>
          </cell>
          <cell r="F495" t="str">
            <v>Valor</v>
          </cell>
        </row>
        <row r="496">
          <cell r="A496" t="str">
            <v>13.71</v>
          </cell>
          <cell r="B496" t="str">
            <v>Cimentación de tubería con arena compactada al  70% de la densidad relativa máxima</v>
          </cell>
          <cell r="E496" t="str">
            <v>mt3</v>
          </cell>
          <cell r="F496">
            <v>74373</v>
          </cell>
        </row>
        <row r="497">
          <cell r="B497" t="str">
            <v>Herramientas menores</v>
          </cell>
          <cell r="C497" t="str">
            <v>H</v>
          </cell>
          <cell r="D497">
            <v>1.5</v>
          </cell>
          <cell r="E497">
            <v>572</v>
          </cell>
          <cell r="F497">
            <v>858</v>
          </cell>
        </row>
        <row r="498">
          <cell r="B498" t="str">
            <v>Arena amarilla</v>
          </cell>
          <cell r="C498" t="str">
            <v>m3</v>
          </cell>
          <cell r="D498">
            <v>0.9375400011636702</v>
          </cell>
          <cell r="E498">
            <v>34374</v>
          </cell>
          <cell r="F498">
            <v>32227</v>
          </cell>
        </row>
        <row r="499">
          <cell r="B499" t="str">
            <v>Cuadrilla Albañileria (1 of + 1 Ay)</v>
          </cell>
          <cell r="D499">
            <v>1.5</v>
          </cell>
          <cell r="E499">
            <v>27525</v>
          </cell>
          <cell r="F499">
            <v>41287.5</v>
          </cell>
        </row>
        <row r="501">
          <cell r="A501" t="str">
            <v>Item</v>
          </cell>
          <cell r="B501" t="str">
            <v>Descripción</v>
          </cell>
          <cell r="E501" t="str">
            <v>Un</v>
          </cell>
          <cell r="F501" t="str">
            <v>Valor</v>
          </cell>
        </row>
        <row r="502">
          <cell r="A502" t="str">
            <v>13.72</v>
          </cell>
          <cell r="B502" t="str">
            <v>Rellenos de Zanjas y estructuras con material seleccionado de sitio, compactado al 90% del Proctor Modificado</v>
          </cell>
          <cell r="E502" t="str">
            <v>mt3</v>
          </cell>
          <cell r="F502">
            <v>20812</v>
          </cell>
        </row>
        <row r="503">
          <cell r="B503" t="str">
            <v>Herramientas menores</v>
          </cell>
          <cell r="C503" t="str">
            <v>H</v>
          </cell>
          <cell r="D503">
            <v>0.16720279720279721</v>
          </cell>
          <cell r="E503">
            <v>572</v>
          </cell>
          <cell r="F503">
            <v>95.64</v>
          </cell>
        </row>
        <row r="504">
          <cell r="B504" t="str">
            <v>Vibrocompactador tipo Rana</v>
          </cell>
          <cell r="C504" t="str">
            <v>d</v>
          </cell>
          <cell r="D504">
            <v>0.2</v>
          </cell>
          <cell r="E504">
            <v>80571</v>
          </cell>
          <cell r="F504">
            <v>16114.2</v>
          </cell>
        </row>
        <row r="505">
          <cell r="B505" t="str">
            <v>Cuadrilla Albañileria (1 of + 1 Ay)</v>
          </cell>
          <cell r="D505">
            <v>0.16721126248864668</v>
          </cell>
          <cell r="E505">
            <v>27525</v>
          </cell>
          <cell r="F505">
            <v>4602.49</v>
          </cell>
        </row>
        <row r="507">
          <cell r="A507" t="str">
            <v>Item</v>
          </cell>
          <cell r="B507" t="str">
            <v>Descripción</v>
          </cell>
          <cell r="E507" t="str">
            <v>Un</v>
          </cell>
          <cell r="F507" t="str">
            <v>Valor</v>
          </cell>
        </row>
        <row r="508">
          <cell r="A508" t="str">
            <v>13.73</v>
          </cell>
          <cell r="B508" t="str">
            <v xml:space="preserve">Registro de conexión domiciliaria sifónico 0,60x 0,60 m H&lt;= 1,40 m. </v>
          </cell>
          <cell r="E508" t="str">
            <v>un</v>
          </cell>
          <cell r="F508">
            <v>496762.74</v>
          </cell>
        </row>
        <row r="509">
          <cell r="B509" t="str">
            <v>Herramientas menores</v>
          </cell>
          <cell r="C509" t="str">
            <v>H</v>
          </cell>
          <cell r="D509">
            <v>1.7616258741258741</v>
          </cell>
          <cell r="E509">
            <v>572</v>
          </cell>
          <cell r="F509">
            <v>1007.65</v>
          </cell>
        </row>
        <row r="510">
          <cell r="B510" t="str">
            <v>Acero de refuerzo de 4 y 6</v>
          </cell>
          <cell r="C510" t="str">
            <v>kg</v>
          </cell>
          <cell r="D510">
            <v>7</v>
          </cell>
          <cell r="E510">
            <v>3888</v>
          </cell>
          <cell r="F510">
            <v>27216</v>
          </cell>
        </row>
        <row r="511">
          <cell r="B511" t="str">
            <v>alambre recocido</v>
          </cell>
          <cell r="C511" t="str">
            <v>kg</v>
          </cell>
          <cell r="D511">
            <v>1</v>
          </cell>
          <cell r="E511">
            <v>3846</v>
          </cell>
          <cell r="F511">
            <v>3846</v>
          </cell>
        </row>
        <row r="512">
          <cell r="B512" t="str">
            <v>Formaleteria (Listón 2. m X 2. m)</v>
          </cell>
          <cell r="C512" t="str">
            <v>ML</v>
          </cell>
          <cell r="D512">
            <v>2.4</v>
          </cell>
          <cell r="E512">
            <v>1690</v>
          </cell>
          <cell r="F512">
            <v>4056</v>
          </cell>
        </row>
        <row r="513">
          <cell r="B513" t="str">
            <v>Ladrillo tolete macizo No 5 2x1x5</v>
          </cell>
          <cell r="C513" t="str">
            <v>un</v>
          </cell>
          <cell r="D513">
            <v>187</v>
          </cell>
          <cell r="E513">
            <v>961</v>
          </cell>
          <cell r="F513">
            <v>179707</v>
          </cell>
        </row>
        <row r="514">
          <cell r="B514" t="str">
            <v>Concreto f'c=17,5Mpa (25 psi), F O</v>
          </cell>
          <cell r="C514" t="str">
            <v>m3</v>
          </cell>
          <cell r="D514">
            <v>6.3999988167290842E-2</v>
          </cell>
          <cell r="E514">
            <v>338046</v>
          </cell>
          <cell r="F514">
            <v>21634.94</v>
          </cell>
        </row>
        <row r="515">
          <cell r="B515" t="str">
            <v>Concreto f'c=21Mpa (3 psi), F O</v>
          </cell>
          <cell r="C515" t="str">
            <v>m3</v>
          </cell>
          <cell r="D515">
            <v>0.11141346852307903</v>
          </cell>
          <cell r="E515">
            <v>395099</v>
          </cell>
          <cell r="F515">
            <v>44019.35</v>
          </cell>
        </row>
        <row r="516">
          <cell r="B516" t="str">
            <v>Mortero 1:4</v>
          </cell>
          <cell r="C516" t="str">
            <v>m3</v>
          </cell>
          <cell r="D516">
            <v>0.2124000035559559</v>
          </cell>
          <cell r="E516">
            <v>337462</v>
          </cell>
          <cell r="F516">
            <v>71676.929999999993</v>
          </cell>
        </row>
        <row r="517">
          <cell r="B517" t="str">
            <v>Cuadrilla Albañileria (1 of + 1 Ay)</v>
          </cell>
          <cell r="D517">
            <v>2.67</v>
          </cell>
          <cell r="E517">
            <v>27525</v>
          </cell>
          <cell r="F517">
            <v>73491.75</v>
          </cell>
        </row>
        <row r="518">
          <cell r="B518" t="str">
            <v>perfilacion con pulidora manual</v>
          </cell>
          <cell r="C518" t="str">
            <v>ml</v>
          </cell>
          <cell r="D518">
            <v>4</v>
          </cell>
          <cell r="E518">
            <v>3523.81</v>
          </cell>
          <cell r="F518">
            <v>14095.24</v>
          </cell>
        </row>
        <row r="519">
          <cell r="B519" t="str">
            <v>Demolicion de anden con mona</v>
          </cell>
          <cell r="C519" t="str">
            <v>m2</v>
          </cell>
          <cell r="D519">
            <v>1</v>
          </cell>
          <cell r="E519">
            <v>2000</v>
          </cell>
          <cell r="F519">
            <v>2000</v>
          </cell>
        </row>
        <row r="520">
          <cell r="B520" t="str">
            <v>Excavacion a mano</v>
          </cell>
          <cell r="C520" t="str">
            <v>m3</v>
          </cell>
          <cell r="D520">
            <v>1.4000000000000001</v>
          </cell>
          <cell r="E520">
            <v>15703</v>
          </cell>
          <cell r="F520">
            <v>21984.2</v>
          </cell>
        </row>
        <row r="521">
          <cell r="B521" t="str">
            <v>relleno con material del sitio</v>
          </cell>
          <cell r="C521" t="str">
            <v>m3</v>
          </cell>
          <cell r="D521">
            <v>0.5</v>
          </cell>
          <cell r="E521">
            <v>14378.02</v>
          </cell>
          <cell r="F521">
            <v>7189.01</v>
          </cell>
        </row>
        <row r="522">
          <cell r="B522" t="str">
            <v>Pintura con epoxico para impermeabilizacion</v>
          </cell>
          <cell r="C522" t="str">
            <v>m2</v>
          </cell>
          <cell r="D522">
            <v>2.9999987922063491</v>
          </cell>
          <cell r="E522">
            <v>8279.56</v>
          </cell>
          <cell r="F522">
            <v>24838.67</v>
          </cell>
        </row>
        <row r="524">
          <cell r="A524" t="str">
            <v>Item</v>
          </cell>
          <cell r="B524" t="str">
            <v>Descripción</v>
          </cell>
          <cell r="E524" t="str">
            <v>Un</v>
          </cell>
          <cell r="F524" t="str">
            <v>Valor</v>
          </cell>
        </row>
        <row r="525">
          <cell r="A525" t="str">
            <v>13.74</v>
          </cell>
          <cell r="B525" t="str">
            <v>Pozo de inspección 1.00 m&lt; H&lt;= 1.45 m (Diametro interno 1,20 m)</v>
          </cell>
          <cell r="E525" t="str">
            <v>un</v>
          </cell>
          <cell r="F525">
            <v>2308987.09</v>
          </cell>
        </row>
        <row r="526">
          <cell r="B526" t="str">
            <v>Herramientas menores</v>
          </cell>
          <cell r="C526" t="str">
            <v>H</v>
          </cell>
          <cell r="D526">
            <v>5.4661538461538459</v>
          </cell>
          <cell r="E526">
            <v>572</v>
          </cell>
          <cell r="F526">
            <v>3126.64</v>
          </cell>
        </row>
        <row r="527">
          <cell r="B527" t="str">
            <v>Mixer</v>
          </cell>
          <cell r="C527" t="str">
            <v>H</v>
          </cell>
          <cell r="D527">
            <v>0.2</v>
          </cell>
          <cell r="E527">
            <v>91731</v>
          </cell>
          <cell r="F527">
            <v>18346.2</v>
          </cell>
        </row>
        <row r="528">
          <cell r="B528" t="str">
            <v>Peldaños en fibra de vidrio</v>
          </cell>
          <cell r="C528" t="str">
            <v>und</v>
          </cell>
          <cell r="D528">
            <v>4</v>
          </cell>
          <cell r="E528">
            <v>28995</v>
          </cell>
          <cell r="F528">
            <v>115980</v>
          </cell>
        </row>
        <row r="529">
          <cell r="B529" t="str">
            <v>Acero de refuerzo de 4 y 6</v>
          </cell>
          <cell r="C529" t="str">
            <v>kg</v>
          </cell>
          <cell r="D529">
            <v>70</v>
          </cell>
          <cell r="E529">
            <v>3888</v>
          </cell>
          <cell r="F529">
            <v>272160</v>
          </cell>
        </row>
        <row r="530">
          <cell r="B530" t="str">
            <v>alambre recocido</v>
          </cell>
          <cell r="C530" t="str">
            <v>kg</v>
          </cell>
          <cell r="D530">
            <v>3.5</v>
          </cell>
          <cell r="E530">
            <v>3846</v>
          </cell>
          <cell r="F530">
            <v>13461</v>
          </cell>
        </row>
        <row r="531">
          <cell r="B531" t="str">
            <v>Ladrillo tolete macizo No 5 2x1x5</v>
          </cell>
          <cell r="C531" t="str">
            <v>un</v>
          </cell>
          <cell r="D531">
            <v>500</v>
          </cell>
          <cell r="E531">
            <v>961</v>
          </cell>
          <cell r="F531">
            <v>480500</v>
          </cell>
        </row>
        <row r="532">
          <cell r="B532" t="str">
            <v>Coaltar epoxico</v>
          </cell>
          <cell r="C532">
            <v>0</v>
          </cell>
          <cell r="D532">
            <v>6</v>
          </cell>
          <cell r="E532">
            <v>8580</v>
          </cell>
          <cell r="F532">
            <v>51480</v>
          </cell>
        </row>
        <row r="533">
          <cell r="B533" t="str">
            <v>Concreto f'c=21Mpa (3 psi), F O</v>
          </cell>
          <cell r="C533" t="str">
            <v>m3</v>
          </cell>
          <cell r="D533">
            <v>0.5</v>
          </cell>
          <cell r="E533">
            <v>395099</v>
          </cell>
          <cell r="F533">
            <v>197549.5</v>
          </cell>
        </row>
        <row r="534">
          <cell r="B534" t="str">
            <v>Concreto bombeable de 4 psi</v>
          </cell>
          <cell r="C534" t="str">
            <v>M3</v>
          </cell>
          <cell r="D534">
            <v>1</v>
          </cell>
          <cell r="E534">
            <v>502464</v>
          </cell>
          <cell r="F534">
            <v>502464</v>
          </cell>
        </row>
        <row r="535">
          <cell r="B535" t="str">
            <v>Mortero 1:4 impermeabilizado</v>
          </cell>
          <cell r="C535" t="str">
            <v>m3</v>
          </cell>
          <cell r="D535">
            <v>1.03</v>
          </cell>
          <cell r="E535">
            <v>428597</v>
          </cell>
          <cell r="F535">
            <v>441454.91000000003</v>
          </cell>
        </row>
        <row r="536">
          <cell r="B536" t="str">
            <v>Tabla de cativo 12" x 3/4" x 15 ft</v>
          </cell>
          <cell r="C536" t="str">
            <v>M3</v>
          </cell>
          <cell r="D536">
            <v>0.82</v>
          </cell>
          <cell r="E536">
            <v>28562</v>
          </cell>
          <cell r="F536">
            <v>23420.84</v>
          </cell>
        </row>
        <row r="537">
          <cell r="B537" t="str">
            <v>Puntillas con cabeza de 1" - 2 1/2"</v>
          </cell>
          <cell r="C537" t="str">
            <v>lb</v>
          </cell>
          <cell r="D537">
            <v>1</v>
          </cell>
          <cell r="E537">
            <v>2802</v>
          </cell>
          <cell r="F537">
            <v>2802</v>
          </cell>
        </row>
        <row r="538">
          <cell r="B538" t="str">
            <v>Listón cativo 2,4 ml</v>
          </cell>
          <cell r="C538" t="str">
            <v>M2</v>
          </cell>
          <cell r="D538">
            <v>2</v>
          </cell>
          <cell r="E538">
            <v>15121</v>
          </cell>
          <cell r="F538">
            <v>30242</v>
          </cell>
        </row>
        <row r="539">
          <cell r="B539" t="str">
            <v>Cuadrilla Albañileria (1 of + 1 Ay)</v>
          </cell>
          <cell r="D539">
            <v>4</v>
          </cell>
          <cell r="E539">
            <v>39000</v>
          </cell>
          <cell r="F539">
            <v>156000</v>
          </cell>
        </row>
        <row r="541">
          <cell r="A541" t="str">
            <v>Item</v>
          </cell>
          <cell r="B541" t="str">
            <v>Descripción</v>
          </cell>
          <cell r="E541" t="str">
            <v>Un</v>
          </cell>
          <cell r="F541" t="str">
            <v>Valor</v>
          </cell>
        </row>
        <row r="542">
          <cell r="A542" t="str">
            <v>13.75</v>
          </cell>
          <cell r="B542" t="str">
            <v>Punto Sanitario lavamanos</v>
          </cell>
          <cell r="E542" t="str">
            <v>un</v>
          </cell>
          <cell r="F542">
            <v>15440</v>
          </cell>
        </row>
        <row r="543">
          <cell r="B543" t="str">
            <v>Lubricante (Tarro 5 gr)</v>
          </cell>
          <cell r="C543" t="str">
            <v>Gr</v>
          </cell>
          <cell r="D543">
            <v>1.05</v>
          </cell>
          <cell r="E543">
            <v>37</v>
          </cell>
          <cell r="F543">
            <v>38.85</v>
          </cell>
        </row>
        <row r="544">
          <cell r="B544" t="str">
            <v>Cuadrilla elect, sanit, carpint (1 Of + 1Ay)</v>
          </cell>
          <cell r="C544" t="str">
            <v>HC</v>
          </cell>
          <cell r="D544">
            <v>0.47996382789694125</v>
          </cell>
          <cell r="E544">
            <v>31516</v>
          </cell>
          <cell r="F544">
            <v>15126.54</v>
          </cell>
        </row>
        <row r="545">
          <cell r="B545" t="str">
            <v>Herramientas menores</v>
          </cell>
          <cell r="C545" t="str">
            <v>H</v>
          </cell>
          <cell r="D545">
            <v>0.48</v>
          </cell>
          <cell r="E545">
            <v>572</v>
          </cell>
          <cell r="F545">
            <v>274.56</v>
          </cell>
        </row>
        <row r="547">
          <cell r="A547" t="str">
            <v>Item</v>
          </cell>
          <cell r="B547" t="str">
            <v>Descripción</v>
          </cell>
          <cell r="E547" t="str">
            <v>Un</v>
          </cell>
          <cell r="F547" t="str">
            <v>Valor</v>
          </cell>
        </row>
        <row r="548">
          <cell r="A548" t="str">
            <v>13.76</v>
          </cell>
          <cell r="B548" t="str">
            <v xml:space="preserve">Punto Sanitario de Inodoro </v>
          </cell>
          <cell r="E548" t="str">
            <v>un</v>
          </cell>
          <cell r="F548">
            <v>18523</v>
          </cell>
        </row>
        <row r="549">
          <cell r="B549" t="str">
            <v>Lubricante (Tarro 5 gr)</v>
          </cell>
          <cell r="C549" t="str">
            <v>Gr</v>
          </cell>
          <cell r="D549">
            <v>1.05</v>
          </cell>
          <cell r="E549">
            <v>37</v>
          </cell>
          <cell r="F549">
            <v>38.85</v>
          </cell>
        </row>
        <row r="550">
          <cell r="B550" t="str">
            <v>Cuadrilla elect, sanit, carpint (1 Of + 1Ay)</v>
          </cell>
          <cell r="C550" t="str">
            <v>HC</v>
          </cell>
          <cell r="D550">
            <v>0.57605470237339762</v>
          </cell>
          <cell r="E550">
            <v>31516</v>
          </cell>
          <cell r="F550">
            <v>18154.939999999999</v>
          </cell>
        </row>
        <row r="551">
          <cell r="B551" t="str">
            <v>Herramientas menores</v>
          </cell>
          <cell r="C551" t="str">
            <v>H</v>
          </cell>
          <cell r="D551">
            <v>0.57599999999999996</v>
          </cell>
          <cell r="E551">
            <v>572</v>
          </cell>
          <cell r="F551">
            <v>329.47199999999998</v>
          </cell>
        </row>
        <row r="553">
          <cell r="A553" t="str">
            <v>Item</v>
          </cell>
          <cell r="B553" t="str">
            <v>Descripción</v>
          </cell>
          <cell r="E553" t="str">
            <v>Un</v>
          </cell>
          <cell r="F553" t="str">
            <v>Valor</v>
          </cell>
        </row>
        <row r="554">
          <cell r="A554" t="str">
            <v>13.77</v>
          </cell>
          <cell r="B554" t="str">
            <v>Punto Sanitario de lavaplatos</v>
          </cell>
          <cell r="E554" t="str">
            <v>un</v>
          </cell>
          <cell r="F554">
            <v>15440</v>
          </cell>
        </row>
        <row r="555">
          <cell r="B555" t="str">
            <v>Lubricante (Tarro 5 gr)</v>
          </cell>
          <cell r="C555" t="str">
            <v>Gr</v>
          </cell>
          <cell r="D555">
            <v>1.05</v>
          </cell>
          <cell r="E555">
            <v>37</v>
          </cell>
          <cell r="F555">
            <v>38.85</v>
          </cell>
        </row>
        <row r="556">
          <cell r="B556" t="str">
            <v>Cuadrilla elect, sanit, carpint (1 Of + 1Ay)</v>
          </cell>
          <cell r="C556" t="str">
            <v>HC</v>
          </cell>
          <cell r="D556">
            <v>0.47996382789694125</v>
          </cell>
          <cell r="E556">
            <v>31516</v>
          </cell>
          <cell r="F556">
            <v>15126.54</v>
          </cell>
        </row>
        <row r="557">
          <cell r="B557" t="str">
            <v>Herramientas menores</v>
          </cell>
          <cell r="C557" t="str">
            <v>H</v>
          </cell>
          <cell r="D557">
            <v>0.48</v>
          </cell>
          <cell r="E557">
            <v>572</v>
          </cell>
          <cell r="F557">
            <v>274.56</v>
          </cell>
        </row>
        <row r="559">
          <cell r="A559" t="str">
            <v>Item</v>
          </cell>
          <cell r="B559" t="str">
            <v>Descripción</v>
          </cell>
          <cell r="E559" t="str">
            <v>Un</v>
          </cell>
          <cell r="F559" t="str">
            <v>Valor</v>
          </cell>
        </row>
        <row r="560">
          <cell r="A560" t="str">
            <v>13.78</v>
          </cell>
          <cell r="B560" t="str">
            <v>Punto Sanitario de orinal</v>
          </cell>
          <cell r="E560" t="str">
            <v>un</v>
          </cell>
          <cell r="F560">
            <v>15440</v>
          </cell>
        </row>
        <row r="561">
          <cell r="B561" t="str">
            <v>Lubricante (Tarro 5 gr)</v>
          </cell>
          <cell r="C561" t="str">
            <v>Gr</v>
          </cell>
          <cell r="D561">
            <v>1.05</v>
          </cell>
          <cell r="E561">
            <v>37</v>
          </cell>
          <cell r="F561">
            <v>38.85</v>
          </cell>
        </row>
        <row r="562">
          <cell r="B562" t="str">
            <v>Cuadrilla elect, sanit, carpint (1 Of + 1Ay)</v>
          </cell>
          <cell r="C562" t="str">
            <v>HC</v>
          </cell>
          <cell r="D562">
            <v>0.47996382789694125</v>
          </cell>
          <cell r="E562">
            <v>31516</v>
          </cell>
          <cell r="F562">
            <v>15126.54</v>
          </cell>
        </row>
        <row r="563">
          <cell r="B563" t="str">
            <v>Herramientas menores</v>
          </cell>
          <cell r="C563" t="str">
            <v>H</v>
          </cell>
          <cell r="D563">
            <v>0.48</v>
          </cell>
          <cell r="E563">
            <v>572</v>
          </cell>
          <cell r="F563">
            <v>274.56</v>
          </cell>
        </row>
        <row r="565">
          <cell r="A565" t="str">
            <v>Item</v>
          </cell>
          <cell r="B565" t="str">
            <v>Descripción</v>
          </cell>
          <cell r="E565" t="str">
            <v>Un</v>
          </cell>
          <cell r="F565" t="str">
            <v>Valor</v>
          </cell>
        </row>
        <row r="566">
          <cell r="A566" t="str">
            <v>13.79</v>
          </cell>
          <cell r="B566" t="str">
            <v>Punto Sanitario de Desagüe de piso</v>
          </cell>
          <cell r="E566" t="str">
            <v>un</v>
          </cell>
          <cell r="F566">
            <v>15440</v>
          </cell>
        </row>
        <row r="567">
          <cell r="B567" t="str">
            <v>Lubricante (Tarro 5 gr)</v>
          </cell>
          <cell r="C567" t="str">
            <v>Gr</v>
          </cell>
          <cell r="D567">
            <v>1.05</v>
          </cell>
          <cell r="E567">
            <v>37</v>
          </cell>
          <cell r="F567">
            <v>38.85</v>
          </cell>
        </row>
        <row r="568">
          <cell r="B568" t="str">
            <v>Cuadrilla elect, sanit, carpint (1 Of + 1Ay)</v>
          </cell>
          <cell r="C568" t="str">
            <v>HC</v>
          </cell>
          <cell r="D568">
            <v>0.47996382789694125</v>
          </cell>
          <cell r="E568">
            <v>31516</v>
          </cell>
          <cell r="F568">
            <v>15126.54</v>
          </cell>
        </row>
        <row r="569">
          <cell r="B569" t="str">
            <v>Herramientas menores</v>
          </cell>
          <cell r="C569" t="str">
            <v>H</v>
          </cell>
          <cell r="D569">
            <v>0.48</v>
          </cell>
          <cell r="E569">
            <v>572</v>
          </cell>
          <cell r="F569">
            <v>274.56</v>
          </cell>
        </row>
        <row r="571">
          <cell r="A571" t="str">
            <v>Item</v>
          </cell>
          <cell r="B571" t="str">
            <v>Descripción</v>
          </cell>
          <cell r="E571" t="str">
            <v>Un</v>
          </cell>
          <cell r="F571" t="str">
            <v>Valor</v>
          </cell>
        </row>
        <row r="572">
          <cell r="A572" t="str">
            <v>13.80</v>
          </cell>
          <cell r="B572" t="str">
            <v>Planos record</v>
          </cell>
          <cell r="E572" t="str">
            <v>un</v>
          </cell>
          <cell r="F572">
            <v>345000</v>
          </cell>
        </row>
        <row r="573">
          <cell r="B573" t="str">
            <v>Delineante de arquitectura</v>
          </cell>
          <cell r="C573" t="str">
            <v>H</v>
          </cell>
          <cell r="D573">
            <v>1.2250049531681144</v>
          </cell>
          <cell r="E573">
            <v>235203</v>
          </cell>
          <cell r="F573">
            <v>288124.84000000003</v>
          </cell>
        </row>
        <row r="574">
          <cell r="B574" t="str">
            <v>Plotter</v>
          </cell>
          <cell r="C574" t="str">
            <v>PLANO</v>
          </cell>
          <cell r="D574">
            <v>1.05</v>
          </cell>
          <cell r="E574">
            <v>25000</v>
          </cell>
          <cell r="F574">
            <v>26250</v>
          </cell>
        </row>
        <row r="575">
          <cell r="B575" t="str">
            <v>Computador</v>
          </cell>
          <cell r="C575" t="str">
            <v>H</v>
          </cell>
          <cell r="D575">
            <v>1.2250000000000001</v>
          </cell>
          <cell r="E575">
            <v>25000</v>
          </cell>
          <cell r="F575">
            <v>30625.000000000004</v>
          </cell>
        </row>
        <row r="577">
          <cell r="A577" t="str">
            <v>Item</v>
          </cell>
          <cell r="B577" t="str">
            <v>Descripción</v>
          </cell>
          <cell r="E577" t="str">
            <v>Un</v>
          </cell>
          <cell r="F577" t="str">
            <v>Valor</v>
          </cell>
        </row>
        <row r="578">
          <cell r="A578" t="str">
            <v>13.81</v>
          </cell>
          <cell r="B578" t="str">
            <v>Prueba del sistema</v>
          </cell>
          <cell r="E578" t="str">
            <v>un</v>
          </cell>
          <cell r="F578">
            <v>1315260</v>
          </cell>
        </row>
        <row r="579">
          <cell r="B579" t="str">
            <v>Cuadrilla elect, sanit, carpint (1 Of + 2 Ay)</v>
          </cell>
          <cell r="C579" t="str">
            <v>HC</v>
          </cell>
          <cell r="D579">
            <v>1.01</v>
          </cell>
          <cell r="E579">
            <v>36847</v>
          </cell>
          <cell r="F579">
            <v>37215.47</v>
          </cell>
        </row>
        <row r="580">
          <cell r="B580" t="str">
            <v>Herramientas menores</v>
          </cell>
          <cell r="C580" t="str">
            <v>H</v>
          </cell>
          <cell r="D580">
            <v>0.13</v>
          </cell>
          <cell r="E580">
            <v>572</v>
          </cell>
          <cell r="F580">
            <v>74.36</v>
          </cell>
        </row>
        <row r="581">
          <cell r="B581" t="str">
            <v>Motobomba para prueba hidrostática</v>
          </cell>
          <cell r="C581" t="str">
            <v>d</v>
          </cell>
          <cell r="D581">
            <v>1.05</v>
          </cell>
          <cell r="E581">
            <v>447500</v>
          </cell>
          <cell r="F581">
            <v>469875</v>
          </cell>
        </row>
        <row r="582">
          <cell r="B582" t="str">
            <v>Agua Acueducto</v>
          </cell>
          <cell r="C582" t="str">
            <v>m3</v>
          </cell>
          <cell r="D582">
            <v>15</v>
          </cell>
          <cell r="E582">
            <v>53873</v>
          </cell>
          <cell r="F582">
            <v>808095</v>
          </cell>
        </row>
        <row r="584">
          <cell r="A584" t="str">
            <v>Item</v>
          </cell>
          <cell r="B584" t="str">
            <v>Descripción</v>
          </cell>
          <cell r="E584" t="str">
            <v>Un</v>
          </cell>
          <cell r="F584" t="str">
            <v>Valor</v>
          </cell>
        </row>
        <row r="585">
          <cell r="A585" t="str">
            <v>13.82</v>
          </cell>
          <cell r="B585" t="str">
            <v>Regulador de Unica Etapa para 30 m3/h (23 mbar)</v>
          </cell>
          <cell r="E585" t="str">
            <v>un</v>
          </cell>
          <cell r="F585">
            <v>272283</v>
          </cell>
        </row>
        <row r="586">
          <cell r="B586" t="str">
            <v>Cuadrilla elect, sanit, carpint y gas (1 Of + 2 Ay)</v>
          </cell>
          <cell r="C586" t="str">
            <v>HC</v>
          </cell>
          <cell r="D586">
            <v>1.5525950552283769</v>
          </cell>
          <cell r="E586">
            <v>36847</v>
          </cell>
          <cell r="F586">
            <v>57208.47</v>
          </cell>
        </row>
        <row r="587">
          <cell r="B587" t="str">
            <v>Herramientas menores</v>
          </cell>
          <cell r="C587" t="str">
            <v>H</v>
          </cell>
          <cell r="D587">
            <v>0.13</v>
          </cell>
          <cell r="E587">
            <v>572</v>
          </cell>
          <cell r="F587">
            <v>74.36</v>
          </cell>
        </row>
        <row r="588">
          <cell r="B588" t="str">
            <v>Regulador de Unica Etapa para 30 m3/h (23 mbar)</v>
          </cell>
          <cell r="C588" t="str">
            <v>U</v>
          </cell>
          <cell r="D588">
            <v>1</v>
          </cell>
          <cell r="E588">
            <v>215000</v>
          </cell>
          <cell r="F588">
            <v>215000</v>
          </cell>
        </row>
        <row r="590">
          <cell r="A590" t="str">
            <v>Item</v>
          </cell>
          <cell r="B590" t="str">
            <v>Descripción</v>
          </cell>
          <cell r="E590" t="str">
            <v>Un</v>
          </cell>
          <cell r="F590" t="str">
            <v>Valor</v>
          </cell>
        </row>
        <row r="591">
          <cell r="A591" t="str">
            <v>13.83</v>
          </cell>
          <cell r="B591" t="str">
            <v>Válvula de corte ø1"</v>
          </cell>
          <cell r="E591" t="str">
            <v>un</v>
          </cell>
          <cell r="F591">
            <v>71147</v>
          </cell>
        </row>
        <row r="592">
          <cell r="B592" t="str">
            <v>Cuadrilla elect, sanit, carpint y gas (1 Of + 2 Ay)</v>
          </cell>
          <cell r="C592" t="str">
            <v>HC</v>
          </cell>
          <cell r="D592">
            <v>0.266439601595788</v>
          </cell>
          <cell r="E592">
            <v>36847</v>
          </cell>
          <cell r="F592">
            <v>9817.5</v>
          </cell>
        </row>
        <row r="593">
          <cell r="B593" t="str">
            <v>Valvula De Corte De 1"</v>
          </cell>
          <cell r="C593" t="str">
            <v>U</v>
          </cell>
          <cell r="D593">
            <v>1</v>
          </cell>
          <cell r="E593">
            <v>55572.047999999995</v>
          </cell>
          <cell r="F593">
            <v>55572.047999999995</v>
          </cell>
        </row>
        <row r="594">
          <cell r="B594" t="str">
            <v>Cilindro Gas Map Pro</v>
          </cell>
          <cell r="C594" t="str">
            <v>U</v>
          </cell>
          <cell r="D594">
            <v>0.08</v>
          </cell>
          <cell r="E594">
            <v>27339</v>
          </cell>
          <cell r="F594">
            <v>2187.12</v>
          </cell>
        </row>
        <row r="595">
          <cell r="B595" t="str">
            <v xml:space="preserve">Nitrogeno </v>
          </cell>
          <cell r="C595" t="str">
            <v>Cilindro</v>
          </cell>
          <cell r="D595">
            <v>0.01</v>
          </cell>
          <cell r="E595">
            <v>267446</v>
          </cell>
          <cell r="F595">
            <v>2674.46</v>
          </cell>
        </row>
        <row r="596">
          <cell r="B596" t="str">
            <v>Soldadura De Plata</v>
          </cell>
          <cell r="C596" t="str">
            <v>U</v>
          </cell>
          <cell r="D596">
            <v>0.2</v>
          </cell>
          <cell r="E596">
            <v>1729</v>
          </cell>
          <cell r="F596">
            <v>345.8</v>
          </cell>
        </row>
        <row r="597">
          <cell r="B597" t="str">
            <v>Herramientas menores</v>
          </cell>
          <cell r="C597" t="str">
            <v>H</v>
          </cell>
          <cell r="D597">
            <v>0.05</v>
          </cell>
          <cell r="E597">
            <v>11000</v>
          </cell>
          <cell r="F597">
            <v>550</v>
          </cell>
        </row>
        <row r="599">
          <cell r="A599" t="str">
            <v>Item</v>
          </cell>
          <cell r="B599" t="str">
            <v>Descripción</v>
          </cell>
          <cell r="E599" t="str">
            <v>Un</v>
          </cell>
          <cell r="F599" t="str">
            <v>Valor</v>
          </cell>
        </row>
        <row r="600">
          <cell r="A600" t="str">
            <v>13.84</v>
          </cell>
          <cell r="B600" t="str">
            <v>Valvula Bola M26</v>
          </cell>
          <cell r="E600" t="str">
            <v>un</v>
          </cell>
          <cell r="F600">
            <v>23079</v>
          </cell>
        </row>
        <row r="601">
          <cell r="B601" t="str">
            <v>Cuadrilla elect, sanit, carpint y gas (1 Of + 2 Ay)</v>
          </cell>
          <cell r="C601" t="str">
            <v>HC</v>
          </cell>
          <cell r="D601">
            <v>0.1</v>
          </cell>
          <cell r="E601">
            <v>36847</v>
          </cell>
          <cell r="F601">
            <v>3684.7000000000003</v>
          </cell>
        </row>
        <row r="602">
          <cell r="B602" t="str">
            <v>Valvula Bola M26</v>
          </cell>
          <cell r="C602" t="str">
            <v>U</v>
          </cell>
          <cell r="D602">
            <v>1</v>
          </cell>
          <cell r="E602">
            <v>19210.2</v>
          </cell>
          <cell r="F602">
            <v>19210.2</v>
          </cell>
        </row>
        <row r="603">
          <cell r="B603" t="str">
            <v>Herramientas menores</v>
          </cell>
          <cell r="C603" t="str">
            <v>H</v>
          </cell>
          <cell r="D603">
            <v>0.05</v>
          </cell>
          <cell r="E603">
            <v>3684.7000000000003</v>
          </cell>
          <cell r="F603">
            <v>184.23500000000001</v>
          </cell>
        </row>
        <row r="606">
          <cell r="A606" t="str">
            <v>Item</v>
          </cell>
          <cell r="B606" t="str">
            <v>Descripción</v>
          </cell>
          <cell r="E606" t="str">
            <v>Un</v>
          </cell>
          <cell r="F606" t="str">
            <v>Valor</v>
          </cell>
        </row>
        <row r="607">
          <cell r="A607" t="str">
            <v>13.85</v>
          </cell>
          <cell r="B607" t="str">
            <v xml:space="preserve">Elevador 3/4" </v>
          </cell>
          <cell r="E607" t="str">
            <v>un</v>
          </cell>
          <cell r="F607">
            <v>44910</v>
          </cell>
        </row>
        <row r="608">
          <cell r="B608" t="str">
            <v>Cuadrilla elect, sanit, carpint y gas (1 Of + 2 Ay)</v>
          </cell>
          <cell r="C608" t="str">
            <v>HC</v>
          </cell>
          <cell r="D608">
            <v>0.17324883979699843</v>
          </cell>
          <cell r="E608">
            <v>36847</v>
          </cell>
          <cell r="F608">
            <v>6383.7000000000007</v>
          </cell>
        </row>
        <row r="609">
          <cell r="B609" t="str">
            <v>Elevador M ¾” x MG IPS ¾” x L 100mm</v>
          </cell>
          <cell r="C609" t="str">
            <v>U</v>
          </cell>
          <cell r="D609">
            <v>1</v>
          </cell>
          <cell r="E609">
            <v>38200</v>
          </cell>
          <cell r="F609">
            <v>38200</v>
          </cell>
        </row>
        <row r="610">
          <cell r="B610" t="str">
            <v>Herramientas menores</v>
          </cell>
          <cell r="C610" t="str">
            <v>H</v>
          </cell>
          <cell r="D610">
            <v>0.05</v>
          </cell>
          <cell r="E610">
            <v>6525.7000000000007</v>
          </cell>
          <cell r="F610">
            <v>326.28500000000008</v>
          </cell>
        </row>
        <row r="612">
          <cell r="A612" t="str">
            <v>Item</v>
          </cell>
          <cell r="B612" t="str">
            <v>Descripción</v>
          </cell>
          <cell r="E612" t="str">
            <v>Un</v>
          </cell>
          <cell r="F612" t="str">
            <v>Valor</v>
          </cell>
        </row>
        <row r="613">
          <cell r="A613" t="str">
            <v>13.86</v>
          </cell>
          <cell r="B613" t="str">
            <v>Universal galvanizada ø1"</v>
          </cell>
          <cell r="E613" t="str">
            <v>un</v>
          </cell>
          <cell r="F613">
            <v>32110</v>
          </cell>
        </row>
        <row r="614">
          <cell r="B614" t="str">
            <v>Cuadrilla elect, sanit, carpint y gas (1 Of + 2 Ay)</v>
          </cell>
          <cell r="C614" t="str">
            <v>HC</v>
          </cell>
          <cell r="D614">
            <v>0.17324883979699843</v>
          </cell>
          <cell r="E614">
            <v>36847</v>
          </cell>
          <cell r="F614">
            <v>6383.7000000000007</v>
          </cell>
        </row>
        <row r="615">
          <cell r="B615" t="str">
            <v>Universal galvanizada ø1"</v>
          </cell>
          <cell r="C615" t="str">
            <v>U</v>
          </cell>
          <cell r="D615">
            <v>1</v>
          </cell>
          <cell r="E615">
            <v>25400</v>
          </cell>
          <cell r="F615">
            <v>25400</v>
          </cell>
        </row>
        <row r="616">
          <cell r="B616" t="str">
            <v>Herramientas menores</v>
          </cell>
          <cell r="C616" t="str">
            <v>H</v>
          </cell>
          <cell r="D616">
            <v>0.05</v>
          </cell>
          <cell r="E616">
            <v>6525.7000000000007</v>
          </cell>
          <cell r="F616">
            <v>326.28500000000008</v>
          </cell>
        </row>
        <row r="618">
          <cell r="A618" t="str">
            <v>Item</v>
          </cell>
          <cell r="B618" t="str">
            <v>Descripción</v>
          </cell>
          <cell r="E618" t="str">
            <v>Un</v>
          </cell>
          <cell r="F618" t="str">
            <v>Valor</v>
          </cell>
        </row>
        <row r="619">
          <cell r="A619" t="str">
            <v>13.87</v>
          </cell>
          <cell r="B619" t="str">
            <v>Codo acero  galvanizado ø1"</v>
          </cell>
          <cell r="E619" t="str">
            <v>un</v>
          </cell>
          <cell r="F619">
            <v>17110</v>
          </cell>
        </row>
        <row r="620">
          <cell r="B620" t="str">
            <v>Cuadrilla elect, sanit, carpint y gas (1 Of + 2 Ay)</v>
          </cell>
          <cell r="C620" t="str">
            <v>HC</v>
          </cell>
          <cell r="D620">
            <v>0.17324883979699843</v>
          </cell>
          <cell r="E620">
            <v>36847</v>
          </cell>
          <cell r="F620">
            <v>6383.7000000000007</v>
          </cell>
        </row>
        <row r="621">
          <cell r="B621" t="str">
            <v>Codo acero  galvanizado ø1"</v>
          </cell>
          <cell r="C621" t="str">
            <v>U</v>
          </cell>
          <cell r="D621">
            <v>1</v>
          </cell>
          <cell r="E621">
            <v>10400</v>
          </cell>
          <cell r="F621">
            <v>10400</v>
          </cell>
        </row>
        <row r="622">
          <cell r="B622" t="str">
            <v>Herramientas menores</v>
          </cell>
          <cell r="C622" t="str">
            <v>H</v>
          </cell>
          <cell r="D622">
            <v>0.05</v>
          </cell>
          <cell r="E622">
            <v>6525.7000000000007</v>
          </cell>
          <cell r="F622">
            <v>326.28500000000008</v>
          </cell>
        </row>
        <row r="624">
          <cell r="A624" t="str">
            <v>Item</v>
          </cell>
          <cell r="B624" t="str">
            <v>Descripción</v>
          </cell>
          <cell r="E624" t="str">
            <v>Un</v>
          </cell>
          <cell r="F624" t="str">
            <v>Valor</v>
          </cell>
        </row>
        <row r="625">
          <cell r="A625" t="str">
            <v>13.88</v>
          </cell>
          <cell r="B625" t="str">
            <v>Manometro de 0 a 600 mbar con válvula de guarda</v>
          </cell>
          <cell r="E625" t="str">
            <v>un</v>
          </cell>
          <cell r="F625">
            <v>258080</v>
          </cell>
        </row>
        <row r="626">
          <cell r="B626" t="str">
            <v>Cuadrilla elect, sanit, carpint y gas (1 Of + 2 Ay)</v>
          </cell>
          <cell r="C626" t="str">
            <v>HC</v>
          </cell>
          <cell r="D626">
            <v>1</v>
          </cell>
          <cell r="E626">
            <v>36847</v>
          </cell>
          <cell r="F626">
            <v>36847</v>
          </cell>
        </row>
        <row r="627">
          <cell r="B627" t="str">
            <v>Manometro de 0 a 600 mbar con válvula de guarda</v>
          </cell>
          <cell r="C627" t="str">
            <v>U</v>
          </cell>
          <cell r="D627">
            <v>1</v>
          </cell>
          <cell r="E627">
            <v>213307</v>
          </cell>
          <cell r="F627">
            <v>213307</v>
          </cell>
        </row>
        <row r="628">
          <cell r="B628" t="str">
            <v>Sellante Rosca Hidraulica, Neum</v>
          </cell>
          <cell r="C628" t="str">
            <v>DIA</v>
          </cell>
          <cell r="D628">
            <v>0.1</v>
          </cell>
          <cell r="E628">
            <v>55000</v>
          </cell>
          <cell r="F628">
            <v>5500</v>
          </cell>
        </row>
        <row r="629">
          <cell r="B629" t="str">
            <v>Cinta Teflon 1/2 X 10 Mts</v>
          </cell>
          <cell r="C629" t="str">
            <v>ROL</v>
          </cell>
          <cell r="D629">
            <v>0.6</v>
          </cell>
          <cell r="E629">
            <v>3500</v>
          </cell>
          <cell r="F629">
            <v>2100</v>
          </cell>
        </row>
        <row r="630">
          <cell r="B630" t="str">
            <v>Herramientas menores</v>
          </cell>
          <cell r="C630" t="str">
            <v>H</v>
          </cell>
          <cell r="D630">
            <v>0.05</v>
          </cell>
          <cell r="E630">
            <v>6525.7000000000007</v>
          </cell>
          <cell r="F630">
            <v>326.28500000000008</v>
          </cell>
        </row>
        <row r="632">
          <cell r="A632" t="str">
            <v>Item</v>
          </cell>
          <cell r="B632" t="str">
            <v>Descripción</v>
          </cell>
          <cell r="E632" t="str">
            <v>Un</v>
          </cell>
          <cell r="F632" t="str">
            <v>Valor</v>
          </cell>
        </row>
        <row r="633">
          <cell r="A633" t="str">
            <v>13.89</v>
          </cell>
          <cell r="B633" t="str">
            <v>Tuberia acero galvanizado ø1"</v>
          </cell>
          <cell r="E633" t="str">
            <v>un</v>
          </cell>
          <cell r="F633">
            <v>37427</v>
          </cell>
        </row>
        <row r="634">
          <cell r="B634" t="str">
            <v>Cuadrilla elect, sanit, carpint y gas (1 Of + 2 Ay)</v>
          </cell>
          <cell r="C634" t="str">
            <v>HC</v>
          </cell>
          <cell r="D634">
            <v>0.15</v>
          </cell>
          <cell r="E634">
            <v>36847</v>
          </cell>
          <cell r="F634">
            <v>5527.05</v>
          </cell>
        </row>
        <row r="635">
          <cell r="B635" t="str">
            <v>Tuberia acero galvanizado ø1"</v>
          </cell>
          <cell r="C635" t="str">
            <v>U</v>
          </cell>
          <cell r="D635">
            <v>1</v>
          </cell>
          <cell r="E635">
            <v>31715</v>
          </cell>
          <cell r="F635">
            <v>31715</v>
          </cell>
        </row>
        <row r="636">
          <cell r="B636" t="str">
            <v>Herramientas menores</v>
          </cell>
          <cell r="C636" t="str">
            <v>H</v>
          </cell>
          <cell r="D636">
            <v>0.05</v>
          </cell>
          <cell r="E636">
            <v>3700</v>
          </cell>
          <cell r="F636">
            <v>185</v>
          </cell>
        </row>
        <row r="638">
          <cell r="A638" t="str">
            <v>Item</v>
          </cell>
          <cell r="B638" t="str">
            <v>Descripción</v>
          </cell>
          <cell r="E638" t="str">
            <v>Un</v>
          </cell>
          <cell r="F638" t="str">
            <v>Valor</v>
          </cell>
        </row>
        <row r="639">
          <cell r="A639" t="str">
            <v>13.90</v>
          </cell>
          <cell r="B639" t="str">
            <v>Medidor G 6,0 Q= 10 m3/h</v>
          </cell>
          <cell r="E639" t="str">
            <v>un</v>
          </cell>
          <cell r="F639">
            <v>775004</v>
          </cell>
        </row>
        <row r="640">
          <cell r="B640" t="str">
            <v>Cuadrilla elect, sanit, carpint y gas (1 Of + 2 Ay)</v>
          </cell>
          <cell r="C640" t="str">
            <v>HC</v>
          </cell>
          <cell r="D640">
            <v>6.3808993947946915</v>
          </cell>
          <cell r="E640">
            <v>36847</v>
          </cell>
          <cell r="F640">
            <v>235117</v>
          </cell>
        </row>
        <row r="641">
          <cell r="B641" t="str">
            <v>Medidor G 6,0 Q= 10 m3/h</v>
          </cell>
          <cell r="C641" t="str">
            <v>U</v>
          </cell>
          <cell r="D641">
            <v>1</v>
          </cell>
          <cell r="E641">
            <v>514137.12</v>
          </cell>
          <cell r="F641">
            <v>514137.12</v>
          </cell>
        </row>
        <row r="642">
          <cell r="B642" t="str">
            <v>Cinta Teflon 1/2 X 10 Mts</v>
          </cell>
          <cell r="C642" t="str">
            <v>ROL</v>
          </cell>
          <cell r="D642">
            <v>4</v>
          </cell>
          <cell r="E642">
            <v>3500</v>
          </cell>
          <cell r="F642">
            <v>14000</v>
          </cell>
        </row>
        <row r="643">
          <cell r="B643" t="str">
            <v>Herramientas menores</v>
          </cell>
          <cell r="C643" t="str">
            <v>H</v>
          </cell>
          <cell r="D643">
            <v>0.05</v>
          </cell>
          <cell r="E643">
            <v>235000</v>
          </cell>
          <cell r="F643">
            <v>11750</v>
          </cell>
        </row>
        <row r="645">
          <cell r="A645" t="str">
            <v>Item</v>
          </cell>
          <cell r="B645" t="str">
            <v>Descripción</v>
          </cell>
          <cell r="E645" t="str">
            <v>Un</v>
          </cell>
          <cell r="F645" t="str">
            <v>Valor</v>
          </cell>
        </row>
        <row r="646">
          <cell r="A646" t="str">
            <v>13.91</v>
          </cell>
          <cell r="B646" t="str">
            <v xml:space="preserve">Armario de lámina galvanizada </v>
          </cell>
          <cell r="E646" t="str">
            <v>un</v>
          </cell>
          <cell r="F646">
            <v>238506</v>
          </cell>
        </row>
        <row r="647">
          <cell r="B647" t="str">
            <v>Cuadrilla elect, sanit, carpint y gas (1 Of + 2 Ay)</v>
          </cell>
          <cell r="C647" t="str">
            <v>HC</v>
          </cell>
          <cell r="D647">
            <v>1.2336418161587104</v>
          </cell>
          <cell r="E647">
            <v>36847</v>
          </cell>
          <cell r="F647">
            <v>45456</v>
          </cell>
        </row>
        <row r="648">
          <cell r="B648" t="str">
            <v>Armario de lámina galvanizada</v>
          </cell>
          <cell r="C648" t="str">
            <v>U</v>
          </cell>
          <cell r="D648">
            <v>1</v>
          </cell>
          <cell r="E648">
            <v>190800</v>
          </cell>
          <cell r="F648">
            <v>190800</v>
          </cell>
        </row>
        <row r="649">
          <cell r="B649" t="str">
            <v>Herramientas menores</v>
          </cell>
          <cell r="C649" t="str">
            <v>H</v>
          </cell>
          <cell r="D649">
            <v>0.05</v>
          </cell>
          <cell r="E649">
            <v>45000</v>
          </cell>
          <cell r="F649">
            <v>2250</v>
          </cell>
        </row>
        <row r="651">
          <cell r="A651" t="str">
            <v>Item</v>
          </cell>
          <cell r="B651" t="str">
            <v>Descripción</v>
          </cell>
          <cell r="E651" t="str">
            <v>Un</v>
          </cell>
          <cell r="F651" t="str">
            <v>Valor</v>
          </cell>
        </row>
        <row r="652">
          <cell r="A652" t="str">
            <v>13.92</v>
          </cell>
          <cell r="B652" t="str">
            <v>Codo Pealpe ø1"</v>
          </cell>
          <cell r="E652" t="str">
            <v>un</v>
          </cell>
          <cell r="F652">
            <v>71147</v>
          </cell>
        </row>
        <row r="653">
          <cell r="B653" t="str">
            <v>Cuadrilla elect, sanit, carpint y gas (1 Of + 2 Ay)</v>
          </cell>
          <cell r="C653" t="str">
            <v>HC</v>
          </cell>
          <cell r="D653">
            <v>0.4178630553369338</v>
          </cell>
          <cell r="E653">
            <v>36847</v>
          </cell>
          <cell r="F653">
            <v>15397</v>
          </cell>
        </row>
        <row r="654">
          <cell r="B654" t="str">
            <v>Codo Pealpe ø1"</v>
          </cell>
          <cell r="C654" t="str">
            <v>U</v>
          </cell>
          <cell r="D654">
            <v>1</v>
          </cell>
          <cell r="E654">
            <v>55000</v>
          </cell>
          <cell r="F654">
            <v>55000</v>
          </cell>
        </row>
        <row r="655">
          <cell r="B655" t="str">
            <v>Herramientas menores</v>
          </cell>
          <cell r="C655" t="str">
            <v>H</v>
          </cell>
          <cell r="D655">
            <v>0.05</v>
          </cell>
          <cell r="E655">
            <v>15000</v>
          </cell>
          <cell r="F655">
            <v>750</v>
          </cell>
        </row>
        <row r="657">
          <cell r="A657" t="str">
            <v>Item</v>
          </cell>
          <cell r="B657" t="str">
            <v>Descripción</v>
          </cell>
          <cell r="E657" t="str">
            <v>Un</v>
          </cell>
          <cell r="F657" t="str">
            <v>Valor</v>
          </cell>
        </row>
        <row r="658">
          <cell r="A658" t="str">
            <v>13.93</v>
          </cell>
          <cell r="B658" t="str">
            <v>Tapon Galvanizado ø1"</v>
          </cell>
          <cell r="E658" t="str">
            <v>un</v>
          </cell>
          <cell r="F658">
            <v>23079</v>
          </cell>
        </row>
        <row r="659">
          <cell r="B659" t="str">
            <v>Cuadrilla elect, sanit, carpint y gas (1 Of + 2 Ay)</v>
          </cell>
          <cell r="C659" t="str">
            <v>HC</v>
          </cell>
          <cell r="D659">
            <v>0.31153146796211362</v>
          </cell>
          <cell r="E659">
            <v>36847</v>
          </cell>
          <cell r="F659">
            <v>11479</v>
          </cell>
        </row>
        <row r="660">
          <cell r="B660" t="str">
            <v>Tapon Galvanizado ø1"</v>
          </cell>
          <cell r="C660" t="str">
            <v>U</v>
          </cell>
          <cell r="D660">
            <v>1</v>
          </cell>
          <cell r="E660">
            <v>9800</v>
          </cell>
          <cell r="F660">
            <v>9800</v>
          </cell>
        </row>
        <row r="661">
          <cell r="B661" t="str">
            <v>Cinta Teflon 1/2 X 10 Mts</v>
          </cell>
          <cell r="C661" t="str">
            <v>ROL</v>
          </cell>
          <cell r="D661">
            <v>0.3</v>
          </cell>
          <cell r="E661">
            <v>3500</v>
          </cell>
          <cell r="F661">
            <v>1050</v>
          </cell>
        </row>
        <row r="662">
          <cell r="B662" t="str">
            <v>Herramientas menores</v>
          </cell>
          <cell r="C662" t="str">
            <v>H</v>
          </cell>
          <cell r="D662">
            <v>0.05</v>
          </cell>
          <cell r="E662">
            <v>15000</v>
          </cell>
          <cell r="F662">
            <v>750</v>
          </cell>
        </row>
        <row r="664">
          <cell r="A664" t="str">
            <v>Item</v>
          </cell>
          <cell r="B664" t="str">
            <v>Descripción</v>
          </cell>
          <cell r="E664" t="str">
            <v>Un</v>
          </cell>
          <cell r="F664" t="str">
            <v>Valor</v>
          </cell>
        </row>
        <row r="665">
          <cell r="A665" t="str">
            <v>13.94</v>
          </cell>
          <cell r="B665" t="str">
            <v>Tuberia Pealpe 1"</v>
          </cell>
          <cell r="E665" t="str">
            <v>m</v>
          </cell>
          <cell r="F665">
            <v>7139</v>
          </cell>
        </row>
        <row r="666">
          <cell r="B666" t="str">
            <v>Cuadrilla elect, sanit, carpint y gas (1 Of + 2 Ay)</v>
          </cell>
          <cell r="C666" t="str">
            <v>HC</v>
          </cell>
          <cell r="D666">
            <v>5.8729340244796049E-2</v>
          </cell>
          <cell r="E666">
            <v>36847</v>
          </cell>
          <cell r="F666">
            <v>2164</v>
          </cell>
        </row>
        <row r="667">
          <cell r="B667" t="str">
            <v>Tuberia Pealpe 1"</v>
          </cell>
          <cell r="C667" t="str">
            <v>m</v>
          </cell>
          <cell r="D667">
            <v>1</v>
          </cell>
          <cell r="E667">
            <v>4900</v>
          </cell>
          <cell r="F667">
            <v>4900</v>
          </cell>
        </row>
        <row r="668">
          <cell r="B668" t="str">
            <v>Herramientas menores</v>
          </cell>
          <cell r="C668" t="str">
            <v>H</v>
          </cell>
          <cell r="D668">
            <v>0.05</v>
          </cell>
          <cell r="E668">
            <v>1490</v>
          </cell>
          <cell r="F668">
            <v>74.5</v>
          </cell>
        </row>
        <row r="670">
          <cell r="A670" t="str">
            <v>Item</v>
          </cell>
          <cell r="B670" t="str">
            <v>Descripción</v>
          </cell>
          <cell r="E670" t="str">
            <v>Un</v>
          </cell>
          <cell r="F670" t="str">
            <v>Valor</v>
          </cell>
        </row>
        <row r="671">
          <cell r="A671" t="str">
            <v>13.95</v>
          </cell>
          <cell r="B671" t="str">
            <v>Válvula de corte 1"</v>
          </cell>
          <cell r="E671" t="str">
            <v>un</v>
          </cell>
          <cell r="F671">
            <v>71147</v>
          </cell>
        </row>
        <row r="672">
          <cell r="B672" t="str">
            <v>Cuadrilla elect, sanit, carpint y gas (1 Of + 2 Ay)</v>
          </cell>
          <cell r="C672" t="str">
            <v>HC</v>
          </cell>
          <cell r="D672">
            <v>0.266439601595788</v>
          </cell>
          <cell r="E672">
            <v>36847</v>
          </cell>
          <cell r="F672">
            <v>9817.5</v>
          </cell>
        </row>
        <row r="673">
          <cell r="B673" t="str">
            <v>Valvula De Corte De 1"</v>
          </cell>
          <cell r="C673" t="str">
            <v>U</v>
          </cell>
          <cell r="D673">
            <v>1</v>
          </cell>
          <cell r="E673">
            <v>55572.047999999995</v>
          </cell>
          <cell r="F673">
            <v>55572.047999999995</v>
          </cell>
        </row>
        <row r="674">
          <cell r="B674" t="str">
            <v>Cilindro Gas Map Pro</v>
          </cell>
          <cell r="C674" t="str">
            <v>U</v>
          </cell>
          <cell r="D674">
            <v>0.08</v>
          </cell>
          <cell r="E674">
            <v>27339</v>
          </cell>
          <cell r="F674">
            <v>2187.12</v>
          </cell>
        </row>
        <row r="675">
          <cell r="B675" t="str">
            <v xml:space="preserve">Nitrogeno </v>
          </cell>
          <cell r="C675" t="str">
            <v>Cilindro</v>
          </cell>
          <cell r="D675">
            <v>0.01</v>
          </cell>
          <cell r="E675">
            <v>267446</v>
          </cell>
          <cell r="F675">
            <v>2674.46</v>
          </cell>
        </row>
        <row r="676">
          <cell r="B676" t="str">
            <v>Soldadura De Plata</v>
          </cell>
          <cell r="C676" t="str">
            <v>U</v>
          </cell>
          <cell r="D676">
            <v>0.2</v>
          </cell>
          <cell r="E676">
            <v>1729</v>
          </cell>
          <cell r="F676">
            <v>345.8</v>
          </cell>
        </row>
        <row r="677">
          <cell r="B677" t="str">
            <v>Herramientas menores</v>
          </cell>
          <cell r="C677" t="str">
            <v>H</v>
          </cell>
          <cell r="D677">
            <v>0.05</v>
          </cell>
          <cell r="E677">
            <v>11000</v>
          </cell>
          <cell r="F677">
            <v>550</v>
          </cell>
        </row>
        <row r="679">
          <cell r="A679" t="str">
            <v>Item</v>
          </cell>
          <cell r="B679" t="str">
            <v>Descripción</v>
          </cell>
          <cell r="E679" t="str">
            <v>Un</v>
          </cell>
          <cell r="F679" t="str">
            <v>Valor</v>
          </cell>
        </row>
        <row r="680">
          <cell r="A680" t="str">
            <v>13.96</v>
          </cell>
          <cell r="B680" t="str">
            <v>Union Pealpe 1"</v>
          </cell>
          <cell r="E680" t="str">
            <v>m</v>
          </cell>
          <cell r="F680">
            <v>35450</v>
          </cell>
        </row>
        <row r="681">
          <cell r="B681" t="str">
            <v>Cuadrilla elect, sanit, carpint y gas (1 Of + 2 Ay)</v>
          </cell>
          <cell r="C681" t="str">
            <v>HC</v>
          </cell>
          <cell r="D681">
            <v>0.25</v>
          </cell>
          <cell r="E681">
            <v>36847</v>
          </cell>
          <cell r="F681">
            <v>9211.75</v>
          </cell>
        </row>
        <row r="682">
          <cell r="B682" t="str">
            <v>Union Pealpe 1"</v>
          </cell>
          <cell r="C682" t="str">
            <v>m</v>
          </cell>
          <cell r="D682">
            <v>1</v>
          </cell>
          <cell r="E682">
            <v>26163.354159722065</v>
          </cell>
          <cell r="F682">
            <v>26163.354159722065</v>
          </cell>
        </row>
        <row r="683">
          <cell r="B683" t="str">
            <v>Herramientas menores</v>
          </cell>
          <cell r="C683" t="str">
            <v>H</v>
          </cell>
          <cell r="D683">
            <v>0.05</v>
          </cell>
          <cell r="E683">
            <v>1490</v>
          </cell>
          <cell r="F683">
            <v>74.5</v>
          </cell>
        </row>
        <row r="685">
          <cell r="A685" t="str">
            <v>Item</v>
          </cell>
          <cell r="B685" t="str">
            <v>Descripción</v>
          </cell>
          <cell r="E685" t="str">
            <v>Un</v>
          </cell>
          <cell r="F685" t="str">
            <v>Valor</v>
          </cell>
        </row>
        <row r="686">
          <cell r="A686" t="str">
            <v>13.97</v>
          </cell>
          <cell r="B686" t="str">
            <v>Excavación a mano en material común, roca descompuesta, a cualquier profunidad y bajo cualquier condición de humedad. Incluye retiro a lugar autorizado.</v>
          </cell>
          <cell r="E686" t="str">
            <v>mt3</v>
          </cell>
          <cell r="F686">
            <v>18301</v>
          </cell>
        </row>
        <row r="687">
          <cell r="B687" t="str">
            <v>Herramientas menores</v>
          </cell>
          <cell r="C687" t="str">
            <v>H</v>
          </cell>
          <cell r="D687">
            <v>0.2623076923076923</v>
          </cell>
          <cell r="E687">
            <v>572</v>
          </cell>
          <cell r="F687">
            <v>150.04</v>
          </cell>
        </row>
        <row r="688">
          <cell r="B688" t="str">
            <v>Transporte material sobrante</v>
          </cell>
          <cell r="C688">
            <v>5529</v>
          </cell>
          <cell r="D688">
            <v>0.56249954783866885</v>
          </cell>
          <cell r="E688">
            <v>5529</v>
          </cell>
          <cell r="F688">
            <v>3110.06</v>
          </cell>
        </row>
        <row r="689">
          <cell r="B689" t="str">
            <v>Cuadrilla Albañileria (1 of + 4 Ay)</v>
          </cell>
          <cell r="D689">
            <v>0.26230271533457739</v>
          </cell>
          <cell r="E689">
            <v>57341</v>
          </cell>
          <cell r="F689">
            <v>15040.700000000003</v>
          </cell>
        </row>
        <row r="691">
          <cell r="A691" t="str">
            <v>Item</v>
          </cell>
          <cell r="B691" t="str">
            <v>Descripción</v>
          </cell>
          <cell r="E691" t="str">
            <v>Un</v>
          </cell>
          <cell r="F691" t="str">
            <v>Valor</v>
          </cell>
        </row>
        <row r="692">
          <cell r="A692" t="str">
            <v>13.98</v>
          </cell>
          <cell r="B692" t="str">
            <v>Cimentación de tubería con arena compactada al  70% de la densidad relativa máxima</v>
          </cell>
          <cell r="E692" t="str">
            <v>mt3</v>
          </cell>
          <cell r="F692">
            <v>74373</v>
          </cell>
        </row>
        <row r="693">
          <cell r="B693" t="str">
            <v>Herramientas menores</v>
          </cell>
          <cell r="C693" t="str">
            <v>H</v>
          </cell>
          <cell r="D693">
            <v>1.5</v>
          </cell>
          <cell r="E693">
            <v>572</v>
          </cell>
          <cell r="F693">
            <v>858</v>
          </cell>
        </row>
        <row r="694">
          <cell r="B694" t="str">
            <v>Arena amarilla</v>
          </cell>
          <cell r="C694" t="str">
            <v>m3</v>
          </cell>
          <cell r="D694">
            <v>0.9375400011636702</v>
          </cell>
          <cell r="E694">
            <v>34374</v>
          </cell>
          <cell r="F694">
            <v>32227</v>
          </cell>
        </row>
        <row r="695">
          <cell r="B695" t="str">
            <v>Cuadrilla Albañileria (1 of + 1 Ay)</v>
          </cell>
          <cell r="D695">
            <v>1.5</v>
          </cell>
          <cell r="E695">
            <v>27525</v>
          </cell>
          <cell r="F695">
            <v>41287.5</v>
          </cell>
        </row>
        <row r="697">
          <cell r="A697" t="str">
            <v>Item</v>
          </cell>
          <cell r="B697" t="str">
            <v>Descripción</v>
          </cell>
          <cell r="E697" t="str">
            <v>Un</v>
          </cell>
          <cell r="F697" t="str">
            <v>Valor</v>
          </cell>
        </row>
        <row r="698">
          <cell r="A698" t="str">
            <v>13.99</v>
          </cell>
          <cell r="B698" t="str">
            <v>Rellenos de Zanjas y estructuras con material seleccionado de sitio, compactado al 90% del Proctor Modificado</v>
          </cell>
          <cell r="E698" t="str">
            <v>mt3</v>
          </cell>
          <cell r="F698">
            <v>20812</v>
          </cell>
        </row>
        <row r="699">
          <cell r="B699" t="str">
            <v>Herramientas menores</v>
          </cell>
          <cell r="C699" t="str">
            <v>H</v>
          </cell>
          <cell r="D699">
            <v>0.16720279720279721</v>
          </cell>
          <cell r="E699">
            <v>572</v>
          </cell>
          <cell r="F699">
            <v>95.64</v>
          </cell>
        </row>
        <row r="700">
          <cell r="B700" t="str">
            <v>Vibrocompactador tipo Rana</v>
          </cell>
          <cell r="C700" t="str">
            <v>d</v>
          </cell>
          <cell r="D700">
            <v>0.2</v>
          </cell>
          <cell r="E700">
            <v>80571</v>
          </cell>
          <cell r="F700">
            <v>16114.2</v>
          </cell>
        </row>
        <row r="701">
          <cell r="B701" t="str">
            <v>Cuadrilla Albañileria (1 of + 1 Ay)</v>
          </cell>
          <cell r="D701">
            <v>0.16721126248864668</v>
          </cell>
          <cell r="E701">
            <v>27525</v>
          </cell>
          <cell r="F701">
            <v>4602.49</v>
          </cell>
        </row>
      </sheetData>
      <sheetData sheetId="18"/>
      <sheetData sheetId="19"/>
      <sheetData sheetId="20"/>
      <sheetData sheetId="21">
        <row r="75">
          <cell r="M75">
            <v>862.55199999999991</v>
          </cell>
        </row>
        <row r="91">
          <cell r="M91">
            <v>206.95</v>
          </cell>
        </row>
        <row r="104">
          <cell r="M104">
            <v>16.2</v>
          </cell>
        </row>
        <row r="156">
          <cell r="M156">
            <v>1.25</v>
          </cell>
        </row>
        <row r="172">
          <cell r="M172">
            <v>94.25</v>
          </cell>
        </row>
        <row r="189">
          <cell r="M189">
            <v>7</v>
          </cell>
        </row>
        <row r="242">
          <cell r="M242">
            <v>354.85199999999986</v>
          </cell>
        </row>
        <row r="408">
          <cell r="M408">
            <v>128986.75299999994</v>
          </cell>
        </row>
        <row r="435">
          <cell r="M435">
            <v>130.5</v>
          </cell>
        </row>
        <row r="449">
          <cell r="M449">
            <v>200</v>
          </cell>
        </row>
      </sheetData>
      <sheetData sheetId="22">
        <row r="20">
          <cell r="M20">
            <v>4.2</v>
          </cell>
        </row>
        <row r="36">
          <cell r="M36">
            <v>39.247999999999998</v>
          </cell>
        </row>
        <row r="50">
          <cell r="M50">
            <v>398</v>
          </cell>
        </row>
        <row r="67">
          <cell r="M67">
            <v>372.95</v>
          </cell>
        </row>
        <row r="91">
          <cell r="M91">
            <v>31938.690399999999</v>
          </cell>
        </row>
        <row r="105">
          <cell r="M105">
            <v>19.200000000000003</v>
          </cell>
        </row>
        <row r="119">
          <cell r="M119">
            <v>14.24</v>
          </cell>
        </row>
      </sheetData>
      <sheetData sheetId="23">
        <row r="31">
          <cell r="M31">
            <v>4198.5</v>
          </cell>
        </row>
        <row r="60">
          <cell r="M60">
            <v>3270.7000000000003</v>
          </cell>
        </row>
        <row r="88">
          <cell r="M88">
            <v>3593.4999999999995</v>
          </cell>
        </row>
        <row r="117">
          <cell r="M117">
            <v>5164.4999999999991</v>
          </cell>
        </row>
        <row r="131">
          <cell r="M131">
            <v>834.3</v>
          </cell>
        </row>
        <row r="145">
          <cell r="M145">
            <v>316.40000000000003</v>
          </cell>
        </row>
        <row r="159">
          <cell r="M159">
            <v>458.25</v>
          </cell>
        </row>
        <row r="173">
          <cell r="M173">
            <v>442.80000000000007</v>
          </cell>
        </row>
        <row r="190">
          <cell r="M190">
            <v>739.19999999999993</v>
          </cell>
        </row>
        <row r="203">
          <cell r="M203">
            <v>252</v>
          </cell>
        </row>
        <row r="217">
          <cell r="M217">
            <v>100.08</v>
          </cell>
        </row>
        <row r="231">
          <cell r="M231">
            <v>834</v>
          </cell>
        </row>
        <row r="245">
          <cell r="M245">
            <v>49.2</v>
          </cell>
        </row>
        <row r="259">
          <cell r="M259">
            <v>328</v>
          </cell>
        </row>
      </sheetData>
      <sheetData sheetId="24">
        <row r="20">
          <cell r="M20">
            <v>470.11249999999995</v>
          </cell>
        </row>
        <row r="36">
          <cell r="M36">
            <v>319.13749999999999</v>
          </cell>
        </row>
        <row r="50">
          <cell r="M50">
            <v>520.57400000000007</v>
          </cell>
        </row>
        <row r="63">
          <cell r="M63">
            <v>367.358</v>
          </cell>
        </row>
        <row r="89">
          <cell r="M89">
            <v>125.82</v>
          </cell>
        </row>
      </sheetData>
      <sheetData sheetId="25">
        <row r="23">
          <cell r="M23">
            <v>691.26</v>
          </cell>
        </row>
        <row r="66">
          <cell r="M66">
            <v>1414.79</v>
          </cell>
        </row>
        <row r="79">
          <cell r="M79">
            <v>324.7</v>
          </cell>
        </row>
      </sheetData>
      <sheetData sheetId="26">
        <row r="23">
          <cell r="M23">
            <v>547.06200000000001</v>
          </cell>
        </row>
        <row r="40">
          <cell r="M40">
            <v>526.48199999999997</v>
          </cell>
        </row>
        <row r="66">
          <cell r="M66">
            <v>1073.5439999999999</v>
          </cell>
        </row>
        <row r="81">
          <cell r="M81">
            <v>526.48199999999997</v>
          </cell>
        </row>
        <row r="96">
          <cell r="M96">
            <v>547.06200000000001</v>
          </cell>
        </row>
      </sheetData>
      <sheetData sheetId="27">
        <row r="22">
          <cell r="M22">
            <v>486.54</v>
          </cell>
        </row>
        <row r="52">
          <cell r="M52">
            <v>2437.4500000000003</v>
          </cell>
        </row>
      </sheetData>
      <sheetData sheetId="28">
        <row r="22">
          <cell r="M22">
            <v>6090.7076999999999</v>
          </cell>
        </row>
        <row r="39">
          <cell r="M39">
            <v>2</v>
          </cell>
        </row>
        <row r="52">
          <cell r="M52">
            <v>3</v>
          </cell>
        </row>
      </sheetData>
      <sheetData sheetId="29">
        <row r="21">
          <cell r="M21">
            <v>39</v>
          </cell>
        </row>
        <row r="35">
          <cell r="M35">
            <v>6</v>
          </cell>
        </row>
        <row r="55">
          <cell r="M55">
            <v>29</v>
          </cell>
        </row>
        <row r="73">
          <cell r="M73">
            <v>13</v>
          </cell>
        </row>
        <row r="91">
          <cell r="M91">
            <v>13</v>
          </cell>
        </row>
        <row r="109">
          <cell r="M109">
            <v>13</v>
          </cell>
        </row>
        <row r="127">
          <cell r="M127">
            <v>36</v>
          </cell>
        </row>
        <row r="145">
          <cell r="M145">
            <v>20</v>
          </cell>
        </row>
      </sheetData>
      <sheetData sheetId="30">
        <row r="11">
          <cell r="M11">
            <v>6</v>
          </cell>
        </row>
        <row r="12">
          <cell r="M12">
            <v>7</v>
          </cell>
        </row>
        <row r="26">
          <cell r="M26">
            <v>7.2</v>
          </cell>
        </row>
        <row r="27">
          <cell r="M27">
            <v>6.3</v>
          </cell>
        </row>
        <row r="28">
          <cell r="M28">
            <v>11.1</v>
          </cell>
        </row>
        <row r="48">
          <cell r="M48">
            <v>17</v>
          </cell>
        </row>
        <row r="62">
          <cell r="M62">
            <v>13.1</v>
          </cell>
        </row>
        <row r="76">
          <cell r="M76">
            <v>42.167571520000003</v>
          </cell>
        </row>
        <row r="90">
          <cell r="M90">
            <v>39.466925440000004</v>
          </cell>
        </row>
        <row r="104">
          <cell r="M104">
            <v>48.386491039999996</v>
          </cell>
        </row>
        <row r="118">
          <cell r="M118">
            <v>48.386491039999996</v>
          </cell>
        </row>
      </sheetData>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Individual"/>
      <sheetName val="Datos de Entrada"/>
      <sheetName val="Mat"/>
      <sheetName val="MO"/>
      <sheetName val="Ac. Monof"/>
      <sheetName val="Ac Trifas"/>
      <sheetName val="Bandejas y Canaletas"/>
      <sheetName val="Cables"/>
      <sheetName val="Redes Exteriores"/>
      <sheetName val="Salidas PVC"/>
      <sheetName val="Salidas EMT"/>
      <sheetName val="Tuberías"/>
      <sheetName val="Tableros Y Cajas"/>
      <sheetName val="Voz y Datos"/>
    </sheetNames>
    <sheetDataSet>
      <sheetData sheetId="0"/>
      <sheetData sheetId="1"/>
      <sheetData sheetId="2">
        <row r="2">
          <cell r="A2" t="str">
            <v>.</v>
          </cell>
        </row>
      </sheetData>
      <sheetData sheetId="3">
        <row r="2">
          <cell r="A2" t="str">
            <v>.</v>
          </cell>
        </row>
        <row r="3">
          <cell r="A3" t="str">
            <v>Acom. monofásica 3 hilos</v>
          </cell>
        </row>
        <row r="4">
          <cell r="A4" t="str">
            <v>Acom. monofásica 9 hilos</v>
          </cell>
        </row>
        <row r="5">
          <cell r="A5" t="str">
            <v>Acom. primaria XLPE 1/0</v>
          </cell>
        </row>
        <row r="6">
          <cell r="A6" t="str">
            <v>Acom. trifásica 4 hilos</v>
          </cell>
        </row>
        <row r="7">
          <cell r="A7" t="str">
            <v>Acom. trifásica 8 hilos</v>
          </cell>
        </row>
        <row r="8">
          <cell r="A8" t="str">
            <v>Al ACSR 1/0</v>
          </cell>
        </row>
        <row r="9">
          <cell r="A9" t="str">
            <v>Al ACSR 2</v>
          </cell>
        </row>
        <row r="10">
          <cell r="A10" t="str">
            <v>Al ACSR 2/0</v>
          </cell>
        </row>
        <row r="11">
          <cell r="A11" t="str">
            <v>Al ACSR 3/0</v>
          </cell>
        </row>
        <row r="12">
          <cell r="A12" t="str">
            <v>Al ACSR 4</v>
          </cell>
        </row>
        <row r="13">
          <cell r="A13" t="str">
            <v>Al ACSR 4/0</v>
          </cell>
        </row>
        <row r="14">
          <cell r="A14" t="str">
            <v>Bandeja de 10 cm</v>
          </cell>
        </row>
        <row r="15">
          <cell r="A15" t="str">
            <v>Bandeja de 20 cm</v>
          </cell>
        </row>
        <row r="16">
          <cell r="A16" t="str">
            <v>Bandeja de 30 cm</v>
          </cell>
        </row>
        <row r="17">
          <cell r="A17" t="str">
            <v>Bandeja de 40 cm</v>
          </cell>
        </row>
        <row r="18">
          <cell r="A18" t="str">
            <v>Bandeja de 60 cm</v>
          </cell>
        </row>
        <row r="19">
          <cell r="A19" t="str">
            <v>C. No. 1/0</v>
          </cell>
        </row>
        <row r="20">
          <cell r="A20" t="str">
            <v>C. No. 10</v>
          </cell>
        </row>
        <row r="21">
          <cell r="A21" t="str">
            <v>C. No. 12</v>
          </cell>
        </row>
        <row r="22">
          <cell r="A22" t="str">
            <v>C. No. 14</v>
          </cell>
        </row>
        <row r="23">
          <cell r="A23" t="str">
            <v>C. No. 2</v>
          </cell>
        </row>
        <row r="24">
          <cell r="A24" t="str">
            <v>C. No. 2/0</v>
          </cell>
        </row>
        <row r="25">
          <cell r="A25" t="str">
            <v>C. No. 250 mcm</v>
          </cell>
        </row>
        <row r="26">
          <cell r="A26" t="str">
            <v>C. No. 3/0</v>
          </cell>
        </row>
        <row r="27">
          <cell r="A27" t="str">
            <v>C. No. 300 mcm</v>
          </cell>
        </row>
        <row r="28">
          <cell r="A28" t="str">
            <v>C. No. 350 mcm</v>
          </cell>
        </row>
        <row r="29">
          <cell r="A29" t="str">
            <v>C. No. 4</v>
          </cell>
        </row>
        <row r="30">
          <cell r="A30" t="str">
            <v>C. No. 4/0</v>
          </cell>
        </row>
        <row r="31">
          <cell r="A31" t="str">
            <v>C. No. 400 mcm</v>
          </cell>
        </row>
        <row r="32">
          <cell r="A32" t="str">
            <v>C. No. 500 mcm</v>
          </cell>
        </row>
        <row r="33">
          <cell r="A33" t="str">
            <v>C. No. 6</v>
          </cell>
        </row>
        <row r="34">
          <cell r="A34" t="str">
            <v>C. No. 8</v>
          </cell>
        </row>
        <row r="35">
          <cell r="A35" t="str">
            <v>Cable UTP</v>
          </cell>
        </row>
        <row r="36">
          <cell r="A36" t="str">
            <v>Caja empalme 15x15</v>
          </cell>
        </row>
        <row r="37">
          <cell r="A37" t="str">
            <v>Caja subterránea 50x50, 60x60</v>
          </cell>
        </row>
        <row r="38">
          <cell r="A38" t="str">
            <v>Canaleta metálica 10x5</v>
          </cell>
        </row>
        <row r="39">
          <cell r="A39" t="str">
            <v>Canaleta plástica 20mm a 40 mm</v>
          </cell>
        </row>
        <row r="40">
          <cell r="A40" t="str">
            <v>Canaleta plástica 60 mm</v>
          </cell>
        </row>
        <row r="41">
          <cell r="A41" t="str">
            <v>Conduleta ½</v>
          </cell>
        </row>
        <row r="42">
          <cell r="A42" t="str">
            <v>Conduleta ¾</v>
          </cell>
        </row>
        <row r="43">
          <cell r="A43" t="str">
            <v>Conduleta 1</v>
          </cell>
        </row>
        <row r="44">
          <cell r="A44" t="str">
            <v>Conduleta 1 ¼</v>
          </cell>
        </row>
        <row r="45">
          <cell r="A45" t="str">
            <v>Conduleta 1 ½</v>
          </cell>
        </row>
        <row r="46">
          <cell r="A46" t="str">
            <v>Conduleta 2</v>
          </cell>
        </row>
        <row r="47">
          <cell r="A47" t="str">
            <v>Descarga a tierra</v>
          </cell>
        </row>
        <row r="48">
          <cell r="A48" t="str">
            <v>Gabinete telefónico 80x60x15 cm  sin regletas</v>
          </cell>
        </row>
        <row r="49">
          <cell r="A49" t="str">
            <v>Insatalación de caja 4x4 galvaniz</v>
          </cell>
        </row>
        <row r="50">
          <cell r="A50" t="str">
            <v>Insatalación de Tablero</v>
          </cell>
        </row>
        <row r="51">
          <cell r="A51" t="str">
            <v>Insatalación de Toma energia</v>
          </cell>
        </row>
        <row r="52">
          <cell r="A52" t="str">
            <v>Insatalación de Toma voz y datos</v>
          </cell>
        </row>
        <row r="53">
          <cell r="A53" t="str">
            <v>Lámpara Flrsc. 2x32 cielo falso con macho y encauchetado</v>
          </cell>
        </row>
        <row r="54">
          <cell r="A54" t="str">
            <v>Montaje de aisladero monofásico</v>
          </cell>
        </row>
        <row r="55">
          <cell r="A55" t="str">
            <v>Montaje de aisladero trifásico</v>
          </cell>
        </row>
        <row r="56">
          <cell r="A56" t="str">
            <v>Montaje de bajante en 2" Pulgadas</v>
          </cell>
        </row>
        <row r="57">
          <cell r="A57" t="str">
            <v>Montaje de bajante en 3" Pulgadas</v>
          </cell>
        </row>
        <row r="58">
          <cell r="A58" t="str">
            <v>Montaje de bajante por poste</v>
          </cell>
        </row>
        <row r="59">
          <cell r="A59" t="str">
            <v>Montaje de bajante y caja intemperie</v>
          </cell>
        </row>
        <row r="60">
          <cell r="A60" t="str">
            <v>Montaje de brecha por pavimento</v>
          </cell>
        </row>
        <row r="61">
          <cell r="A61" t="str">
            <v>Montaje de brecha por zona verde</v>
          </cell>
        </row>
        <row r="62">
          <cell r="A62" t="str">
            <v>Montaje de caja 50x50</v>
          </cell>
        </row>
        <row r="63">
          <cell r="A63" t="str">
            <v>Montaje de caja 60x60</v>
          </cell>
        </row>
        <row r="64">
          <cell r="A64" t="str">
            <v>Montaje de caja 60x80</v>
          </cell>
        </row>
        <row r="65">
          <cell r="A65" t="str">
            <v>Montaje de caja RS3-002</v>
          </cell>
        </row>
        <row r="66">
          <cell r="A66" t="str">
            <v>Montaje de cono premoldeado</v>
          </cell>
        </row>
        <row r="67">
          <cell r="A67" t="str">
            <v>Montaje de defensa</v>
          </cell>
        </row>
        <row r="68">
          <cell r="A68" t="str">
            <v>Montaje de descaga secundaria</v>
          </cell>
        </row>
        <row r="69">
          <cell r="A69" t="str">
            <v>Montaje de descarga primaria</v>
          </cell>
        </row>
        <row r="70">
          <cell r="A70" t="str">
            <v>Montaje de estribo</v>
          </cell>
        </row>
        <row r="71">
          <cell r="A71" t="str">
            <v>Montaje de lámpara sodio 250W</v>
          </cell>
        </row>
        <row r="72">
          <cell r="A72" t="str">
            <v>Montaje de lámpara sodio 400W</v>
          </cell>
        </row>
        <row r="73">
          <cell r="A73" t="str">
            <v>Montaje de lámpara sodio 70W</v>
          </cell>
        </row>
        <row r="74">
          <cell r="A74" t="str">
            <v>Montaje de línea monofásica No. 2 ACSR</v>
          </cell>
        </row>
        <row r="75">
          <cell r="A75" t="str">
            <v>Montaje de línea secundaria No. 2-1/0</v>
          </cell>
        </row>
        <row r="76">
          <cell r="A76" t="str">
            <v>Montaje de línea trifásica 266.8 y 4/0</v>
          </cell>
        </row>
        <row r="77">
          <cell r="A77" t="str">
            <v>Montaje de línea trifásica No. 1/0 ACSR</v>
          </cell>
        </row>
        <row r="78">
          <cell r="A78" t="str">
            <v>Montaje de línea trifásica No. 2 ACSR</v>
          </cell>
        </row>
        <row r="79">
          <cell r="A79" t="str">
            <v>Montaje de poste concreto 12 mts pluma</v>
          </cell>
        </row>
        <row r="80">
          <cell r="A80" t="str">
            <v>Montaje de poste concreto 8 mts pluma</v>
          </cell>
        </row>
        <row r="81">
          <cell r="A81" t="str">
            <v>Montaje de poste de concreto 12 mts</v>
          </cell>
        </row>
        <row r="82">
          <cell r="A82" t="str">
            <v>Montaje de poste de concreto 14 mts</v>
          </cell>
        </row>
        <row r="83">
          <cell r="A83" t="str">
            <v>Montaje de poste de concreto 8 mts</v>
          </cell>
        </row>
        <row r="84">
          <cell r="A84" t="str">
            <v>Montaje de poste de madera de 10 mts</v>
          </cell>
        </row>
        <row r="85">
          <cell r="A85" t="str">
            <v>Montaje de poste de madera de 12 mts</v>
          </cell>
        </row>
        <row r="86">
          <cell r="A86" t="str">
            <v>Montaje de RA020 CONTADOR DOMICILIARIO</v>
          </cell>
        </row>
        <row r="87">
          <cell r="A87" t="str">
            <v>Montaje de retenida primaria</v>
          </cell>
        </row>
        <row r="88">
          <cell r="A88" t="str">
            <v xml:space="preserve">Montaje de retenida secundaria </v>
          </cell>
        </row>
        <row r="89">
          <cell r="A89" t="str">
            <v>Montaje de transformador monofásico</v>
          </cell>
        </row>
        <row r="90">
          <cell r="A90" t="str">
            <v>Montaje de transformador trifásico</v>
          </cell>
        </row>
        <row r="91">
          <cell r="A91" t="str">
            <v>Montaje de tratamiento con bentonita</v>
          </cell>
        </row>
        <row r="92">
          <cell r="A92" t="str">
            <v>Montaje de vestida monofásica al 1,50 y 2,40</v>
          </cell>
        </row>
        <row r="93">
          <cell r="A93" t="str">
            <v>Montaje de vestida monofásica al centro</v>
          </cell>
        </row>
        <row r="94">
          <cell r="A94" t="str">
            <v>Montaje de vestida secundaria</v>
          </cell>
        </row>
        <row r="95">
          <cell r="A95" t="str">
            <v>Montaje de vestida trifásica en 1,50 y 2,40</v>
          </cell>
        </row>
        <row r="96">
          <cell r="A96" t="str">
            <v>Ojo de Buey en cielo</v>
          </cell>
        </row>
        <row r="97">
          <cell r="A97" t="str">
            <v>Patch panel de 16 puertos</v>
          </cell>
        </row>
        <row r="98">
          <cell r="A98" t="str">
            <v>Patch panel de 24 puertos</v>
          </cell>
        </row>
        <row r="99">
          <cell r="A99" t="str">
            <v>Patch panel de 48 puertos</v>
          </cell>
        </row>
        <row r="100">
          <cell r="A100" t="str">
            <v>Pintada de poste - incluye pintura</v>
          </cell>
        </row>
        <row r="101">
          <cell r="A101" t="str">
            <v>Rack autosoportado</v>
          </cell>
        </row>
        <row r="102">
          <cell r="A102" t="str">
            <v>Regleta S66 50 pares</v>
          </cell>
        </row>
        <row r="103">
          <cell r="A103" t="str">
            <v>Retempla de línea monofásica</v>
          </cell>
        </row>
        <row r="104">
          <cell r="A104" t="str">
            <v>Retempla de línea secundaria</v>
          </cell>
        </row>
        <row r="105">
          <cell r="A105" t="str">
            <v>Retempla de línea trifásica No. 4/0-266 8</v>
          </cell>
        </row>
        <row r="106">
          <cell r="A106" t="str">
            <v>Retempla de línea trifásica No. 4-1/0</v>
          </cell>
        </row>
        <row r="107">
          <cell r="A107" t="str">
            <v>Retiro de aisladero monofásico</v>
          </cell>
        </row>
        <row r="108">
          <cell r="A108" t="str">
            <v>Retiro de aisladero trifásico</v>
          </cell>
        </row>
        <row r="109">
          <cell r="A109" t="str">
            <v>Retiro de lámpara de 70 y 125 W</v>
          </cell>
        </row>
        <row r="110">
          <cell r="A110" t="str">
            <v>Retiro de línea monofásica</v>
          </cell>
        </row>
        <row r="111">
          <cell r="A111" t="str">
            <v>Retiro de línea secundaira</v>
          </cell>
        </row>
        <row r="112">
          <cell r="A112" t="str">
            <v>Retiro de línea trifásica No. 4/0-266,8</v>
          </cell>
        </row>
        <row r="113">
          <cell r="A113" t="str">
            <v>Retiro de línea trifásica No. 4-2-1/0</v>
          </cell>
        </row>
        <row r="114">
          <cell r="A114" t="str">
            <v>Retiro de poste de concreto de 12 mts</v>
          </cell>
        </row>
        <row r="115">
          <cell r="A115" t="str">
            <v>Retiro de poste de concreto de 8 mts</v>
          </cell>
        </row>
        <row r="116">
          <cell r="A116" t="str">
            <v>Retiro de poste de madera de 10 mts</v>
          </cell>
        </row>
        <row r="117">
          <cell r="A117" t="str">
            <v>Retiro de poste de madera de 12 mts</v>
          </cell>
        </row>
        <row r="118">
          <cell r="A118" t="str">
            <v>Retiro de poste de madera de 8 mts</v>
          </cell>
        </row>
        <row r="119">
          <cell r="A119" t="str">
            <v>Salida breaker</v>
          </cell>
        </row>
        <row r="120">
          <cell r="A120" t="str">
            <v>Salida EMT</v>
          </cell>
        </row>
        <row r="121">
          <cell r="A121" t="str">
            <v>Salida Interruptor PVC</v>
          </cell>
        </row>
        <row r="122">
          <cell r="A122" t="str">
            <v>Salida Plafon en PVC</v>
          </cell>
        </row>
        <row r="123">
          <cell r="A123" t="str">
            <v>Salida Sonido en PVC sin alambrar y sin aparatear</v>
          </cell>
        </row>
        <row r="124">
          <cell r="A124" t="str">
            <v>Salida Tomacorriente ESTUFA 3X50</v>
          </cell>
        </row>
        <row r="125">
          <cell r="A125" t="str">
            <v>Salida Tomacorriente PVC</v>
          </cell>
        </row>
        <row r="126">
          <cell r="A126" t="str">
            <v>Salida Voz y Datos Toma doble (50 mts de cable)</v>
          </cell>
        </row>
        <row r="127">
          <cell r="A127" t="str">
            <v>Soldadura exotérmica</v>
          </cell>
        </row>
        <row r="128">
          <cell r="A128" t="str">
            <v>T. EMT ½</v>
          </cell>
        </row>
        <row r="129">
          <cell r="A129" t="str">
            <v>T. EMT ¾</v>
          </cell>
        </row>
        <row r="130">
          <cell r="A130" t="str">
            <v>T. EMT 1</v>
          </cell>
        </row>
        <row r="131">
          <cell r="A131" t="str">
            <v>T. EMT 1 ¼</v>
          </cell>
        </row>
        <row r="132">
          <cell r="A132" t="str">
            <v>T. EMT 1 ½</v>
          </cell>
        </row>
        <row r="133">
          <cell r="A133" t="str">
            <v>T. EMT 2</v>
          </cell>
        </row>
        <row r="134">
          <cell r="A134" t="str">
            <v>T. EMT 3</v>
          </cell>
        </row>
        <row r="135">
          <cell r="A135" t="str">
            <v>T. EMT 4</v>
          </cell>
        </row>
        <row r="136">
          <cell r="A136" t="str">
            <v>T. PVC ½</v>
          </cell>
        </row>
        <row r="137">
          <cell r="A137" t="str">
            <v>T. PVC ¾</v>
          </cell>
        </row>
        <row r="138">
          <cell r="A138" t="str">
            <v>T. PVC 1</v>
          </cell>
        </row>
        <row r="139">
          <cell r="A139" t="str">
            <v>T. PVC 1 ¼</v>
          </cell>
        </row>
        <row r="140">
          <cell r="A140" t="str">
            <v>T. PVC 1 ½</v>
          </cell>
        </row>
        <row r="141">
          <cell r="A141" t="str">
            <v>T. PVC 2</v>
          </cell>
        </row>
        <row r="142">
          <cell r="A142" t="str">
            <v>T. PVC 3</v>
          </cell>
        </row>
        <row r="143">
          <cell r="A143" t="str">
            <v>T. PVC 4</v>
          </cell>
        </row>
        <row r="144">
          <cell r="A144" t="str">
            <v>T. TMG ½</v>
          </cell>
        </row>
        <row r="145">
          <cell r="A145" t="str">
            <v>T. TMG ¾</v>
          </cell>
        </row>
        <row r="146">
          <cell r="A146" t="str">
            <v>T. TMG 1</v>
          </cell>
        </row>
        <row r="147">
          <cell r="A147" t="str">
            <v>T. TMG 1 ¼</v>
          </cell>
        </row>
        <row r="148">
          <cell r="A148" t="str">
            <v>T. TMG 1 ½</v>
          </cell>
        </row>
        <row r="149">
          <cell r="A149" t="str">
            <v>T. TMG 2</v>
          </cell>
        </row>
        <row r="150">
          <cell r="A150" t="str">
            <v>T. TMG 3</v>
          </cell>
        </row>
        <row r="151">
          <cell r="A151" t="str">
            <v>T. TMG 4</v>
          </cell>
        </row>
        <row r="152">
          <cell r="A152" t="str">
            <v>Trasl. de aisladero monofásico</v>
          </cell>
        </row>
        <row r="153">
          <cell r="A153" t="str">
            <v>Trasl. de aisladero trifásico</v>
          </cell>
        </row>
        <row r="154">
          <cell r="A154" t="str">
            <v>Trasl. de lámpara de 250-400W</v>
          </cell>
        </row>
        <row r="155">
          <cell r="A155" t="str">
            <v>Trasl. de lámpara de 70-125W</v>
          </cell>
        </row>
        <row r="156">
          <cell r="A156" t="str">
            <v>Trasl. de línea monofásica No. 4-2-1/0</v>
          </cell>
        </row>
        <row r="157">
          <cell r="A157" t="str">
            <v>Trasl. de línea secundaria</v>
          </cell>
        </row>
        <row r="158">
          <cell r="A158" t="str">
            <v>Trasl. de línea trifásica No. 4/0 266,8</v>
          </cell>
        </row>
        <row r="159">
          <cell r="A159" t="str">
            <v>Trasl. de línea trifásica No. 4-2-1/0 ACSR</v>
          </cell>
        </row>
        <row r="160">
          <cell r="A160" t="str">
            <v>Trasl. de poste de concreto de 12 mts</v>
          </cell>
        </row>
        <row r="161">
          <cell r="A161" t="str">
            <v>Trasl. de poste de concreto de 8 mts</v>
          </cell>
        </row>
        <row r="162">
          <cell r="A162" t="str">
            <v>Trasl. de poste de madera de 10 mts</v>
          </cell>
        </row>
        <row r="163">
          <cell r="A163" t="str">
            <v>Trasl. de poste de madera de 12 mts</v>
          </cell>
        </row>
        <row r="164">
          <cell r="A164" t="str">
            <v>Trasl. de poste de madera de 8 mts</v>
          </cell>
        </row>
        <row r="165">
          <cell r="A165" t="str">
            <v>Trasl. de transformador monofásico</v>
          </cell>
        </row>
        <row r="166">
          <cell r="A166" t="str">
            <v>Trasl. de transformador trifásico</v>
          </cell>
        </row>
        <row r="167">
          <cell r="A167" t="str">
            <v>Trenza Sec. 1F # 1/0</v>
          </cell>
        </row>
        <row r="168">
          <cell r="A168" t="str">
            <v>Trenza Sec. 1F # 2</v>
          </cell>
        </row>
        <row r="169">
          <cell r="A169" t="str">
            <v>Trenza Sec. 1F # 2/0</v>
          </cell>
        </row>
        <row r="170">
          <cell r="A170" t="str">
            <v>Trenza Sec. 1F # 3//</v>
          </cell>
        </row>
        <row r="171">
          <cell r="A171" t="str">
            <v>Trenza Sec. 1F # 4</v>
          </cell>
        </row>
        <row r="172">
          <cell r="A172" t="str">
            <v>Trenza Sec. 1F # 4/0</v>
          </cell>
        </row>
        <row r="173">
          <cell r="A173" t="str">
            <v>Trenza Sec. 1F # 6</v>
          </cell>
        </row>
        <row r="174">
          <cell r="A174" t="str">
            <v>Trenza Sec. 3F # 1/0</v>
          </cell>
        </row>
        <row r="175">
          <cell r="A175" t="str">
            <v>Trenza Sec. 3F # 2</v>
          </cell>
        </row>
        <row r="176">
          <cell r="A176" t="str">
            <v>Trenza Sec. 3F # 2/0</v>
          </cell>
        </row>
        <row r="177">
          <cell r="A177" t="str">
            <v>Trenza Sec. 3F # 3//</v>
          </cell>
        </row>
        <row r="178">
          <cell r="A178" t="str">
            <v>Trenza Sec. 3F # 4</v>
          </cell>
        </row>
        <row r="179">
          <cell r="A179" t="str">
            <v>Trenza Sec. 3F # 4/0</v>
          </cell>
        </row>
        <row r="180">
          <cell r="A180" t="str">
            <v>Trenza Sec. 3F # 6</v>
          </cell>
        </row>
        <row r="181">
          <cell r="A181" t="str">
            <v>Viento convencional</v>
          </cell>
        </row>
        <row r="182">
          <cell r="A182" t="str">
            <v>Viento Farol</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GLOSE"/>
      <sheetName val="VAR"/>
      <sheetName val="INDIR"/>
      <sheetName val="SUPERV"/>
      <sheetName val="SUBCON"/>
      <sheetName val="APU"/>
      <sheetName val="CALC-MOD"/>
      <sheetName val="CONS"/>
      <sheetName val="MOD PERU"/>
      <sheetName val="FACT. PREST PERU"/>
      <sheetName val="OTROS MO"/>
      <sheetName val="EQUI"/>
      <sheetName val="F-IIA-320"/>
      <sheetName val="SALAR"/>
      <sheetName val="DOT"/>
      <sheetName val="BASE EQUI"/>
      <sheetName val="BASE CONS"/>
      <sheetName val="referencia dotación"/>
      <sheetName val="INSTAL"/>
      <sheetName val="NOM-1T"/>
      <sheetName val="SUMINISTRO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otización"/>
    </sheetNames>
    <sheetDataSet>
      <sheetData sheetId="0"/>
      <sheetData sheetId="1">
        <row r="2">
          <cell r="A2" t="str">
            <v>REGIONAL CUNDINAMARCA</v>
          </cell>
        </row>
      </sheetData>
      <sheetData sheetId="2">
        <row r="2">
          <cell r="A2" t="str">
            <v>REGIONAL CUNDINAMARCA</v>
          </cell>
        </row>
      </sheetData>
      <sheetData sheetId="3">
        <row r="9">
          <cell r="E9" t="str">
            <v>EDGAR EDUARDO HERNANDEZ Q.</v>
          </cell>
        </row>
      </sheetData>
      <sheetData sheetId="4">
        <row r="9">
          <cell r="E9" t="str">
            <v>EDGAR EDUARDO HERNANDEZ Q.</v>
          </cell>
        </row>
      </sheetData>
      <sheetData sheetId="5"/>
      <sheetData sheetId="6"/>
      <sheetData sheetId="7">
        <row r="8">
          <cell r="E8" t="str">
            <v>BIMESTRE: JULIO - AGOSTO DE 2001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MAIN"/>
      <sheetName val="DIV INC"/>
      <sheetName val="LBO Analysis"/>
      <sheetName val="Multiple"/>
      <sheetName val="Perpetuity"/>
      <sheetName val="DCF 3"/>
      <sheetName val="WACC II"/>
      <sheetName val="S&amp;P"/>
      <sheetName val="Developer Notes"/>
      <sheetName val="EQ. IRR"/>
      <sheetName val="COVEN"/>
      <sheetName val="SUMMARY"/>
      <sheetName val="Reconciliation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CONS"/>
      <sheetName val="EQUI"/>
      <sheetName val="OTROS MO"/>
      <sheetName val="O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1998</v>
          </cell>
          <cell r="H522">
            <v>1999</v>
          </cell>
          <cell r="I522">
            <v>2000</v>
          </cell>
          <cell r="J522">
            <v>2001</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1998</v>
          </cell>
          <cell r="H742">
            <v>1999</v>
          </cell>
          <cell r="I742">
            <v>2000</v>
          </cell>
          <cell r="J742">
            <v>2001</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CENTRAL"/>
      <sheetName val="AIU"/>
      <sheetName val="INTERVENTORIA"/>
      <sheetName val="FACTOR PRESTACIONAL"/>
      <sheetName val="MANO DE OBRA"/>
      <sheetName val="MEM. CAP. 1"/>
      <sheetName val="MEM. CAP. 2"/>
      <sheetName val="MEM. CAP. 3"/>
      <sheetName val="MEM. CAP. 4"/>
      <sheetName val="MEM. CAP. 5"/>
      <sheetName val="MEM. CAP. 6"/>
      <sheetName val="INSUMOS"/>
      <sheetName val="APU CAP. 1"/>
      <sheetName val="APU CAP. 3"/>
      <sheetName val="APU CAP. 4  "/>
      <sheetName val="APU CAP. 5"/>
    </sheetNames>
    <sheetDataSet>
      <sheetData sheetId="0"/>
      <sheetData sheetId="1"/>
      <sheetData sheetId="2"/>
      <sheetData sheetId="3">
        <row r="45">
          <cell r="H45">
            <v>0</v>
          </cell>
        </row>
      </sheetData>
      <sheetData sheetId="4">
        <row r="11">
          <cell r="D11">
            <v>908526</v>
          </cell>
        </row>
        <row r="13">
          <cell r="D13">
            <v>1014980</v>
          </cell>
        </row>
      </sheetData>
      <sheetData sheetId="5">
        <row r="6">
          <cell r="E6">
            <v>17669.75</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1"/>
      <sheetName val="APU 2"/>
      <sheetName val="APU 3"/>
      <sheetName val="APU 4"/>
      <sheetName val="APU 5"/>
      <sheetName val="APU 6"/>
      <sheetName val="APU 7"/>
      <sheetName val="APU 8"/>
      <sheetName val="APU 9"/>
      <sheetName val="APU 10"/>
      <sheetName val="APU 11"/>
      <sheetName val="APU 12"/>
      <sheetName val="APU 13"/>
      <sheetName val="APU 14"/>
      <sheetName val="APU 15"/>
      <sheetName val="APU 16"/>
      <sheetName val="APU 17"/>
      <sheetName val="APU 18"/>
      <sheetName val="APU 19"/>
      <sheetName val="APU 20"/>
      <sheetName val="APU 21"/>
      <sheetName val="APU 22"/>
      <sheetName val="APU 23"/>
      <sheetName val="APU 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15.2.1.1"/>
      <sheetName val="APU 15.2.1.2"/>
      <sheetName val="APU 15.2.1.3"/>
      <sheetName val="APU 15.2.1.4 "/>
      <sheetName val="APU 15.2.1.5 "/>
      <sheetName val="APU 15.2.1.6"/>
      <sheetName val="APU 15.2.1.7"/>
      <sheetName val="APU 15.2.1.8"/>
      <sheetName val="APU 15.2.1.9"/>
      <sheetName val="APU 15.2.1.10"/>
      <sheetName val="APU 15.2.1.11"/>
      <sheetName val="APU 15.2.1.12"/>
      <sheetName val="APU 15.2.1.13"/>
      <sheetName val="APU 15.2.1.14"/>
      <sheetName val="APU 15.2.1.15"/>
      <sheetName val="APU 15.2.1.16"/>
      <sheetName val="APU 15.2.1.17"/>
      <sheetName val="APU 15.2.1.18"/>
      <sheetName val="APU 15.2.1.19"/>
      <sheetName val="APU 15.2.1.20"/>
      <sheetName val="APU 15.2.1.21"/>
      <sheetName val="APU 15.2.2.1"/>
      <sheetName val="APU 15.2.2.2"/>
      <sheetName val="APU 15.2.2.3"/>
      <sheetName val="APU 15.2.2.4"/>
      <sheetName val="APU 15.2.2.5"/>
      <sheetName val="APU 15.2.2.6"/>
      <sheetName val="APU 15.2.3.1"/>
      <sheetName val="APU 15.2.3.2"/>
      <sheetName val="APU 15.2.3.3"/>
      <sheetName val="APU 15.2.3.4"/>
      <sheetName val="APU 15.2.3.5"/>
      <sheetName val="APU 15.2.3.6"/>
      <sheetName val="APU 15.2.3.7"/>
      <sheetName val="APU 15.2.4.1"/>
      <sheetName val="APU 15.2.4.2"/>
      <sheetName val="APU 15.2.5.1"/>
      <sheetName val="APU 15.2.5.2"/>
      <sheetName val="APU 15.2.5.3"/>
      <sheetName val="APU 15.2.5.4"/>
      <sheetName val="APU 15.2.5.5"/>
      <sheetName val="APU 15.2.5.6"/>
      <sheetName val="APU 15.2.5.7"/>
      <sheetName val="APU 15.2.5.8"/>
      <sheetName val="APU 15.2.5.9"/>
      <sheetName val="APU 15.2.5.10"/>
      <sheetName val="APU 15.2.5.11"/>
      <sheetName val="APU 15.2.5.12"/>
      <sheetName val="APU 15.2.5.13"/>
      <sheetName val="APU 15.2.7.1"/>
      <sheetName val="APU 15.2.7.2"/>
      <sheetName val="APU 15.2.7.3"/>
      <sheetName val="APU 15.2.7.4"/>
      <sheetName val="APU 15.2.7.5"/>
      <sheetName val="APU 15.2.7.6"/>
      <sheetName val="APU 15.2.7.7"/>
      <sheetName val="APU 15.2.7.8"/>
      <sheetName val="APU 15.2.7.9"/>
      <sheetName val="APU 15.2.7.10"/>
      <sheetName val="APU 15.2.7.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Caja "/>
      <sheetName val="Reporte"/>
      <sheetName val="Programa"/>
      <sheetName val="LISTAS"/>
      <sheetName val="Hoja2"/>
      <sheetName val="LTM"/>
      <sheetName val="CREDIT STATS"/>
      <sheetName val="DropZon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DE EQUIPOS CTC"/>
      <sheetName val="CAT-D8N"/>
      <sheetName val="CAT-D7H"/>
      <sheetName val="CAT-D7G"/>
      <sheetName val="CAT-D6D"/>
      <sheetName val="MOTO12G"/>
      <sheetName val="MOTO120G"/>
      <sheetName val="RETRO 320"/>
      <sheetName val="RETRO 330"/>
      <sheetName val="RETRO436B"/>
      <sheetName val="RETRO428B"/>
      <sheetName val="COMP-CB434C"/>
      <sheetName val="COMPACTADOR CS433B"/>
      <sheetName val="CARGADOR 966C"/>
      <sheetName val="CARGADOR 950B"/>
      <sheetName val="CARGADOR 966D"/>
      <sheetName val="CARGADOR 966E"/>
      <sheetName val="RECUPERADORA RM350"/>
      <sheetName val="PR-450"/>
      <sheetName val="VOLQUETA "/>
      <sheetName val="MINCARG BOBCAT 75"/>
      <sheetName val="MINCARG BOBCAT 873"/>
      <sheetName val="COMP SD100"/>
      <sheetName val="COMP VIB DYNAPAC CA-15"/>
      <sheetName val="COMP TANDEM DD-22"/>
      <sheetName val="COMP. HYSTER C530A"/>
      <sheetName val="PERFILADORA  1000R"/>
      <sheetName val="TRACTOR AGRICOLA"/>
      <sheetName val="FINISHER"/>
      <sheetName val="IRRIGADOR"/>
      <sheetName val="CARRO MANTENIM"/>
      <sheetName val="NPR"/>
      <sheetName val="TARIFAS MES-SEMANA-DI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SNO HONDA (2)"/>
      <sheetName val="INDICE"/>
      <sheetName val="Equipo"/>
      <sheetName val="materiales"/>
      <sheetName val="otros"/>
      <sheetName val="LOCALIZACION ESTRUCTURAS"/>
      <sheetName val="LOCALIZACION CARRETERAS"/>
      <sheetName val="200.1"/>
      <sheetName val="200.2"/>
      <sheetName val="200P ROCERIA"/>
      <sheetName val="201.1"/>
      <sheetName val="201.2"/>
      <sheetName val="201.1 ciclopeo"/>
      <sheetName val="201.2 reforzado"/>
      <sheetName val="201.3"/>
      <sheetName val="201.3P"/>
      <sheetName val="201.4"/>
      <sheetName val="201.8P"/>
      <sheetName val="201.9"/>
      <sheetName val="201.10"/>
      <sheetName val="201.11"/>
      <sheetName val="201.12"/>
      <sheetName val="201.13"/>
      <sheetName val="201.14"/>
      <sheetName val="210.1"/>
      <sheetName val="210.2"/>
      <sheetName val="210.2 OTRA"/>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20.3"/>
      <sheetName val="320.4"/>
      <sheetName val="330.1"/>
      <sheetName val="330.2"/>
      <sheetName val="340.1"/>
      <sheetName val="340.2"/>
      <sheetName val="340.3"/>
      <sheetName val="341.1"/>
      <sheetName val="341.2"/>
      <sheetName val="342P"/>
      <sheetName val="410.1"/>
      <sheetName val="410.2"/>
      <sheetName val="411.1"/>
      <sheetName val="411.2"/>
      <sheetName val="411.3"/>
      <sheetName val="413"/>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1"/>
      <sheetName val="450.1P COMPRADA"/>
      <sheetName val="450.2"/>
      <sheetName val="450.2P COMPRADA"/>
      <sheetName val="450.3"/>
      <sheetName val="450.3P COMPRADA"/>
      <sheetName val="450.4"/>
      <sheetName val="450.4P COMPRADA"/>
      <sheetName val="450.5"/>
      <sheetName val="451.1"/>
      <sheetName val="451.1P COMPRADA"/>
      <sheetName val="451.2"/>
      <sheetName val="451.2P COMPRADA"/>
      <sheetName val="451.3"/>
      <sheetName val="451.3P COMPRADA"/>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P"/>
      <sheetName val="462.2P"/>
      <sheetName val="462.3P"/>
      <sheetName val="462.4P"/>
      <sheetName val="462.5"/>
      <sheetName val="500"/>
      <sheetName val="510"/>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
      <sheetName val="632P"/>
      <sheetName val="640.1"/>
      <sheetName val="640.2"/>
      <sheetName val="640.3"/>
      <sheetName val="641"/>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 TIPO 1"/>
      <sheetName val="661 TIPO 2"/>
      <sheetName val="661 OTRO"/>
      <sheetName val="662.1"/>
      <sheetName val="662.2"/>
      <sheetName val="670.1P"/>
      <sheetName val="670.2"/>
      <sheetName val="671"/>
      <sheetName val="672"/>
      <sheetName val="673,2"/>
      <sheetName val="673,1"/>
      <sheetName val="673.3"/>
      <sheetName val="674P"/>
      <sheetName val="674,1 Y 674,2"/>
      <sheetName val="675.1"/>
      <sheetName val="675.2"/>
      <sheetName val="675.3"/>
      <sheetName val="676"/>
      <sheetName val="680.1"/>
      <sheetName val="680.2"/>
      <sheetName val="680.3"/>
      <sheetName val="810P"/>
      <sheetName val="681,1"/>
      <sheetName val="682,1"/>
      <sheetName val="700.1"/>
      <sheetName val="700.3"/>
      <sheetName val="700P BANDAS SONORAS "/>
      <sheetName val="701,1"/>
      <sheetName val="710.1"/>
      <sheetName val="710.2"/>
      <sheetName val="710.3"/>
      <sheetName val="710.4"/>
      <sheetName val="710.5"/>
      <sheetName val="720"/>
      <sheetName val="730.1"/>
      <sheetName val="730.2"/>
      <sheetName val="740"/>
      <sheetName val="800.1"/>
      <sheetName val="800.2"/>
      <sheetName val="800.3"/>
      <sheetName val="800.4"/>
      <sheetName val="800P"/>
      <sheetName val="810.1"/>
      <sheetName val="810.1P"/>
      <sheetName val="810.2"/>
      <sheetName val="812.1"/>
      <sheetName val="815P"/>
      <sheetName val="900.1"/>
      <sheetName val="900.2"/>
      <sheetName val="900.3"/>
      <sheetName val="MURO TIERRA ARMADA EN GEOTEXTIL"/>
      <sheetName val="234,1 AFIN DE TALUDES"/>
      <sheetName val="Hoja1"/>
      <sheetName val="Hoja2"/>
      <sheetName val="Hoja3"/>
      <sheetName val="Hoja4"/>
    </sheetNames>
    <sheetDataSet>
      <sheetData sheetId="0" refreshError="1"/>
      <sheetData sheetId="1" refreshError="1">
        <row r="1">
          <cell r="A1" t="str">
            <v>ITEM</v>
          </cell>
          <cell r="B1" t="str">
            <v>DESCRIPCION</v>
          </cell>
          <cell r="C1" t="str">
            <v xml:space="preserve">UNIDAD </v>
          </cell>
          <cell r="D1" t="str">
            <v>COSTO TOTAL</v>
          </cell>
          <cell r="E1" t="str">
            <v>CUBS</v>
          </cell>
        </row>
        <row r="2">
          <cell r="A2" t="str">
            <v>200.1</v>
          </cell>
          <cell r="B2" t="str">
            <v xml:space="preserve"> DESMONTE Y LIMPIEZA EN BOSQUE           </v>
          </cell>
          <cell r="C2" t="str">
            <v xml:space="preserve"> HA</v>
          </cell>
          <cell r="D2">
            <v>1488047</v>
          </cell>
          <cell r="E2" t="str">
            <v>3.6.1.2.1</v>
          </cell>
        </row>
        <row r="3">
          <cell r="A3" t="str">
            <v>200.2</v>
          </cell>
          <cell r="B3" t="str">
            <v xml:space="preserve">DESMONTE Y LIMPIEZA EN ZONAS NO BOSCOSAS           </v>
          </cell>
          <cell r="C3" t="str">
            <v xml:space="preserve"> HA</v>
          </cell>
          <cell r="D3">
            <v>606549.62797619053</v>
          </cell>
          <cell r="E3" t="str">
            <v>3.6.1.2.3</v>
          </cell>
        </row>
        <row r="4">
          <cell r="A4" t="str">
            <v>200P1</v>
          </cell>
          <cell r="B4" t="str">
            <v>LOCALIZACION ESTRUCTURAS</v>
          </cell>
          <cell r="C4" t="str">
            <v>M²</v>
          </cell>
          <cell r="D4">
            <v>253</v>
          </cell>
          <cell r="E4" t="str">
            <v>3.6.1.1.1 </v>
          </cell>
        </row>
        <row r="5">
          <cell r="A5" t="str">
            <v>200P2</v>
          </cell>
          <cell r="B5" t="str">
            <v>LOCALIZACION CARRETERAS</v>
          </cell>
          <cell r="C5" t="str">
            <v>ML</v>
          </cell>
          <cell r="D5">
            <v>368</v>
          </cell>
          <cell r="E5" t="str">
            <v> 3.6.1.1.2 </v>
          </cell>
        </row>
        <row r="6">
          <cell r="A6" t="str">
            <v>200P3</v>
          </cell>
          <cell r="B6" t="str">
            <v>ROCERIA</v>
          </cell>
          <cell r="C6" t="str">
            <v>HA</v>
          </cell>
          <cell r="D6">
            <v>291400.41666666669</v>
          </cell>
          <cell r="E6" t="str">
            <v>3.2.1.17.1</v>
          </cell>
        </row>
        <row r="7">
          <cell r="A7" t="str">
            <v>201.1</v>
          </cell>
          <cell r="B7" t="str">
            <v>DEMOLICIÓN DE EDIFICACIONES.</v>
          </cell>
          <cell r="C7" t="str">
            <v>M²</v>
          </cell>
          <cell r="D7">
            <v>8280</v>
          </cell>
          <cell r="E7" t="str">
            <v>3.6.1.3.11</v>
          </cell>
        </row>
        <row r="8">
          <cell r="A8" t="str">
            <v>201.10</v>
          </cell>
          <cell r="B8" t="str">
            <v>REMOCION DE OBSTACULOS</v>
          </cell>
          <cell r="C8" t="str">
            <v>U Y ML</v>
          </cell>
          <cell r="D8">
            <v>0</v>
          </cell>
          <cell r="E8" t="str">
            <v>3.6.1.3.35</v>
          </cell>
        </row>
        <row r="9">
          <cell r="A9" t="str">
            <v>201.11</v>
          </cell>
          <cell r="B9" t="str">
            <v xml:space="preserve">REMOCION SERVICIOS EXISTENTES    </v>
          </cell>
          <cell r="C9" t="str">
            <v>U</v>
          </cell>
          <cell r="D9">
            <v>0</v>
          </cell>
          <cell r="E9" t="str">
            <v>3.6.1.3</v>
          </cell>
        </row>
        <row r="10">
          <cell r="A10" t="str">
            <v>201.12</v>
          </cell>
          <cell r="B10" t="str">
            <v>REMOCION DE ALCANTARILLAS</v>
          </cell>
          <cell r="C10" t="str">
            <v>ML</v>
          </cell>
          <cell r="D10">
            <v>44722</v>
          </cell>
          <cell r="E10" t="str">
            <v>3.6.1.3.47</v>
          </cell>
        </row>
        <row r="11">
          <cell r="A11" t="str">
            <v>201.13</v>
          </cell>
          <cell r="B11" t="str">
            <v xml:space="preserve">REMOCION DE CERCAS DE ALAMBRE       </v>
          </cell>
          <cell r="C11" t="str">
            <v>ML</v>
          </cell>
          <cell r="D11">
            <v>2442</v>
          </cell>
          <cell r="E11" t="str">
            <v>3.6.1.3</v>
          </cell>
        </row>
        <row r="12">
          <cell r="A12" t="str">
            <v>201.14</v>
          </cell>
          <cell r="B12" t="str">
            <v xml:space="preserve">REMOCION SERVICIOS EXISTENTES </v>
          </cell>
          <cell r="C12" t="str">
            <v>ML</v>
          </cell>
          <cell r="D12">
            <v>0</v>
          </cell>
          <cell r="E12" t="str">
            <v>3.6.1.3.9</v>
          </cell>
        </row>
        <row r="13">
          <cell r="A13" t="str">
            <v>201.15</v>
          </cell>
          <cell r="B13" t="str">
            <v>REMOCION DE OBSTACULOS</v>
          </cell>
          <cell r="C13" t="str">
            <v>U Y ML</v>
          </cell>
          <cell r="D13">
            <v>0</v>
          </cell>
          <cell r="E13" t="str">
            <v>3.6.1.3</v>
          </cell>
        </row>
        <row r="14">
          <cell r="A14" t="str">
            <v>201.2</v>
          </cell>
          <cell r="B14" t="str">
            <v>DEMOLICION DE ESTRUCTURAS</v>
          </cell>
          <cell r="C14" t="str">
            <v>M³</v>
          </cell>
          <cell r="D14">
            <v>80803</v>
          </cell>
          <cell r="E14" t="str">
            <v>3.6.1.3.11</v>
          </cell>
        </row>
        <row r="15">
          <cell r="A15" t="str">
            <v>201.2P</v>
          </cell>
          <cell r="B15" t="str">
            <v>DEMOLICION DE ESTRUCTURAS (CONCRETO CICLOPEO)</v>
          </cell>
          <cell r="C15" t="str">
            <v>M³</v>
          </cell>
          <cell r="D15">
            <v>45956</v>
          </cell>
          <cell r="E15" t="str">
            <v>3.6.1.3.11</v>
          </cell>
        </row>
        <row r="16">
          <cell r="A16" t="str">
            <v>201.2P</v>
          </cell>
          <cell r="B16" t="str">
            <v>DEMOLICION DE ESTRUCTURAS (CONCRETO REFORZADO)</v>
          </cell>
          <cell r="C16" t="str">
            <v>M³</v>
          </cell>
          <cell r="D16">
            <v>67179</v>
          </cell>
          <cell r="E16" t="str">
            <v>3.6.1.3.11</v>
          </cell>
        </row>
        <row r="17">
          <cell r="A17" t="str">
            <v>201.3</v>
          </cell>
          <cell r="B17" t="str">
            <v xml:space="preserve">DEMOLICION PISOS, ANDENES Y BORDILLOS DE CONCRETO.  </v>
          </cell>
          <cell r="C17" t="str">
            <v>M³</v>
          </cell>
          <cell r="D17">
            <v>71285</v>
          </cell>
          <cell r="E17" t="str">
            <v>3.6.1.3.15</v>
          </cell>
        </row>
        <row r="18">
          <cell r="A18" t="str">
            <v>201.3P</v>
          </cell>
          <cell r="B18" t="str">
            <v xml:space="preserve">DEMOLICION DE PAVIMENTOS DE CONCRETO.    </v>
          </cell>
          <cell r="C18" t="str">
            <v>M³</v>
          </cell>
          <cell r="D18">
            <v>115633</v>
          </cell>
          <cell r="E18" t="str">
            <v>3.6.1.3.15</v>
          </cell>
        </row>
        <row r="19">
          <cell r="A19" t="str">
            <v>201.4</v>
          </cell>
          <cell r="B19" t="str">
            <v xml:space="preserve">DEMOLICION DE OBSTACULOS.   </v>
          </cell>
          <cell r="C19" t="str">
            <v>M³</v>
          </cell>
          <cell r="D19">
            <v>0</v>
          </cell>
          <cell r="E19" t="str">
            <v>3.6.1.3.14</v>
          </cell>
        </row>
        <row r="20">
          <cell r="A20" t="str">
            <v>201.5</v>
          </cell>
          <cell r="B20" t="str">
            <v>DEMOLICIÓN DE EDIFICACIONES.</v>
          </cell>
          <cell r="C20" t="str">
            <v>M²</v>
          </cell>
          <cell r="D20">
            <v>8280</v>
          </cell>
          <cell r="E20" t="str">
            <v>3.3.1.1</v>
          </cell>
        </row>
        <row r="21">
          <cell r="A21" t="str">
            <v>201.6</v>
          </cell>
          <cell r="B21" t="str">
            <v>DEMOLICION DE ESTRUCTURAS</v>
          </cell>
          <cell r="C21" t="str">
            <v>M³</v>
          </cell>
          <cell r="D21">
            <v>80803</v>
          </cell>
          <cell r="E21" t="str">
            <v>3.6.1.3.11</v>
          </cell>
        </row>
        <row r="22">
          <cell r="A22" t="str">
            <v>201.7</v>
          </cell>
          <cell r="B22" t="str">
            <v xml:space="preserve">DEMOLICION PISOS, ANDENES Y BORDILLOS DE CONCRETO.  </v>
          </cell>
          <cell r="C22" t="str">
            <v>M³</v>
          </cell>
          <cell r="D22">
            <v>71285</v>
          </cell>
          <cell r="E22" t="str">
            <v xml:space="preserve">3.6.1.3.13  </v>
          </cell>
        </row>
        <row r="23">
          <cell r="A23" t="str">
            <v>201.8P</v>
          </cell>
          <cell r="B23" t="str">
            <v xml:space="preserve">DESMONTAJE Y TRASLADO DE ESTRUCTURAS METALICAS. </v>
          </cell>
          <cell r="C23" t="str">
            <v>KG</v>
          </cell>
          <cell r="D23">
            <v>336</v>
          </cell>
          <cell r="E23" t="str">
            <v>3.6.1.3</v>
          </cell>
        </row>
        <row r="24">
          <cell r="A24" t="str">
            <v>201.9</v>
          </cell>
          <cell r="B24" t="str">
            <v xml:space="preserve">REMOCION DE ESPECIES VEGETALES    </v>
          </cell>
          <cell r="C24" t="str">
            <v xml:space="preserve">UNIDAD </v>
          </cell>
          <cell r="D24">
            <v>356650</v>
          </cell>
          <cell r="E24" t="str">
            <v>3.6.1.3.33</v>
          </cell>
        </row>
        <row r="25">
          <cell r="A25" t="str">
            <v>210.1</v>
          </cell>
          <cell r="B25" t="str">
            <v>EXCAVACIÓN SIN CLASIFICAR DE LA EXPLANACIÓN, CANALES Y PRÉSTAMOS</v>
          </cell>
          <cell r="C25" t="str">
            <v>M³</v>
          </cell>
          <cell r="D25">
            <v>3048</v>
          </cell>
          <cell r="E25" t="str">
            <v>3.6.2.1.1 </v>
          </cell>
        </row>
        <row r="26">
          <cell r="A26" t="str">
            <v>210.2</v>
          </cell>
          <cell r="B26" t="str">
            <v xml:space="preserve">EXCAVACION EN ROCA DE LA EXPLANACION, CANALES Y PRESTAMOS </v>
          </cell>
          <cell r="C26" t="str">
            <v>M³</v>
          </cell>
          <cell r="D26">
            <v>28312</v>
          </cell>
          <cell r="E26" t="str">
            <v>3.6.2.1.3</v>
          </cell>
        </row>
        <row r="27">
          <cell r="A27" t="str">
            <v>210.2 OTRA</v>
          </cell>
          <cell r="B27" t="str">
            <v xml:space="preserve"> EXCAVACION EN ROCA DE LA EXPLANACION, CANALES Y PRESTAMOS (sin explosivos)        </v>
          </cell>
          <cell r="C27" t="str">
            <v>M³</v>
          </cell>
          <cell r="D27">
            <v>18844</v>
          </cell>
          <cell r="E27" t="str">
            <v>3.6.1.3.11</v>
          </cell>
        </row>
        <row r="28">
          <cell r="A28" t="str">
            <v>210.3</v>
          </cell>
          <cell r="B28" t="str">
            <v xml:space="preserve">EXCAVACION EN MATERIAL COMUN DE LA EXPLANACION, CANALES Y PRESTAMOS         </v>
          </cell>
          <cell r="C28" t="str">
            <v>M³</v>
          </cell>
          <cell r="D28">
            <v>3125</v>
          </cell>
          <cell r="E28" t="str">
            <v>3.6.2.1.5</v>
          </cell>
        </row>
        <row r="29">
          <cell r="A29" t="str">
            <v>211.1</v>
          </cell>
          <cell r="B29" t="str">
            <v>REMOCION DE DERRUMBES</v>
          </cell>
          <cell r="C29" t="str">
            <v>M³</v>
          </cell>
          <cell r="D29">
            <v>4649</v>
          </cell>
          <cell r="E29" t="str">
            <v xml:space="preserve">3.6.2.2.1  </v>
          </cell>
        </row>
        <row r="30">
          <cell r="A30" t="str">
            <v>220.1</v>
          </cell>
          <cell r="B30" t="str">
            <v>TERRAPLEN</v>
          </cell>
          <cell r="C30" t="str">
            <v>M³</v>
          </cell>
          <cell r="D30">
            <v>9416</v>
          </cell>
          <cell r="E30" t="str">
            <v>3.6.2.3.1</v>
          </cell>
        </row>
        <row r="31">
          <cell r="A31" t="str">
            <v>221.1</v>
          </cell>
          <cell r="B31" t="str">
            <v>PEDRAPLEN COMPACTO</v>
          </cell>
          <cell r="C31" t="str">
            <v>M³</v>
          </cell>
          <cell r="D31">
            <v>78691</v>
          </cell>
          <cell r="E31" t="str">
            <v>3.6.2.4.2</v>
          </cell>
        </row>
        <row r="32">
          <cell r="A32" t="str">
            <v>221.2</v>
          </cell>
          <cell r="B32" t="str">
            <v>PEDRAPLEN SUELTO</v>
          </cell>
          <cell r="C32" t="str">
            <v>M³</v>
          </cell>
          <cell r="D32">
            <v>58986</v>
          </cell>
          <cell r="E32" t="str">
            <v>3.6.2.4.1</v>
          </cell>
        </row>
        <row r="33">
          <cell r="A33" t="str">
            <v>225P</v>
          </cell>
          <cell r="B33" t="str">
            <v xml:space="preserve">CONFORMACION DE BOTADERO O ESCOMBRERAS </v>
          </cell>
          <cell r="C33" t="str">
            <v>M³</v>
          </cell>
          <cell r="D33">
            <v>5950</v>
          </cell>
          <cell r="E33" t="str">
            <v>3.2.8.1.1 </v>
          </cell>
        </row>
        <row r="34">
          <cell r="A34" t="str">
            <v>230.1</v>
          </cell>
          <cell r="B34" t="str">
            <v>MEJORAMIENTO DE LA SUBRASANTE INVOLUCRA SUELO EXISTENTE</v>
          </cell>
          <cell r="C34" t="str">
            <v>M²</v>
          </cell>
          <cell r="D34">
            <v>1128</v>
          </cell>
          <cell r="E34" t="str">
            <v>3.6.2.5.1</v>
          </cell>
        </row>
        <row r="35">
          <cell r="A35" t="str">
            <v>230.2</v>
          </cell>
          <cell r="B35" t="str">
            <v>MEJORAMIENTO DE LA SUBRASANTE ADICIONANDO MATERIAL</v>
          </cell>
          <cell r="C35" t="str">
            <v>M³</v>
          </cell>
          <cell r="D35">
            <v>28002</v>
          </cell>
          <cell r="E35" t="str">
            <v>3.6.2.5.2</v>
          </cell>
        </row>
        <row r="36">
          <cell r="A36" t="str">
            <v>310.1</v>
          </cell>
          <cell r="B36" t="str">
            <v>CONFORMACION DE LA CALZADA EXISTENTE</v>
          </cell>
          <cell r="C36" t="str">
            <v>M²</v>
          </cell>
          <cell r="D36">
            <v>451</v>
          </cell>
          <cell r="E36" t="str">
            <v>3.6.3.1.1</v>
          </cell>
        </row>
        <row r="37">
          <cell r="A37" t="str">
            <v>311.1</v>
          </cell>
          <cell r="B37" t="str">
            <v>AFIRMADO</v>
          </cell>
          <cell r="C37" t="str">
            <v>M³</v>
          </cell>
          <cell r="D37">
            <v>66421</v>
          </cell>
          <cell r="E37" t="str">
            <v>3.6.3.2.1</v>
          </cell>
        </row>
        <row r="38">
          <cell r="A38" t="str">
            <v>311P1</v>
          </cell>
          <cell r="B38" t="str">
            <v>AFIRMADO ESTABILIZADO CON CEMENTO</v>
          </cell>
          <cell r="C38" t="str">
            <v>M³</v>
          </cell>
          <cell r="D38">
            <v>103113</v>
          </cell>
          <cell r="E38" t="str">
            <v>3.6.3.2</v>
          </cell>
        </row>
        <row r="39">
          <cell r="A39" t="str">
            <v>311P2</v>
          </cell>
          <cell r="B39" t="str">
            <v>AFIRMADO ESTABILIZADO CON CAL</v>
          </cell>
          <cell r="C39" t="str">
            <v>M³</v>
          </cell>
          <cell r="D39">
            <v>98753</v>
          </cell>
          <cell r="E39" t="str">
            <v>3.6.3.2</v>
          </cell>
        </row>
        <row r="40">
          <cell r="A40" t="str">
            <v>311P3</v>
          </cell>
          <cell r="B40" t="str">
            <v>BACHEO DE CARRETERAS EN AFIRMADO</v>
          </cell>
          <cell r="C40" t="str">
            <v>M³</v>
          </cell>
          <cell r="D40">
            <v>60945</v>
          </cell>
          <cell r="E40" t="str">
            <v>3.6.3.2</v>
          </cell>
        </row>
        <row r="41">
          <cell r="A41" t="str">
            <v>320.1</v>
          </cell>
          <cell r="B41" t="str">
            <v>SUBBASE GRANULAR CBR&gt;20%</v>
          </cell>
          <cell r="C41" t="str">
            <v>M³</v>
          </cell>
          <cell r="D41">
            <v>103796</v>
          </cell>
          <cell r="E41" t="str">
            <v xml:space="preserve"> 3.6.3.4.2</v>
          </cell>
        </row>
        <row r="42">
          <cell r="A42" t="str">
            <v>320.2</v>
          </cell>
          <cell r="B42" t="str">
            <v>SUBBASE GRANULAR CBR&gt;30%</v>
          </cell>
          <cell r="C42" t="str">
            <v>M³</v>
          </cell>
          <cell r="D42">
            <v>103796</v>
          </cell>
          <cell r="E42" t="str">
            <v>3.6.3.4.4</v>
          </cell>
        </row>
        <row r="43">
          <cell r="A43" t="str">
            <v>320.3</v>
          </cell>
          <cell r="B43" t="str">
            <v>SUBBASE GRANULAR CBR&gt;40%</v>
          </cell>
          <cell r="C43" t="str">
            <v>M³</v>
          </cell>
          <cell r="D43">
            <v>103796</v>
          </cell>
          <cell r="E43" t="str">
            <v> 3.6.3.4.4</v>
          </cell>
        </row>
        <row r="44">
          <cell r="A44" t="str">
            <v>320.4</v>
          </cell>
          <cell r="B44" t="str">
            <v>SUBBASE GRANULAR PARA BACHEO</v>
          </cell>
          <cell r="C44" t="str">
            <v>M³</v>
          </cell>
          <cell r="D44">
            <v>127592</v>
          </cell>
          <cell r="E44" t="str">
            <v>3.6.3.4.7</v>
          </cell>
        </row>
        <row r="45">
          <cell r="A45" t="str">
            <v>330.1</v>
          </cell>
          <cell r="B45" t="str">
            <v>BASE GRANULAR</v>
          </cell>
          <cell r="C45" t="str">
            <v>M³</v>
          </cell>
          <cell r="D45">
            <v>108671</v>
          </cell>
          <cell r="E45" t="str">
            <v>3.6.3.6.2</v>
          </cell>
        </row>
        <row r="46">
          <cell r="A46" t="str">
            <v>330.2</v>
          </cell>
          <cell r="B46" t="str">
            <v>BASE GRANULAR PARA BACHEO</v>
          </cell>
          <cell r="C46" t="str">
            <v>M³</v>
          </cell>
          <cell r="D46">
            <v>132467</v>
          </cell>
          <cell r="E46" t="str">
            <v>3.6.3.6.3</v>
          </cell>
        </row>
        <row r="47">
          <cell r="A47" t="str">
            <v>340.1</v>
          </cell>
          <cell r="B47" t="str">
            <v>BASE ESTABILIZADA CON EMULSION ASFALTICA BEE-1</v>
          </cell>
          <cell r="C47" t="str">
            <v>M³</v>
          </cell>
          <cell r="D47">
            <v>130344</v>
          </cell>
          <cell r="E47" t="str">
            <v>3.6.3.7.1</v>
          </cell>
          <cell r="F47">
            <v>525539.76</v>
          </cell>
          <cell r="G47" t="str">
            <v>CON EMULSION</v>
          </cell>
        </row>
        <row r="48">
          <cell r="A48" t="str">
            <v>340.2</v>
          </cell>
          <cell r="B48" t="str">
            <v>BASE ESTABILIZADA CON EMULSION ASFALTICA BEE-2</v>
          </cell>
          <cell r="C48" t="str">
            <v>M³</v>
          </cell>
          <cell r="D48">
            <v>130344</v>
          </cell>
          <cell r="E48" t="str">
            <v>3.6.3.7.3</v>
          </cell>
          <cell r="F48">
            <v>512366.56799999997</v>
          </cell>
          <cell r="G48" t="str">
            <v>CON EMULSION</v>
          </cell>
        </row>
        <row r="49">
          <cell r="A49" t="str">
            <v>340.3</v>
          </cell>
          <cell r="B49" t="str">
            <v>BASE ESTABILIZADA CON EMULSION ASFALTICA BEE-3</v>
          </cell>
          <cell r="C49" t="str">
            <v>M³</v>
          </cell>
          <cell r="D49">
            <v>130344</v>
          </cell>
          <cell r="E49" t="str">
            <v>3.6.3.7.5</v>
          </cell>
          <cell r="F49">
            <v>499193.37599999999</v>
          </cell>
          <cell r="G49" t="str">
            <v>CON EMULSION</v>
          </cell>
        </row>
        <row r="50">
          <cell r="A50" t="str">
            <v>341.1</v>
          </cell>
          <cell r="B50" t="str">
            <v>BASE ESTABILIZADA CON CEMENTO</v>
          </cell>
          <cell r="C50" t="str">
            <v>M³</v>
          </cell>
          <cell r="D50">
            <v>65365</v>
          </cell>
          <cell r="E50" t="str">
            <v>3.6.3.7</v>
          </cell>
          <cell r="F50">
            <v>104893</v>
          </cell>
          <cell r="G50" t="str">
            <v>CON CEMEMTO</v>
          </cell>
        </row>
        <row r="51">
          <cell r="A51" t="str">
            <v>341.2</v>
          </cell>
          <cell r="B51" t="str">
            <v>CEMENTO</v>
          </cell>
          <cell r="C51" t="str">
            <v>KG</v>
          </cell>
          <cell r="D51">
            <v>549</v>
          </cell>
          <cell r="E51" t="str">
            <v>3.6.4.1.8</v>
          </cell>
        </row>
        <row r="52">
          <cell r="A52" t="str">
            <v>342P</v>
          </cell>
          <cell r="B52" t="str">
            <v>BASE GRANULAR ESTABILIZADA CON CAL</v>
          </cell>
          <cell r="C52" t="str">
            <v>M³</v>
          </cell>
          <cell r="D52">
            <v>146134</v>
          </cell>
          <cell r="E52" t="str">
            <v>3.6.3.7.16 </v>
          </cell>
        </row>
        <row r="53">
          <cell r="A53" t="str">
            <v>410.1</v>
          </cell>
          <cell r="B53" t="str">
            <v>CEMENTO ASFALTICO DE PENETRACION 60-70</v>
          </cell>
          <cell r="C53" t="str">
            <v>KG</v>
          </cell>
          <cell r="D53">
            <v>1963</v>
          </cell>
          <cell r="E53" t="str">
            <v>3.6.4.1.1</v>
          </cell>
        </row>
        <row r="54">
          <cell r="A54" t="str">
            <v>410.2</v>
          </cell>
          <cell r="B54" t="str">
            <v>CEMENTO ASFALTICO DE PENETRACION 80-100</v>
          </cell>
          <cell r="C54" t="str">
            <v>KG</v>
          </cell>
          <cell r="D54">
            <v>1963</v>
          </cell>
          <cell r="E54" t="str">
            <v>3.6.4.1.2</v>
          </cell>
        </row>
        <row r="55">
          <cell r="A55" t="str">
            <v>411.1</v>
          </cell>
          <cell r="B55" t="str">
            <v>EMULSION ASFALTICA DE ROTURA MEDIA CRM</v>
          </cell>
          <cell r="C55" t="str">
            <v>LT</v>
          </cell>
          <cell r="D55">
            <v>2533</v>
          </cell>
          <cell r="E55" t="str">
            <v>3.6.4.2.1</v>
          </cell>
        </row>
        <row r="56">
          <cell r="A56" t="str">
            <v>411.2</v>
          </cell>
          <cell r="B56" t="str">
            <v>EMULSION ASFALTICA DE ROTURA LENTA CRL</v>
          </cell>
          <cell r="C56" t="str">
            <v>LT</v>
          </cell>
          <cell r="D56">
            <v>2533</v>
          </cell>
          <cell r="E56" t="str">
            <v>3.6.4.2.2</v>
          </cell>
        </row>
        <row r="57">
          <cell r="A57" t="str">
            <v>411.3</v>
          </cell>
          <cell r="B57" t="str">
            <v>EMULSION ASFALTICA DE ROTURA LENTA CRL-1H</v>
          </cell>
          <cell r="C57" t="str">
            <v>LT</v>
          </cell>
          <cell r="D57">
            <v>2533</v>
          </cell>
          <cell r="E57" t="str">
            <v>3.6.4.2.3</v>
          </cell>
        </row>
        <row r="58">
          <cell r="A58" t="str">
            <v>413.1</v>
          </cell>
          <cell r="B58" t="str">
            <v>EXCAVACIONES PARA REPARACION DE PAVIMENTO EXISTENTE</v>
          </cell>
          <cell r="C58" t="str">
            <v>M³</v>
          </cell>
          <cell r="D58">
            <v>69495</v>
          </cell>
          <cell r="E58" t="str">
            <v>3.6.2.1</v>
          </cell>
        </row>
        <row r="59">
          <cell r="A59" t="str">
            <v>414.1</v>
          </cell>
          <cell r="B59" t="str">
            <v>CEMENTO ASFALTICO MODIFICADO CON POLIMEROS TIPO 1</v>
          </cell>
          <cell r="C59" t="str">
            <v>KG</v>
          </cell>
          <cell r="D59">
            <v>2334</v>
          </cell>
          <cell r="E59" t="str">
            <v>3.6.4.1.3</v>
          </cell>
        </row>
        <row r="60">
          <cell r="A60" t="str">
            <v>414.2</v>
          </cell>
          <cell r="B60" t="str">
            <v>CEMENTO ASFALTICO MODIFICADO CON POLIMEROS TIPO 2</v>
          </cell>
          <cell r="C60" t="str">
            <v>KG</v>
          </cell>
          <cell r="D60">
            <v>2400</v>
          </cell>
          <cell r="E60" t="str">
            <v>3.6.4.1.4</v>
          </cell>
        </row>
        <row r="61">
          <cell r="A61" t="str">
            <v>414.3</v>
          </cell>
          <cell r="B61" t="str">
            <v>CEMENTO ASFALTICO MODIFICADO CON POLIMEROS TIPO 3</v>
          </cell>
          <cell r="C61" t="str">
            <v>KG</v>
          </cell>
          <cell r="D61">
            <v>2400</v>
          </cell>
          <cell r="E61" t="str">
            <v>3.6.4.1.5</v>
          </cell>
        </row>
        <row r="62">
          <cell r="A62" t="str">
            <v>414.4</v>
          </cell>
          <cell r="B62" t="str">
            <v>CEMENTO ASFALTICO MODIFICADO CON POLIMEROS TIPO 4</v>
          </cell>
          <cell r="C62" t="str">
            <v>KG</v>
          </cell>
          <cell r="D62">
            <v>2400</v>
          </cell>
          <cell r="E62" t="str">
            <v>3.6.4.1.6</v>
          </cell>
        </row>
        <row r="63">
          <cell r="A63" t="str">
            <v>415.1</v>
          </cell>
          <cell r="B63" t="str">
            <v>EMULSION ASFALTICA DE ROTURA MEDIA MODIFICADA CON POLIMEROS CRMm</v>
          </cell>
          <cell r="C63" t="str">
            <v>LT</v>
          </cell>
          <cell r="D63">
            <v>2864</v>
          </cell>
          <cell r="E63" t="str">
            <v>3.6.4.2.5</v>
          </cell>
        </row>
        <row r="64">
          <cell r="A64" t="str">
            <v>420.1</v>
          </cell>
          <cell r="B64" t="str">
            <v>IMPRIMACION</v>
          </cell>
          <cell r="C64" t="str">
            <v>M²</v>
          </cell>
          <cell r="D64">
            <v>2114</v>
          </cell>
          <cell r="E64" t="str">
            <v xml:space="preserve">3.6.4.3.1 </v>
          </cell>
        </row>
        <row r="65">
          <cell r="A65" t="str">
            <v>421.1</v>
          </cell>
          <cell r="B65" t="str">
            <v>RIEGO DE LIGA CON EMULSION ASFALTICA CRR-1</v>
          </cell>
          <cell r="C65" t="str">
            <v>M²</v>
          </cell>
          <cell r="D65">
            <v>1149</v>
          </cell>
          <cell r="E65" t="str">
            <v>3.6.4.4.2</v>
          </cell>
        </row>
        <row r="66">
          <cell r="A66" t="str">
            <v>421.2</v>
          </cell>
          <cell r="B66" t="str">
            <v>RIEGO DE LIGA CON EMULSION ASFALTICA CRR-2</v>
          </cell>
          <cell r="C66" t="str">
            <v>M²</v>
          </cell>
          <cell r="D66">
            <v>1149</v>
          </cell>
          <cell r="E66" t="str">
            <v>3.6.4.4.3</v>
          </cell>
        </row>
        <row r="67">
          <cell r="A67" t="str">
            <v>421.3</v>
          </cell>
          <cell r="B67" t="str">
            <v>RIEGO DE LIGA CON EMULSION MODIFICADA CON POLIMEROS CRR-1M</v>
          </cell>
          <cell r="C67" t="str">
            <v>M²</v>
          </cell>
          <cell r="D67">
            <v>1149</v>
          </cell>
          <cell r="E67" t="str">
            <v>3.6.4.4.4</v>
          </cell>
        </row>
        <row r="68">
          <cell r="A68" t="str">
            <v>421.4</v>
          </cell>
          <cell r="B68" t="str">
            <v>RIEGO DE LIGA CON EMULSION MODIFICADA CON POLIMEROS CRR-2M</v>
          </cell>
          <cell r="C68" t="str">
            <v>M²</v>
          </cell>
          <cell r="D68">
            <v>1149</v>
          </cell>
          <cell r="E68" t="str">
            <v>3.6.4.4.5</v>
          </cell>
        </row>
        <row r="69">
          <cell r="A69" t="str">
            <v>430.1</v>
          </cell>
          <cell r="B69" t="str">
            <v>TRATAMIENTO SUPERFICIAL SIMPLE CON EMULSION CRR-2</v>
          </cell>
          <cell r="C69" t="str">
            <v>M²</v>
          </cell>
          <cell r="D69">
            <v>6250</v>
          </cell>
          <cell r="E69" t="str">
            <v>3.6.4.5.1</v>
          </cell>
        </row>
        <row r="70">
          <cell r="A70" t="str">
            <v>430.2</v>
          </cell>
          <cell r="B70" t="str">
            <v>TRATAMIENTO SUPERFICIAL SIMPLE CON EMULSION CRR-2M</v>
          </cell>
          <cell r="C70" t="str">
            <v>M²</v>
          </cell>
          <cell r="D70">
            <v>6250</v>
          </cell>
          <cell r="E70" t="str">
            <v>3.6.4.5.2</v>
          </cell>
        </row>
        <row r="71">
          <cell r="A71" t="str">
            <v>431.1</v>
          </cell>
          <cell r="B71" t="str">
            <v>TRATAMIENTO SUPERFICIAL DOBLE CON EMULSION CRR-2</v>
          </cell>
          <cell r="C71" t="str">
            <v>M²</v>
          </cell>
          <cell r="D71">
            <v>11107</v>
          </cell>
          <cell r="E71" t="str">
            <v>3.6.4.6.1</v>
          </cell>
        </row>
        <row r="72">
          <cell r="A72" t="str">
            <v>431.2</v>
          </cell>
          <cell r="B72" t="str">
            <v>TRATAMIENTO SUPERFICIAL DOBLE CON EMULSION CRR-2M</v>
          </cell>
          <cell r="C72" t="str">
            <v>M²</v>
          </cell>
          <cell r="D72">
            <v>11107</v>
          </cell>
          <cell r="E72" t="str">
            <v>3.6.4.6.2</v>
          </cell>
        </row>
        <row r="73">
          <cell r="A73" t="str">
            <v>432.1</v>
          </cell>
          <cell r="B73" t="str">
            <v>SELLO DE ARENA-ASFALTO</v>
          </cell>
          <cell r="C73" t="str">
            <v>M²</v>
          </cell>
          <cell r="D73">
            <v>4131</v>
          </cell>
          <cell r="E73" t="str">
            <v>3.6.4.7.1</v>
          </cell>
        </row>
        <row r="74">
          <cell r="A74" t="str">
            <v>433.1</v>
          </cell>
          <cell r="B74" t="str">
            <v>LECHADA ASFALTICA CON EMULSION CRL-1H LA-1</v>
          </cell>
          <cell r="C74" t="str">
            <v>M²</v>
          </cell>
          <cell r="D74">
            <v>4294</v>
          </cell>
          <cell r="E74" t="str">
            <v>3.6.4.8.1</v>
          </cell>
        </row>
        <row r="75">
          <cell r="A75" t="str">
            <v>433.2</v>
          </cell>
          <cell r="B75" t="str">
            <v>LECHADA ASFALTICA CON EMULSION CRL-1H LA-2</v>
          </cell>
          <cell r="C75" t="str">
            <v>M²</v>
          </cell>
          <cell r="D75">
            <v>6060</v>
          </cell>
          <cell r="E75" t="str">
            <v>3.6.4.8.2</v>
          </cell>
        </row>
        <row r="76">
          <cell r="A76" t="str">
            <v>433.3</v>
          </cell>
          <cell r="B76" t="str">
            <v>LECHADA ASFALTICA CON EMULSION CRL-1H LA-3</v>
          </cell>
          <cell r="C76" t="str">
            <v>M²</v>
          </cell>
          <cell r="D76">
            <v>7329</v>
          </cell>
          <cell r="E76" t="str">
            <v>3.6.4.8.3</v>
          </cell>
        </row>
        <row r="77">
          <cell r="A77" t="str">
            <v>433.4</v>
          </cell>
          <cell r="B77" t="str">
            <v>LECHADA ASFALTICA CON EMULSION CRL-1H LA-4</v>
          </cell>
          <cell r="C77" t="str">
            <v>M²</v>
          </cell>
          <cell r="D77">
            <v>8121</v>
          </cell>
          <cell r="E77" t="str">
            <v>3.6.4.8.4</v>
          </cell>
        </row>
        <row r="78">
          <cell r="A78" t="str">
            <v>433.5</v>
          </cell>
          <cell r="B78" t="str">
            <v>LECHADA ASFALTICA CON EMULSION CRL-1HM LA-1</v>
          </cell>
          <cell r="C78" t="str">
            <v>M²</v>
          </cell>
          <cell r="D78">
            <v>4553</v>
          </cell>
          <cell r="E78" t="str">
            <v>3.6.4.8.5</v>
          </cell>
        </row>
        <row r="79">
          <cell r="A79" t="str">
            <v>433.6</v>
          </cell>
          <cell r="B79" t="str">
            <v>LECHADA ASFALTICA CON EMULSION CRL-1HM LA-2</v>
          </cell>
          <cell r="C79" t="str">
            <v>M²</v>
          </cell>
          <cell r="D79">
            <v>6060</v>
          </cell>
          <cell r="E79" t="str">
            <v>3.6.4.8.6</v>
          </cell>
        </row>
        <row r="80">
          <cell r="A80" t="str">
            <v>433.7</v>
          </cell>
          <cell r="B80" t="str">
            <v>LECHADA ASFALTICA CON EMULSION CRL-1HM LA-3</v>
          </cell>
          <cell r="C80" t="str">
            <v>M²</v>
          </cell>
          <cell r="D80">
            <v>7329</v>
          </cell>
          <cell r="E80" t="str">
            <v>3.6.4.8.7</v>
          </cell>
        </row>
        <row r="81">
          <cell r="A81" t="str">
            <v>433.8</v>
          </cell>
          <cell r="B81" t="str">
            <v>LECHADA ASFALTICA CON EMULSION CRL-1HM LA-4</v>
          </cell>
          <cell r="C81" t="str">
            <v>M²</v>
          </cell>
          <cell r="D81">
            <v>8121</v>
          </cell>
          <cell r="E81" t="str">
            <v>3.6.4.8.8</v>
          </cell>
        </row>
        <row r="82">
          <cell r="A82" t="str">
            <v>440.1</v>
          </cell>
          <cell r="B82" t="str">
            <v>MEZCLA DENSA EN FRIO MDF-1</v>
          </cell>
          <cell r="C82" t="str">
            <v>M³</v>
          </cell>
          <cell r="D82">
            <v>237275</v>
          </cell>
          <cell r="E82" t="str">
            <v>3.6.4.9.1</v>
          </cell>
          <cell r="F82">
            <v>526811</v>
          </cell>
          <cell r="G82" t="str">
            <v>CON EMULSION</v>
          </cell>
        </row>
        <row r="83">
          <cell r="A83" t="str">
            <v>440.1P</v>
          </cell>
          <cell r="B83" t="str">
            <v>MEZCLA DENSA EN FRIO MDF-1</v>
          </cell>
          <cell r="C83" t="str">
            <v>M³</v>
          </cell>
          <cell r="D83">
            <v>594392</v>
          </cell>
          <cell r="E83" t="str">
            <v>3.6.4.9</v>
          </cell>
        </row>
        <row r="84">
          <cell r="A84" t="str">
            <v>440.2</v>
          </cell>
          <cell r="B84" t="str">
            <v>MEZCLA DENSA EN FRIO MDF-2</v>
          </cell>
          <cell r="C84" t="str">
            <v>M³</v>
          </cell>
          <cell r="D84">
            <v>237275</v>
          </cell>
          <cell r="E84" t="str">
            <v>3.6.4.9.2</v>
          </cell>
          <cell r="F84">
            <v>571355</v>
          </cell>
          <cell r="G84" t="str">
            <v>CON EMULSION</v>
          </cell>
        </row>
        <row r="85">
          <cell r="A85" t="str">
            <v>440.2P</v>
          </cell>
          <cell r="B85" t="str">
            <v>MEZCLA DENSA EN FRIO MDF-2</v>
          </cell>
          <cell r="C85" t="str">
            <v>M³</v>
          </cell>
          <cell r="D85">
            <v>594392</v>
          </cell>
          <cell r="E85" t="str">
            <v>3.6.4.9</v>
          </cell>
        </row>
        <row r="86">
          <cell r="A86" t="str">
            <v>440.3</v>
          </cell>
          <cell r="B86" t="str">
            <v>MEZCLA DENSA EN FRIO MDF-3</v>
          </cell>
          <cell r="C86" t="str">
            <v>M³</v>
          </cell>
          <cell r="D86">
            <v>237275</v>
          </cell>
          <cell r="E86" t="str">
            <v>3.6.4.9.3</v>
          </cell>
          <cell r="F86">
            <v>571355</v>
          </cell>
          <cell r="G86" t="str">
            <v>CON EMULSION</v>
          </cell>
        </row>
        <row r="87">
          <cell r="A87" t="str">
            <v>440.3P</v>
          </cell>
          <cell r="B87" t="str">
            <v>MEZCLA DENSA EN FRIO MDF-3</v>
          </cell>
          <cell r="C87" t="str">
            <v>M³</v>
          </cell>
          <cell r="D87">
            <v>597422</v>
          </cell>
          <cell r="E87" t="str">
            <v>3.6.4.9</v>
          </cell>
        </row>
        <row r="88">
          <cell r="A88" t="str">
            <v>440.4</v>
          </cell>
          <cell r="B88" t="str">
            <v>MEZCLA DENSA EN FRIO PARA BACHEO</v>
          </cell>
          <cell r="C88" t="str">
            <v>M³</v>
          </cell>
          <cell r="D88">
            <v>639473</v>
          </cell>
          <cell r="E88" t="str">
            <v>3.6.4.9.4</v>
          </cell>
        </row>
        <row r="89">
          <cell r="A89" t="str">
            <v>441.1</v>
          </cell>
          <cell r="B89" t="str">
            <v>MEZCLA ABIERTA EN FRIO TIPO MAF-1</v>
          </cell>
          <cell r="C89" t="str">
            <v>M³</v>
          </cell>
          <cell r="D89">
            <v>237275</v>
          </cell>
          <cell r="E89" t="str">
            <v>3.6.4.10.1</v>
          </cell>
          <cell r="F89">
            <v>571355</v>
          </cell>
          <cell r="G89" t="str">
            <v>CON EMULSION</v>
          </cell>
        </row>
        <row r="90">
          <cell r="A90" t="str">
            <v>441.1P</v>
          </cell>
          <cell r="B90" t="str">
            <v>MEZCLA ABIERTA EN FRIO TIPO MAF-1</v>
          </cell>
          <cell r="C90" t="str">
            <v>M³</v>
          </cell>
          <cell r="D90">
            <v>594392</v>
          </cell>
          <cell r="E90" t="str">
            <v>3.6.4.10</v>
          </cell>
        </row>
        <row r="91">
          <cell r="A91" t="str">
            <v>441.2</v>
          </cell>
          <cell r="B91" t="str">
            <v>MEZCLA ABIERTA EN FRIO TIPO MAF-2</v>
          </cell>
          <cell r="C91" t="str">
            <v>M³</v>
          </cell>
          <cell r="D91">
            <v>237275</v>
          </cell>
          <cell r="E91" t="str">
            <v>3.6.4.10.2</v>
          </cell>
          <cell r="F91">
            <v>517902.19999999995</v>
          </cell>
          <cell r="G91" t="str">
            <v>CON EMULSION</v>
          </cell>
        </row>
        <row r="92">
          <cell r="A92" t="str">
            <v>441.2P</v>
          </cell>
          <cell r="B92" t="str">
            <v>MEZCLA ABIERTA EN FRIO TIPO MAF-2</v>
          </cell>
          <cell r="C92" t="str">
            <v>M³</v>
          </cell>
          <cell r="D92">
            <v>594392</v>
          </cell>
          <cell r="E92" t="str">
            <v>3.6.4.10</v>
          </cell>
        </row>
        <row r="93">
          <cell r="A93" t="str">
            <v>441.3</v>
          </cell>
          <cell r="B93" t="str">
            <v>MEZCLA ABIERTA EN FRIO TIPO MAF-3</v>
          </cell>
          <cell r="C93" t="str">
            <v>M³</v>
          </cell>
          <cell r="D93">
            <v>237275</v>
          </cell>
          <cell r="E93" t="str">
            <v>3.6.4.10.3</v>
          </cell>
          <cell r="F93">
            <v>526811</v>
          </cell>
          <cell r="G93" t="str">
            <v>CON EMULSION</v>
          </cell>
        </row>
        <row r="94">
          <cell r="A94" t="str">
            <v>441.3P</v>
          </cell>
          <cell r="B94" t="str">
            <v>MEZCLA ABIERTA EN FRIO TIPO MAF-3</v>
          </cell>
          <cell r="C94" t="str">
            <v>M³</v>
          </cell>
          <cell r="D94">
            <v>594392</v>
          </cell>
          <cell r="E94" t="str">
            <v>3.6.4.10</v>
          </cell>
        </row>
        <row r="95">
          <cell r="A95" t="str">
            <v>441.4</v>
          </cell>
          <cell r="B95" t="str">
            <v>MEZCLA ABIERTA EN FRIO PARA BACHEO</v>
          </cell>
          <cell r="C95" t="str">
            <v>M³</v>
          </cell>
          <cell r="D95">
            <v>639473</v>
          </cell>
          <cell r="E95" t="str">
            <v>3.6.4.10.4</v>
          </cell>
        </row>
        <row r="96">
          <cell r="A96" t="str">
            <v>450.1</v>
          </cell>
          <cell r="B96" t="str">
            <v>MEZCLA DENSA EN CALIENTE MDC-0</v>
          </cell>
          <cell r="C96" t="str">
            <v>M³</v>
          </cell>
          <cell r="D96">
            <v>248683</v>
          </cell>
          <cell r="E96" t="str">
            <v>3.6.4.11.2</v>
          </cell>
          <cell r="F96">
            <v>460687</v>
          </cell>
          <cell r="G96" t="str">
            <v>CON CEMENTO ASFALTICO</v>
          </cell>
        </row>
        <row r="97">
          <cell r="A97" t="str">
            <v>450.1P</v>
          </cell>
          <cell r="B97" t="str">
            <v>MEZCLA DENSA EN CALIENTE MDC-0</v>
          </cell>
          <cell r="C97" t="str">
            <v>M³</v>
          </cell>
          <cell r="D97">
            <v>506143</v>
          </cell>
          <cell r="E97" t="str">
            <v>3.6.4.11</v>
          </cell>
        </row>
        <row r="98">
          <cell r="A98" t="str">
            <v>450.2</v>
          </cell>
          <cell r="B98" t="str">
            <v>MEZCLA DENSA EN CALIENTE MDC-1</v>
          </cell>
          <cell r="C98" t="str">
            <v>M³</v>
          </cell>
          <cell r="D98">
            <v>248683</v>
          </cell>
          <cell r="E98" t="str">
            <v>3.6.4.11.3</v>
          </cell>
          <cell r="F98">
            <v>460687</v>
          </cell>
          <cell r="G98" t="str">
            <v>CON CEMENTO ASFALTICO</v>
          </cell>
        </row>
        <row r="99">
          <cell r="A99" t="str">
            <v>450.2P</v>
          </cell>
          <cell r="B99" t="str">
            <v>MEZCLA DENSA EN CALIENTE MDC-1</v>
          </cell>
          <cell r="C99" t="str">
            <v>M³</v>
          </cell>
          <cell r="D99">
            <v>506143</v>
          </cell>
          <cell r="E99" t="str">
            <v>3.6.4.11</v>
          </cell>
        </row>
        <row r="100">
          <cell r="A100" t="str">
            <v>450.3</v>
          </cell>
          <cell r="B100" t="str">
            <v>MEZCLA DENSA EN CALIENTE MDC-2</v>
          </cell>
          <cell r="C100" t="str">
            <v>M³</v>
          </cell>
          <cell r="D100">
            <v>228777</v>
          </cell>
          <cell r="E100" t="str">
            <v>3.6.4.11.4</v>
          </cell>
          <cell r="F100">
            <v>448633</v>
          </cell>
          <cell r="G100" t="str">
            <v>CON CEMENTO ASFALTICO</v>
          </cell>
        </row>
        <row r="101">
          <cell r="A101" t="str">
            <v>450.3P</v>
          </cell>
          <cell r="B101" t="str">
            <v>MEZCLA DENSA EN CALIENTE MDC-2</v>
          </cell>
          <cell r="C101" t="str">
            <v>M³</v>
          </cell>
          <cell r="D101">
            <v>509173</v>
          </cell>
          <cell r="E101" t="str">
            <v>3.6.4.11</v>
          </cell>
        </row>
        <row r="102">
          <cell r="A102" t="str">
            <v>450.4</v>
          </cell>
          <cell r="B102" t="str">
            <v>MEZCLA DENSA EN CALIENTE MDC-3</v>
          </cell>
          <cell r="C102" t="str">
            <v>M³</v>
          </cell>
          <cell r="D102">
            <v>228777</v>
          </cell>
          <cell r="E102" t="str">
            <v>3.6.4</v>
          </cell>
          <cell r="F102">
            <v>464337</v>
          </cell>
          <cell r="G102" t="str">
            <v>CON CEMENTO ASFALTICO</v>
          </cell>
        </row>
        <row r="103">
          <cell r="A103" t="str">
            <v>450.4</v>
          </cell>
          <cell r="B103" t="str">
            <v>MEZCLA DENSA EN CALIENTE MDC-3</v>
          </cell>
          <cell r="C103" t="str">
            <v>M³</v>
          </cell>
          <cell r="D103">
            <v>506143</v>
          </cell>
          <cell r="E103" t="str">
            <v>3.6.4</v>
          </cell>
        </row>
        <row r="104">
          <cell r="A104" t="str">
            <v>450.5</v>
          </cell>
          <cell r="B104" t="str">
            <v>MEZCLA DENSA EN CALIENTE PARA BACHEO</v>
          </cell>
          <cell r="C104" t="str">
            <v>M³</v>
          </cell>
          <cell r="D104">
            <v>339385</v>
          </cell>
          <cell r="E104" t="str">
            <v>3.6.4</v>
          </cell>
          <cell r="F104">
            <v>339385</v>
          </cell>
          <cell r="G104" t="str">
            <v>CON CEMENTO ASFALTICO</v>
          </cell>
        </row>
        <row r="105">
          <cell r="A105" t="str">
            <v>451.1</v>
          </cell>
          <cell r="B105" t="str">
            <v>MEZCLA ABIERTA EN CALIENTE TIPO MAC-1</v>
          </cell>
          <cell r="C105" t="str">
            <v>M³</v>
          </cell>
          <cell r="D105">
            <v>228777</v>
          </cell>
          <cell r="E105" t="str">
            <v>3.6.4.12.1</v>
          </cell>
          <cell r="F105">
            <v>366187</v>
          </cell>
          <cell r="G105" t="str">
            <v>CON CEMENTO ASFALTICO</v>
          </cell>
        </row>
        <row r="106">
          <cell r="A106" t="str">
            <v>451.1P</v>
          </cell>
          <cell r="B106" t="str">
            <v>MEZCLA ABIERTA EN CALIENTE TIPO MAC-1</v>
          </cell>
          <cell r="C106" t="str">
            <v>M³</v>
          </cell>
          <cell r="D106">
            <v>506143</v>
          </cell>
          <cell r="E106" t="str">
            <v>3.6.4.12</v>
          </cell>
        </row>
        <row r="107">
          <cell r="A107" t="str">
            <v>451.2</v>
          </cell>
          <cell r="B107" t="str">
            <v>MEZCLA ABIERTA EN CALIENTE TIPO MAC-2</v>
          </cell>
          <cell r="C107" t="str">
            <v>M³</v>
          </cell>
          <cell r="D107">
            <v>228777</v>
          </cell>
          <cell r="E107" t="str">
            <v>3.6.4.12.2</v>
          </cell>
          <cell r="F107">
            <v>385817</v>
          </cell>
          <cell r="G107" t="str">
            <v>CON CEMENTO ASFALTICO</v>
          </cell>
        </row>
        <row r="108">
          <cell r="A108" t="str">
            <v>451.2P</v>
          </cell>
          <cell r="B108" t="str">
            <v>MEZCLA ABIERTA EN CALIENTE TIPO MAC-2</v>
          </cell>
          <cell r="C108" t="str">
            <v>M³</v>
          </cell>
          <cell r="D108">
            <v>506143</v>
          </cell>
          <cell r="E108" t="str">
            <v>3.6.4.12</v>
          </cell>
        </row>
        <row r="109">
          <cell r="A109" t="str">
            <v>451.3</v>
          </cell>
          <cell r="B109" t="str">
            <v>MEZCLA ABIERTA EN CALIENTE TIPO MAC-3</v>
          </cell>
          <cell r="C109" t="str">
            <v>M³</v>
          </cell>
          <cell r="D109">
            <v>228777</v>
          </cell>
          <cell r="E109" t="str">
            <v>3.6.4.12.3</v>
          </cell>
          <cell r="F109">
            <v>425077</v>
          </cell>
          <cell r="G109" t="str">
            <v>CON CEMENTO ASFALTICO</v>
          </cell>
        </row>
        <row r="110">
          <cell r="A110" t="str">
            <v>451.3P</v>
          </cell>
          <cell r="B110" t="str">
            <v>MEZCLA ABIERTA EN CALIENTE TIPO MAC-3</v>
          </cell>
          <cell r="C110" t="str">
            <v>M³</v>
          </cell>
          <cell r="D110">
            <v>506143</v>
          </cell>
          <cell r="E110" t="str">
            <v>3.6.4.12</v>
          </cell>
        </row>
        <row r="111">
          <cell r="A111" t="str">
            <v>452.1</v>
          </cell>
          <cell r="B111" t="str">
            <v>MEZCLA DISCONTINUA EN CALIENTE TIPO M-1</v>
          </cell>
          <cell r="C111" t="str">
            <v>M³</v>
          </cell>
          <cell r="D111">
            <v>228777</v>
          </cell>
          <cell r="E111" t="str">
            <v>3.6.4.13.1</v>
          </cell>
          <cell r="F111">
            <v>482901</v>
          </cell>
          <cell r="G111" t="str">
            <v>CON CEMENTO ASFALTICO</v>
          </cell>
        </row>
        <row r="112">
          <cell r="A112" t="str">
            <v>452.1P</v>
          </cell>
          <cell r="B112" t="str">
            <v>MEZCLA DISCONTINUA EN CALIENTE TIPO M-1</v>
          </cell>
          <cell r="C112" t="str">
            <v>M³</v>
          </cell>
          <cell r="D112">
            <v>506143</v>
          </cell>
          <cell r="E112" t="str">
            <v>3.6.4.13.1 </v>
          </cell>
        </row>
        <row r="113">
          <cell r="A113" t="str">
            <v>452.2</v>
          </cell>
          <cell r="B113" t="str">
            <v>MEZCLA DISCONTINUA EN CALIENTE TIPO M-2</v>
          </cell>
          <cell r="C113" t="str">
            <v>M³</v>
          </cell>
          <cell r="D113">
            <v>228777</v>
          </cell>
          <cell r="E113" t="str">
            <v>3.6.4.13.2</v>
          </cell>
          <cell r="F113">
            <v>482901</v>
          </cell>
          <cell r="G113" t="str">
            <v>CON CEMENTO ASFALTICO</v>
          </cell>
        </row>
        <row r="114">
          <cell r="A114" t="str">
            <v>452.2P</v>
          </cell>
          <cell r="B114" t="str">
            <v>MEZCLA DISCONTINUA EN CALIENTE TIPO M-2</v>
          </cell>
          <cell r="C114" t="str">
            <v>M³</v>
          </cell>
          <cell r="D114">
            <v>506143</v>
          </cell>
          <cell r="E114" t="str">
            <v>3.6.4.13.2</v>
          </cell>
        </row>
        <row r="115">
          <cell r="A115" t="str">
            <v>452.3</v>
          </cell>
          <cell r="B115" t="str">
            <v>MEZCLA DISCONTINUA EN CALIENTE TIPO F-1</v>
          </cell>
          <cell r="C115" t="str">
            <v>M³</v>
          </cell>
          <cell r="D115">
            <v>228777</v>
          </cell>
          <cell r="E115" t="str">
            <v>3.6.4.13.7</v>
          </cell>
          <cell r="F115">
            <v>482901</v>
          </cell>
          <cell r="G115" t="str">
            <v>CON CEMENTO ASFALTICO</v>
          </cell>
        </row>
        <row r="116">
          <cell r="A116" t="str">
            <v>452.3P</v>
          </cell>
          <cell r="B116" t="str">
            <v>MEZCLA DISCONTINUA EN CALIENTE TIPO F-1</v>
          </cell>
          <cell r="C116" t="str">
            <v>M³</v>
          </cell>
          <cell r="D116">
            <v>509173</v>
          </cell>
          <cell r="E116" t="str">
            <v>3.6.4.13.7</v>
          </cell>
        </row>
        <row r="117">
          <cell r="A117" t="str">
            <v>452.4</v>
          </cell>
          <cell r="B117" t="str">
            <v>MEZCLA DISCONTINUA EN CALIENTE TIPO F-2</v>
          </cell>
          <cell r="C117" t="str">
            <v>M³</v>
          </cell>
          <cell r="D117">
            <v>228777</v>
          </cell>
          <cell r="E117" t="str">
            <v>3.6.4.13.8</v>
          </cell>
          <cell r="F117">
            <v>482901</v>
          </cell>
          <cell r="G117" t="str">
            <v>CON CEMENTO ASFALTICO</v>
          </cell>
        </row>
        <row r="118">
          <cell r="A118" t="str">
            <v>452.4P</v>
          </cell>
          <cell r="B118" t="str">
            <v>MEZCLA DISCONTINUA EN CALIENTE TIPO F-2</v>
          </cell>
          <cell r="C118" t="str">
            <v>M³</v>
          </cell>
          <cell r="D118">
            <v>506143</v>
          </cell>
          <cell r="E118" t="str">
            <v>3.6.4.13.8 </v>
          </cell>
        </row>
        <row r="119">
          <cell r="A119" t="str">
            <v>453.1</v>
          </cell>
          <cell r="B119" t="str">
            <v>MEZCLA DRENANTE</v>
          </cell>
          <cell r="C119" t="str">
            <v>M³</v>
          </cell>
          <cell r="D119">
            <v>228777</v>
          </cell>
          <cell r="E119" t="str">
            <v>3.6.4.13.7</v>
          </cell>
          <cell r="F119">
            <v>482901</v>
          </cell>
          <cell r="G119" t="str">
            <v>CON CEMENTO ASFALTICO</v>
          </cell>
        </row>
        <row r="120">
          <cell r="A120" t="str">
            <v>460.1</v>
          </cell>
          <cell r="B120" t="str">
            <v>FRESADO DE UN PAVIMENTO ASFALTICO</v>
          </cell>
          <cell r="C120" t="str">
            <v>M²</v>
          </cell>
          <cell r="D120">
            <v>2157</v>
          </cell>
          <cell r="E120" t="str">
            <v>3.6.4.15.2</v>
          </cell>
        </row>
        <row r="121">
          <cell r="A121" t="str">
            <v>460P</v>
          </cell>
          <cell r="B121" t="str">
            <v>FRESADO DE UN PAVIMENTO ASFALTICO</v>
          </cell>
          <cell r="C121" t="str">
            <v>M³</v>
          </cell>
          <cell r="D121">
            <v>42141</v>
          </cell>
          <cell r="E121" t="str">
            <v>3.6.4.15</v>
          </cell>
        </row>
        <row r="122">
          <cell r="A122" t="str">
            <v>461.1</v>
          </cell>
          <cell r="B122" t="str">
            <v>PAVIMENTO ASFALTICO RECICLADO EN FRIO EN EL LUGAR CON EMULSION ASFALTICA</v>
          </cell>
          <cell r="C122" t="str">
            <v>M³</v>
          </cell>
          <cell r="D122">
            <v>86372</v>
          </cell>
          <cell r="E122" t="str">
            <v>3.6.4.16.1</v>
          </cell>
          <cell r="F122">
            <v>194948</v>
          </cell>
          <cell r="G122" t="str">
            <v>CON EMULSION</v>
          </cell>
        </row>
        <row r="123">
          <cell r="A123" t="str">
            <v>461.2</v>
          </cell>
          <cell r="B123" t="str">
            <v>PAVIMENTO ASFALTICO RECICLADO EN FRIO EN EL LUGAR CON CEMENTO ASFALTICO ESPUMADO</v>
          </cell>
          <cell r="C123" t="str">
            <v>M³</v>
          </cell>
          <cell r="D123">
            <v>77593</v>
          </cell>
          <cell r="E123" t="str">
            <v>3.6.4.16.2</v>
          </cell>
          <cell r="F123">
            <v>289597</v>
          </cell>
          <cell r="G123" t="str">
            <v>CON CEMENTO ASFALTICO</v>
          </cell>
        </row>
        <row r="124">
          <cell r="A124" t="str">
            <v>462.1P</v>
          </cell>
          <cell r="B124" t="str">
            <v>PAVIMENTO ASFALTICO RECICLADO EN CALIENTE MDC-0</v>
          </cell>
          <cell r="C124" t="str">
            <v>M³</v>
          </cell>
          <cell r="D124">
            <v>180286</v>
          </cell>
          <cell r="E124" t="str">
            <v>3.6.4.17</v>
          </cell>
        </row>
        <row r="125">
          <cell r="A125" t="str">
            <v>462.2P</v>
          </cell>
          <cell r="B125" t="str">
            <v>PAVIMENTO ASFALTICO RECICLADO EN CALIENTE MDC-1</v>
          </cell>
          <cell r="C125" t="str">
            <v>M³</v>
          </cell>
          <cell r="D125">
            <v>180286</v>
          </cell>
          <cell r="E125" t="str">
            <v>3.6.4.17</v>
          </cell>
        </row>
        <row r="126">
          <cell r="A126" t="str">
            <v>462.3P</v>
          </cell>
          <cell r="B126" t="str">
            <v>PAVIMENTO ASFALTICO RECICLADO EN CALIENTE MDC-2</v>
          </cell>
          <cell r="C126" t="str">
            <v>M³</v>
          </cell>
          <cell r="D126">
            <v>180286</v>
          </cell>
          <cell r="E126" t="str">
            <v>3.6.4.17</v>
          </cell>
        </row>
        <row r="127">
          <cell r="A127" t="str">
            <v>462.4P</v>
          </cell>
          <cell r="B127" t="str">
            <v>PAVIMENTO ASFALTICO RECICLADO EN CALIENTE MDC-3</v>
          </cell>
          <cell r="C127" t="str">
            <v>M³</v>
          </cell>
          <cell r="D127">
            <v>180286</v>
          </cell>
          <cell r="E127" t="str">
            <v>3.6.4.17</v>
          </cell>
        </row>
        <row r="128">
          <cell r="A128" t="str">
            <v>462.5</v>
          </cell>
          <cell r="B128" t="str">
            <v>PAVIMENTO ASFALTICO RECICLADO EN CALIENTE PARA BACHEO</v>
          </cell>
          <cell r="C128" t="str">
            <v>M³</v>
          </cell>
          <cell r="D128">
            <v>0</v>
          </cell>
          <cell r="E128" t="str">
            <v>3.6.4.17</v>
          </cell>
        </row>
        <row r="129">
          <cell r="A129" t="str">
            <v>500.1</v>
          </cell>
          <cell r="B129" t="str">
            <v>PAVIMENTO DE CONCRETO HIDRAULICO</v>
          </cell>
          <cell r="C129" t="str">
            <v>M³</v>
          </cell>
          <cell r="D129">
            <v>722180</v>
          </cell>
          <cell r="E129" t="str">
            <v>3.6.5.1</v>
          </cell>
        </row>
        <row r="130">
          <cell r="A130" t="str">
            <v>510.1</v>
          </cell>
          <cell r="B130" t="str">
            <v>PAVIMENTO DE ADOQUINES DE CONCRETO</v>
          </cell>
          <cell r="C130" t="str">
            <v>M²</v>
          </cell>
          <cell r="D130">
            <v>61618</v>
          </cell>
          <cell r="E130" t="str">
            <v>3.6.5.2.10</v>
          </cell>
        </row>
        <row r="131">
          <cell r="A131" t="str">
            <v>510P1</v>
          </cell>
          <cell r="B131" t="str">
            <v>ADOQUIN GRAMA</v>
          </cell>
          <cell r="C131" t="str">
            <v>M²</v>
          </cell>
          <cell r="D131">
            <v>64639.765568181814</v>
          </cell>
          <cell r="E131" t="str">
            <v>3.6.5.2</v>
          </cell>
        </row>
        <row r="132">
          <cell r="A132" t="str">
            <v>510P2</v>
          </cell>
          <cell r="B132" t="str">
            <v>ADOQUIN COLOR</v>
          </cell>
          <cell r="C132" t="str">
            <v>M²</v>
          </cell>
          <cell r="D132">
            <v>69964.992499999993</v>
          </cell>
          <cell r="E132" t="str">
            <v>3.6.5.2.2</v>
          </cell>
        </row>
        <row r="133">
          <cell r="A133" t="str">
            <v>510P3</v>
          </cell>
          <cell r="B133" t="str">
            <v>DILATACION ADOQUIN</v>
          </cell>
          <cell r="C133" t="str">
            <v>M²</v>
          </cell>
          <cell r="D133">
            <v>10628.329833333333</v>
          </cell>
          <cell r="E133" t="str">
            <v>3.6.5.2</v>
          </cell>
        </row>
        <row r="134">
          <cell r="A134" t="str">
            <v>600.1</v>
          </cell>
          <cell r="B134" t="str">
            <v>EXCAVACIONES VARIAS SIN CLASIFICAR</v>
          </cell>
          <cell r="C134" t="str">
            <v>M³</v>
          </cell>
          <cell r="D134">
            <v>11285</v>
          </cell>
          <cell r="E134" t="str">
            <v>3.6.6.1.9</v>
          </cell>
        </row>
        <row r="135">
          <cell r="A135" t="str">
            <v>600.2</v>
          </cell>
          <cell r="B135" t="str">
            <v>EXCAVACIONES VARIAS EN ROCA EN SECO</v>
          </cell>
          <cell r="C135" t="str">
            <v>M³</v>
          </cell>
          <cell r="D135">
            <v>62298</v>
          </cell>
          <cell r="E135" t="str">
            <v>3.6.6.1.9</v>
          </cell>
        </row>
        <row r="136">
          <cell r="A136" t="str">
            <v>600.3</v>
          </cell>
          <cell r="B136" t="str">
            <v>EXCAVACIONES VARIAS EN ROCA BAJO AGUA</v>
          </cell>
          <cell r="C136" t="str">
            <v>M³</v>
          </cell>
          <cell r="D136">
            <v>65154</v>
          </cell>
          <cell r="E136" t="str">
            <v>3.6.6.1.9</v>
          </cell>
        </row>
        <row r="137">
          <cell r="A137" t="str">
            <v>600.4</v>
          </cell>
          <cell r="B137" t="str">
            <v>EXCAVACIONES VARIAS EN MATERIAL COMUN EN SECO</v>
          </cell>
          <cell r="C137" t="str">
            <v>M³</v>
          </cell>
          <cell r="D137">
            <v>11892</v>
          </cell>
          <cell r="E137" t="str">
            <v xml:space="preserve">3.6.6.1.10  </v>
          </cell>
        </row>
        <row r="138">
          <cell r="A138" t="str">
            <v>600.4P</v>
          </cell>
          <cell r="B138" t="str">
            <v>EXCAVACIONES VARIAS EN MATERIA COMUN EN SECO A MANO</v>
          </cell>
          <cell r="C138" t="str">
            <v>M³</v>
          </cell>
          <cell r="D138">
            <v>25985</v>
          </cell>
          <cell r="E138" t="str">
            <v>3.6.6.1</v>
          </cell>
        </row>
        <row r="139">
          <cell r="A139" t="str">
            <v>600.5</v>
          </cell>
          <cell r="B139" t="str">
            <v>EXCAVACIONES VARIAS EN MATERIAL COMUN BAJO AGUA</v>
          </cell>
          <cell r="C139" t="str">
            <v>M³</v>
          </cell>
          <cell r="D139">
            <v>31327</v>
          </cell>
          <cell r="E139" t="str">
            <v>3.6.6.1.11</v>
          </cell>
        </row>
        <row r="140">
          <cell r="A140" t="str">
            <v>600.5P</v>
          </cell>
          <cell r="B140" t="str">
            <v>EXCAVACIONES VARIAS EN MATERIAL COMUN BAJO AGUA A MANO</v>
          </cell>
          <cell r="C140" t="str">
            <v>M³</v>
          </cell>
          <cell r="D140">
            <v>43678</v>
          </cell>
          <cell r="E140" t="str">
            <v>3.6.6.1</v>
          </cell>
        </row>
        <row r="141">
          <cell r="A141" t="str">
            <v>610.1</v>
          </cell>
          <cell r="B141" t="str">
            <v>RELLENO PARA ESTRUCTURAS</v>
          </cell>
          <cell r="C141" t="str">
            <v>M³</v>
          </cell>
          <cell r="D141">
            <v>73249</v>
          </cell>
          <cell r="E141" t="str">
            <v xml:space="preserve">3.6.6.2.1   </v>
          </cell>
        </row>
        <row r="142">
          <cell r="A142" t="str">
            <v>610.2</v>
          </cell>
          <cell r="B142" t="str">
            <v>MATERIAL FILTRANTE</v>
          </cell>
          <cell r="C142" t="str">
            <v>M³</v>
          </cell>
          <cell r="D142">
            <v>103160</v>
          </cell>
          <cell r="E142" t="str">
            <v>3.6.6.2.4</v>
          </cell>
        </row>
        <row r="143">
          <cell r="A143" t="str">
            <v>620.1</v>
          </cell>
          <cell r="B143" t="str">
            <v>PILOTES PREFABRICADOS DE CONCRETO</v>
          </cell>
          <cell r="C143" t="str">
            <v>ML</v>
          </cell>
          <cell r="D143">
            <v>0</v>
          </cell>
          <cell r="E143" t="str">
            <v>3.6.6.3.1</v>
          </cell>
        </row>
        <row r="144">
          <cell r="A144" t="str">
            <v>620.2</v>
          </cell>
          <cell r="B144" t="str">
            <v>EXTENSION DE PILOTES PREFABRICADOS</v>
          </cell>
          <cell r="C144" t="str">
            <v>ML</v>
          </cell>
          <cell r="D144">
            <v>0</v>
          </cell>
          <cell r="E144" t="str">
            <v>3.6.6.3.2</v>
          </cell>
        </row>
        <row r="145">
          <cell r="A145" t="str">
            <v>620.3</v>
          </cell>
          <cell r="B145" t="str">
            <v>PRUEBA DE CARGA DE PILOTE PREFABRICADO</v>
          </cell>
          <cell r="C145" t="str">
            <v>ML</v>
          </cell>
          <cell r="D145">
            <v>0</v>
          </cell>
          <cell r="E145" t="str">
            <v>3.6.6.4.6</v>
          </cell>
        </row>
        <row r="146">
          <cell r="A146" t="str">
            <v>620P</v>
          </cell>
          <cell r="B146" t="str">
            <v>PILOTE EN MADERA DE D=15CM</v>
          </cell>
          <cell r="C146" t="str">
            <v>ML</v>
          </cell>
          <cell r="D146">
            <v>83178</v>
          </cell>
          <cell r="E146" t="str">
            <v>3.6.6.4</v>
          </cell>
        </row>
        <row r="147">
          <cell r="A147" t="str">
            <v>621.1</v>
          </cell>
          <cell r="B147" t="str">
            <v>PILOTE DE CONCRETO FUNDIDO EN SITIO D=1M L=15M</v>
          </cell>
          <cell r="C147" t="str">
            <v>ML</v>
          </cell>
          <cell r="D147">
            <v>1699634</v>
          </cell>
          <cell r="E147" t="str">
            <v>3.6.6.4.1</v>
          </cell>
        </row>
        <row r="148">
          <cell r="A148" t="str">
            <v>621.2</v>
          </cell>
          <cell r="B148" t="str">
            <v>BASE ACAMPANADA FUNDIDA EN SITIO</v>
          </cell>
          <cell r="C148" t="str">
            <v>M³</v>
          </cell>
          <cell r="D148">
            <v>1890166</v>
          </cell>
          <cell r="E148" t="str">
            <v>3.6.6.4.2</v>
          </cell>
        </row>
        <row r="149">
          <cell r="A149" t="str">
            <v>621.3</v>
          </cell>
          <cell r="B149" t="str">
            <v>PILOTE DE PRUEBA (EN SITIO)</v>
          </cell>
          <cell r="C149" t="str">
            <v>ML</v>
          </cell>
          <cell r="D149">
            <v>0</v>
          </cell>
          <cell r="E149" t="str">
            <v>3.6.6.4.3</v>
          </cell>
        </row>
        <row r="150">
          <cell r="A150" t="str">
            <v>621.4</v>
          </cell>
          <cell r="B150" t="str">
            <v>BASE ACAMPANADA DE PRUEBA (EN SITIO)</v>
          </cell>
          <cell r="C150" t="str">
            <v>M³</v>
          </cell>
          <cell r="D150">
            <v>0</v>
          </cell>
          <cell r="E150" t="str">
            <v xml:space="preserve"> 3.6.6.4.4</v>
          </cell>
        </row>
        <row r="151">
          <cell r="A151" t="str">
            <v>621.5</v>
          </cell>
          <cell r="B151" t="str">
            <v>CAMISA PERMANENTE DE DIAMETRO EXTERIOR</v>
          </cell>
          <cell r="C151" t="str">
            <v>ML</v>
          </cell>
          <cell r="D151">
            <v>2778394</v>
          </cell>
          <cell r="E151" t="str">
            <v>3.6.6.5.5</v>
          </cell>
        </row>
        <row r="152">
          <cell r="A152" t="str">
            <v>621.5P</v>
          </cell>
          <cell r="B152" t="str">
            <v>CAMISA PERMANENTE DE DIAMETRO INTERIOR D=1M EN CONCRETO</v>
          </cell>
          <cell r="C152" t="str">
            <v>ML</v>
          </cell>
          <cell r="D152">
            <v>708141</v>
          </cell>
          <cell r="E152" t="str">
            <v>3.6.6.4.5</v>
          </cell>
        </row>
        <row r="153">
          <cell r="A153" t="str">
            <v>621.6</v>
          </cell>
          <cell r="B153" t="str">
            <v>PRUEBA DE CARGA DE PILOTE FUNDIDO EN SITIO</v>
          </cell>
          <cell r="C153" t="str">
            <v>U</v>
          </cell>
          <cell r="D153">
            <v>0</v>
          </cell>
          <cell r="E153" t="str">
            <v xml:space="preserve"> 3.6.6.4.6 </v>
          </cell>
        </row>
        <row r="154">
          <cell r="A154" t="str">
            <v>621.7</v>
          </cell>
          <cell r="B154" t="str">
            <v>CAISSONS DE DIAMETRO INTERIOR 1,20 M EN CONCRETO CLASE C Y ANILLO E = 0,15 INCLUYE EXCAVACION BAJO AGUA Y BOMBEOS MAS PLASTIFICANTE SIKAMENT (SEGÚN REQUERIMIENTOS DE FABRICANTE) ( NO INCLUYE ACERO DE REFUERZO)</v>
          </cell>
          <cell r="C154" t="str">
            <v>M³</v>
          </cell>
          <cell r="D154">
            <v>1904399</v>
          </cell>
          <cell r="E154" t="str">
            <v>3.6.6.4</v>
          </cell>
        </row>
        <row r="155">
          <cell r="A155" t="str">
            <v>622.1</v>
          </cell>
          <cell r="B155" t="str">
            <v>TABLESTACADO DE MADERA</v>
          </cell>
          <cell r="C155" t="str">
            <v>M²</v>
          </cell>
          <cell r="D155">
            <v>123066</v>
          </cell>
          <cell r="E155" t="str">
            <v>3.6.6.5.1</v>
          </cell>
        </row>
        <row r="156">
          <cell r="A156" t="str">
            <v>622.2</v>
          </cell>
          <cell r="B156" t="str">
            <v>TABLESTACADO METALICO</v>
          </cell>
          <cell r="C156" t="str">
            <v>M²</v>
          </cell>
          <cell r="D156">
            <v>510796</v>
          </cell>
          <cell r="E156" t="str">
            <v>3.6.6.5.3</v>
          </cell>
        </row>
        <row r="157">
          <cell r="A157" t="str">
            <v>622.3</v>
          </cell>
          <cell r="B157" t="str">
            <v>TABLESTACADO DE CONCRETO REFORZADO</v>
          </cell>
          <cell r="C157" t="str">
            <v>M²</v>
          </cell>
          <cell r="D157">
            <v>298962</v>
          </cell>
          <cell r="E157" t="str">
            <v>3.6.6.5.2</v>
          </cell>
        </row>
        <row r="158">
          <cell r="A158" t="str">
            <v>622.4</v>
          </cell>
          <cell r="B158" t="str">
            <v>TABLESTACADO DE CONCRETO PREESFORZADO</v>
          </cell>
          <cell r="C158" t="str">
            <v>M²</v>
          </cell>
          <cell r="D158">
            <v>333276</v>
          </cell>
          <cell r="E158" t="str">
            <v>3.6.6.5.4 </v>
          </cell>
        </row>
        <row r="159">
          <cell r="A159" t="str">
            <v>622.5</v>
          </cell>
          <cell r="B159" t="str">
            <v>CORTE DEL EXTREMO SUPERIOR DEL ELEMENTO</v>
          </cell>
          <cell r="C159" t="str">
            <v>ML</v>
          </cell>
          <cell r="D159">
            <v>97200.74</v>
          </cell>
          <cell r="E159" t="str">
            <v>3.6.6.5.5</v>
          </cell>
        </row>
        <row r="160">
          <cell r="A160" t="str">
            <v>630.1</v>
          </cell>
          <cell r="B160" t="str">
            <v>CONCRETO CLASE A</v>
          </cell>
          <cell r="C160" t="str">
            <v>M³</v>
          </cell>
          <cell r="D160">
            <v>1200844</v>
          </cell>
          <cell r="E160" t="str">
            <v>3.6.6.6.8</v>
          </cell>
        </row>
        <row r="161">
          <cell r="A161" t="str">
            <v>630.2</v>
          </cell>
          <cell r="B161" t="str">
            <v>CONCRETO CLASE B</v>
          </cell>
          <cell r="C161" t="str">
            <v>M³</v>
          </cell>
          <cell r="D161">
            <v>1094189</v>
          </cell>
          <cell r="E161" t="str">
            <v>3.6.6.6.17</v>
          </cell>
        </row>
        <row r="162">
          <cell r="A162" t="str">
            <v>630.3</v>
          </cell>
          <cell r="B162" t="str">
            <v>CONCRETO CLASE C</v>
          </cell>
          <cell r="C162" t="str">
            <v>M³</v>
          </cell>
          <cell r="D162">
            <v>882756</v>
          </cell>
          <cell r="E162" t="str">
            <v xml:space="preserve"> 3.6.6.6.26</v>
          </cell>
        </row>
        <row r="163">
          <cell r="A163" t="str">
            <v>630.4</v>
          </cell>
          <cell r="B163" t="str">
            <v>CONCRETO CLASE D</v>
          </cell>
          <cell r="C163" t="str">
            <v>M³</v>
          </cell>
          <cell r="D163">
            <v>479577</v>
          </cell>
          <cell r="E163" t="str">
            <v xml:space="preserve">3.6.6.6.35 </v>
          </cell>
        </row>
        <row r="164">
          <cell r="A164" t="str">
            <v>630.5</v>
          </cell>
          <cell r="B164" t="str">
            <v>CONCRETO CLASE E</v>
          </cell>
          <cell r="C164" t="str">
            <v>M³</v>
          </cell>
          <cell r="D164">
            <v>442327</v>
          </cell>
          <cell r="E164" t="str">
            <v>3.6.6.6.44</v>
          </cell>
        </row>
        <row r="165">
          <cell r="A165" t="str">
            <v>630.6</v>
          </cell>
          <cell r="B165" t="str">
            <v>CONCRETO CLASE F</v>
          </cell>
          <cell r="C165" t="str">
            <v>M³</v>
          </cell>
          <cell r="D165">
            <v>340016</v>
          </cell>
          <cell r="E165" t="str">
            <v>3.6.6.6.46</v>
          </cell>
        </row>
        <row r="166">
          <cell r="A166" t="str">
            <v>630.7</v>
          </cell>
          <cell r="B166" t="str">
            <v>CONCRETO CLASE G</v>
          </cell>
          <cell r="C166" t="str">
            <v>M³</v>
          </cell>
          <cell r="D166">
            <v>356076</v>
          </cell>
          <cell r="E166" t="str">
            <v>3.6.6.6.47</v>
          </cell>
        </row>
        <row r="167">
          <cell r="A167" t="str">
            <v>630P</v>
          </cell>
          <cell r="B167" t="str">
            <v>MORTERO 1.3</v>
          </cell>
          <cell r="C167" t="str">
            <v>M³</v>
          </cell>
          <cell r="D167">
            <v>355631</v>
          </cell>
          <cell r="E167" t="str">
            <v>3.3.5.3.6</v>
          </cell>
        </row>
        <row r="168">
          <cell r="A168" t="str">
            <v>631P</v>
          </cell>
          <cell r="B168" t="str">
            <v>BOLSACRETOS</v>
          </cell>
          <cell r="C168" t="str">
            <v>M³</v>
          </cell>
          <cell r="D168">
            <v>625514.01791666669</v>
          </cell>
          <cell r="E168" t="str">
            <v>3.6.6.21.2</v>
          </cell>
        </row>
        <row r="169">
          <cell r="A169" t="str">
            <v>632.1</v>
          </cell>
          <cell r="B169" t="str">
            <v>BARANDA DE CONCRETO 0.15*0.20</v>
          </cell>
          <cell r="C169" t="str">
            <v>ML</v>
          </cell>
          <cell r="D169">
            <v>113773</v>
          </cell>
          <cell r="E169" t="str">
            <v>3.6.6.7.1</v>
          </cell>
        </row>
        <row r="170">
          <cell r="A170" t="str">
            <v>632P</v>
          </cell>
          <cell r="B170" t="str">
            <v>BARANDA METALICA</v>
          </cell>
          <cell r="C170" t="str">
            <v>ML</v>
          </cell>
          <cell r="D170">
            <v>330104</v>
          </cell>
          <cell r="E170" t="str">
            <v>3.6.6.11</v>
          </cell>
        </row>
        <row r="171">
          <cell r="A171" t="str">
            <v>640.1</v>
          </cell>
          <cell r="B171" t="str">
            <v>ACERO DE REFUERZO GRADO 37</v>
          </cell>
          <cell r="C171" t="str">
            <v>KG</v>
          </cell>
          <cell r="D171">
            <v>3298</v>
          </cell>
          <cell r="E171" t="str">
            <v>3.6.6.8.1 </v>
          </cell>
        </row>
        <row r="172">
          <cell r="A172" t="str">
            <v>640.2</v>
          </cell>
          <cell r="B172" t="str">
            <v>ACERO DE REFUERZO GRADO 40</v>
          </cell>
          <cell r="C172" t="str">
            <v>KG</v>
          </cell>
          <cell r="D172">
            <v>3298</v>
          </cell>
          <cell r="E172" t="str">
            <v> 3.6.6.8.2 </v>
          </cell>
        </row>
        <row r="173">
          <cell r="A173" t="str">
            <v>640.3</v>
          </cell>
          <cell r="B173" t="str">
            <v>ACERO DE REFUERZO GRADO 60</v>
          </cell>
          <cell r="C173" t="str">
            <v>KG</v>
          </cell>
          <cell r="D173">
            <v>3298</v>
          </cell>
          <cell r="E173" t="str">
            <v> 3.6.6.8.3 </v>
          </cell>
        </row>
        <row r="174">
          <cell r="A174" t="str">
            <v>641.1</v>
          </cell>
          <cell r="B174" t="str">
            <v>ACERO DE PREESFUERZO</v>
          </cell>
          <cell r="C174" t="str">
            <v>TON-M</v>
          </cell>
          <cell r="D174">
            <v>1096</v>
          </cell>
          <cell r="E174" t="str">
            <v>3.6.6.9.1</v>
          </cell>
        </row>
        <row r="175">
          <cell r="A175" t="str">
            <v>641.1P</v>
          </cell>
          <cell r="B175" t="str">
            <v>ANCLAJE EN ROCA DE D=4" CON 3 TORONES DE 1/2" POSTENSADOS</v>
          </cell>
          <cell r="C175" t="str">
            <v>TON-M</v>
          </cell>
          <cell r="D175">
            <v>303033</v>
          </cell>
          <cell r="E175" t="str">
            <v>3.6.6.9</v>
          </cell>
        </row>
        <row r="176">
          <cell r="A176" t="str">
            <v>642.1</v>
          </cell>
          <cell r="B176" t="str">
            <v>APOYO ELASTOMERICO</v>
          </cell>
          <cell r="C176" t="str">
            <v>U (DM³)</v>
          </cell>
          <cell r="D176">
            <v>502159</v>
          </cell>
          <cell r="E176" t="str">
            <v>3.6.6.10.1</v>
          </cell>
        </row>
        <row r="177">
          <cell r="A177" t="str">
            <v>642.2</v>
          </cell>
          <cell r="B177" t="str">
            <v>SELLO PARA JUNTAS DE PUENTES</v>
          </cell>
          <cell r="C177" t="str">
            <v>ML</v>
          </cell>
          <cell r="D177">
            <v>39246</v>
          </cell>
          <cell r="E177" t="str">
            <v>3.6.6.10.2</v>
          </cell>
        </row>
        <row r="178">
          <cell r="A178" t="str">
            <v>642P1</v>
          </cell>
          <cell r="B178" t="str">
            <v>CONSTRUCCION JUNTAS ELASTOMERICAS DE 30CM DE ANCHO</v>
          </cell>
          <cell r="C178" t="str">
            <v>ML</v>
          </cell>
          <cell r="D178">
            <v>747193</v>
          </cell>
          <cell r="E178" t="str">
            <v>3.6.6.10</v>
          </cell>
        </row>
        <row r="179">
          <cell r="A179" t="str">
            <v>642P2</v>
          </cell>
          <cell r="B179" t="str">
            <v>JUNTAS ELASTOMERICAS M100</v>
          </cell>
          <cell r="C179" t="str">
            <v>ML</v>
          </cell>
          <cell r="D179">
            <v>1819600.6764874654</v>
          </cell>
          <cell r="E179" t="str">
            <v>3.6.6.10</v>
          </cell>
        </row>
        <row r="180">
          <cell r="A180" t="str">
            <v>642P3</v>
          </cell>
          <cell r="B180" t="str">
            <v>JUNTAS ELASTOMERICAS M60</v>
          </cell>
          <cell r="C180" t="str">
            <v>ML</v>
          </cell>
          <cell r="D180">
            <v>1552934.5736303227</v>
          </cell>
          <cell r="E180" t="str">
            <v>3.6.6.10</v>
          </cell>
        </row>
        <row r="181">
          <cell r="A181" t="str">
            <v>650.1</v>
          </cell>
          <cell r="B181" t="str">
            <v>DISEÑO Y FABRICACION DE ESTRUCTURA METALICA</v>
          </cell>
          <cell r="C181" t="str">
            <v>KG</v>
          </cell>
          <cell r="D181">
            <v>15579</v>
          </cell>
          <cell r="E181" t="str">
            <v>3.6.6.11.1</v>
          </cell>
        </row>
        <row r="182">
          <cell r="A182" t="str">
            <v>650.2</v>
          </cell>
          <cell r="B182" t="str">
            <v>FABRICACION DE LA ESTRUCTURA METALICA</v>
          </cell>
          <cell r="C182" t="str">
            <v>KG</v>
          </cell>
          <cell r="D182">
            <v>10761</v>
          </cell>
          <cell r="E182" t="str">
            <v>3.6.6.11.2</v>
          </cell>
        </row>
        <row r="183">
          <cell r="A183" t="str">
            <v>650.3</v>
          </cell>
          <cell r="B183" t="str">
            <v>TRANSPORTE DE LA ESTRUCTURA METALICA</v>
          </cell>
          <cell r="C183" t="str">
            <v>KG</v>
          </cell>
          <cell r="D183">
            <v>0.65</v>
          </cell>
          <cell r="E183" t="str">
            <v>3.6.6.11.7</v>
          </cell>
        </row>
        <row r="184">
          <cell r="A184" t="str">
            <v>650.3 OTRO</v>
          </cell>
          <cell r="B184" t="str">
            <v>TRANSPORTE DE LA ESTRUCTURA METALICA</v>
          </cell>
          <cell r="C184" t="str">
            <v>KG</v>
          </cell>
          <cell r="D184">
            <v>1</v>
          </cell>
          <cell r="E184" t="str">
            <v>3.6.6.11.7</v>
          </cell>
        </row>
        <row r="185">
          <cell r="A185" t="str">
            <v>650.4</v>
          </cell>
          <cell r="B185" t="str">
            <v>MONTAJE Y PINTURA DE ESTRUCTURA METALICA</v>
          </cell>
          <cell r="C185" t="str">
            <v>KG</v>
          </cell>
          <cell r="D185">
            <v>3532</v>
          </cell>
          <cell r="E185" t="str">
            <v>3.6.6.11.6</v>
          </cell>
        </row>
        <row r="186">
          <cell r="A186" t="str">
            <v>660.1</v>
          </cell>
          <cell r="B186" t="str">
            <v>TUBERIA DE CONCRETO SIMPLE 450 MM</v>
          </cell>
          <cell r="C186" t="str">
            <v>ML</v>
          </cell>
          <cell r="D186">
            <v>0</v>
          </cell>
          <cell r="E186" t="str">
            <v>3.6.6.12.9 </v>
          </cell>
        </row>
        <row r="187">
          <cell r="A187" t="str">
            <v>660.2</v>
          </cell>
          <cell r="B187" t="str">
            <v>TUBERIA DE CONCRETO SIMPLE 600 MM</v>
          </cell>
          <cell r="C187" t="str">
            <v>ML</v>
          </cell>
          <cell r="D187">
            <v>408511</v>
          </cell>
          <cell r="E187" t="str">
            <v>3.6.6.12.8</v>
          </cell>
        </row>
        <row r="188">
          <cell r="A188" t="str">
            <v>660.3</v>
          </cell>
          <cell r="B188" t="str">
            <v>TUBERIA DE CONCRETO SIMPLE 750 MM</v>
          </cell>
          <cell r="C188" t="str">
            <v>ML</v>
          </cell>
          <cell r="D188">
            <v>0</v>
          </cell>
          <cell r="E188" t="str">
            <v>3.6.6.12.9</v>
          </cell>
        </row>
        <row r="189">
          <cell r="A189" t="str">
            <v>661.1</v>
          </cell>
          <cell r="B189" t="str">
            <v>TUBERIA DE CONCRETO REFORZADO 900 MM (TIPO 1)</v>
          </cell>
          <cell r="C189" t="str">
            <v>ML</v>
          </cell>
          <cell r="D189">
            <v>503041</v>
          </cell>
          <cell r="E189" t="str">
            <v>3.6.6.13.4</v>
          </cell>
        </row>
        <row r="190">
          <cell r="A190" t="str">
            <v>661.2</v>
          </cell>
          <cell r="B190" t="str">
            <v>TUBERIA DE CONCRETO REFORZADO 900 MM (TIPO 2)</v>
          </cell>
          <cell r="C190" t="str">
            <v>ML</v>
          </cell>
          <cell r="D190">
            <v>513271</v>
          </cell>
          <cell r="E190" t="str">
            <v>3.6.6.13.20</v>
          </cell>
        </row>
        <row r="191">
          <cell r="A191" t="str">
            <v>661 OTRO</v>
          </cell>
          <cell r="B191" t="str">
            <v>TUBERIA DE CONCRETO REFORZADO 900 MM</v>
          </cell>
          <cell r="C191" t="str">
            <v>ML</v>
          </cell>
          <cell r="D191">
            <v>463346</v>
          </cell>
          <cell r="E191" t="str">
            <v>3.6.6.13</v>
          </cell>
        </row>
        <row r="192">
          <cell r="A192" t="str">
            <v>662.1</v>
          </cell>
          <cell r="B192" t="str">
            <v>TUBERIA CORRUGADA DE ACERO GALVANIZADO</v>
          </cell>
          <cell r="C192" t="str">
            <v>ML</v>
          </cell>
          <cell r="D192">
            <v>866382</v>
          </cell>
          <cell r="E192" t="str">
            <v>3.3.14.19.1</v>
          </cell>
        </row>
        <row r="193">
          <cell r="A193" t="str">
            <v>662.2</v>
          </cell>
          <cell r="B193" t="str">
            <v>TUBERIA CORRUGADA DE ACERO CON RECUBRIMIENTO</v>
          </cell>
          <cell r="C193" t="str">
            <v>ML</v>
          </cell>
          <cell r="D193">
            <v>0</v>
          </cell>
          <cell r="E193" t="str">
            <v>3.6.6.14</v>
          </cell>
        </row>
        <row r="194">
          <cell r="A194" t="str">
            <v>670.1P</v>
          </cell>
          <cell r="B194" t="str">
            <v>DISIPADOR DE ENERGIA Y SEDIMENTADOR EN GAVIONES (con recubrimiento)</v>
          </cell>
          <cell r="C194" t="str">
            <v>M³</v>
          </cell>
          <cell r="D194">
            <v>280169</v>
          </cell>
          <cell r="E194" t="str">
            <v>3.6.6.15.2</v>
          </cell>
        </row>
        <row r="195">
          <cell r="A195" t="str">
            <v>670.2</v>
          </cell>
          <cell r="B195" t="str">
            <v>DISIPADOR DE ENERGIA Y SEDIMENTADOR EN CONCRETO CICLOPEO</v>
          </cell>
          <cell r="C195" t="str">
            <v>M³</v>
          </cell>
          <cell r="D195">
            <v>526293</v>
          </cell>
          <cell r="E195" t="str">
            <v>3.6.6.15.2</v>
          </cell>
        </row>
        <row r="196">
          <cell r="A196" t="str">
            <v>671.1</v>
          </cell>
          <cell r="B196" t="str">
            <v>CUNETAS DE CONCRETO FUNDIDA EN SITIO</v>
          </cell>
          <cell r="C196" t="str">
            <v>M³</v>
          </cell>
          <cell r="D196">
            <v>496161</v>
          </cell>
          <cell r="E196" t="str">
            <v>3.6.6.16.1</v>
          </cell>
        </row>
        <row r="197">
          <cell r="A197" t="str">
            <v>672.1</v>
          </cell>
          <cell r="B197" t="str">
            <v>BORDILLOS</v>
          </cell>
          <cell r="C197" t="str">
            <v>ML</v>
          </cell>
          <cell r="D197">
            <v>73351</v>
          </cell>
          <cell r="E197" t="str">
            <v>3.6.6.19.2</v>
          </cell>
        </row>
        <row r="198">
          <cell r="A198" t="str">
            <v>673.1</v>
          </cell>
          <cell r="B198" t="str">
            <v>MATERIAL DRENANTE</v>
          </cell>
          <cell r="C198" t="str">
            <v>M³</v>
          </cell>
          <cell r="D198">
            <v>110857</v>
          </cell>
          <cell r="E198" t="str">
            <v>3.6.6.19.2</v>
          </cell>
        </row>
        <row r="199">
          <cell r="A199" t="str">
            <v>673.2</v>
          </cell>
          <cell r="B199" t="str">
            <v>GEOTEXTIL</v>
          </cell>
          <cell r="C199" t="str">
            <v>M²</v>
          </cell>
          <cell r="D199">
            <v>6003</v>
          </cell>
          <cell r="E199" t="str">
            <v>3.6.8.1.2</v>
          </cell>
        </row>
        <row r="200">
          <cell r="A200" t="str">
            <v>673.3</v>
          </cell>
          <cell r="B200" t="str">
            <v>MATERIAL DE COBERTURA</v>
          </cell>
          <cell r="C200" t="str">
            <v>M³</v>
          </cell>
          <cell r="D200">
            <v>101281</v>
          </cell>
          <cell r="E200" t="str">
            <v>3.6.8.1.2</v>
          </cell>
        </row>
        <row r="201">
          <cell r="A201" t="str">
            <v>674.1</v>
          </cell>
          <cell r="B201" t="str">
            <v>DRENES HORIZONTALES TUBERIA PERFORADA 2"</v>
          </cell>
          <cell r="C201" t="str">
            <v>M²</v>
          </cell>
          <cell r="D201">
            <v>123342</v>
          </cell>
          <cell r="E201" t="str">
            <v>3.6.6.20.1</v>
          </cell>
        </row>
        <row r="202">
          <cell r="A202" t="str">
            <v>675.1</v>
          </cell>
          <cell r="B202" t="str">
            <v>GEOTEXTIL PARA PAVIMENTACION Y REPAVIMENTACION</v>
          </cell>
          <cell r="C202" t="str">
            <v>M²</v>
          </cell>
          <cell r="D202">
            <v>5388</v>
          </cell>
          <cell r="E202" t="str">
            <v> 3.6.8.2.6 </v>
          </cell>
        </row>
        <row r="203">
          <cell r="A203" t="str">
            <v>675.2</v>
          </cell>
          <cell r="B203" t="str">
            <v>EMULSION ASFALTICA PARA RETENCION DE GEOTEXTILES</v>
          </cell>
          <cell r="C203" t="str">
            <v>LT</v>
          </cell>
          <cell r="D203">
            <v>2467</v>
          </cell>
          <cell r="E203" t="str">
            <v>3.6.4.2</v>
          </cell>
        </row>
        <row r="204">
          <cell r="A204" t="str">
            <v>675.3</v>
          </cell>
          <cell r="B204" t="str">
            <v>CEMENTO ASFALTICO PARA RETENCION DE GEOTEXTILES</v>
          </cell>
          <cell r="C204" t="str">
            <v>KG</v>
          </cell>
          <cell r="D204">
            <v>1969</v>
          </cell>
          <cell r="E204" t="str">
            <v>3.6.4.1.2</v>
          </cell>
        </row>
        <row r="205">
          <cell r="A205" t="str">
            <v>676.1</v>
          </cell>
          <cell r="B205" t="str">
            <v>GEOTEXTIL PARA ESTABILIZACION DE SUELOS DE SUBRASANTE Y CAPAS GRANULARES</v>
          </cell>
          <cell r="C205" t="str">
            <v>M²</v>
          </cell>
          <cell r="D205">
            <v>7273</v>
          </cell>
          <cell r="E205" t="str">
            <v> 3.6.8.2.2 </v>
          </cell>
        </row>
        <row r="206">
          <cell r="A206" t="str">
            <v>680.1</v>
          </cell>
          <cell r="B206" t="str">
            <v>ESCAMAS EN CONCRETO</v>
          </cell>
          <cell r="C206" t="str">
            <v>M²</v>
          </cell>
          <cell r="D206">
            <v>218504</v>
          </cell>
          <cell r="E206" t="str">
            <v>3.6.6.20.1</v>
          </cell>
        </row>
        <row r="207">
          <cell r="A207" t="str">
            <v>680.2</v>
          </cell>
          <cell r="B207" t="str">
            <v>ARMADURA GALVANIZADA</v>
          </cell>
          <cell r="C207" t="str">
            <v>ML</v>
          </cell>
          <cell r="D207">
            <v>7694</v>
          </cell>
          <cell r="E207" t="str">
            <v>3.6.6.20.2</v>
          </cell>
        </row>
        <row r="208">
          <cell r="A208" t="str">
            <v>680.3</v>
          </cell>
          <cell r="B208" t="str">
            <v>RELLENO GRANULAR PARA TIERRA ARMADA</v>
          </cell>
          <cell r="C208" t="str">
            <v>M³</v>
          </cell>
          <cell r="D208">
            <v>72423</v>
          </cell>
          <cell r="E208" t="str">
            <v>3.6.6.20.3</v>
          </cell>
        </row>
        <row r="209">
          <cell r="A209" t="str">
            <v>681.1</v>
          </cell>
          <cell r="B209" t="str">
            <v>GAVIONES</v>
          </cell>
          <cell r="C209" t="str">
            <v>M³</v>
          </cell>
          <cell r="D209">
            <v>199765</v>
          </cell>
          <cell r="E209" t="str">
            <v xml:space="preserve">3.6.6.21.1  </v>
          </cell>
        </row>
        <row r="210">
          <cell r="A210" t="str">
            <v>682.1</v>
          </cell>
          <cell r="B210" t="str">
            <v>COLCHOGAVION</v>
          </cell>
          <cell r="C210" t="str">
            <v>M³</v>
          </cell>
          <cell r="D210">
            <v>204705</v>
          </cell>
          <cell r="E210" t="str">
            <v>3.2.7.5.3</v>
          </cell>
        </row>
        <row r="211">
          <cell r="A211" t="str">
            <v>674.2</v>
          </cell>
          <cell r="B211" t="str">
            <v>DRENES HORIZONTALES TUBERIA PERFORADA 2" SIN CLASIFICAR</v>
          </cell>
          <cell r="C211" t="str">
            <v>ML</v>
          </cell>
          <cell r="D211">
            <v>121259</v>
          </cell>
          <cell r="E211" t="str">
            <v>3.6.6.20.2</v>
          </cell>
        </row>
        <row r="212">
          <cell r="A212" t="str">
            <v>700.1</v>
          </cell>
          <cell r="B212" t="str">
            <v>LINEA DE DEMARCACION</v>
          </cell>
          <cell r="C212" t="str">
            <v>ML</v>
          </cell>
          <cell r="D212">
            <v>2576</v>
          </cell>
          <cell r="E212" t="str">
            <v>3.6.7.1.1</v>
          </cell>
        </row>
        <row r="213">
          <cell r="A213" t="str">
            <v>700.2</v>
          </cell>
          <cell r="B213" t="str">
            <v>MARCA VIAL</v>
          </cell>
          <cell r="C213" t="str">
            <v>M²</v>
          </cell>
          <cell r="D213">
            <v>39736</v>
          </cell>
          <cell r="E213" t="str">
            <v>3.6.7.1.6</v>
          </cell>
        </row>
        <row r="214">
          <cell r="A214" t="str">
            <v>700P</v>
          </cell>
          <cell r="B214" t="str">
            <v>BANDAS SONORAS REDUCTORAS DE VELOCIDAD</v>
          </cell>
          <cell r="C214" t="str">
            <v>M²</v>
          </cell>
          <cell r="D214">
            <v>154345.0675</v>
          </cell>
          <cell r="E214" t="str">
            <v>3.6.7</v>
          </cell>
        </row>
        <row r="215">
          <cell r="A215" t="str">
            <v>701.1</v>
          </cell>
          <cell r="B215" t="str">
            <v>TACHAS REFLECTIVAS</v>
          </cell>
          <cell r="C215" t="str">
            <v>U</v>
          </cell>
          <cell r="D215">
            <v>6606</v>
          </cell>
          <cell r="E215" t="str">
            <v>3.6.7.2.1</v>
          </cell>
        </row>
        <row r="216">
          <cell r="A216" t="str">
            <v>710.1</v>
          </cell>
          <cell r="B216" t="str">
            <v>SEÑALES DE TRANSITO GRUPO 1 (75*75)</v>
          </cell>
          <cell r="C216" t="str">
            <v>U</v>
          </cell>
          <cell r="D216">
            <v>310803</v>
          </cell>
          <cell r="E216" t="str">
            <v>3.6.7.3.13</v>
          </cell>
        </row>
        <row r="217">
          <cell r="A217" t="str">
            <v>710.2</v>
          </cell>
          <cell r="B217" t="str">
            <v>SEÑALES DE TRANSITO GRUPO 2 (1.20*0.4)</v>
          </cell>
          <cell r="C217" t="str">
            <v>U</v>
          </cell>
          <cell r="D217">
            <v>381029</v>
          </cell>
          <cell r="E217" t="str">
            <v>3.6.7.3</v>
          </cell>
        </row>
        <row r="218">
          <cell r="A218" t="str">
            <v>710.3</v>
          </cell>
          <cell r="B218" t="str">
            <v>SEÑALES DE TRANSITO GRUPO 3 (SP-54 LA FERREA)</v>
          </cell>
          <cell r="C218" t="str">
            <v>U</v>
          </cell>
          <cell r="D218">
            <v>381029</v>
          </cell>
          <cell r="E218" t="str">
            <v>3.6.7.3</v>
          </cell>
        </row>
        <row r="219">
          <cell r="A219" t="str">
            <v>710.4</v>
          </cell>
          <cell r="B219" t="str">
            <v>SEÑALES DE TRANSITO GRUPO 4 (DELINEADORES DE CURVA)</v>
          </cell>
          <cell r="C219" t="str">
            <v>U</v>
          </cell>
          <cell r="D219">
            <v>286926</v>
          </cell>
          <cell r="E219" t="str">
            <v>3.6.7.3</v>
          </cell>
        </row>
        <row r="220">
          <cell r="A220" t="str">
            <v>710.5</v>
          </cell>
          <cell r="B220" t="str">
            <v>SEÑALES DE TRANSITO GRUPO 5 (INFORMATIVAS)</v>
          </cell>
          <cell r="C220" t="str">
            <v>M²</v>
          </cell>
          <cell r="D220">
            <v>377077</v>
          </cell>
          <cell r="E220" t="str">
            <v>3.6.7.3</v>
          </cell>
        </row>
        <row r="221">
          <cell r="A221" t="str">
            <v>720.1</v>
          </cell>
          <cell r="B221" t="str">
            <v>POSTE DE KILOMETRAJE</v>
          </cell>
          <cell r="C221" t="str">
            <v>U</v>
          </cell>
          <cell r="D221">
            <v>80114</v>
          </cell>
          <cell r="E221" t="str">
            <v>3.6.7.4.1</v>
          </cell>
        </row>
        <row r="222">
          <cell r="A222" t="str">
            <v>730.1</v>
          </cell>
          <cell r="B222" t="str">
            <v>DEFENSAS METALICAS</v>
          </cell>
          <cell r="C222" t="str">
            <v>ML</v>
          </cell>
          <cell r="D222">
            <v>147500</v>
          </cell>
          <cell r="E222" t="str">
            <v>3.6.7.5.1</v>
          </cell>
        </row>
        <row r="223">
          <cell r="A223" t="str">
            <v>730.2</v>
          </cell>
          <cell r="B223" t="str">
            <v>SECCION FINAL DE DEFENSAS METALICAS</v>
          </cell>
          <cell r="C223" t="str">
            <v>U</v>
          </cell>
          <cell r="D223">
            <v>67302</v>
          </cell>
          <cell r="E223" t="str">
            <v>3.6.7.5.2</v>
          </cell>
        </row>
        <row r="224">
          <cell r="A224" t="str">
            <v>740.1</v>
          </cell>
          <cell r="B224" t="str">
            <v>CAPTAFAROS</v>
          </cell>
          <cell r="C224" t="str">
            <v>U</v>
          </cell>
          <cell r="D224">
            <v>14660</v>
          </cell>
          <cell r="E224" t="str">
            <v>3.6.7.6.1</v>
          </cell>
        </row>
        <row r="225">
          <cell r="A225" t="str">
            <v>800.1</v>
          </cell>
          <cell r="B225" t="str">
            <v>CERCA DE ALAMBRE DE PUAS CON POSTES DE MADERA</v>
          </cell>
          <cell r="C225" t="str">
            <v>ML</v>
          </cell>
          <cell r="D225">
            <v>12216</v>
          </cell>
          <cell r="E225" t="str">
            <v>3.6.9.1.4</v>
          </cell>
        </row>
        <row r="226">
          <cell r="A226" t="str">
            <v>800.2</v>
          </cell>
          <cell r="B226" t="str">
            <v>CERCA DE ALAMBRE DE PUAS CON POSTES DE CONCRETO</v>
          </cell>
          <cell r="C226" t="str">
            <v>ML</v>
          </cell>
          <cell r="D226">
            <v>21506</v>
          </cell>
          <cell r="E226" t="str">
            <v>3.6.9.1.10</v>
          </cell>
        </row>
        <row r="227">
          <cell r="A227" t="str">
            <v>800.3</v>
          </cell>
          <cell r="B227" t="str">
            <v>CERCAS DE MALLA CON POSTES DE MADERA</v>
          </cell>
          <cell r="C227" t="str">
            <v>ML</v>
          </cell>
          <cell r="D227">
            <v>21704</v>
          </cell>
          <cell r="E227" t="str">
            <v>3.6.9.1.6</v>
          </cell>
        </row>
        <row r="228">
          <cell r="A228" t="str">
            <v>800.4</v>
          </cell>
          <cell r="B228" t="str">
            <v>CERCAS DE MALLA CON POSTES DE CONCRETO</v>
          </cell>
          <cell r="C228" t="str">
            <v>ML</v>
          </cell>
          <cell r="D228">
            <v>34468</v>
          </cell>
          <cell r="E228" t="str">
            <v>3.6.9.1.13</v>
          </cell>
        </row>
        <row r="229">
          <cell r="A229" t="str">
            <v>800P</v>
          </cell>
          <cell r="B229" t="str">
            <v>CERRAMIENTO EN MALLA ESLABONADA</v>
          </cell>
          <cell r="C229" t="str">
            <v>ML</v>
          </cell>
          <cell r="D229">
            <v>81449.287833333336</v>
          </cell>
          <cell r="E229" t="str">
            <v>3.6.9.1.30</v>
          </cell>
        </row>
        <row r="230">
          <cell r="A230" t="str">
            <v>810.1</v>
          </cell>
          <cell r="B230" t="str">
            <v>EMPRADIZACION DE TALUDES CON BLOQUES DE CESPED</v>
          </cell>
          <cell r="C230" t="str">
            <v>M²</v>
          </cell>
          <cell r="D230">
            <v>6845</v>
          </cell>
          <cell r="E230" t="str">
            <v>3.6.9.2.1</v>
          </cell>
        </row>
        <row r="231">
          <cell r="A231" t="str">
            <v>810.1P</v>
          </cell>
          <cell r="B231" t="str">
            <v>EMPRADIZACION DE TALUDES CON BIOMANTO</v>
          </cell>
          <cell r="C231" t="str">
            <v>M²</v>
          </cell>
          <cell r="D231">
            <v>11405</v>
          </cell>
          <cell r="E231" t="str">
            <v> 3.6.9.2</v>
          </cell>
        </row>
        <row r="232">
          <cell r="A232" t="str">
            <v>810.2</v>
          </cell>
          <cell r="B232" t="str">
            <v>EMPRADIZACION DE TALUDES CON TIERRA ORGANICA Y SEMILLAS</v>
          </cell>
          <cell r="C232" t="str">
            <v>M²</v>
          </cell>
          <cell r="D232">
            <v>16988</v>
          </cell>
          <cell r="E232" t="str">
            <v>3.6.9.2.2</v>
          </cell>
        </row>
        <row r="233">
          <cell r="A233" t="str">
            <v>810.2P</v>
          </cell>
          <cell r="B233" t="str">
            <v>EMPEDRADO PARA TALUDES</v>
          </cell>
          <cell r="C233" t="str">
            <v>M²</v>
          </cell>
          <cell r="D233">
            <v>55627.520000000004</v>
          </cell>
          <cell r="E233" t="str">
            <v> 3.6.9.2</v>
          </cell>
        </row>
        <row r="234">
          <cell r="A234" t="str">
            <v>812.1</v>
          </cell>
          <cell r="B234" t="str">
            <v>RECUBRIMIENTO DE TALUD CON MALLA Y MORTERO 1:4 DE e= 5 cm.</v>
          </cell>
          <cell r="C234" t="str">
            <v>M²</v>
          </cell>
          <cell r="D234">
            <v>69246</v>
          </cell>
          <cell r="E234" t="str">
            <v> 3.3.6.10.3 </v>
          </cell>
        </row>
        <row r="235">
          <cell r="A235" t="str">
            <v>815P</v>
          </cell>
          <cell r="B235" t="str">
            <v>ARBORIZACION</v>
          </cell>
          <cell r="C235" t="str">
            <v>U</v>
          </cell>
          <cell r="D235">
            <v>34301</v>
          </cell>
          <cell r="E235" t="str">
            <v>3.2.10.3</v>
          </cell>
        </row>
        <row r="236">
          <cell r="A236" t="str">
            <v>900.1</v>
          </cell>
          <cell r="B236" t="str">
            <v>TRANSPORTE DE MATERIALES PROVENIENTES DE LA EXPLAN, CANAL, PRESTA ENTRE 100 Y 1000 M</v>
          </cell>
          <cell r="C236" t="str">
            <v>M³-ESTACION</v>
          </cell>
          <cell r="D236">
            <v>1828</v>
          </cell>
          <cell r="E236" t="str">
            <v xml:space="preserve">3.6.9.3.1   </v>
          </cell>
        </row>
        <row r="237">
          <cell r="A237" t="str">
            <v>900.2</v>
          </cell>
          <cell r="B237" t="str">
            <v>TRANSPORTE DE MATERIALES PROVENIENTES DE LA EXPLAN, CANAL, PRESTA MAYOR A 1000 M</v>
          </cell>
          <cell r="C237" t="str">
            <v>M³-KM</v>
          </cell>
          <cell r="D237">
            <v>1239</v>
          </cell>
          <cell r="E237" t="str">
            <v xml:space="preserve">3.6.9.3.1   </v>
          </cell>
        </row>
        <row r="238">
          <cell r="A238" t="str">
            <v>900.3</v>
          </cell>
          <cell r="B238" t="str">
            <v>TRANSPORTE DE MATERIAL PROVENIENTE DE DERRUMBES</v>
          </cell>
          <cell r="C238" t="str">
            <v>M³-KM</v>
          </cell>
          <cell r="D238">
            <v>1239</v>
          </cell>
          <cell r="E238" t="str">
            <v xml:space="preserve">3.6.9.3.1   </v>
          </cell>
        </row>
        <row r="239">
          <cell r="A239" t="str">
            <v>680P</v>
          </cell>
          <cell r="B239" t="str">
            <v>MURO TIERRA ARMADA CON GEOTEXTIL</v>
          </cell>
          <cell r="C239" t="str">
            <v>M3</v>
          </cell>
          <cell r="D239">
            <v>123655</v>
          </cell>
          <cell r="E239" t="str">
            <v>3.3.11.3</v>
          </cell>
        </row>
        <row r="240">
          <cell r="A240" t="str">
            <v>234.1</v>
          </cell>
          <cell r="B240" t="str">
            <v>AFINAMIENTO TALUDES</v>
          </cell>
          <cell r="C240" t="str">
            <v>M2</v>
          </cell>
          <cell r="D240">
            <v>8029</v>
          </cell>
          <cell r="E240" t="str">
            <v>3.6.8.2 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O CONCRETO"/>
      <sheetName val="PAVIMENTO MR 45"/>
      <sheetName val="ESPACIO PUBLICO"/>
      <sheetName val="CARPETA ASFALTICA"/>
      <sheetName val="1.1"/>
      <sheetName val="2.1"/>
      <sheetName val="4.1 "/>
      <sheetName val="4.2"/>
      <sheetName val="4.3"/>
      <sheetName val="4.4"/>
      <sheetName val="4.5"/>
      <sheetName val="5.1"/>
      <sheetName val="5.2"/>
      <sheetName val="5.3"/>
      <sheetName val="5.4"/>
      <sheetName val="5.5"/>
      <sheetName val="6.1"/>
      <sheetName val="6.2"/>
      <sheetName val="6.3"/>
      <sheetName val="6.4"/>
      <sheetName val="6.5"/>
      <sheetName val="6.6"/>
      <sheetName val="6.7"/>
      <sheetName val="6.8"/>
      <sheetName val="6.9"/>
      <sheetName val="6.10"/>
      <sheetName val="6.11"/>
      <sheetName val="7.1"/>
      <sheetName val="7.2"/>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8">
          <cell r="A8" t="str">
            <v>Aguja e hilo para geotextil</v>
          </cell>
          <cell r="G8" t="str">
            <v>Retroexcavadora 330 ME</v>
          </cell>
        </row>
        <row r="9">
          <cell r="A9" t="str">
            <v>Geotextil NT 2000</v>
          </cell>
          <cell r="G9" t="str">
            <v>Carrotanque 3000 galones</v>
          </cell>
        </row>
        <row r="10">
          <cell r="A10" t="str">
            <v>Cordren circular 6"</v>
          </cell>
          <cell r="G10" t="str">
            <v>Motoniveladora CAT 12G</v>
          </cell>
        </row>
        <row r="11">
          <cell r="A11" t="str">
            <v>Grava</v>
          </cell>
          <cell r="G11" t="str">
            <v>Vibrocompactador IR SD100C</v>
          </cell>
        </row>
        <row r="12">
          <cell r="A12" t="str">
            <v>Subbase Granular</v>
          </cell>
          <cell r="G12" t="str">
            <v>Minicargador tipo Bobcat</v>
          </cell>
        </row>
        <row r="13">
          <cell r="A13" t="str">
            <v>Geotextil TR 4000</v>
          </cell>
          <cell r="G13" t="str">
            <v>Compactador tipo Mickey</v>
          </cell>
        </row>
        <row r="14">
          <cell r="A14" t="str">
            <v>Geotextil planar</v>
          </cell>
          <cell r="G14" t="str">
            <v>Compactador Manual tipo Rana</v>
          </cell>
        </row>
        <row r="15">
          <cell r="A15" t="str">
            <v>Geodren Circular</v>
          </cell>
          <cell r="G15" t="str">
            <v>Recicladora de Pavimento</v>
          </cell>
        </row>
        <row r="16">
          <cell r="A16" t="str">
            <v>Afirmado</v>
          </cell>
          <cell r="G16" t="str">
            <v>Formaleta para pavimento</v>
          </cell>
        </row>
        <row r="17">
          <cell r="A17" t="str">
            <v>Cemento estructural</v>
          </cell>
          <cell r="G17" t="str">
            <v>Torre Iluminacion</v>
          </cell>
        </row>
        <row r="18">
          <cell r="A18" t="str">
            <v>Material tipo base</v>
          </cell>
          <cell r="G18" t="str">
            <v>Formaleta para bordillo</v>
          </cell>
        </row>
        <row r="19">
          <cell r="A19" t="str">
            <v>Acero de refuerzo ( parrilla pasadores de carga) 1 1/4"</v>
          </cell>
          <cell r="G19" t="str">
            <v>Carrotanque Irrigador</v>
          </cell>
        </row>
        <row r="20">
          <cell r="A20" t="str">
            <v>Curaseal Rojo</v>
          </cell>
          <cell r="G20" t="str">
            <v>Compresor</v>
          </cell>
        </row>
        <row r="21">
          <cell r="A21" t="str">
            <v>Concreto MR 45 Kg/cm2</v>
          </cell>
          <cell r="G21" t="str">
            <v>Compactador de llantas PT125R</v>
          </cell>
        </row>
        <row r="22">
          <cell r="A22" t="str">
            <v>Sellasil 3/8</v>
          </cell>
          <cell r="G22" t="str">
            <v>Compactador Tandem DD65</v>
          </cell>
        </row>
        <row r="23">
          <cell r="A23" t="str">
            <v>Eucobar</v>
          </cell>
          <cell r="G23" t="str">
            <v>Pavimentadora BG2455C</v>
          </cell>
        </row>
        <row r="24">
          <cell r="A24" t="str">
            <v>Vulkem 45 gris</v>
          </cell>
          <cell r="G24" t="str">
            <v>Herramienta Menores</v>
          </cell>
        </row>
        <row r="25">
          <cell r="A25" t="str">
            <v>Acero de Barra de Anclaje 5/8"</v>
          </cell>
          <cell r="G25" t="str">
            <v>Formaleta para muro</v>
          </cell>
        </row>
        <row r="26">
          <cell r="A26" t="str">
            <v>Arena para sopore de losetas (JUAN DE ACOSTA)</v>
          </cell>
          <cell r="G26" t="str">
            <v>Vibrador para concretos</v>
          </cell>
        </row>
        <row r="27">
          <cell r="A27" t="str">
            <v>Arena para sello de losetas (STO. TOMAS)</v>
          </cell>
          <cell r="G27" t="str">
            <v>Bomba para concretos</v>
          </cell>
        </row>
        <row r="28">
          <cell r="A28" t="str">
            <v>Loseta de concreto 40X40 color gris claro</v>
          </cell>
        </row>
        <row r="29">
          <cell r="A29" t="str">
            <v>Loseta de concreto 40X40 tactil color amarillo</v>
          </cell>
        </row>
        <row r="30">
          <cell r="A30" t="str">
            <v>Loseta de concreto 40X40 toperol</v>
          </cell>
        </row>
        <row r="31">
          <cell r="A31" t="str">
            <v>Adoquin peatonal color verde</v>
          </cell>
        </row>
        <row r="32">
          <cell r="A32" t="str">
            <v>Adoquin peatonal color rojo</v>
          </cell>
        </row>
        <row r="33">
          <cell r="A33" t="str">
            <v>Concreto 3000 PSI</v>
          </cell>
        </row>
        <row r="34">
          <cell r="A34" t="str">
            <v>Concreto 2000 psi</v>
          </cell>
        </row>
        <row r="35">
          <cell r="A35" t="str">
            <v>Acero Grado 60</v>
          </cell>
        </row>
        <row r="36">
          <cell r="A36" t="str">
            <v>Desmoldante</v>
          </cell>
        </row>
        <row r="37">
          <cell r="A37" t="str">
            <v>Protestor de fraguado</v>
          </cell>
        </row>
        <row r="38">
          <cell r="A38" t="str">
            <v>Tubo Sanitario D=4"</v>
          </cell>
        </row>
        <row r="39">
          <cell r="A39" t="str">
            <v>Emulsion Asfaltica CRL-0 ó CRL-1</v>
          </cell>
        </row>
        <row r="40">
          <cell r="A40" t="str">
            <v>Mezcla Densa en Caliente tipo MDC-2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PRESENTACION"/>
      <sheetName val="Tablas"/>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18">
          <cell r="B18">
            <v>34.42</v>
          </cell>
          <cell r="E18">
            <v>5.29</v>
          </cell>
          <cell r="H18">
            <v>0.1</v>
          </cell>
        </row>
        <row r="19">
          <cell r="B19">
            <v>0.1</v>
          </cell>
          <cell r="E19">
            <v>0.1</v>
          </cell>
          <cell r="H19">
            <v>0.1</v>
          </cell>
        </row>
        <row r="20">
          <cell r="B20">
            <v>0.1</v>
          </cell>
          <cell r="E20">
            <v>0.1</v>
          </cell>
          <cell r="H20">
            <v>0.1</v>
          </cell>
        </row>
        <row r="23">
          <cell r="B23">
            <v>311665.6445616039</v>
          </cell>
          <cell r="E23">
            <v>195059.84748276617</v>
          </cell>
          <cell r="H23">
            <v>141.42135623730954</v>
          </cell>
        </row>
        <row r="61">
          <cell r="E61">
            <v>200</v>
          </cell>
        </row>
        <row r="66">
          <cell r="E66">
            <v>470</v>
          </cell>
        </row>
        <row r="75">
          <cell r="E75">
            <v>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 val="SUB_APU4"/>
      <sheetName val="Cantidades_de_Obra4"/>
      <sheetName val="SUB_APU5"/>
      <sheetName val="Cantidades_de_Obra5"/>
      <sheetName val="Itemes_Renovación"/>
      <sheetName val="Jul-Ago"/>
      <sheetName val="May-Jun"/>
      <sheetName val="Sep-Oct"/>
      <sheetName val="LISTA CÓDIGOS"/>
      <sheetName val="BASE APU"/>
      <sheetName val="MANO DE OBRA"/>
      <sheetName val="EQUIPOS"/>
      <sheetName val="MATERIALES"/>
      <sheetName val="ESTRUCTURAS"/>
      <sheetName val="TRANSPORTE"/>
    </sheetNames>
    <sheetDataSet>
      <sheetData sheetId="0"/>
      <sheetData sheetId="1"/>
      <sheetData sheetId="2">
        <row r="1">
          <cell r="A1" t="str">
            <v>CODIGO</v>
          </cell>
          <cell r="B1" t="str">
            <v>RECURSO</v>
          </cell>
          <cell r="C1" t="str">
            <v>UN</v>
          </cell>
          <cell r="D1" t="str">
            <v>V/UNITARIO</v>
          </cell>
          <cell r="E1" t="str">
            <v>FECHA</v>
          </cell>
        </row>
        <row r="2">
          <cell r="B2" t="str">
            <v>MATERIALES</v>
          </cell>
          <cell r="C2">
            <v>0</v>
          </cell>
          <cell r="D2">
            <v>0</v>
          </cell>
          <cell r="E2">
            <v>0</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cell r="E55">
            <v>16900</v>
          </cell>
        </row>
        <row r="56">
          <cell r="B56" t="str">
            <v>EQUIPO</v>
          </cell>
          <cell r="C56" t="str">
            <v>m2</v>
          </cell>
          <cell r="D56" t="str">
            <v>Baldosín gris tipo industrial</v>
          </cell>
          <cell r="E56">
            <v>38900</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cell r="E68">
            <v>2737</v>
          </cell>
        </row>
        <row r="69">
          <cell r="B69" t="str">
            <v>TRANSPORTE</v>
          </cell>
          <cell r="C69" t="str">
            <v>un</v>
          </cell>
          <cell r="D69" t="str">
            <v>Bloques de concreto de 0,3m x 0,3m x 0,2m</v>
          </cell>
          <cell r="E69">
            <v>3689</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cell r="E72">
            <v>79470.000000000015</v>
          </cell>
        </row>
        <row r="73">
          <cell r="B73" t="str">
            <v>MANO DE OBRA</v>
          </cell>
          <cell r="C73" t="str">
            <v>un</v>
          </cell>
          <cell r="D73" t="str">
            <v>Breaker 1x15A</v>
          </cell>
          <cell r="E73">
            <v>9536.4000000000015</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row r="81">
          <cell r="B81" t="str">
            <v>ICAC1</v>
          </cell>
          <cell r="C81" t="str">
            <v>ml</v>
          </cell>
          <cell r="D81" t="str">
            <v>Cable 1/0 ACSR</v>
          </cell>
          <cell r="E81">
            <v>15000</v>
          </cell>
        </row>
        <row r="82">
          <cell r="B82" t="str">
            <v>ICACD1</v>
          </cell>
          <cell r="C82" t="str">
            <v>ml</v>
          </cell>
          <cell r="D82" t="str">
            <v xml:space="preserve">cable 1/0 desnudo </v>
          </cell>
          <cell r="E82">
            <v>40460</v>
          </cell>
        </row>
        <row r="83">
          <cell r="B83" t="str">
            <v>ICACD8</v>
          </cell>
          <cell r="C83" t="str">
            <v>ml</v>
          </cell>
          <cell r="D83" t="str">
            <v xml:space="preserve">cable 8 desnudo </v>
          </cell>
          <cell r="E83">
            <v>3500</v>
          </cell>
        </row>
        <row r="84">
          <cell r="B84" t="str">
            <v>ICAC2</v>
          </cell>
          <cell r="C84" t="str">
            <v>ml</v>
          </cell>
          <cell r="D84" t="str">
            <v>Cable 2/0 ACSR</v>
          </cell>
          <cell r="E84">
            <v>18000</v>
          </cell>
        </row>
        <row r="85">
          <cell r="B85" t="str">
            <v>IC2ACSR</v>
          </cell>
          <cell r="C85" t="str">
            <v>ml</v>
          </cell>
          <cell r="D85" t="str">
            <v>Cable 2 ACSR</v>
          </cell>
          <cell r="E85">
            <v>2300</v>
          </cell>
        </row>
        <row r="86">
          <cell r="B86" t="str">
            <v>ICA2</v>
          </cell>
          <cell r="C86" t="str">
            <v>ml</v>
          </cell>
          <cell r="D86" t="str">
            <v>Cable N° 2</v>
          </cell>
          <cell r="E86">
            <v>27060.6</v>
          </cell>
        </row>
        <row r="87">
          <cell r="B87" t="str">
            <v>ICA4</v>
          </cell>
          <cell r="C87" t="str">
            <v>ml</v>
          </cell>
          <cell r="D87" t="str">
            <v>Cable Nº 4</v>
          </cell>
          <cell r="E87">
            <v>17428.739999999998</v>
          </cell>
        </row>
        <row r="88">
          <cell r="B88" t="str">
            <v>ICA6</v>
          </cell>
          <cell r="C88" t="str">
            <v>ml</v>
          </cell>
          <cell r="D88" t="str">
            <v>Cable N° 6</v>
          </cell>
          <cell r="E88">
            <v>5900</v>
          </cell>
        </row>
        <row r="89">
          <cell r="B89" t="str">
            <v>IC8</v>
          </cell>
          <cell r="C89" t="str">
            <v>ml</v>
          </cell>
          <cell r="D89" t="str">
            <v>Cable N° 8</v>
          </cell>
          <cell r="E89">
            <v>3800</v>
          </cell>
        </row>
        <row r="90">
          <cell r="B90" t="str">
            <v>ICA10</v>
          </cell>
          <cell r="C90" t="str">
            <v>ml</v>
          </cell>
          <cell r="D90" t="str">
            <v>Cable N° 10</v>
          </cell>
          <cell r="E90">
            <v>10500</v>
          </cell>
        </row>
        <row r="91">
          <cell r="B91" t="str">
            <v>ICA3N12</v>
          </cell>
          <cell r="C91" t="str">
            <v>ml</v>
          </cell>
          <cell r="D91" t="str">
            <v xml:space="preserve">Cable 3 N°12 </v>
          </cell>
          <cell r="E91">
            <v>8500</v>
          </cell>
        </row>
        <row r="92">
          <cell r="B92" t="str">
            <v>ICA12</v>
          </cell>
          <cell r="C92" t="str">
            <v>ml</v>
          </cell>
          <cell r="D92" t="str">
            <v xml:space="preserve">Cable N°12 </v>
          </cell>
          <cell r="E92">
            <v>3000</v>
          </cell>
        </row>
        <row r="93">
          <cell r="B93" t="str">
            <v>ICA12.1</v>
          </cell>
          <cell r="C93" t="str">
            <v>ml</v>
          </cell>
          <cell r="D93" t="str">
            <v xml:space="preserve">Cable N°12 </v>
          </cell>
          <cell r="E93">
            <v>4805</v>
          </cell>
        </row>
        <row r="94">
          <cell r="B94" t="str">
            <v>ICA8</v>
          </cell>
          <cell r="C94" t="str">
            <v>ml</v>
          </cell>
          <cell r="D94" t="str">
            <v>Cable antifraude N°8</v>
          </cell>
          <cell r="E94">
            <v>12000</v>
          </cell>
        </row>
        <row r="95">
          <cell r="B95" t="str">
            <v>ICC</v>
          </cell>
          <cell r="C95" t="str">
            <v>ml</v>
          </cell>
          <cell r="D95" t="str">
            <v xml:space="preserve">Cable cubierto 1/0 AWG </v>
          </cell>
          <cell r="E95">
            <v>33500</v>
          </cell>
        </row>
        <row r="96">
          <cell r="B96" t="str">
            <v>ICCTL</v>
          </cell>
          <cell r="C96" t="str">
            <v>ml</v>
          </cell>
          <cell r="D96" t="str">
            <v>Cable control</v>
          </cell>
          <cell r="E96">
            <v>20000</v>
          </cell>
        </row>
        <row r="97">
          <cell r="B97" t="str">
            <v>ICCTL4x10</v>
          </cell>
          <cell r="C97" t="str">
            <v>ml</v>
          </cell>
          <cell r="D97" t="str">
            <v>Cable control 4x10</v>
          </cell>
          <cell r="E97">
            <v>20760</v>
          </cell>
        </row>
        <row r="98">
          <cell r="B98" t="str">
            <v>ICCTL4x12</v>
          </cell>
          <cell r="C98" t="str">
            <v>ml</v>
          </cell>
          <cell r="D98" t="str">
            <v>Cable control 4x12</v>
          </cell>
          <cell r="E98">
            <v>14857</v>
          </cell>
        </row>
        <row r="99">
          <cell r="B99" t="str">
            <v>ICA1/0</v>
          </cell>
          <cell r="C99" t="str">
            <v>ml</v>
          </cell>
          <cell r="D99" t="str">
            <v>Cable aluminio 1/0 desnudo</v>
          </cell>
          <cell r="E99">
            <v>1900</v>
          </cell>
        </row>
        <row r="100">
          <cell r="B100" t="str">
            <v>ICCD1</v>
          </cell>
          <cell r="C100" t="str">
            <v>ml</v>
          </cell>
          <cell r="D100" t="str">
            <v>Cable de cobre desnudo N°1</v>
          </cell>
          <cell r="E100">
            <v>17000</v>
          </cell>
        </row>
        <row r="101">
          <cell r="B101" t="str">
            <v>ICCD2</v>
          </cell>
          <cell r="C101" t="str">
            <v>ml</v>
          </cell>
          <cell r="D101" t="str">
            <v>Cable de cobre desnudo N°2</v>
          </cell>
          <cell r="E101">
            <v>21550</v>
          </cell>
        </row>
        <row r="102">
          <cell r="B102" t="str">
            <v>ICCD4</v>
          </cell>
          <cell r="C102" t="str">
            <v>ml</v>
          </cell>
          <cell r="D102" t="str">
            <v>Cable de cobre desnudo N°4</v>
          </cell>
          <cell r="E102">
            <v>72000</v>
          </cell>
        </row>
        <row r="103">
          <cell r="B103" t="str">
            <v>ICCD1/0</v>
          </cell>
          <cell r="C103" t="str">
            <v>ml</v>
          </cell>
          <cell r="D103" t="str">
            <v>Cable de cobre desnudo 1/0 AWG</v>
          </cell>
          <cell r="E103">
            <v>20746</v>
          </cell>
        </row>
        <row r="104">
          <cell r="B104" t="str">
            <v>ICAB1N12</v>
          </cell>
          <cell r="C104" t="str">
            <v>ml</v>
          </cell>
          <cell r="D104" t="str">
            <v>Cable de cobre 1N°12 + 1N°12 +1N°12</v>
          </cell>
          <cell r="E104">
            <v>9520</v>
          </cell>
        </row>
        <row r="105">
          <cell r="B105" t="str">
            <v>ICAB2N6</v>
          </cell>
          <cell r="C105" t="str">
            <v>ml</v>
          </cell>
          <cell r="D105" t="str">
            <v>Cable de cobre 2N°6 + 1N°6 cu XLPW 600v</v>
          </cell>
          <cell r="E105">
            <v>14590</v>
          </cell>
        </row>
        <row r="106">
          <cell r="B106" t="str">
            <v>ICAB2N8</v>
          </cell>
          <cell r="C106" t="str">
            <v>ml</v>
          </cell>
          <cell r="D106" t="str">
            <v>Cable de cobre 2N°8 + 1N°8 +1N°10 THHN</v>
          </cell>
          <cell r="E106">
            <v>11305</v>
          </cell>
        </row>
        <row r="107">
          <cell r="B107" t="str">
            <v>ICAB3N8</v>
          </cell>
          <cell r="C107" t="str">
            <v>ml</v>
          </cell>
          <cell r="D107" t="str">
            <v>Cable de cobre 3N°8 tipo TC-S AWG</v>
          </cell>
          <cell r="E107">
            <v>11900</v>
          </cell>
        </row>
        <row r="108">
          <cell r="B108" t="str">
            <v>ICAB3N10</v>
          </cell>
          <cell r="C108" t="str">
            <v>ml</v>
          </cell>
          <cell r="D108" t="str">
            <v>Cable de cobre N°10 tipo TC-S AWG</v>
          </cell>
          <cell r="E108">
            <v>2975</v>
          </cell>
        </row>
        <row r="109">
          <cell r="B109" t="str">
            <v>ICAB3N10</v>
          </cell>
          <cell r="C109" t="str">
            <v>ml</v>
          </cell>
          <cell r="D109" t="str">
            <v>Cable de cobre 3N°10 tipo TC-S AWG</v>
          </cell>
          <cell r="E109">
            <v>10710</v>
          </cell>
        </row>
        <row r="110">
          <cell r="B110" t="str">
            <v>ICAB3N12</v>
          </cell>
          <cell r="C110" t="str">
            <v>ml</v>
          </cell>
          <cell r="D110" t="str">
            <v>Cable de cobre 3N°12 tipo TC-S AWG</v>
          </cell>
          <cell r="E110">
            <v>10710</v>
          </cell>
        </row>
        <row r="111">
          <cell r="B111" t="str">
            <v>ICABE</v>
          </cell>
          <cell r="C111" t="str">
            <v>ml</v>
          </cell>
          <cell r="D111" t="str">
            <v xml:space="preserve">Cable encauchetado </v>
          </cell>
          <cell r="E111">
            <v>25000</v>
          </cell>
        </row>
        <row r="112">
          <cell r="B112" t="str">
            <v>ICABE3x10</v>
          </cell>
          <cell r="C112" t="str">
            <v>ml</v>
          </cell>
          <cell r="D112" t="str">
            <v>Cable encauchetado 3x10</v>
          </cell>
          <cell r="E112">
            <v>8490</v>
          </cell>
        </row>
        <row r="113">
          <cell r="B113" t="str">
            <v>ICABE3x12</v>
          </cell>
          <cell r="C113" t="str">
            <v>ml</v>
          </cell>
          <cell r="D113" t="str">
            <v>Cable encauchetado 3x12</v>
          </cell>
          <cell r="E113">
            <v>6300</v>
          </cell>
        </row>
        <row r="114">
          <cell r="B114" t="str">
            <v>ICABE3x14</v>
          </cell>
          <cell r="C114" t="str">
            <v>ml</v>
          </cell>
          <cell r="D114" t="str">
            <v>Cable encauchetado 3x14 AWG</v>
          </cell>
          <cell r="E114">
            <v>3900</v>
          </cell>
        </row>
        <row r="115">
          <cell r="B115" t="str">
            <v>ICABE4x8</v>
          </cell>
          <cell r="C115" t="str">
            <v>ml</v>
          </cell>
          <cell r="D115" t="str">
            <v>Cable encauchetado 4x8 AWG</v>
          </cell>
          <cell r="E115">
            <v>17301</v>
          </cell>
        </row>
        <row r="116">
          <cell r="B116" t="str">
            <v>ICABE4x6</v>
          </cell>
          <cell r="C116" t="str">
            <v>ml</v>
          </cell>
          <cell r="D116" t="str">
            <v>Cable encauchetado 4x6 AWG</v>
          </cell>
          <cell r="E116">
            <v>26869</v>
          </cell>
        </row>
        <row r="117">
          <cell r="B117" t="str">
            <v>ICAA1/2</v>
          </cell>
          <cell r="C117" t="str">
            <v>ml</v>
          </cell>
          <cell r="D117" t="str">
            <v>Cable galvanizado alma de acero, Ø1/2"</v>
          </cell>
          <cell r="E117">
            <v>4891.1241960000007</v>
          </cell>
        </row>
        <row r="118">
          <cell r="B118" t="str">
            <v>ICAA1/4</v>
          </cell>
          <cell r="C118" t="str">
            <v>ml</v>
          </cell>
          <cell r="D118" t="str">
            <v>Cable galvanizado alma de acero, Ø1/4"</v>
          </cell>
          <cell r="E118">
            <v>6546.19</v>
          </cell>
        </row>
        <row r="119">
          <cell r="B119" t="str">
            <v>ICAA3/8</v>
          </cell>
          <cell r="C119" t="str">
            <v>ml</v>
          </cell>
          <cell r="D119" t="str">
            <v>Cable galvanizado alma de acero, Ø3/8"</v>
          </cell>
          <cell r="E119">
            <v>15131.088000000002</v>
          </cell>
        </row>
        <row r="120">
          <cell r="B120" t="str">
            <v>ICAB8</v>
          </cell>
          <cell r="C120" t="str">
            <v>ml</v>
          </cell>
          <cell r="D120" t="str">
            <v>Cable No8 AWG-CU-THHN/THWN-90ºC</v>
          </cell>
          <cell r="E120">
            <v>4200</v>
          </cell>
        </row>
        <row r="121">
          <cell r="B121" t="str">
            <v>ICAB10</v>
          </cell>
          <cell r="C121" t="str">
            <v>ml</v>
          </cell>
          <cell r="D121" t="str">
            <v>Cable No10 AWG-CU-THHN/THWN-90ºC</v>
          </cell>
          <cell r="E121">
            <v>3800</v>
          </cell>
        </row>
        <row r="122">
          <cell r="B122" t="str">
            <v>ICAB</v>
          </cell>
          <cell r="C122" t="str">
            <v>ml</v>
          </cell>
          <cell r="D122" t="str">
            <v>Cable No12 AWG-CU-THHN/THWN-90ºC</v>
          </cell>
          <cell r="E122">
            <v>2400</v>
          </cell>
        </row>
        <row r="123">
          <cell r="B123" t="str">
            <v>ICABSG</v>
          </cell>
          <cell r="C123" t="str">
            <v>ml</v>
          </cell>
          <cell r="D123" t="str">
            <v>Cable SGX 1/4"</v>
          </cell>
          <cell r="E123">
            <v>3500</v>
          </cell>
        </row>
        <row r="124">
          <cell r="B124" t="str">
            <v>ICABSGX</v>
          </cell>
          <cell r="C124" t="str">
            <v>ml</v>
          </cell>
          <cell r="D124" t="str">
            <v xml:space="preserve">Cable super GX </v>
          </cell>
          <cell r="E124">
            <v>2900</v>
          </cell>
        </row>
        <row r="125">
          <cell r="B125" t="str">
            <v>ICABT</v>
          </cell>
          <cell r="C125" t="str">
            <v>ml</v>
          </cell>
          <cell r="D125" t="str">
            <v xml:space="preserve">cable trenza </v>
          </cell>
          <cell r="E125">
            <v>6500</v>
          </cell>
        </row>
        <row r="126">
          <cell r="B126" t="str">
            <v>ICAD</v>
          </cell>
          <cell r="C126" t="str">
            <v>ml</v>
          </cell>
          <cell r="D126" t="str">
            <v>Cadena</v>
          </cell>
          <cell r="E126">
            <v>25218.480000000003</v>
          </cell>
        </row>
        <row r="127">
          <cell r="B127" t="str">
            <v>ICMPSE</v>
          </cell>
          <cell r="C127" t="str">
            <v>un</v>
          </cell>
          <cell r="D127" t="str">
            <v>Caja para mantenimiento preventivo al sistema eléctrico</v>
          </cell>
          <cell r="E127">
            <v>30000</v>
          </cell>
        </row>
        <row r="128">
          <cell r="B128" t="str">
            <v>ICSE</v>
          </cell>
          <cell r="C128" t="str">
            <v>un</v>
          </cell>
          <cell r="D128" t="str">
            <v>Caja 12cmX12cmX5cm (Salida eléctrica)</v>
          </cell>
          <cell r="E128">
            <v>12715.2</v>
          </cell>
        </row>
        <row r="129">
          <cell r="B129" t="str">
            <v>ICMCA</v>
          </cell>
          <cell r="C129" t="str">
            <v>un</v>
          </cell>
          <cell r="D129" t="str">
            <v>Caja metálica mas troquel</v>
          </cell>
          <cell r="E129">
            <v>10000</v>
          </cell>
        </row>
        <row r="130">
          <cell r="B130" t="str">
            <v>ICCD</v>
          </cell>
          <cell r="C130" t="str">
            <v>un</v>
          </cell>
          <cell r="D130" t="str">
            <v>Caja contador doble</v>
          </cell>
          <cell r="E130">
            <v>145000</v>
          </cell>
        </row>
        <row r="131">
          <cell r="B131" t="str">
            <v>ICAJFV1</v>
          </cell>
          <cell r="C131" t="str">
            <v>un</v>
          </cell>
          <cell r="D131" t="str">
            <v>Caja de PRFV tipo Matt 450 g/m2, Woven Roving 800 gm2, para válvula (sin fondo), Ø10", h= variable (Incluye tapa)</v>
          </cell>
          <cell r="E131">
            <v>158746</v>
          </cell>
        </row>
        <row r="132">
          <cell r="B132" t="str">
            <v>ICAJFV2</v>
          </cell>
          <cell r="C132" t="str">
            <v>un</v>
          </cell>
          <cell r="D132" t="str">
            <v>Caja de PRFV tipo Matt 450 g/m2, Woven Roving 800 gm2, para aforo, Ø12", h= 0,5m (Incluye tapa)</v>
          </cell>
          <cell r="E132">
            <v>158637.18640000001</v>
          </cell>
        </row>
        <row r="133">
          <cell r="B133" t="str">
            <v>ICAMA</v>
          </cell>
          <cell r="C133" t="str">
            <v>un</v>
          </cell>
          <cell r="D133" t="str">
            <v>Caja para micromedidor de acueducto</v>
          </cell>
          <cell r="E133">
            <v>103517</v>
          </cell>
        </row>
        <row r="134">
          <cell r="B134" t="str">
            <v>ICCDPS</v>
          </cell>
          <cell r="C134" t="str">
            <v>un</v>
          </cell>
          <cell r="D134" t="str">
            <v>Caja mas cableado para DPS</v>
          </cell>
          <cell r="E134">
            <v>90000</v>
          </cell>
        </row>
        <row r="135">
          <cell r="B135" t="str">
            <v>ICP</v>
          </cell>
          <cell r="C135" t="str">
            <v>un</v>
          </cell>
          <cell r="D135" t="str">
            <v>Caja primaria 100A-15kV-12kA</v>
          </cell>
          <cell r="E135">
            <v>165000</v>
          </cell>
        </row>
        <row r="136">
          <cell r="B136" t="str">
            <v>ICPS</v>
          </cell>
          <cell r="C136" t="str">
            <v>un</v>
          </cell>
          <cell r="D136" t="str">
            <v>Caja primaria mas soporte</v>
          </cell>
          <cell r="E136">
            <v>175000</v>
          </cell>
        </row>
        <row r="137">
          <cell r="B137" t="str">
            <v>ICI</v>
          </cell>
          <cell r="C137" t="str">
            <v>un</v>
          </cell>
          <cell r="D137" t="str">
            <v>Caja inspeccion (material civil)</v>
          </cell>
          <cell r="E137">
            <v>185000</v>
          </cell>
        </row>
        <row r="138">
          <cell r="B138" t="str">
            <v>ICAE6</v>
          </cell>
          <cell r="C138" t="str">
            <v>un</v>
          </cell>
          <cell r="D138" t="str">
            <v>Camisa de enfriamiento en PVC de 6" y base en acero Inoxidable</v>
          </cell>
          <cell r="E138">
            <v>1785000</v>
          </cell>
        </row>
        <row r="139">
          <cell r="B139" t="str">
            <v>ICAMI</v>
          </cell>
          <cell r="C139" t="str">
            <v>un</v>
          </cell>
          <cell r="D139" t="str">
            <v>Camisa</v>
          </cell>
          <cell r="E139">
            <v>78000</v>
          </cell>
        </row>
        <row r="140">
          <cell r="B140" t="str">
            <v>ICANI</v>
          </cell>
          <cell r="C140" t="str">
            <v>un</v>
          </cell>
          <cell r="D140" t="str">
            <v>Candado para intemperie</v>
          </cell>
          <cell r="E140">
            <v>46000</v>
          </cell>
        </row>
        <row r="141">
          <cell r="B141" t="str">
            <v>ICAN</v>
          </cell>
          <cell r="C141" t="str">
            <v>un</v>
          </cell>
          <cell r="D141" t="str">
            <v>Canes</v>
          </cell>
          <cell r="E141">
            <v>14875</v>
          </cell>
        </row>
        <row r="142">
          <cell r="B142" t="str">
            <v>ICAN3,5X4</v>
          </cell>
          <cell r="C142" t="str">
            <v>un</v>
          </cell>
          <cell r="D142" t="str">
            <v>Can de madera de 3,5 a 4,0m</v>
          </cell>
          <cell r="E142">
            <v>200</v>
          </cell>
        </row>
        <row r="143">
          <cell r="B143" t="str">
            <v>ICSTB</v>
          </cell>
          <cell r="C143" t="str">
            <v>un</v>
          </cell>
          <cell r="D143" t="str">
            <v>Canastilla para sumidero tipo B</v>
          </cell>
          <cell r="E143">
            <v>148750</v>
          </cell>
        </row>
        <row r="144">
          <cell r="B144" t="str">
            <v>ICZB</v>
          </cell>
          <cell r="C144" t="str">
            <v>ml</v>
          </cell>
          <cell r="D144" t="str">
            <v>Canalizacion zona blanda (arenilla)</v>
          </cell>
          <cell r="E144">
            <v>2200</v>
          </cell>
        </row>
        <row r="145">
          <cell r="B145" t="str">
            <v>ICAP1 1/4</v>
          </cell>
          <cell r="C145" t="str">
            <v>un</v>
          </cell>
          <cell r="D145" t="str">
            <v xml:space="preserve">Capacete 1 1/4'' </v>
          </cell>
          <cell r="E145">
            <v>6188</v>
          </cell>
        </row>
        <row r="146">
          <cell r="B146" t="str">
            <v>ICAP2</v>
          </cell>
          <cell r="C146" t="str">
            <v>un</v>
          </cell>
          <cell r="D146" t="str">
            <v xml:space="preserve">Capacete 2'' </v>
          </cell>
          <cell r="E146">
            <v>9350</v>
          </cell>
        </row>
        <row r="147">
          <cell r="B147" t="str">
            <v>ICAP3</v>
          </cell>
          <cell r="C147" t="str">
            <v>un</v>
          </cell>
          <cell r="D147" t="str">
            <v>Capacete 3"</v>
          </cell>
          <cell r="E147">
            <v>23500</v>
          </cell>
        </row>
        <row r="148">
          <cell r="B148" t="str">
            <v>ICEM</v>
          </cell>
          <cell r="C148" t="str">
            <v>bulto 50kg</v>
          </cell>
          <cell r="D148" t="str">
            <v>Cemento</v>
          </cell>
          <cell r="E148">
            <v>25000</v>
          </cell>
        </row>
        <row r="149">
          <cell r="B149" t="str">
            <v>ICEMB</v>
          </cell>
          <cell r="C149" t="str">
            <v>bulto 40kg</v>
          </cell>
          <cell r="D149" t="str">
            <v>Cemento blanco</v>
          </cell>
          <cell r="E149">
            <v>42900</v>
          </cell>
        </row>
        <row r="150">
          <cell r="B150" t="str">
            <v>ICER</v>
          </cell>
          <cell r="C150" t="str">
            <v>m2</v>
          </cell>
          <cell r="D150" t="str">
            <v xml:space="preserve">Cerámica 25cm x 35cm </v>
          </cell>
          <cell r="E150">
            <v>22253</v>
          </cell>
        </row>
        <row r="151">
          <cell r="B151" t="str">
            <v>ICDG</v>
          </cell>
          <cell r="C151" t="str">
            <v>m2</v>
          </cell>
          <cell r="D151" t="str">
            <v>Cespedones de gramalote</v>
          </cell>
          <cell r="E151">
            <v>6304.6200000000008</v>
          </cell>
        </row>
        <row r="152">
          <cell r="B152" t="str">
            <v>ICTG</v>
          </cell>
          <cell r="C152" t="str">
            <v>gl</v>
          </cell>
          <cell r="D152" t="str">
            <v>Chazos, tornillos anulares, guayas y grilletes</v>
          </cell>
          <cell r="E152">
            <v>5298.0000000000009</v>
          </cell>
        </row>
        <row r="153">
          <cell r="B153" t="str">
            <v>ICB</v>
          </cell>
          <cell r="C153" t="str">
            <v>m</v>
          </cell>
          <cell r="D153" t="str">
            <v xml:space="preserve">Cinta bandi </v>
          </cell>
          <cell r="E153">
            <v>3570</v>
          </cell>
        </row>
        <row r="154">
          <cell r="B154" t="str">
            <v>ICBYH</v>
          </cell>
          <cell r="C154" t="str">
            <v>gl</v>
          </cell>
          <cell r="D154" t="str">
            <v>Cinta Bandit-it y hebillas</v>
          </cell>
          <cell r="E154">
            <v>25000</v>
          </cell>
        </row>
        <row r="155">
          <cell r="B155" t="str">
            <v>ICCEL</v>
          </cell>
          <cell r="C155" t="str">
            <v>un</v>
          </cell>
          <cell r="D155" t="str">
            <v>Cinta de colores para instalaciones eléctricas</v>
          </cell>
          <cell r="E155">
            <v>3000</v>
          </cell>
        </row>
        <row r="156">
          <cell r="B156" t="str">
            <v>ICPE</v>
          </cell>
          <cell r="C156" t="str">
            <v>ml</v>
          </cell>
          <cell r="D156" t="str">
            <v>Cinta en polietileno color azul, e=10cm para acueducto</v>
          </cell>
          <cell r="E156">
            <v>1700</v>
          </cell>
        </row>
        <row r="157">
          <cell r="B157" t="str">
            <v>ICPEAL</v>
          </cell>
          <cell r="C157" t="str">
            <v>ml</v>
          </cell>
          <cell r="D157" t="str">
            <v>Cinta en polietileno color azul, e=10cm para acantarillado</v>
          </cell>
          <cell r="E157">
            <v>1000</v>
          </cell>
        </row>
        <row r="158">
          <cell r="B158" t="str">
            <v>ICPL</v>
          </cell>
          <cell r="C158" t="str">
            <v>ml</v>
          </cell>
          <cell r="D158" t="str">
            <v>cinta plastica</v>
          </cell>
          <cell r="E158">
            <v>1990</v>
          </cell>
        </row>
        <row r="159">
          <cell r="B159" t="str">
            <v>ICPVC.10</v>
          </cell>
          <cell r="C159" t="str">
            <v>ml</v>
          </cell>
          <cell r="D159" t="str">
            <v>Cinta PVC 0.10, sello elástico</v>
          </cell>
          <cell r="E159">
            <v>18913.86</v>
          </cell>
        </row>
        <row r="160">
          <cell r="B160" t="str">
            <v>ICPVC.15</v>
          </cell>
          <cell r="C160" t="str">
            <v>ml</v>
          </cell>
          <cell r="D160" t="str">
            <v>Cinta PVC 0.15, sello elástico</v>
          </cell>
          <cell r="E160">
            <v>27125.760000000002</v>
          </cell>
        </row>
        <row r="161">
          <cell r="B161" t="str">
            <v>ICPVC.22</v>
          </cell>
          <cell r="C161" t="str">
            <v>ml</v>
          </cell>
          <cell r="D161" t="str">
            <v>Cinta PVC 0.22, sello elástico</v>
          </cell>
          <cell r="E161">
            <v>34542.960000000006</v>
          </cell>
        </row>
        <row r="162">
          <cell r="B162" t="str">
            <v>ICSC23</v>
          </cell>
          <cell r="C162" t="str">
            <v>gl</v>
          </cell>
          <cell r="D162" t="str">
            <v>Cinta Scotch 23</v>
          </cell>
          <cell r="E162">
            <v>529.80000000000007</v>
          </cell>
        </row>
        <row r="163">
          <cell r="B163" t="str">
            <v>ICSEÑ</v>
          </cell>
          <cell r="C163" t="str">
            <v>ml</v>
          </cell>
          <cell r="D163" t="str">
            <v>cinta de señalización</v>
          </cell>
          <cell r="E163">
            <v>1500</v>
          </cell>
        </row>
        <row r="164">
          <cell r="B164" t="str">
            <v>ICSC33</v>
          </cell>
          <cell r="C164" t="str">
            <v>gl</v>
          </cell>
          <cell r="D164" t="str">
            <v>Cinta Scotch 33</v>
          </cell>
          <cell r="E164">
            <v>635.7600000000001</v>
          </cell>
        </row>
        <row r="165">
          <cell r="B165" t="str">
            <v>ICLA</v>
          </cell>
          <cell r="C165" t="str">
            <v>kg</v>
          </cell>
          <cell r="D165" t="str">
            <v>Clavos</v>
          </cell>
          <cell r="E165">
            <v>4760</v>
          </cell>
        </row>
        <row r="166">
          <cell r="B166" t="str">
            <v>ICLAV20A</v>
          </cell>
          <cell r="C166" t="str">
            <v>un</v>
          </cell>
          <cell r="D166" t="str">
            <v>Clavija 20A</v>
          </cell>
          <cell r="E166">
            <v>3800</v>
          </cell>
        </row>
        <row r="167">
          <cell r="B167" t="str">
            <v>ICMG3</v>
          </cell>
          <cell r="C167" t="str">
            <v>un</v>
          </cell>
          <cell r="D167" t="str">
            <v>Cruceta metálica galvanizada, L=3m</v>
          </cell>
          <cell r="E167">
            <v>121796.5</v>
          </cell>
        </row>
        <row r="168">
          <cell r="B168" t="str">
            <v>ICO9-11</v>
          </cell>
          <cell r="C168" t="str">
            <v>un</v>
          </cell>
          <cell r="D168" t="str">
            <v>Collarín de 9 a11"</v>
          </cell>
          <cell r="E168">
            <v>44000</v>
          </cell>
        </row>
        <row r="169">
          <cell r="B169" t="str">
            <v>ICS</v>
          </cell>
          <cell r="C169" t="str">
            <v>un</v>
          </cell>
          <cell r="D169" t="str">
            <v>Combo sanitario (incluye sanitario, lavamanos de pared y griferia)</v>
          </cell>
          <cell r="E169">
            <v>339864</v>
          </cell>
        </row>
        <row r="170">
          <cell r="B170" t="str">
            <v>ICTOR</v>
          </cell>
          <cell r="C170" t="str">
            <v>un</v>
          </cell>
          <cell r="D170" t="str">
            <v xml:space="preserve">Conector   </v>
          </cell>
          <cell r="E170">
            <v>18900</v>
          </cell>
        </row>
        <row r="171">
          <cell r="B171" t="str">
            <v>ICON</v>
          </cell>
          <cell r="C171" t="str">
            <v>un</v>
          </cell>
          <cell r="D171" t="str">
            <v>Conector OB 10-10</v>
          </cell>
          <cell r="E171">
            <v>1190</v>
          </cell>
        </row>
        <row r="172">
          <cell r="B172" t="str">
            <v>ICCG</v>
          </cell>
          <cell r="C172" t="str">
            <v>gl</v>
          </cell>
          <cell r="D172" t="str">
            <v>Conectores, cintas y grapas (Sálida eléctrica)</v>
          </cell>
          <cell r="E172">
            <v>15470</v>
          </cell>
        </row>
        <row r="173">
          <cell r="B173" t="str">
            <v>ICEL</v>
          </cell>
          <cell r="C173" t="str">
            <v>un</v>
          </cell>
          <cell r="D173" t="str">
            <v>Contador 240/120V - 15 - 100A, con accesorios para su montaje</v>
          </cell>
          <cell r="E173">
            <v>180000</v>
          </cell>
        </row>
        <row r="174">
          <cell r="B174" t="str">
            <v>ICEL1</v>
          </cell>
          <cell r="C174" t="str">
            <v>un</v>
          </cell>
          <cell r="D174" t="str">
            <v>Contador electrónico 20/120A - 240/120V , 60Hz - conexión directa. Incluye gabinete para instalar en poste , breaker de protección, puesta a tierra y portante metálico de 3" con capacete</v>
          </cell>
          <cell r="E174">
            <v>1850000</v>
          </cell>
        </row>
        <row r="175">
          <cell r="B175" t="str">
            <v>ICM</v>
          </cell>
          <cell r="C175" t="str">
            <v>un</v>
          </cell>
          <cell r="D175" t="str">
            <v>Contador monofasico 15(60)A, 240/120 V</v>
          </cell>
          <cell r="E175">
            <v>350000</v>
          </cell>
        </row>
        <row r="176">
          <cell r="B176" t="str">
            <v>ICM1</v>
          </cell>
          <cell r="C176" t="str">
            <v>un</v>
          </cell>
          <cell r="D176" t="str">
            <v>Contador monofasico 15(100)A, 240/120 V</v>
          </cell>
          <cell r="E176">
            <v>450000</v>
          </cell>
        </row>
        <row r="177">
          <cell r="B177" t="str">
            <v>ICOTOR</v>
          </cell>
          <cell r="C177" t="str">
            <v>un</v>
          </cell>
          <cell r="D177" t="str">
            <v>Contactor</v>
          </cell>
          <cell r="E177">
            <v>162000</v>
          </cell>
        </row>
        <row r="178">
          <cell r="B178" t="str">
            <v>ICORA11/4</v>
          </cell>
          <cell r="C178" t="str">
            <v>m</v>
          </cell>
          <cell r="D178" t="str">
            <v>Coraza americana 1 1/4"</v>
          </cell>
          <cell r="E178">
            <v>8144</v>
          </cell>
        </row>
        <row r="179">
          <cell r="B179" t="str">
            <v>ICAIB</v>
          </cell>
          <cell r="C179" t="str">
            <v>cm</v>
          </cell>
          <cell r="D179" t="str">
            <v>Cortes en acero, incluye bisel</v>
          </cell>
          <cell r="E179">
            <v>1547</v>
          </cell>
        </row>
        <row r="180">
          <cell r="B180" t="str">
            <v>ICOS</v>
          </cell>
          <cell r="C180" t="str">
            <v>un</v>
          </cell>
          <cell r="D180" t="str">
            <v>Costal</v>
          </cell>
          <cell r="E180">
            <v>500</v>
          </cell>
        </row>
        <row r="181">
          <cell r="B181" t="str">
            <v>IDES</v>
          </cell>
          <cell r="C181" t="str">
            <v>gl</v>
          </cell>
          <cell r="D181" t="str">
            <v>Desperdicio (10% de los materiales)</v>
          </cell>
          <cell r="E181">
            <v>0</v>
          </cell>
        </row>
        <row r="182">
          <cell r="B182" t="str">
            <v>IDPS</v>
          </cell>
          <cell r="C182" t="str">
            <v>un</v>
          </cell>
          <cell r="D182" t="str">
            <v>DPS</v>
          </cell>
          <cell r="E182">
            <v>560000</v>
          </cell>
        </row>
        <row r="183">
          <cell r="B183" t="str">
            <v>IEN50</v>
          </cell>
          <cell r="C183" t="str">
            <v>un</v>
          </cell>
          <cell r="D183" t="str">
            <v>Empaque de neopreno 50 mm</v>
          </cell>
          <cell r="E183">
            <v>2975</v>
          </cell>
        </row>
        <row r="184">
          <cell r="B184" t="str">
            <v>IENT</v>
          </cell>
          <cell r="C184" t="str">
            <v>m3</v>
          </cell>
          <cell r="D184" t="str">
            <v>Entresuelo</v>
          </cell>
          <cell r="E184">
            <v>85680</v>
          </cell>
        </row>
        <row r="185">
          <cell r="B185" t="str">
            <v>IEA1</v>
          </cell>
          <cell r="C185" t="str">
            <v>un</v>
          </cell>
          <cell r="D185" t="str">
            <v>Escalera en aluminio, un cuerpo; L=2,30m</v>
          </cell>
          <cell r="E185">
            <v>319999</v>
          </cell>
        </row>
        <row r="186">
          <cell r="B186" t="str">
            <v>IEFV1</v>
          </cell>
          <cell r="C186" t="str">
            <v>un</v>
          </cell>
          <cell r="D186" t="str">
            <v>Escalera en PRFV; L=1,50m</v>
          </cell>
          <cell r="E186">
            <v>541331</v>
          </cell>
        </row>
        <row r="187">
          <cell r="B187" t="str">
            <v>IEFV2</v>
          </cell>
          <cell r="C187" t="str">
            <v>un</v>
          </cell>
          <cell r="D187" t="str">
            <v>Escalera en PRFV; L=2,00m</v>
          </cell>
          <cell r="E187">
            <v>660331</v>
          </cell>
        </row>
        <row r="188">
          <cell r="B188" t="str">
            <v>IEFV3</v>
          </cell>
          <cell r="C188" t="str">
            <v>un</v>
          </cell>
          <cell r="D188" t="str">
            <v>Escalera en PRFV; L=2,50m</v>
          </cell>
          <cell r="E188">
            <v>779331</v>
          </cell>
        </row>
        <row r="189">
          <cell r="B189" t="str">
            <v>IEFV4</v>
          </cell>
          <cell r="C189" t="str">
            <v>un</v>
          </cell>
          <cell r="D189" t="str">
            <v>Escalera en PRFV; L=3,00m</v>
          </cell>
          <cell r="E189">
            <v>898331</v>
          </cell>
        </row>
        <row r="190">
          <cell r="B190" t="str">
            <v>IEFV5</v>
          </cell>
          <cell r="C190" t="str">
            <v>un</v>
          </cell>
          <cell r="D190" t="str">
            <v>Escalera en PRFV; L=3,50m</v>
          </cell>
          <cell r="E190">
            <v>945931</v>
          </cell>
        </row>
        <row r="191">
          <cell r="B191" t="str">
            <v>IEFV6</v>
          </cell>
          <cell r="C191" t="str">
            <v>un</v>
          </cell>
          <cell r="D191" t="str">
            <v>Escalera extensión en PRFV; L=5,02m, peso=13,4kg, norma ANSI, tipo 2, capacidad=102Kg-225Lb</v>
          </cell>
          <cell r="E191">
            <v>1095871</v>
          </cell>
        </row>
        <row r="192">
          <cell r="B192" t="str">
            <v>IE7PLA</v>
          </cell>
          <cell r="C192" t="str">
            <v>un</v>
          </cell>
          <cell r="D192" t="str">
            <v>Escalera con 7 peldaños en lámina de Alfajor de 0,9m x 0,3m e = 6mm adosada a muro circular de Ø3m , incluye ángulo de Acero de 2 1/2" x 3/16", platina de acero de 2" x 4" x 3/16", anticorrosivo y pintura intemperie amarillo tránsito (2 capas)</v>
          </cell>
          <cell r="E192">
            <v>2450000</v>
          </cell>
        </row>
        <row r="193">
          <cell r="B193" t="str">
            <v>IE18PLA</v>
          </cell>
          <cell r="C193" t="str">
            <v>un</v>
          </cell>
          <cell r="D193" t="str">
            <v>Escalera con 18 peldaños en lámina de Alfajor de 0,9m x 0,3m e = 6mm adosada a muro circular de Ø3m , incluye ángulo de Acero de 2 1/2" x 3/16", platina de acero de 2" x 4" x 3/16", anticorrosivo y pintura intemperie amarillo tránsito (2 capas)</v>
          </cell>
          <cell r="E193">
            <v>3000000</v>
          </cell>
        </row>
        <row r="194">
          <cell r="B194" t="str">
            <v>IE24PLA</v>
          </cell>
          <cell r="C194" t="str">
            <v>un</v>
          </cell>
          <cell r="D194" t="str">
            <v>Suministro, transporte e instalación de escalera con 24 peldaños en lámina de Alfajor de 0,9m x 0,3m e = 6mm adosada a muro circular de Ø3m , incluye ángulo de Acero de 2 1/2" x 3/16", platina de acero de 2" x 4" x 3/16", anticorrosivo y pintura intemperi</v>
          </cell>
          <cell r="E194">
            <v>3500000</v>
          </cell>
        </row>
        <row r="195">
          <cell r="B195" t="str">
            <v>IES</v>
          </cell>
          <cell r="C195" t="str">
            <v>gal</v>
          </cell>
          <cell r="D195" t="str">
            <v>Esmalte sintético</v>
          </cell>
          <cell r="E195">
            <v>57120</v>
          </cell>
        </row>
        <row r="196">
          <cell r="B196" t="str">
            <v>IEPP</v>
          </cell>
          <cell r="C196" t="str">
            <v>un</v>
          </cell>
          <cell r="D196" t="str">
            <v>Estacón en polipropileno</v>
          </cell>
          <cell r="E196">
            <v>17850</v>
          </cell>
        </row>
        <row r="197">
          <cell r="B197" t="str">
            <v>IEPP2</v>
          </cell>
          <cell r="C197" t="str">
            <v>un</v>
          </cell>
          <cell r="D197" t="str">
            <v xml:space="preserve">Estacón en polipropileno, L=2,5m, Ø=4" </v>
          </cell>
          <cell r="E197">
            <v>63070</v>
          </cell>
        </row>
        <row r="198">
          <cell r="B198" t="str">
            <v>IEMI</v>
          </cell>
          <cell r="C198" t="str">
            <v>un</v>
          </cell>
          <cell r="D198" t="str">
            <v>Estacón media madera inmunizada, L=1,5m, Ø=4"</v>
          </cell>
          <cell r="E198">
            <v>30000</v>
          </cell>
        </row>
        <row r="199">
          <cell r="B199" t="str">
            <v>IFNM</v>
          </cell>
          <cell r="C199" t="str">
            <v>un</v>
          </cell>
          <cell r="D199" t="str">
            <v>Flotador de nivel para encendido y apagado de motobombas</v>
          </cell>
          <cell r="E199">
            <v>499800</v>
          </cell>
        </row>
        <row r="200">
          <cell r="B200" t="str">
            <v>IFNMAI</v>
          </cell>
          <cell r="C200" t="str">
            <v>un</v>
          </cell>
          <cell r="D200" t="str">
            <v>Flotador de nivel magnético con niveles de alta y baja en acero inoxidable para montaje vertical</v>
          </cell>
          <cell r="E200">
            <v>499800</v>
          </cell>
        </row>
        <row r="201">
          <cell r="B201" t="str">
            <v>IFG</v>
          </cell>
          <cell r="C201" t="str">
            <v>un</v>
          </cell>
          <cell r="D201" t="str">
            <v xml:space="preserve">fungibles </v>
          </cell>
          <cell r="E201">
            <v>10000</v>
          </cell>
        </row>
        <row r="202">
          <cell r="B202" t="str">
            <v>IF6T</v>
          </cell>
          <cell r="C202" t="str">
            <v>un</v>
          </cell>
          <cell r="D202" t="str">
            <v>Fusible 6T-7K</v>
          </cell>
          <cell r="E202">
            <v>3000</v>
          </cell>
        </row>
        <row r="203">
          <cell r="B203" t="str">
            <v>IF125A</v>
          </cell>
          <cell r="C203" t="str">
            <v>un</v>
          </cell>
          <cell r="D203" t="str">
            <v>Fusible 125A Gl/gG tipo cuchilla de 500 Voltios, ruptura 120kA. portafusible y protecciones</v>
          </cell>
          <cell r="E203">
            <v>26180</v>
          </cell>
        </row>
        <row r="204">
          <cell r="B204" t="str">
            <v>IGAB</v>
          </cell>
          <cell r="C204" t="str">
            <v>un</v>
          </cell>
          <cell r="D204" t="str">
            <v>Gabinete en acero laminado, protección IP 55; incluye bandeja doble fondo. Medidas: 300x200x160 mm</v>
          </cell>
          <cell r="E204">
            <v>261800</v>
          </cell>
        </row>
        <row r="205">
          <cell r="B205" t="str">
            <v>IGABB</v>
          </cell>
          <cell r="C205" t="str">
            <v>un</v>
          </cell>
          <cell r="D205" t="str">
            <v>Gabinete con cableado de control y borneras de tablero manual para control de bombas</v>
          </cell>
          <cell r="E205">
            <v>2500000</v>
          </cell>
        </row>
        <row r="206">
          <cell r="B206" t="str">
            <v>IGABCYB</v>
          </cell>
          <cell r="C206" t="str">
            <v>un</v>
          </cell>
          <cell r="D206" t="str">
            <v xml:space="preserve">Gabinete con cableado de control y borneras </v>
          </cell>
          <cell r="E206">
            <v>10463670</v>
          </cell>
        </row>
        <row r="207">
          <cell r="B207" t="str">
            <v>IGABBP</v>
          </cell>
          <cell r="C207" t="str">
            <v>un</v>
          </cell>
          <cell r="D207" t="str">
            <v>Gabinete con cableado de control y borboneras planta</v>
          </cell>
          <cell r="E207">
            <v>4500000</v>
          </cell>
        </row>
        <row r="208">
          <cell r="B208" t="str">
            <v>IGABBTA</v>
          </cell>
          <cell r="C208" t="str">
            <v>un</v>
          </cell>
          <cell r="D208" t="str">
            <v>Gabinete con cableado de control y borneras de tablero automatico para control de bombas</v>
          </cell>
          <cell r="E208">
            <v>1800000</v>
          </cell>
        </row>
        <row r="209">
          <cell r="B209" t="str">
            <v>IGEOM</v>
          </cell>
          <cell r="C209" t="str">
            <v>m2</v>
          </cell>
          <cell r="D209" t="str">
            <v>Geomembrana tipo HD o HFPE de 40mils o similar</v>
          </cell>
          <cell r="E209">
            <v>17850</v>
          </cell>
        </row>
        <row r="210">
          <cell r="B210" t="str">
            <v>IGEO1</v>
          </cell>
          <cell r="C210" t="str">
            <v>m2</v>
          </cell>
          <cell r="D210" t="str">
            <v>Geotextil NT2000 (No tejido)</v>
          </cell>
          <cell r="E210">
            <v>5406.17</v>
          </cell>
        </row>
        <row r="211">
          <cell r="B211" t="str">
            <v>IGEO</v>
          </cell>
          <cell r="C211" t="str">
            <v>m2</v>
          </cell>
          <cell r="D211" t="str">
            <v>Geotextil NT2500 (No tejido)</v>
          </cell>
          <cell r="E211">
            <v>5673.92</v>
          </cell>
        </row>
        <row r="212">
          <cell r="B212" t="str">
            <v>IGEO2</v>
          </cell>
          <cell r="C212" t="str">
            <v>m2</v>
          </cell>
          <cell r="D212" t="str">
            <v>Geotextil NT4000 (No tejido)</v>
          </cell>
          <cell r="E212">
            <v>9218.93</v>
          </cell>
        </row>
        <row r="213">
          <cell r="B213" t="str">
            <v>IGP</v>
          </cell>
          <cell r="C213" t="str">
            <v>un</v>
          </cell>
          <cell r="D213" t="str">
            <v>Guía y pasador</v>
          </cell>
          <cell r="E213">
            <v>14471.59</v>
          </cell>
        </row>
        <row r="214">
          <cell r="B214" t="str">
            <v>IGTM</v>
          </cell>
          <cell r="C214" t="str">
            <v>m2</v>
          </cell>
          <cell r="D214" t="str">
            <v>Grama tipo macana</v>
          </cell>
          <cell r="E214">
            <v>5950</v>
          </cell>
        </row>
        <row r="215">
          <cell r="B215" t="str">
            <v>IGRAN</v>
          </cell>
          <cell r="C215" t="str">
            <v>Kg</v>
          </cell>
          <cell r="D215" t="str">
            <v>Granito #2</v>
          </cell>
          <cell r="E215">
            <v>1186.5999999999999</v>
          </cell>
        </row>
        <row r="216">
          <cell r="B216" t="str">
            <v>IGRA</v>
          </cell>
          <cell r="C216" t="str">
            <v>Kg</v>
          </cell>
          <cell r="D216" t="str">
            <v>Grapas</v>
          </cell>
          <cell r="E216">
            <v>4363.7299999999996</v>
          </cell>
        </row>
        <row r="217">
          <cell r="B217" t="str">
            <v>IGRT</v>
          </cell>
          <cell r="C217" t="str">
            <v>un</v>
          </cell>
          <cell r="D217" t="str">
            <v>Grapa de retención tipo tuerca</v>
          </cell>
          <cell r="E217">
            <v>29600</v>
          </cell>
        </row>
        <row r="218">
          <cell r="B218" t="str">
            <v>IGYP</v>
          </cell>
          <cell r="C218" t="str">
            <v>gl</v>
          </cell>
          <cell r="D218" t="str">
            <v xml:space="preserve">Grapas y pernos </v>
          </cell>
          <cell r="E218">
            <v>5950</v>
          </cell>
        </row>
        <row r="219">
          <cell r="B219" t="str">
            <v>IGRAV</v>
          </cell>
          <cell r="C219" t="str">
            <v>m3</v>
          </cell>
          <cell r="D219" t="str">
            <v>Gravilla 3/4</v>
          </cell>
          <cell r="E219">
            <v>35000</v>
          </cell>
        </row>
        <row r="220">
          <cell r="B220" t="str">
            <v>IGDSC</v>
          </cell>
          <cell r="C220" t="str">
            <v>un</v>
          </cell>
          <cell r="D220" t="str">
            <v>Griferia ducha sencilla cromado</v>
          </cell>
          <cell r="E220">
            <v>45900</v>
          </cell>
        </row>
        <row r="221">
          <cell r="B221" t="str">
            <v>IGTP1/2</v>
          </cell>
          <cell r="C221" t="str">
            <v>un</v>
          </cell>
          <cell r="D221" t="str">
            <v>Grillete de amarre para trabajo pesado, Ø1/2"</v>
          </cell>
          <cell r="E221">
            <v>5817.2040000000006</v>
          </cell>
        </row>
        <row r="222">
          <cell r="B222" t="str">
            <v>IGTP1/4</v>
          </cell>
          <cell r="C222" t="str">
            <v>un</v>
          </cell>
          <cell r="D222" t="str">
            <v>Grillete de amarre para trabajo pesado, Ø1/4"</v>
          </cell>
          <cell r="E222">
            <v>2963.1</v>
          </cell>
        </row>
        <row r="223">
          <cell r="B223" t="str">
            <v>IGTP3/8</v>
          </cell>
          <cell r="C223" t="str">
            <v>un</v>
          </cell>
          <cell r="D223" t="str">
            <v>Grillete de amarre para trabajo pesado, Ø3/8"</v>
          </cell>
          <cell r="E223">
            <v>4034.1</v>
          </cell>
        </row>
        <row r="224">
          <cell r="B224" t="str">
            <v>IGTP5/16</v>
          </cell>
          <cell r="C224" t="str">
            <v>un</v>
          </cell>
          <cell r="D224" t="str">
            <v>Grillete de amarre para trabajo pesado, Ø5/16"</v>
          </cell>
          <cell r="E224">
            <v>3082.1</v>
          </cell>
        </row>
        <row r="225">
          <cell r="B225" t="str">
            <v>IGUA</v>
          </cell>
          <cell r="C225" t="str">
            <v>un</v>
          </cell>
          <cell r="D225" t="str">
            <v>Guardacabos</v>
          </cell>
          <cell r="E225">
            <v>2400</v>
          </cell>
        </row>
        <row r="226">
          <cell r="B226" t="str">
            <v>IGUA20A</v>
          </cell>
          <cell r="C226" t="str">
            <v>un</v>
          </cell>
          <cell r="D226" t="str">
            <v>Guardamotores 20 A</v>
          </cell>
          <cell r="E226">
            <v>245000</v>
          </cell>
        </row>
        <row r="227">
          <cell r="B227" t="str">
            <v>IIMP</v>
          </cell>
          <cell r="C227" t="str">
            <v>kg</v>
          </cell>
          <cell r="D227" t="str">
            <v>Impermeabilizante Sika mortero 101 o similar</v>
          </cell>
          <cell r="E227">
            <v>3876</v>
          </cell>
        </row>
        <row r="228">
          <cell r="B228" t="str">
            <v>IHER</v>
          </cell>
          <cell r="C228" t="str">
            <v>un</v>
          </cell>
          <cell r="D228" t="str">
            <v>Herraje para caja 0.4mx0.4m</v>
          </cell>
          <cell r="E228">
            <v>120641.7176</v>
          </cell>
        </row>
        <row r="229">
          <cell r="B229" t="str">
            <v>IHER1</v>
          </cell>
          <cell r="C229" t="str">
            <v>un</v>
          </cell>
          <cell r="D229" t="str">
            <v>Herraje para caja 0.6mx0.6m</v>
          </cell>
          <cell r="E229">
            <v>140641.7176</v>
          </cell>
        </row>
        <row r="230">
          <cell r="B230" t="str">
            <v>IHER2</v>
          </cell>
          <cell r="C230" t="str">
            <v>un</v>
          </cell>
          <cell r="D230" t="str">
            <v>Herraje para caja 0.8mx0.8m</v>
          </cell>
          <cell r="E230">
            <v>160641.7176</v>
          </cell>
        </row>
        <row r="231">
          <cell r="B231" t="str">
            <v>IHER3</v>
          </cell>
          <cell r="C231" t="str">
            <v>un</v>
          </cell>
          <cell r="D231" t="str">
            <v>Herraje para caja 5.9mx0.9m</v>
          </cell>
          <cell r="E231">
            <v>1190000</v>
          </cell>
        </row>
        <row r="232">
          <cell r="B232" t="str">
            <v>IHER4</v>
          </cell>
          <cell r="C232" t="str">
            <v>un</v>
          </cell>
          <cell r="D232" t="str">
            <v>Herraje para caja 0.6mx0.8m</v>
          </cell>
          <cell r="E232">
            <v>190000</v>
          </cell>
        </row>
        <row r="233">
          <cell r="B233" t="str">
            <v>IHC</v>
          </cell>
          <cell r="C233" t="str">
            <v>un</v>
          </cell>
          <cell r="D233" t="str">
            <v>Herraje para cono</v>
          </cell>
          <cell r="E233">
            <v>29750</v>
          </cell>
        </row>
        <row r="234">
          <cell r="B234" t="str">
            <v>IHER3</v>
          </cell>
          <cell r="C234" t="str">
            <v>un</v>
          </cell>
          <cell r="D234" t="str">
            <v>Herraje para tapa de alto tráfico</v>
          </cell>
          <cell r="E234">
            <v>89250</v>
          </cell>
        </row>
        <row r="235">
          <cell r="B235" t="str">
            <v>IIS32</v>
          </cell>
          <cell r="C235" t="str">
            <v>Kg</v>
          </cell>
          <cell r="D235" t="str">
            <v>Imprimante tipo sikadur 32 primer</v>
          </cell>
          <cell r="E235">
            <v>80900</v>
          </cell>
        </row>
        <row r="236">
          <cell r="B236" t="str">
            <v>IIS</v>
          </cell>
          <cell r="C236" t="str">
            <v>un</v>
          </cell>
          <cell r="D236" t="str">
            <v>Interruptor sencillo</v>
          </cell>
          <cell r="E236">
            <v>3400</v>
          </cell>
        </row>
        <row r="237">
          <cell r="B237" t="str">
            <v>IID</v>
          </cell>
          <cell r="C237" t="str">
            <v>un</v>
          </cell>
          <cell r="D237" t="str">
            <v>Interruptor doble</v>
          </cell>
          <cell r="E237">
            <v>5800</v>
          </cell>
        </row>
        <row r="238">
          <cell r="B238" t="str">
            <v>IIASE</v>
          </cell>
          <cell r="C238" t="str">
            <v>gl</v>
          </cell>
          <cell r="D238" t="str">
            <v>Implemento de aseo para mantenimiento preventivo al sistema eléctrico</v>
          </cell>
          <cell r="E238">
            <v>300000</v>
          </cell>
        </row>
        <row r="239">
          <cell r="B239" t="str">
            <v>IJAMH</v>
          </cell>
          <cell r="C239" t="str">
            <v>un</v>
          </cell>
          <cell r="D239" t="str">
            <v>Juego de anillo polimérico para cámaras de inspección de 1,2m de diámetro</v>
          </cell>
          <cell r="E239">
            <v>237976.19999999998</v>
          </cell>
        </row>
        <row r="240">
          <cell r="B240" t="str">
            <v>IJET1/2</v>
          </cell>
          <cell r="C240" t="str">
            <v>un</v>
          </cell>
          <cell r="D240" t="str">
            <v>Juego de empaques y tornillos 1/2"</v>
          </cell>
          <cell r="E240">
            <v>12609.240000000002</v>
          </cell>
        </row>
        <row r="241">
          <cell r="B241" t="str">
            <v>IJET11/2</v>
          </cell>
          <cell r="C241" t="str">
            <v>un</v>
          </cell>
          <cell r="D241" t="str">
            <v>Juego de empaques y tornillos 1 1/2"</v>
          </cell>
          <cell r="E241">
            <v>13870.164000000001</v>
          </cell>
        </row>
        <row r="242">
          <cell r="B242" t="str">
            <v>IJET2</v>
          </cell>
          <cell r="C242" t="str">
            <v>un</v>
          </cell>
          <cell r="D242" t="str">
            <v>Juego de empaques y tornillos 2"</v>
          </cell>
          <cell r="E242">
            <v>17652.936000000002</v>
          </cell>
        </row>
        <row r="243">
          <cell r="B243" t="str">
            <v>IJET21/2</v>
          </cell>
          <cell r="C243" t="str">
            <v>un</v>
          </cell>
          <cell r="D243" t="str">
            <v>Juego de empaques y tornillos 2 1/2"</v>
          </cell>
          <cell r="E243">
            <v>18913.86</v>
          </cell>
        </row>
        <row r="244">
          <cell r="B244" t="str">
            <v>IJET3</v>
          </cell>
          <cell r="C244" t="str">
            <v>un</v>
          </cell>
          <cell r="D244" t="str">
            <v>Juego de empaques y tornillos 3"</v>
          </cell>
          <cell r="E244">
            <v>21435.708000000002</v>
          </cell>
        </row>
        <row r="245">
          <cell r="B245" t="str">
            <v>IJET4</v>
          </cell>
          <cell r="C245" t="str">
            <v>un</v>
          </cell>
          <cell r="D245" t="str">
            <v>Juego de empaques y tornillos 4"</v>
          </cell>
          <cell r="E245">
            <v>37827.72</v>
          </cell>
        </row>
        <row r="246">
          <cell r="B246" t="str">
            <v>IJET6</v>
          </cell>
          <cell r="C246" t="str">
            <v>un</v>
          </cell>
          <cell r="D246" t="str">
            <v>Juego de empaques y tornillos 6"</v>
          </cell>
          <cell r="E246">
            <v>63046.200000000004</v>
          </cell>
        </row>
        <row r="247">
          <cell r="B247" t="str">
            <v>IJET8</v>
          </cell>
          <cell r="C247" t="str">
            <v>un</v>
          </cell>
          <cell r="D247" t="str">
            <v>Juego de empaques y tornillos 8"</v>
          </cell>
          <cell r="E247">
            <v>75655.44</v>
          </cell>
        </row>
        <row r="248">
          <cell r="B248" t="str">
            <v>IJET10</v>
          </cell>
          <cell r="C248" t="str">
            <v>un</v>
          </cell>
          <cell r="D248" t="str">
            <v>Juego de empaques y tornillos 10"</v>
          </cell>
          <cell r="E248">
            <v>88264.680000000008</v>
          </cell>
        </row>
        <row r="249">
          <cell r="B249" t="str">
            <v>IJET12</v>
          </cell>
          <cell r="C249" t="str">
            <v>un</v>
          </cell>
          <cell r="D249" t="str">
            <v>Juego de empaques y tornillos 12"</v>
          </cell>
          <cell r="E249">
            <v>113483.16</v>
          </cell>
        </row>
        <row r="250">
          <cell r="B250" t="str">
            <v>IJET14</v>
          </cell>
          <cell r="C250" t="str">
            <v>un</v>
          </cell>
          <cell r="D250" t="str">
            <v>Juego de empaques y tornillos 14"</v>
          </cell>
          <cell r="E250">
            <v>138701.64000000001</v>
          </cell>
        </row>
        <row r="251">
          <cell r="B251" t="str">
            <v>IJET16</v>
          </cell>
          <cell r="C251" t="str">
            <v>un</v>
          </cell>
          <cell r="D251" t="str">
            <v>Juego de empaques y tornillos 16"</v>
          </cell>
          <cell r="E251">
            <v>163920.12000000002</v>
          </cell>
        </row>
        <row r="252">
          <cell r="B252" t="str">
            <v>IJET18</v>
          </cell>
          <cell r="C252" t="str">
            <v>un</v>
          </cell>
          <cell r="D252" t="str">
            <v>Juego de empaques y tornillos 18"</v>
          </cell>
          <cell r="E252">
            <v>189138.6</v>
          </cell>
        </row>
        <row r="253">
          <cell r="B253" t="str">
            <v>IJET20</v>
          </cell>
          <cell r="C253" t="str">
            <v>un</v>
          </cell>
          <cell r="D253" t="str">
            <v>Juego de empaques y tornillos 20"</v>
          </cell>
          <cell r="E253">
            <v>214357.08000000002</v>
          </cell>
        </row>
        <row r="254">
          <cell r="B254" t="str">
            <v>ILAD</v>
          </cell>
          <cell r="C254" t="str">
            <v>un</v>
          </cell>
          <cell r="D254" t="str">
            <v>Ladrillo 15cm x 20cm x40cm</v>
          </cell>
          <cell r="E254">
            <v>1900</v>
          </cell>
        </row>
        <row r="255">
          <cell r="B255" t="str">
            <v>ILADC</v>
          </cell>
          <cell r="C255" t="str">
            <v>un</v>
          </cell>
          <cell r="D255" t="str">
            <v>Ladrillo calado trebol 20cmx20cm</v>
          </cell>
          <cell r="E255">
            <v>1800</v>
          </cell>
        </row>
        <row r="256">
          <cell r="B256" t="str">
            <v>ILAG</v>
          </cell>
          <cell r="C256" t="str">
            <v>un</v>
          </cell>
          <cell r="D256" t="str">
            <v>Lagrimal de 0,50m x 0,25m x 0,15m</v>
          </cell>
          <cell r="E256">
            <v>5500</v>
          </cell>
        </row>
        <row r="257">
          <cell r="B257" t="str">
            <v>ILPN</v>
          </cell>
          <cell r="C257" t="str">
            <v>ml</v>
          </cell>
          <cell r="D257" t="str">
            <v>Lámina de polietileno negro 1200m x 0,20mm</v>
          </cell>
          <cell r="E257">
            <v>1990</v>
          </cell>
        </row>
        <row r="258">
          <cell r="B258" t="str">
            <v>ILSHID</v>
          </cell>
          <cell r="C258" t="str">
            <v>un</v>
          </cell>
          <cell r="D258" t="str">
            <v>Lámpara de sodio HID con fotocontrol individual y bombilla tubular clara 250W. Incluye brazo.</v>
          </cell>
          <cell r="E258">
            <v>350000</v>
          </cell>
        </row>
        <row r="259">
          <cell r="B259" t="str">
            <v>ILTC</v>
          </cell>
          <cell r="C259" t="str">
            <v>un</v>
          </cell>
          <cell r="D259" t="str">
            <v>Lámpara tipo riel corrido de 2x54W</v>
          </cell>
          <cell r="E259">
            <v>87000</v>
          </cell>
        </row>
        <row r="260">
          <cell r="B260" t="str">
            <v>ILTC32</v>
          </cell>
          <cell r="C260" t="str">
            <v>un</v>
          </cell>
          <cell r="D260" t="str">
            <v>Lámpara tipo riel corrido de 2x32W</v>
          </cell>
          <cell r="E260">
            <v>77000</v>
          </cell>
        </row>
        <row r="261">
          <cell r="B261" t="str">
            <v>ILTT</v>
          </cell>
          <cell r="C261" t="str">
            <v>un</v>
          </cell>
          <cell r="D261" t="str">
            <v>Lámpara tipo tortuga</v>
          </cell>
          <cell r="E261">
            <v>70000</v>
          </cell>
        </row>
        <row r="262">
          <cell r="B262" t="str">
            <v>ILAVA</v>
          </cell>
          <cell r="C262" t="str">
            <v>un</v>
          </cell>
          <cell r="D262" t="str">
            <v>Lavaplatos en aluminio</v>
          </cell>
          <cell r="E262">
            <v>89990</v>
          </cell>
        </row>
        <row r="263">
          <cell r="B263" t="str">
            <v>ILYC</v>
          </cell>
          <cell r="C263" t="str">
            <v>kg</v>
          </cell>
          <cell r="D263" t="str">
            <v>Lechada y carnaza</v>
          </cell>
          <cell r="E263">
            <v>23800</v>
          </cell>
        </row>
        <row r="264">
          <cell r="B264" t="str">
            <v>ILOP</v>
          </cell>
          <cell r="C264" t="str">
            <v>un</v>
          </cell>
          <cell r="D264" t="str">
            <v>Loseta prefabricada de 0,60m*0,3m*0,05m</v>
          </cell>
          <cell r="E264">
            <v>14161</v>
          </cell>
        </row>
        <row r="265">
          <cell r="B265" t="str">
            <v>ILOP1</v>
          </cell>
          <cell r="C265" t="str">
            <v>un</v>
          </cell>
          <cell r="D265" t="str">
            <v>Loseta prefabricada de 1,10m*0,5m*0,05m</v>
          </cell>
          <cell r="E265">
            <v>29631</v>
          </cell>
        </row>
        <row r="266">
          <cell r="B266" t="str">
            <v>ILUB</v>
          </cell>
          <cell r="C266" t="str">
            <v>un</v>
          </cell>
          <cell r="D266" t="str">
            <v>Lubricante</v>
          </cell>
          <cell r="E266">
            <v>22289.89</v>
          </cell>
        </row>
        <row r="267">
          <cell r="B267" t="str">
            <v>ILUM</v>
          </cell>
          <cell r="C267" t="str">
            <v>un</v>
          </cell>
          <cell r="D267" t="str">
            <v>Luminaria de 2X32W-T8-865</v>
          </cell>
          <cell r="E267">
            <v>80920</v>
          </cell>
        </row>
        <row r="268">
          <cell r="B268" t="str">
            <v>ILUMS</v>
          </cell>
          <cell r="C268" t="str">
            <v>un</v>
          </cell>
          <cell r="D268" t="str">
            <v>Luminaria de sodio de 70W</v>
          </cell>
          <cell r="E268">
            <v>307150</v>
          </cell>
        </row>
        <row r="269">
          <cell r="B269" t="str">
            <v>ILMH44</v>
          </cell>
          <cell r="C269" t="str">
            <v>un</v>
          </cell>
          <cell r="D269" t="str">
            <v xml:space="preserve">luminaria hermetica </v>
          </cell>
          <cell r="E269">
            <v>213995</v>
          </cell>
        </row>
        <row r="270">
          <cell r="B270" t="str">
            <v>ILMH44W</v>
          </cell>
          <cell r="C270" t="str">
            <v>un</v>
          </cell>
          <cell r="D270" t="str">
            <v xml:space="preserve">luminaria hermetica </v>
          </cell>
          <cell r="E270">
            <v>135000</v>
          </cell>
        </row>
        <row r="271">
          <cell r="B271" t="str">
            <v>ILMH</v>
          </cell>
          <cell r="C271" t="str">
            <v>un</v>
          </cell>
          <cell r="D271" t="str">
            <v>luminaria hermetica 40 W</v>
          </cell>
          <cell r="E271">
            <v>145000</v>
          </cell>
        </row>
        <row r="272">
          <cell r="B272" t="str">
            <v>ILUML</v>
          </cell>
          <cell r="C272" t="str">
            <v>un</v>
          </cell>
          <cell r="D272" t="str">
            <v>Luminaria tipo LED 70W - 120V</v>
          </cell>
          <cell r="E272">
            <v>1275000</v>
          </cell>
        </row>
        <row r="273">
          <cell r="B273" t="str">
            <v>ILLED</v>
          </cell>
          <cell r="C273" t="str">
            <v>un</v>
          </cell>
          <cell r="D273" t="str">
            <v>Luminaria LED 200 W</v>
          </cell>
          <cell r="E273">
            <v>650000</v>
          </cell>
        </row>
        <row r="274">
          <cell r="B274" t="str">
            <v>ILLEDT</v>
          </cell>
          <cell r="C274" t="str">
            <v>un</v>
          </cell>
          <cell r="D274" t="str">
            <v>Luminaria led tortuga</v>
          </cell>
          <cell r="E274">
            <v>65000</v>
          </cell>
        </row>
        <row r="275">
          <cell r="B275" t="str">
            <v>ILUMF</v>
          </cell>
          <cell r="C275" t="str">
            <v>un</v>
          </cell>
          <cell r="D275" t="str">
            <v>Luminaria incluye fotocelda</v>
          </cell>
          <cell r="E275">
            <v>380800</v>
          </cell>
        </row>
        <row r="276">
          <cell r="B276" t="str">
            <v>ILUMOB</v>
          </cell>
          <cell r="C276" t="str">
            <v>un</v>
          </cell>
          <cell r="D276" t="str">
            <v>Luminaria ojo de buey sobreponer</v>
          </cell>
          <cell r="E276">
            <v>45000</v>
          </cell>
        </row>
        <row r="277">
          <cell r="B277" t="str">
            <v>ILE</v>
          </cell>
          <cell r="C277" t="str">
            <v>un</v>
          </cell>
          <cell r="D277" t="str">
            <v>Luminaria emergencia</v>
          </cell>
          <cell r="E277">
            <v>82000</v>
          </cell>
        </row>
        <row r="278">
          <cell r="B278" t="str">
            <v>ILEP</v>
          </cell>
          <cell r="C278" t="str">
            <v>un</v>
          </cell>
          <cell r="D278" t="str">
            <v xml:space="preserve">Luz de emergencia portatíl 60 Led, voltage 110, potencia 5Watts, autonomia 15 horas en iluminación baja y 7 horas en iluminación alta, tiempo de carga de 18 a 20 horas </v>
          </cell>
          <cell r="E278">
            <v>68901</v>
          </cell>
        </row>
        <row r="279">
          <cell r="B279" t="str">
            <v>IMAD</v>
          </cell>
          <cell r="C279" t="str">
            <v>m2</v>
          </cell>
          <cell r="D279" t="str">
            <v>Madera 3 usos</v>
          </cell>
          <cell r="E279">
            <v>4501.7699999999995</v>
          </cell>
        </row>
        <row r="280">
          <cell r="B280" t="str">
            <v>IMADI</v>
          </cell>
          <cell r="C280" t="str">
            <v>un</v>
          </cell>
          <cell r="D280" t="str">
            <v>Madera inmunizada, L= 0,8m, A=0,04m, H=0,085m</v>
          </cell>
          <cell r="E280">
            <v>17731</v>
          </cell>
        </row>
        <row r="281">
          <cell r="B281" t="str">
            <v>IMALE</v>
          </cell>
          <cell r="C281" t="str">
            <v>un</v>
          </cell>
          <cell r="D281" t="str">
            <v>Madera laminada estructural de 0,09m x 0,09m y L=2,8m</v>
          </cell>
          <cell r="E281">
            <v>30000</v>
          </cell>
        </row>
        <row r="282">
          <cell r="B282" t="str">
            <v>IMR</v>
          </cell>
          <cell r="C282" t="str">
            <v>gl</v>
          </cell>
          <cell r="D282" t="str">
            <v>Madera roble para cajones</v>
          </cell>
          <cell r="E282">
            <v>314041</v>
          </cell>
        </row>
        <row r="283">
          <cell r="B283" t="str">
            <v>IMP3/8</v>
          </cell>
          <cell r="C283" t="str">
            <v>ml</v>
          </cell>
          <cell r="D283" t="str">
            <v>Manguera de poliuretano de Ø3/8"</v>
          </cell>
          <cell r="E283">
            <v>8851.2199999999993</v>
          </cell>
        </row>
        <row r="284">
          <cell r="B284" t="str">
            <v>IMS1/2</v>
          </cell>
          <cell r="C284" t="str">
            <v>ml</v>
          </cell>
          <cell r="D284" t="str">
            <v>Manguera de silicona Ø1/2"</v>
          </cell>
          <cell r="E284">
            <v>4898.04</v>
          </cell>
        </row>
        <row r="285">
          <cell r="B285" t="str">
            <v>IMF11/2</v>
          </cell>
          <cell r="C285" t="str">
            <v>ml</v>
          </cell>
          <cell r="D285" t="str">
            <v>Manguera flexible Ø11/2"</v>
          </cell>
          <cell r="E285">
            <v>15470</v>
          </cell>
        </row>
        <row r="286">
          <cell r="B286" t="str">
            <v>IMAN</v>
          </cell>
          <cell r="C286" t="str">
            <v>un</v>
          </cell>
          <cell r="D286" t="str">
            <v>Manómetro Ø1/2"</v>
          </cell>
          <cell r="E286">
            <v>36890</v>
          </cell>
        </row>
        <row r="287">
          <cell r="B287" t="str">
            <v>IMEA</v>
          </cell>
          <cell r="C287" t="str">
            <v>un</v>
          </cell>
          <cell r="D287" t="str">
            <v>Material epóxico en ampolla</v>
          </cell>
          <cell r="E287">
            <v>70746</v>
          </cell>
        </row>
        <row r="288">
          <cell r="B288" t="str">
            <v>IMEKG</v>
          </cell>
          <cell r="C288" t="str">
            <v>kg</v>
          </cell>
          <cell r="D288" t="str">
            <v xml:space="preserve">Material epóxico </v>
          </cell>
          <cell r="E288">
            <v>55013.7</v>
          </cell>
        </row>
        <row r="289">
          <cell r="B289" t="str">
            <v>IME</v>
          </cell>
          <cell r="C289" t="str">
            <v>Kg</v>
          </cell>
          <cell r="D289" t="str">
            <v>Material expansivo</v>
          </cell>
          <cell r="E289">
            <v>23490</v>
          </cell>
        </row>
        <row r="290">
          <cell r="B290" t="str">
            <v>IMP</v>
          </cell>
          <cell r="C290" t="str">
            <v>m3</v>
          </cell>
          <cell r="D290" t="str">
            <v>Material de prestamo</v>
          </cell>
          <cell r="E290">
            <v>7735</v>
          </cell>
        </row>
        <row r="291">
          <cell r="B291" t="str">
            <v>IMESD84</v>
          </cell>
          <cell r="C291" t="str">
            <v>m2</v>
          </cell>
          <cell r="D291" t="str">
            <v>Malla electrosoldada para refuerzo tipo D84 o similar</v>
          </cell>
          <cell r="E291">
            <v>5176.5</v>
          </cell>
        </row>
        <row r="292">
          <cell r="B292" t="str">
            <v>IMESD131</v>
          </cell>
          <cell r="C292" t="str">
            <v>m2</v>
          </cell>
          <cell r="D292" t="str">
            <v>Malla electrosoldada tipo D131</v>
          </cell>
          <cell r="E292">
            <v>6000</v>
          </cell>
        </row>
        <row r="293">
          <cell r="B293" t="str">
            <v>IMESD106</v>
          </cell>
          <cell r="C293" t="str">
            <v>m2</v>
          </cell>
          <cell r="D293" t="str">
            <v>Malla electrosoldada para refuerzo tipo D106 o similar</v>
          </cell>
          <cell r="E293">
            <v>7056.7</v>
          </cell>
        </row>
        <row r="294">
          <cell r="B294" t="str">
            <v>IMEC12</v>
          </cell>
          <cell r="C294" t="str">
            <v>m</v>
          </cell>
          <cell r="D294" t="str">
            <v>Malla eslabonada, ojo 5, calibre 12</v>
          </cell>
          <cell r="E294">
            <v>20525.12</v>
          </cell>
        </row>
        <row r="295">
          <cell r="B295" t="str">
            <v>IMLPAI</v>
          </cell>
          <cell r="C295" t="str">
            <v>un</v>
          </cell>
          <cell r="D295" t="str">
            <v>Mesón con lavaplatos en acero inoxidable de 0,60m de ancho x 1,20m de ancho</v>
          </cell>
          <cell r="E295">
            <v>452200</v>
          </cell>
        </row>
        <row r="296">
          <cell r="B296" t="str">
            <v>IMSE</v>
          </cell>
          <cell r="C296" t="str">
            <v>un</v>
          </cell>
          <cell r="D296" t="str">
            <v xml:space="preserve">Molde para soldadura exotérmica 90g </v>
          </cell>
          <cell r="E296">
            <v>140000</v>
          </cell>
        </row>
        <row r="297">
          <cell r="B297" t="str">
            <v>IMSAP</v>
          </cell>
          <cell r="C297" t="str">
            <v>m2</v>
          </cell>
          <cell r="D297" t="str">
            <v>Módulo de sedimentación acelerada de poliestireno de alto impacto, altura 0,52m</v>
          </cell>
          <cell r="E297">
            <v>595000</v>
          </cell>
        </row>
        <row r="298">
          <cell r="B298" t="str">
            <v>IPEG</v>
          </cell>
          <cell r="C298" t="str">
            <v>m3</v>
          </cell>
          <cell r="D298" t="str">
            <v>Mortero de pega</v>
          </cell>
          <cell r="E298">
            <v>629510</v>
          </cell>
        </row>
        <row r="299">
          <cell r="B299" t="str">
            <v>IMRE</v>
          </cell>
          <cell r="C299" t="str">
            <v>Kg</v>
          </cell>
          <cell r="D299" t="str">
            <v>Mortero de reparación</v>
          </cell>
          <cell r="E299">
            <v>3742.55</v>
          </cell>
        </row>
        <row r="300">
          <cell r="B300" t="str">
            <v>IOF</v>
          </cell>
          <cell r="C300" t="str">
            <v>gl</v>
          </cell>
          <cell r="D300" t="str">
            <v>Obra falsa</v>
          </cell>
          <cell r="E300">
            <v>50000</v>
          </cell>
        </row>
        <row r="301">
          <cell r="B301" t="str">
            <v>IPAI</v>
          </cell>
          <cell r="C301" t="str">
            <v>un</v>
          </cell>
          <cell r="D301" t="str">
            <v>Pantalla distribuidora de flujo perforada, en acero Inoxidable T.304 AC/1 Cal.3mm en forma de L (0,7 m; 0,6 m) ancho de 2,5 metros, incluye pernos tipo ancla de cuña de 1/4" x  2 1/4" en acero inoxidable incluye empaque de neopreno y perforaciones de 3"</v>
          </cell>
          <cell r="E301">
            <v>1290352.7</v>
          </cell>
        </row>
        <row r="302">
          <cell r="B302" t="str">
            <v>IPR</v>
          </cell>
          <cell r="C302" t="str">
            <v>un</v>
          </cell>
          <cell r="D302" t="str">
            <v>Pararrayos 10kA-12kV</v>
          </cell>
          <cell r="E302">
            <v>165000</v>
          </cell>
        </row>
        <row r="303">
          <cell r="B303" t="str">
            <v>IPAS</v>
          </cell>
          <cell r="C303" t="str">
            <v>m</v>
          </cell>
          <cell r="D303" t="str">
            <v xml:space="preserve">Pasamanos en fibra de vidrio de VINYL ESTER </v>
          </cell>
          <cell r="E303">
            <v>208250</v>
          </cell>
        </row>
        <row r="304">
          <cell r="B304" t="str">
            <v>IPAST</v>
          </cell>
          <cell r="C304" t="str">
            <v>m</v>
          </cell>
          <cell r="D304" t="str">
            <v>Pasamanos en tubería negra liviana Ø2"</v>
          </cell>
          <cell r="E304">
            <v>30357.256999999998</v>
          </cell>
        </row>
        <row r="305">
          <cell r="B305" t="str">
            <v>IPYL</v>
          </cell>
          <cell r="C305" t="str">
            <v>m3</v>
          </cell>
          <cell r="D305" t="str">
            <v>Pavimento y liga</v>
          </cell>
          <cell r="E305">
            <v>420000</v>
          </cell>
        </row>
        <row r="306">
          <cell r="B306" t="str">
            <v>IPEC</v>
          </cell>
          <cell r="C306" t="str">
            <v>un</v>
          </cell>
          <cell r="D306" t="str">
            <v>Pecera</v>
          </cell>
          <cell r="E306">
            <v>248525.55</v>
          </cell>
        </row>
        <row r="307">
          <cell r="B307" t="str">
            <v>IPEGB</v>
          </cell>
          <cell r="C307" t="str">
            <v>un</v>
          </cell>
          <cell r="D307" t="str">
            <v>Pegacor blanco</v>
          </cell>
          <cell r="E307">
            <v>36300</v>
          </cell>
        </row>
        <row r="308">
          <cell r="B308" t="str">
            <v>IPUG1</v>
          </cell>
          <cell r="C308" t="str">
            <v>un</v>
          </cell>
          <cell r="D308" t="str">
            <v>Peldaños galvanizados tipo uña de gato, en acero corrugado de Ø3/4mm</v>
          </cell>
          <cell r="E308">
            <v>20706</v>
          </cell>
        </row>
        <row r="309">
          <cell r="B309" t="str">
            <v>IPUG2</v>
          </cell>
          <cell r="C309" t="str">
            <v>un</v>
          </cell>
          <cell r="D309" t="str">
            <v>Peldaños galvanizados tipo uña de gato, en acero corrugado de Ø5/8mm</v>
          </cell>
          <cell r="E309">
            <v>18706</v>
          </cell>
        </row>
        <row r="310">
          <cell r="B310" t="str">
            <v>IPER</v>
          </cell>
          <cell r="C310" t="str">
            <v>un</v>
          </cell>
          <cell r="D310" t="str">
            <v xml:space="preserve">Percha de 3 1/2" con aislador </v>
          </cell>
          <cell r="E310">
            <v>25000</v>
          </cell>
        </row>
        <row r="311">
          <cell r="B311" t="str">
            <v>IPER1</v>
          </cell>
          <cell r="C311">
            <v>0</v>
          </cell>
          <cell r="D311" t="str">
            <v>Percha 1 puesto</v>
          </cell>
          <cell r="E311">
            <v>20000</v>
          </cell>
        </row>
        <row r="312">
          <cell r="B312" t="str">
            <v>IPERT</v>
          </cell>
          <cell r="C312" t="str">
            <v>ml</v>
          </cell>
          <cell r="D312" t="str">
            <v>Perfil triangular 3"X3" e= 20mm</v>
          </cell>
          <cell r="E312">
            <v>3570</v>
          </cell>
        </row>
        <row r="313">
          <cell r="B313" t="str">
            <v>IPEAI1/4</v>
          </cell>
          <cell r="C313" t="str">
            <v>un</v>
          </cell>
          <cell r="D313" t="str">
            <v>Perno expansivo en acero inoxidable de 1/4"</v>
          </cell>
          <cell r="E313">
            <v>1785</v>
          </cell>
        </row>
        <row r="314">
          <cell r="B314" t="str">
            <v>IPEAI5/8</v>
          </cell>
          <cell r="C314" t="str">
            <v>un</v>
          </cell>
          <cell r="D314" t="str">
            <v>Perno expansivo en acero inoxidable de 5/8" x 3 1/2", incluye tuerca y dos arandelas</v>
          </cell>
          <cell r="E314">
            <v>3689</v>
          </cell>
        </row>
        <row r="315">
          <cell r="B315" t="str">
            <v>IPEAI1/4-31/4</v>
          </cell>
          <cell r="C315" t="str">
            <v>un</v>
          </cell>
          <cell r="D315" t="str">
            <v>Perno expansivo en acero inoxidable de 1/4" x 3 1/4", incluye tuerca y dos arandelas</v>
          </cell>
          <cell r="E315">
            <v>4165</v>
          </cell>
        </row>
        <row r="316">
          <cell r="B316" t="str">
            <v>IPEAR1/2-0,1</v>
          </cell>
          <cell r="C316" t="str">
            <v>un</v>
          </cell>
          <cell r="D316" t="str">
            <v>Perno de anclaje roscado, L=0,10m x Ø1/2"</v>
          </cell>
          <cell r="E316">
            <v>4879</v>
          </cell>
        </row>
        <row r="317">
          <cell r="B317" t="str">
            <v>IPEAR1/2</v>
          </cell>
          <cell r="C317" t="str">
            <v>un</v>
          </cell>
          <cell r="D317" t="str">
            <v>Perno de anclaje roscado, L=0,60m x Ø1/2"</v>
          </cell>
          <cell r="E317">
            <v>6069</v>
          </cell>
        </row>
        <row r="318">
          <cell r="B318" t="str">
            <v>IPER3/8</v>
          </cell>
          <cell r="C318" t="str">
            <v>un</v>
          </cell>
          <cell r="D318" t="str">
            <v>Perno roscado Ø3/8", incluye tuerca y arandela</v>
          </cell>
          <cell r="E318">
            <v>6043</v>
          </cell>
        </row>
        <row r="319">
          <cell r="B319" t="str">
            <v>IP14-16</v>
          </cell>
          <cell r="C319" t="str">
            <v>m3</v>
          </cell>
          <cell r="D319" t="str">
            <v>Piedra 14" a 16"</v>
          </cell>
          <cell r="E319">
            <v>55000</v>
          </cell>
        </row>
        <row r="320">
          <cell r="B320" t="str">
            <v>IPIE</v>
          </cell>
          <cell r="C320" t="str">
            <v>m3</v>
          </cell>
          <cell r="D320" t="str">
            <v>Piedra para entresuelo</v>
          </cell>
          <cell r="E320">
            <v>60000</v>
          </cell>
        </row>
        <row r="321">
          <cell r="B321" t="str">
            <v>IPICR</v>
          </cell>
          <cell r="C321" t="str">
            <v>m3</v>
          </cell>
          <cell r="D321" t="str">
            <v>Piedra canto rodado entre 3" y 5"</v>
          </cell>
          <cell r="E321">
            <v>793135</v>
          </cell>
        </row>
        <row r="322">
          <cell r="B322" t="str">
            <v>IPICR1</v>
          </cell>
          <cell r="C322" t="str">
            <v>m3</v>
          </cell>
          <cell r="D322" t="str">
            <v>Piedra canto rodado entre 2" y 4"</v>
          </cell>
          <cell r="E322">
            <v>634508</v>
          </cell>
        </row>
        <row r="323">
          <cell r="B323" t="str">
            <v>IPCPA</v>
          </cell>
          <cell r="C323" t="str">
            <v>m3</v>
          </cell>
          <cell r="D323" t="str">
            <v>Piedra ciclópea</v>
          </cell>
          <cell r="E323">
            <v>20000</v>
          </cell>
        </row>
        <row r="324">
          <cell r="B324" t="str">
            <v>IPAC</v>
          </cell>
          <cell r="C324" t="str">
            <v>gal</v>
          </cell>
          <cell r="D324" t="str">
            <v>Pintura a base de aceite</v>
          </cell>
          <cell r="E324">
            <v>87492.37</v>
          </cell>
        </row>
        <row r="325">
          <cell r="B325" t="str">
            <v>IPAG</v>
          </cell>
          <cell r="C325" t="str">
            <v>gal</v>
          </cell>
          <cell r="D325" t="str">
            <v>Pintura a base de agua</v>
          </cell>
          <cell r="E325">
            <v>60900</v>
          </cell>
        </row>
        <row r="326">
          <cell r="B326" t="str">
            <v>IPEA</v>
          </cell>
          <cell r="C326" t="str">
            <v>gal</v>
          </cell>
          <cell r="D326" t="str">
            <v>Pintura epóxica anticorrosiva</v>
          </cell>
          <cell r="E326">
            <v>178050</v>
          </cell>
        </row>
        <row r="327">
          <cell r="B327" t="str">
            <v>IPEA1C</v>
          </cell>
          <cell r="C327" t="str">
            <v>kg</v>
          </cell>
          <cell r="D327" t="str">
            <v>Pintura epóxica / (350g/m2) 1a capa</v>
          </cell>
          <cell r="E327">
            <v>40000</v>
          </cell>
        </row>
        <row r="328">
          <cell r="B328" t="str">
            <v>IPEA2C</v>
          </cell>
          <cell r="C328" t="str">
            <v>kg</v>
          </cell>
          <cell r="D328" t="str">
            <v>Pintura epóxica / (200g/m2) 2a capa</v>
          </cell>
          <cell r="E328">
            <v>38000</v>
          </cell>
        </row>
        <row r="329">
          <cell r="B329" t="str">
            <v>IPTC</v>
          </cell>
          <cell r="C329" t="str">
            <v>gal</v>
          </cell>
          <cell r="D329" t="str">
            <v>Pintura negra tipo koraza</v>
          </cell>
          <cell r="E329">
            <v>84355.815600000002</v>
          </cell>
        </row>
        <row r="330">
          <cell r="B330" t="str">
            <v>IPLAF</v>
          </cell>
          <cell r="C330" t="str">
            <v>un</v>
          </cell>
          <cell r="D330" t="str">
            <v>Plafón</v>
          </cell>
          <cell r="E330">
            <v>12900</v>
          </cell>
        </row>
        <row r="331">
          <cell r="B331" t="str">
            <v>IPLA</v>
          </cell>
          <cell r="C331" t="str">
            <v>m</v>
          </cell>
          <cell r="D331" t="str">
            <v>Platina en acero</v>
          </cell>
          <cell r="E331">
            <v>32209.73</v>
          </cell>
        </row>
        <row r="332">
          <cell r="B332" t="str">
            <v>IPLA4</v>
          </cell>
          <cell r="C332" t="str">
            <v>ml</v>
          </cell>
          <cell r="D332" t="str">
            <v>Platina en acero al carbón de 0,20m, e=3/16"</v>
          </cell>
          <cell r="E332">
            <v>21163.744000000002</v>
          </cell>
        </row>
        <row r="333">
          <cell r="B333" t="str">
            <v>IPLA5</v>
          </cell>
          <cell r="C333" t="str">
            <v>ml</v>
          </cell>
          <cell r="D333" t="str">
            <v>Platina en acero al carbón de 0,05m, e=2,5mm</v>
          </cell>
          <cell r="E333">
            <v>5290.9360000000006</v>
          </cell>
        </row>
        <row r="334">
          <cell r="B334" t="str">
            <v>IPLA6</v>
          </cell>
          <cell r="C334" t="str">
            <v>ml</v>
          </cell>
          <cell r="D334" t="str">
            <v>Platina en acero al carbón de 0,30m, e=3/16"</v>
          </cell>
          <cell r="E334">
            <v>22576.544000000002</v>
          </cell>
        </row>
        <row r="335">
          <cell r="B335" t="str">
            <v>IPLA1</v>
          </cell>
          <cell r="C335" t="str">
            <v>m</v>
          </cell>
          <cell r="D335" t="str">
            <v>Platina en acero al carbón de 0,30mX0,60m, e=1/8"</v>
          </cell>
          <cell r="E335">
            <v>4284</v>
          </cell>
        </row>
        <row r="336">
          <cell r="B336" t="str">
            <v>IPLA2</v>
          </cell>
          <cell r="C336" t="str">
            <v>m</v>
          </cell>
          <cell r="D336" t="str">
            <v>Platina en acero al carbón de 0,15mX0,60m, e=1/8"</v>
          </cell>
          <cell r="E336">
            <v>3094</v>
          </cell>
        </row>
        <row r="337">
          <cell r="B337" t="str">
            <v>IPLA3</v>
          </cell>
          <cell r="C337" t="str">
            <v>m</v>
          </cell>
          <cell r="D337" t="str">
            <v>Platina en acero al carbón de 0,50mX0,37mX0,63m, e=3/16"</v>
          </cell>
          <cell r="E337">
            <v>4284</v>
          </cell>
        </row>
        <row r="338">
          <cell r="B338" t="str">
            <v>IPLCLS</v>
          </cell>
          <cell r="C338" t="str">
            <v>un</v>
          </cell>
          <cell r="D338" t="str">
            <v>PLC logo siemens para tablero automático de control bombas</v>
          </cell>
          <cell r="E338">
            <v>1200000</v>
          </cell>
        </row>
        <row r="339">
          <cell r="B339" t="str">
            <v>IPLCLSTCP</v>
          </cell>
          <cell r="C339" t="str">
            <v>un</v>
          </cell>
          <cell r="D339" t="str">
            <v>PLC logo siemens para tablero de control planta</v>
          </cell>
          <cell r="E339">
            <v>1300000</v>
          </cell>
        </row>
        <row r="340">
          <cell r="B340" t="str">
            <v>IPMT8</v>
          </cell>
          <cell r="C340" t="str">
            <v>un</v>
          </cell>
          <cell r="D340" t="str">
            <v>Poste en madera tratada de 8m</v>
          </cell>
          <cell r="E340">
            <v>840000</v>
          </cell>
        </row>
        <row r="341">
          <cell r="B341" t="str">
            <v>IPMT</v>
          </cell>
          <cell r="C341" t="str">
            <v>un</v>
          </cell>
          <cell r="D341" t="str">
            <v>Poste madera</v>
          </cell>
          <cell r="E341">
            <v>357000</v>
          </cell>
        </row>
        <row r="342">
          <cell r="B342" t="str">
            <v>IPFV8</v>
          </cell>
          <cell r="C342" t="str">
            <v>un</v>
          </cell>
          <cell r="D342" t="str">
            <v>Poste en poliester reforzado con fibra de vidrio (PRFV), 510Kg de 8m</v>
          </cell>
          <cell r="E342">
            <v>1250000</v>
          </cell>
        </row>
        <row r="343">
          <cell r="B343" t="str">
            <v>IPFV8M</v>
          </cell>
          <cell r="C343" t="str">
            <v>un</v>
          </cell>
          <cell r="D343" t="str">
            <v>Poste en poliester reforzado con fibra de vidrio monolitico de 8m</v>
          </cell>
          <cell r="E343">
            <v>357000</v>
          </cell>
        </row>
        <row r="344">
          <cell r="B344" t="str">
            <v>IPFV12</v>
          </cell>
          <cell r="C344" t="str">
            <v>un</v>
          </cell>
          <cell r="D344" t="str">
            <v>Poste en poliester reforzado con fibra de vidrio (PRFV), 750Kg de 12m</v>
          </cell>
          <cell r="E344">
            <v>1951600</v>
          </cell>
        </row>
        <row r="345">
          <cell r="B345" t="str">
            <v>IPM</v>
          </cell>
          <cell r="C345" t="str">
            <v>un</v>
          </cell>
          <cell r="D345" t="str">
            <v>Poste metálico</v>
          </cell>
          <cell r="E345">
            <v>26174.05</v>
          </cell>
        </row>
        <row r="346">
          <cell r="B346" t="str">
            <v>IPTCP</v>
          </cell>
          <cell r="C346" t="str">
            <v>un</v>
          </cell>
          <cell r="D346" t="str">
            <v>Proteccion para tablero de control planta</v>
          </cell>
          <cell r="E346">
            <v>112000</v>
          </cell>
        </row>
        <row r="347">
          <cell r="B347" t="str">
            <v>IPCM1A</v>
          </cell>
          <cell r="C347" t="str">
            <v>un</v>
          </cell>
          <cell r="D347" t="str">
            <v>puerta celosía metalica un ala de 1,00 X 2,10 m, calibre de la lámina mayor 18 BWG. Incluye bisagras</v>
          </cell>
          <cell r="E347">
            <v>405000</v>
          </cell>
        </row>
        <row r="348">
          <cell r="B348" t="str">
            <v>IPMCM</v>
          </cell>
          <cell r="C348" t="str">
            <v>un</v>
          </cell>
          <cell r="D348" t="str">
            <v>Puerta metalica incluye chapa y marco</v>
          </cell>
          <cell r="E348">
            <v>429200</v>
          </cell>
        </row>
        <row r="349">
          <cell r="B349" t="str">
            <v>PMD</v>
          </cell>
          <cell r="C349" t="str">
            <v>un</v>
          </cell>
          <cell r="D349" t="str">
            <v>Puerta metálica dilatada de 1,0 X 2,10 m calibre 22, incluye marco y chapa</v>
          </cell>
          <cell r="E349">
            <v>357000</v>
          </cell>
        </row>
        <row r="350">
          <cell r="B350" t="str">
            <v>PMD1</v>
          </cell>
          <cell r="C350" t="str">
            <v>un</v>
          </cell>
          <cell r="D350" t="str">
            <v>Puerta metálica dilatada de 0,70 X 2,10 m calibre 22, incluye marco y chapa</v>
          </cell>
          <cell r="E350">
            <v>333200</v>
          </cell>
        </row>
        <row r="351">
          <cell r="B351" t="str">
            <v>PMD2</v>
          </cell>
          <cell r="C351" t="str">
            <v>un</v>
          </cell>
          <cell r="D351" t="str">
            <v>Puerta metálica dilatada de 0,95 X 2,10 m calibre 22, incluye marco y chapa</v>
          </cell>
          <cell r="E351">
            <v>345100</v>
          </cell>
        </row>
        <row r="352">
          <cell r="B352" t="str">
            <v>IPME1</v>
          </cell>
          <cell r="C352" t="str">
            <v>un</v>
          </cell>
          <cell r="D352" t="str">
            <v>Puerta en madera entamborada de  0,8m x 2,1m, incluye marco y chapa</v>
          </cell>
          <cell r="E352">
            <v>226100</v>
          </cell>
        </row>
        <row r="353">
          <cell r="B353" t="str">
            <v>IPME3</v>
          </cell>
          <cell r="C353" t="str">
            <v>un</v>
          </cell>
          <cell r="D353" t="str">
            <v>Puerta en madera 0,90m x 2m incluye marco y chapa</v>
          </cell>
          <cell r="E353">
            <v>117900</v>
          </cell>
        </row>
        <row r="354">
          <cell r="B354" t="str">
            <v>IPME</v>
          </cell>
          <cell r="C354" t="str">
            <v>un</v>
          </cell>
          <cell r="D354" t="str">
            <v>Puerta en malla eslabonada de una ala, ojo N°5, calibre 12, h = 2,0m, ancho = 1,0m</v>
          </cell>
          <cell r="E354">
            <v>580025.04</v>
          </cell>
        </row>
        <row r="355">
          <cell r="B355" t="str">
            <v>IPME2</v>
          </cell>
          <cell r="C355" t="str">
            <v>un</v>
          </cell>
          <cell r="D355" t="str">
            <v>Puerta en malla eslabonada de dos alas, ojo N°5, calibre 12, h = 2,0m, ancho = 2,0m</v>
          </cell>
          <cell r="E355">
            <v>832209.84000000008</v>
          </cell>
        </row>
        <row r="356">
          <cell r="B356" t="str">
            <v>IPME2X4</v>
          </cell>
          <cell r="C356" t="str">
            <v>un</v>
          </cell>
          <cell r="D356" t="str">
            <v>Puerta en malla eslabonada de dos alas, ojo N°5, calibre 12, h = 2,0m, ancho = 4,0m</v>
          </cell>
          <cell r="E356">
            <v>998651.80799999996</v>
          </cell>
        </row>
        <row r="357">
          <cell r="B357" t="str">
            <v>IPUR</v>
          </cell>
          <cell r="C357" t="str">
            <v>un</v>
          </cell>
          <cell r="D357" t="str">
            <v>Puerta en reja 0,8 x 2,10 m, incluye marco y chapa</v>
          </cell>
          <cell r="E357">
            <v>308611.14900000003</v>
          </cell>
        </row>
        <row r="358">
          <cell r="B358" t="str">
            <v>IPUR1</v>
          </cell>
          <cell r="C358" t="str">
            <v>un</v>
          </cell>
          <cell r="D358" t="str">
            <v>Puerta en reja 0,95 x 1,50 m, incluye marco y chapa</v>
          </cell>
          <cell r="E358">
            <v>283392.66900000005</v>
          </cell>
        </row>
        <row r="359">
          <cell r="B359" t="str">
            <v>IPT</v>
          </cell>
          <cell r="C359" t="str">
            <v>un</v>
          </cell>
          <cell r="D359" t="str">
            <v>puesta a tierra</v>
          </cell>
          <cell r="E359">
            <v>500000</v>
          </cell>
        </row>
        <row r="360">
          <cell r="B360" t="str">
            <v>IPTF</v>
          </cell>
          <cell r="C360" t="str">
            <v>un</v>
          </cell>
          <cell r="D360" t="str">
            <v>Punta tipo Franklin de una asta con soporte</v>
          </cell>
          <cell r="E360">
            <v>70000</v>
          </cell>
        </row>
        <row r="361">
          <cell r="B361" t="str">
            <v>IREC</v>
          </cell>
          <cell r="C361" t="str">
            <v>m3</v>
          </cell>
          <cell r="D361" t="str">
            <v>Recebo</v>
          </cell>
          <cell r="E361">
            <v>7417.2000000000007</v>
          </cell>
        </row>
        <row r="362">
          <cell r="B362" t="str">
            <v>IRV</v>
          </cell>
          <cell r="C362" t="str">
            <v>un</v>
          </cell>
          <cell r="D362" t="str">
            <v>Reja 0,8m x 0,8m para ventana, incluye marco</v>
          </cell>
          <cell r="E362">
            <v>126092.40000000001</v>
          </cell>
        </row>
        <row r="363">
          <cell r="B363" t="str">
            <v>IRDA2"</v>
          </cell>
          <cell r="C363" t="str">
            <v>un</v>
          </cell>
          <cell r="D363" t="str">
            <v>Radachinas de 2" (capacidad de carga 90 Kg)</v>
          </cell>
          <cell r="E363">
            <v>17750</v>
          </cell>
        </row>
        <row r="364">
          <cell r="B364" t="str">
            <v>IREJA1</v>
          </cell>
          <cell r="C364" t="str">
            <v>un</v>
          </cell>
          <cell r="D364" t="str">
            <v>Rejilla de 30cm x 20cm con 9 barras lisas en acero de Ø3/8" separadas cada 2 cm (incluye marco en ángulo de acero al carbón de 1"x 11/4", anclajes y bisagras para su apertura)</v>
          </cell>
          <cell r="E364">
            <v>297500</v>
          </cell>
        </row>
        <row r="365">
          <cell r="B365" t="str">
            <v>IREJA</v>
          </cell>
          <cell r="C365" t="str">
            <v>un</v>
          </cell>
          <cell r="D365" t="str">
            <v>Rejilla de 40cm x 20cm con 13 barras lisas en acero de Ø3/8" separadas cada 2 cm (incluye marco en ángulo de acero al carbón de 1"x 11/4", anclajes y bisagras para su apertura)</v>
          </cell>
          <cell r="E365">
            <v>321300</v>
          </cell>
        </row>
        <row r="366">
          <cell r="B366" t="str">
            <v>IREJA2</v>
          </cell>
          <cell r="C366" t="str">
            <v>un</v>
          </cell>
          <cell r="D366" t="str">
            <v>Rejilla de 40cm x 180cm con 45 barras lisas en acero de Ø3/8" separadas cada 3 cm (incluye marco en ángulo de acero al carbón de 1"x 11/4", anclajes y bisagras para su apertura)</v>
          </cell>
          <cell r="E366">
            <v>672350</v>
          </cell>
        </row>
        <row r="367">
          <cell r="B367" t="str">
            <v>IRCT6x4</v>
          </cell>
          <cell r="C367" t="str">
            <v>un</v>
          </cell>
          <cell r="D367" t="str">
            <v>Rejilla en cúpula tradicional de 6"x4"</v>
          </cell>
          <cell r="E367">
            <v>28900</v>
          </cell>
        </row>
        <row r="368">
          <cell r="B368" t="str">
            <v>IRPFV</v>
          </cell>
          <cell r="C368" t="str">
            <v>m2</v>
          </cell>
          <cell r="D368" t="str">
            <v>Rejilla peatonal en  fibra de vidrio  de resistencia 1100kg/cm2</v>
          </cell>
          <cell r="E368">
            <v>358904</v>
          </cell>
        </row>
        <row r="369">
          <cell r="B369" t="str">
            <v>ISSC</v>
          </cell>
          <cell r="C369" t="str">
            <v>un</v>
          </cell>
          <cell r="D369" t="str">
            <v>Sacos de suelo cemento</v>
          </cell>
          <cell r="E369">
            <v>9520</v>
          </cell>
        </row>
        <row r="370">
          <cell r="B370" t="str">
            <v>ISE</v>
          </cell>
          <cell r="C370" t="str">
            <v>ml</v>
          </cell>
          <cell r="D370" t="str">
            <v>Sellante elastomérico 6,4 mm x 12,7 mm</v>
          </cell>
          <cell r="E370">
            <v>21574.7</v>
          </cell>
        </row>
        <row r="371">
          <cell r="B371" t="str">
            <v>ISEP</v>
          </cell>
          <cell r="C371" t="str">
            <v>ml</v>
          </cell>
          <cell r="D371" t="str">
            <v>Sellante elástico de poliuretano autonivelante tipo Sikaflex-1CSL</v>
          </cell>
          <cell r="E371">
            <v>6670.3508771929819</v>
          </cell>
        </row>
        <row r="372">
          <cell r="B372" t="str">
            <v>ISAR</v>
          </cell>
          <cell r="C372" t="str">
            <v>m3</v>
          </cell>
          <cell r="D372" t="str">
            <v>Sello arenilla, e=10cm</v>
          </cell>
          <cell r="E372">
            <v>80920</v>
          </cell>
        </row>
        <row r="373">
          <cell r="B373" t="str">
            <v>ISEE</v>
          </cell>
          <cell r="C373" t="str">
            <v>ml</v>
          </cell>
          <cell r="D373" t="str">
            <v>sistema de escape exhosto 3" con aislamiento</v>
          </cell>
          <cell r="E373">
            <v>339150</v>
          </cell>
        </row>
        <row r="374">
          <cell r="B374" t="str">
            <v>ISEE2</v>
          </cell>
          <cell r="C374" t="str">
            <v>ml</v>
          </cell>
          <cell r="D374" t="str">
            <v>sistema de escape exhosto 2" con aislamiento</v>
          </cell>
          <cell r="E374">
            <v>60688</v>
          </cell>
        </row>
        <row r="375">
          <cell r="B375" t="str">
            <v>ISOLM</v>
          </cell>
          <cell r="C375" t="str">
            <v>cm</v>
          </cell>
          <cell r="D375" t="str">
            <v xml:space="preserve">Soldadura </v>
          </cell>
          <cell r="E375">
            <v>1190</v>
          </cell>
        </row>
        <row r="376">
          <cell r="B376" t="str">
            <v>ISOLMUN</v>
          </cell>
          <cell r="C376" t="str">
            <v>un</v>
          </cell>
          <cell r="D376" t="str">
            <v>soldadura</v>
          </cell>
          <cell r="E376">
            <v>35000</v>
          </cell>
        </row>
        <row r="377">
          <cell r="B377" t="str">
            <v>ISOLE</v>
          </cell>
          <cell r="C377" t="str">
            <v>un</v>
          </cell>
          <cell r="D377" t="str">
            <v>Soldadura Exotérmica 115gr</v>
          </cell>
          <cell r="E377">
            <v>78000</v>
          </cell>
        </row>
        <row r="378">
          <cell r="B378" t="str">
            <v>ISOL</v>
          </cell>
          <cell r="C378" t="str">
            <v>un</v>
          </cell>
          <cell r="D378" t="str">
            <v>Soldadura líquida (1/4 gal) y limpiador removedor (1/4 gal)</v>
          </cell>
          <cell r="E378">
            <v>182637.27585599999</v>
          </cell>
        </row>
        <row r="379">
          <cell r="B379" t="str">
            <v>ISOLV</v>
          </cell>
          <cell r="C379" t="str">
            <v>kg</v>
          </cell>
          <cell r="D379" t="str">
            <v>Solvente</v>
          </cell>
          <cell r="E379">
            <v>20000</v>
          </cell>
        </row>
        <row r="380">
          <cell r="B380" t="str">
            <v>ISOP45AG</v>
          </cell>
          <cell r="C380" t="str">
            <v>un</v>
          </cell>
          <cell r="D380" t="str">
            <v>Soporte tipo ménsula SMS045AG</v>
          </cell>
          <cell r="E380">
            <v>25783</v>
          </cell>
        </row>
        <row r="381">
          <cell r="B381" t="str">
            <v>ISUI</v>
          </cell>
          <cell r="C381" t="str">
            <v>un</v>
          </cell>
          <cell r="D381" t="str">
            <v>suiche</v>
          </cell>
          <cell r="E381">
            <v>11305</v>
          </cell>
        </row>
        <row r="382">
          <cell r="B382" t="str">
            <v>ISTB</v>
          </cell>
          <cell r="C382" t="str">
            <v>un</v>
          </cell>
          <cell r="D382" t="str">
            <v>Sumidero tipo B, Polipropileno</v>
          </cell>
          <cell r="E382">
            <v>109480</v>
          </cell>
        </row>
        <row r="383">
          <cell r="B383" t="str">
            <v>ITAB</v>
          </cell>
          <cell r="C383" t="str">
            <v>un</v>
          </cell>
          <cell r="D383" t="str">
            <v>Tabla de 2cm x 20cm y L = 3,0m, en madera común</v>
          </cell>
          <cell r="E383">
            <v>5950</v>
          </cell>
        </row>
        <row r="384">
          <cell r="B384" t="str">
            <v>ITAB2X10</v>
          </cell>
          <cell r="C384" t="str">
            <v>un</v>
          </cell>
          <cell r="D384" t="str">
            <v>Tabla de 2cm x 10cm y L = 3,0m, en madera común</v>
          </cell>
          <cell r="E384">
            <v>3000</v>
          </cell>
        </row>
        <row r="385">
          <cell r="B385" t="str">
            <v>ITAF</v>
          </cell>
          <cell r="C385" t="str">
            <v>un</v>
          </cell>
          <cell r="D385" t="str">
            <v>Tabla formaleta (10" x 3m x 3/4")</v>
          </cell>
          <cell r="E385">
            <v>10710</v>
          </cell>
        </row>
        <row r="386">
          <cell r="B386" t="str">
            <v>ITAB2F</v>
          </cell>
          <cell r="C386" t="str">
            <v>un</v>
          </cell>
          <cell r="D386" t="str">
            <v>Tablero 2F, 8 ctos, 4H 120/240V con puerta y targetero</v>
          </cell>
          <cell r="E386">
            <v>125000</v>
          </cell>
        </row>
        <row r="387">
          <cell r="B387" t="str">
            <v>ITACTO</v>
          </cell>
          <cell r="C387" t="str">
            <v>un</v>
          </cell>
          <cell r="D387" t="str">
            <v xml:space="preserve">Tablero de transferencia automática de 13.5 kVA monofásico 240 V. Incluye tablero interno de 12 circuitos monofasico </v>
          </cell>
          <cell r="E387">
            <v>5831000</v>
          </cell>
        </row>
        <row r="388">
          <cell r="B388" t="str">
            <v>ITACTO1</v>
          </cell>
          <cell r="C388" t="str">
            <v>un</v>
          </cell>
          <cell r="D388" t="str">
            <v xml:space="preserve">Tablero de transferencia automática de 50 A monofásico 240 V. Incluye tablero interno de 12 circuitos monofasico </v>
          </cell>
          <cell r="E388">
            <v>5593000</v>
          </cell>
        </row>
        <row r="389">
          <cell r="B389" t="str">
            <v>ITATA</v>
          </cell>
          <cell r="C389" t="str">
            <v>un</v>
          </cell>
          <cell r="D389" t="str">
            <v>Tablero de transferencia automática de 50 A con tablero de 18 circuitos interno y protecciones</v>
          </cell>
          <cell r="E389">
            <v>6800000</v>
          </cell>
        </row>
        <row r="390">
          <cell r="B390" t="str">
            <v>ITAB1</v>
          </cell>
          <cell r="C390" t="str">
            <v>un</v>
          </cell>
          <cell r="D390" t="str">
            <v>Tablero de control eléctrico, arrancador con dos variadores de velocidad   de 50 HP, alimentación monofásica a 220/V con sistema de alternación, control PID, incluye trasductor de presion de 4 a 20 miliamperios y maniobra ABB</v>
          </cell>
          <cell r="E390">
            <v>64022000</v>
          </cell>
        </row>
        <row r="391">
          <cell r="B391" t="str">
            <v>ITAB2</v>
          </cell>
          <cell r="C391" t="str">
            <v>un</v>
          </cell>
          <cell r="D391" t="str">
            <v xml:space="preserve">Tablero en lámina Cold Rolled  de medidas 0.5m x 0.6m x 0.3m  que contiene breaker de protección 2x20A, arrancadores directos con relés térmicos y dispositivo de Protección contra sobretensiones transitorias (DPS clase B) </v>
          </cell>
          <cell r="E391">
            <v>5212200</v>
          </cell>
        </row>
        <row r="392">
          <cell r="B392" t="str">
            <v>ITABCB</v>
          </cell>
          <cell r="C392" t="str">
            <v>un</v>
          </cell>
          <cell r="D392" t="str">
            <v xml:space="preserve">Tablero de control para bombas. el cual incluye: cofre metalico, breaker industrial de caja moldeada, protecciones motores, selectores de tres posiciones, pilotos verdes, alarma interperie 220 v, pilotos rojos, minibreaker, borneras tipo riel omega, dps, </v>
          </cell>
          <cell r="E392">
            <v>7996799.9999999991</v>
          </cell>
        </row>
        <row r="393">
          <cell r="B393" t="str">
            <v>ITABCB1</v>
          </cell>
          <cell r="C393" t="str">
            <v>un</v>
          </cell>
          <cell r="D393" t="str">
            <v>Tablero de control para bombas. el cual incluye: cofre metalico, breaker industrial de caja moldeada, 2 variadores de velocidad de 3 hp, 2 selectores de tres posiciones, 2 lamparas verdes, 1 alarma interperie 220 v, 2 lamparas, rojas, 1 minibreaker 2x2 a,</v>
          </cell>
          <cell r="E393">
            <v>5664400</v>
          </cell>
        </row>
        <row r="394">
          <cell r="B394" t="str">
            <v>ITABIP40</v>
          </cell>
          <cell r="C394" t="str">
            <v>un</v>
          </cell>
          <cell r="D394" t="str">
            <v>Tablero para uso interior (IP40), lamina cold rolled 16, acabado final pintura en polvo de aplicación electroestática, gris claro RAL 7035.</v>
          </cell>
          <cell r="E394">
            <v>10225670</v>
          </cell>
        </row>
        <row r="395">
          <cell r="B395" t="str">
            <v>ITAB3</v>
          </cell>
          <cell r="C395" t="str">
            <v>un</v>
          </cell>
          <cell r="D395" t="str">
            <v xml:space="preserve">Tablero monofásico de 4 circuitos doble tapa y tarjetero   </v>
          </cell>
          <cell r="E395">
            <v>85000</v>
          </cell>
        </row>
        <row r="396">
          <cell r="B396" t="str">
            <v>ITABM</v>
          </cell>
          <cell r="C396" t="str">
            <v>un</v>
          </cell>
          <cell r="D396" t="str">
            <v>Tablero monofásico de 18 circuitos con espacio para totalizador</v>
          </cell>
          <cell r="E396">
            <v>5593000</v>
          </cell>
        </row>
        <row r="397">
          <cell r="B397" t="str">
            <v>ITEBME/T</v>
          </cell>
          <cell r="C397" t="str">
            <v>un</v>
          </cell>
          <cell r="D397" t="str">
            <v>Tablero monofásico E/T 24 ctos</v>
          </cell>
          <cell r="E397">
            <v>390000</v>
          </cell>
        </row>
        <row r="398">
          <cell r="B398" t="str">
            <v>ITABIP</v>
          </cell>
          <cell r="C398" t="str">
            <v>un</v>
          </cell>
          <cell r="D398" t="str">
            <v>Tablero IP 44 incluye breaker Contador monofasico 15(60)A 240/120 V</v>
          </cell>
          <cell r="E398">
            <v>350000</v>
          </cell>
        </row>
        <row r="399">
          <cell r="B399" t="str">
            <v>ITABIP1</v>
          </cell>
          <cell r="C399" t="str">
            <v>un</v>
          </cell>
          <cell r="D399" t="str">
            <v>Tablero IP 44 incluye breaker 3x100A para contador monofasico Tetrafilar 15(60)A 220/127V.</v>
          </cell>
          <cell r="E399">
            <v>280000</v>
          </cell>
        </row>
        <row r="400">
          <cell r="B400" t="str">
            <v>ITABIP2</v>
          </cell>
          <cell r="C400" t="str">
            <v>un</v>
          </cell>
          <cell r="D400" t="str">
            <v>Tablero IP 65 incluye breaker 2x40 a para contador monofásico electrónico trifilar 5(60)a, 240/120 v</v>
          </cell>
          <cell r="E400">
            <v>280000</v>
          </cell>
        </row>
        <row r="401">
          <cell r="B401" t="str">
            <v>ITABM15(100)A</v>
          </cell>
          <cell r="C401" t="str">
            <v>un</v>
          </cell>
          <cell r="D401" t="str">
            <v>Tablero para contador monofásico 15(100)A, 240/120V.</v>
          </cell>
          <cell r="E401">
            <v>350000</v>
          </cell>
        </row>
        <row r="402">
          <cell r="B402" t="str">
            <v>ITAC</v>
          </cell>
          <cell r="C402" t="str">
            <v>un</v>
          </cell>
          <cell r="D402" t="str">
            <v>Tacos de madera</v>
          </cell>
          <cell r="E402">
            <v>13685</v>
          </cell>
        </row>
        <row r="403">
          <cell r="B403" t="str">
            <v>ITH100</v>
          </cell>
          <cell r="C403" t="str">
            <v>un</v>
          </cell>
          <cell r="D403" t="str">
            <v>Tanque hidroneumático tipo diafragma  de 100 Litros</v>
          </cell>
          <cell r="E403">
            <v>742990</v>
          </cell>
        </row>
        <row r="404">
          <cell r="B404" t="str">
            <v>ITP</v>
          </cell>
          <cell r="C404" t="str">
            <v>un</v>
          </cell>
          <cell r="D404" t="str">
            <v>Tanque plástico cónico para almacenamiento de agua potable V=500L, incluye tapa</v>
          </cell>
          <cell r="E404">
            <v>266441</v>
          </cell>
        </row>
        <row r="405">
          <cell r="B405" t="str">
            <v>ITFV</v>
          </cell>
          <cell r="C405" t="str">
            <v>un</v>
          </cell>
          <cell r="D405" t="str">
            <v>Tapa de poliester reforzado con fibra de vidrio (PRFV), e=6 mm, 0,72m x 0,72m</v>
          </cell>
          <cell r="E405">
            <v>187194.13999999998</v>
          </cell>
        </row>
        <row r="406">
          <cell r="B406" t="str">
            <v>ITFV1</v>
          </cell>
          <cell r="C406" t="str">
            <v>un</v>
          </cell>
          <cell r="D406" t="str">
            <v>Tapa de poliester reforzado con fibra de vidrio (PRFV), e=6 mm, 1,0m x 1,0m</v>
          </cell>
          <cell r="E406">
            <v>210994.13999999998</v>
          </cell>
        </row>
        <row r="407">
          <cell r="B407" t="str">
            <v>ITFV2</v>
          </cell>
          <cell r="C407" t="str">
            <v>un</v>
          </cell>
          <cell r="D407" t="str">
            <v>Tapa de poliester reforzado con fibra de vidrio (PRFV), e=6 mm, 0,6m x 0,6m</v>
          </cell>
          <cell r="E407">
            <v>177674.13999999998</v>
          </cell>
        </row>
        <row r="408">
          <cell r="B408" t="str">
            <v>ITFV3</v>
          </cell>
          <cell r="C408" t="str">
            <v>un</v>
          </cell>
          <cell r="D408" t="str">
            <v>Tapa de poliester reforzado con fibra de vidrio (PRFV), e=6 mm, 3,35m x 1,3m</v>
          </cell>
          <cell r="E408">
            <v>567994.14</v>
          </cell>
        </row>
        <row r="409">
          <cell r="B409" t="str">
            <v>ITFV4</v>
          </cell>
          <cell r="C409" t="str">
            <v>un</v>
          </cell>
          <cell r="D409" t="str">
            <v>Tapa de poliester reforzado con fibra de vidrio (PRFV), e=6 mm, 0,7m x 0,7m</v>
          </cell>
          <cell r="E409">
            <v>139594.13999999998</v>
          </cell>
        </row>
        <row r="410">
          <cell r="B410" t="str">
            <v>ITFV5</v>
          </cell>
          <cell r="C410" t="str">
            <v>un</v>
          </cell>
          <cell r="D410" t="str">
            <v>Tapa de poliester reforzado con fibra de vidrio (PRFV), e=6 mm, 1,0m x 0,6m</v>
          </cell>
          <cell r="E410">
            <v>208250</v>
          </cell>
        </row>
        <row r="411">
          <cell r="B411" t="str">
            <v>ITFV6</v>
          </cell>
          <cell r="C411" t="str">
            <v>un</v>
          </cell>
          <cell r="D411" t="str">
            <v>Tapa de poliester reforzado con fibra de vidrio (PRFV), e=6 mm, 3,05m x 1,5m</v>
          </cell>
          <cell r="E411">
            <v>773500</v>
          </cell>
        </row>
        <row r="412">
          <cell r="B412" t="str">
            <v>ITFV7</v>
          </cell>
          <cell r="C412" t="str">
            <v>un</v>
          </cell>
          <cell r="D412" t="str">
            <v>Tapa de poliester reforzado con fibra de vidrio (PRFV), e=6 mm, 1,75m x 1,75m</v>
          </cell>
          <cell r="E412">
            <v>509684.13999999996</v>
          </cell>
        </row>
        <row r="413">
          <cell r="B413" t="str">
            <v>ITFV8</v>
          </cell>
          <cell r="C413" t="str">
            <v>un</v>
          </cell>
          <cell r="D413" t="str">
            <v>Tapa de PRFV de 1,6x0,65m</v>
          </cell>
          <cell r="E413">
            <v>309684</v>
          </cell>
        </row>
        <row r="414">
          <cell r="B414" t="str">
            <v>ITFV9</v>
          </cell>
          <cell r="C414" t="str">
            <v>un</v>
          </cell>
          <cell r="D414" t="str">
            <v>Tapa de PRFV de 1,6x0,6m</v>
          </cell>
          <cell r="E414">
            <v>309684</v>
          </cell>
        </row>
        <row r="415">
          <cell r="B415" t="str">
            <v>ITASB</v>
          </cell>
          <cell r="C415" t="str">
            <v>un</v>
          </cell>
          <cell r="D415" t="str">
            <v>Tapa de seguridad basculante tipo metacol de 4 apoyos de 70cm de diámetro, incluye llave y marco</v>
          </cell>
          <cell r="E415">
            <v>997850.7</v>
          </cell>
        </row>
        <row r="416">
          <cell r="B416" t="str">
            <v>ITAMA</v>
          </cell>
          <cell r="C416" t="str">
            <v>un</v>
          </cell>
          <cell r="D416" t="str">
            <v xml:space="preserve">Tapa métalica y marco para acometida de acueducto </v>
          </cell>
          <cell r="E416">
            <v>89250</v>
          </cell>
        </row>
        <row r="417">
          <cell r="B417" t="str">
            <v>ITAPP</v>
          </cell>
          <cell r="C417" t="str">
            <v>un</v>
          </cell>
          <cell r="D417" t="str">
            <v>Tapa polimérica de 0,30m x 0,30m (e=4mm), Incluye bisagras</v>
          </cell>
          <cell r="E417">
            <v>130900</v>
          </cell>
        </row>
        <row r="418">
          <cell r="B418" t="str">
            <v>ITAPP4</v>
          </cell>
          <cell r="C418" t="str">
            <v>un</v>
          </cell>
          <cell r="D418" t="str">
            <v>Tapa polimérica de 0,60m x 0,60m (e=4mm), Incluye bisagras</v>
          </cell>
          <cell r="E418">
            <v>238000</v>
          </cell>
        </row>
        <row r="419">
          <cell r="B419" t="str">
            <v>ITAPP1</v>
          </cell>
          <cell r="C419" t="str">
            <v>un</v>
          </cell>
          <cell r="D419" t="str">
            <v>Tapa polimérica de 0,90m x 0,90m (e=4mm), Incluye bisagras</v>
          </cell>
          <cell r="E419">
            <v>333200</v>
          </cell>
        </row>
        <row r="420">
          <cell r="B420" t="str">
            <v>ITAPP2</v>
          </cell>
          <cell r="C420" t="str">
            <v>un</v>
          </cell>
          <cell r="D420" t="str">
            <v>Tapa polimérica de 1,00m x 0,50m (e=4mm), Incluye bisagras</v>
          </cell>
          <cell r="E420">
            <v>238000</v>
          </cell>
        </row>
        <row r="421">
          <cell r="B421" t="str">
            <v>ITAPP3</v>
          </cell>
          <cell r="C421" t="str">
            <v>un</v>
          </cell>
          <cell r="D421" t="str">
            <v>Tapa polimérica de 1,10m x 1,00m (e=4mm), Incluye bisagras</v>
          </cell>
          <cell r="E421">
            <v>416500</v>
          </cell>
        </row>
        <row r="422">
          <cell r="B422" t="str">
            <v>ITAPP5</v>
          </cell>
          <cell r="C422" t="str">
            <v>un</v>
          </cell>
          <cell r="D422" t="str">
            <v>Tapa polimérica de 0,85m x 0,90m (e=4mm), Incluye bisagras</v>
          </cell>
          <cell r="E422">
            <v>321300</v>
          </cell>
        </row>
        <row r="423">
          <cell r="B423" t="str">
            <v>ITMH1</v>
          </cell>
          <cell r="C423" t="str">
            <v>un</v>
          </cell>
          <cell r="D423" t="str">
            <v>Tapa polimérica para cámaras de inspección y/o aliviadero de alcantarillado 1,2m de diámetro</v>
          </cell>
          <cell r="E423">
            <v>307892.26999999996</v>
          </cell>
        </row>
        <row r="424">
          <cell r="B424" t="str">
            <v>ITAVM</v>
          </cell>
          <cell r="C424" t="str">
            <v>un</v>
          </cell>
          <cell r="D424" t="str">
            <v>Tapa válvula metálica</v>
          </cell>
          <cell r="E424">
            <v>22086.399999999998</v>
          </cell>
        </row>
        <row r="425">
          <cell r="B425" t="str">
            <v>ITRAA</v>
          </cell>
          <cell r="C425" t="str">
            <v>un</v>
          </cell>
          <cell r="D425" t="str">
            <v>Tarjetas para referenciación de elementos de redes de acueducto y alcantarillado</v>
          </cell>
          <cell r="E425">
            <v>749.69999999999993</v>
          </cell>
        </row>
        <row r="426">
          <cell r="B426" t="str">
            <v>ITEAC</v>
          </cell>
          <cell r="C426" t="str">
            <v>un</v>
          </cell>
          <cell r="D426" t="str">
            <v>Teja de asbesto cemento de 0,90mx1,80m</v>
          </cell>
          <cell r="E426">
            <v>23400</v>
          </cell>
        </row>
        <row r="427">
          <cell r="B427" t="str">
            <v>ITAPA</v>
          </cell>
          <cell r="C427" t="str">
            <v>un</v>
          </cell>
          <cell r="D427" t="str">
            <v>Teja AJONIT POLIC. ADRI 0,7 mm (Cristal 00) No. 10</v>
          </cell>
          <cell r="E427">
            <v>75463</v>
          </cell>
        </row>
        <row r="428">
          <cell r="B428" t="str">
            <v>IT</v>
          </cell>
          <cell r="C428" t="str">
            <v>un</v>
          </cell>
          <cell r="D428" t="str">
            <v>Toma</v>
          </cell>
          <cell r="E428">
            <v>4000</v>
          </cell>
        </row>
        <row r="429">
          <cell r="B429" t="str">
            <v>ITCD</v>
          </cell>
          <cell r="C429" t="str">
            <v>un</v>
          </cell>
          <cell r="D429" t="str">
            <v>Toma corriente doble</v>
          </cell>
          <cell r="E429">
            <v>5950</v>
          </cell>
        </row>
        <row r="430">
          <cell r="B430" t="str">
            <v>ITCGF</v>
          </cell>
          <cell r="C430" t="str">
            <v>un</v>
          </cell>
          <cell r="D430" t="str">
            <v>Toma corriente GFCI</v>
          </cell>
          <cell r="E430">
            <v>38000</v>
          </cell>
        </row>
        <row r="431">
          <cell r="B431" t="str">
            <v>ITI</v>
          </cell>
          <cell r="C431" t="str">
            <v>un</v>
          </cell>
          <cell r="D431" t="str">
            <v>Toma interruptor</v>
          </cell>
          <cell r="E431">
            <v>3000</v>
          </cell>
        </row>
        <row r="432">
          <cell r="B432" t="str">
            <v>ITDPT</v>
          </cell>
          <cell r="C432" t="str">
            <v>un</v>
          </cell>
          <cell r="D432" t="str">
            <v>Toma doble + polo a tierra</v>
          </cell>
          <cell r="E432">
            <v>3990</v>
          </cell>
        </row>
        <row r="433">
          <cell r="B433" t="str">
            <v>ITL125V</v>
          </cell>
          <cell r="C433" t="str">
            <v>un</v>
          </cell>
          <cell r="D433" t="str">
            <v>toma leviton 125 V</v>
          </cell>
          <cell r="E433">
            <v>4500</v>
          </cell>
        </row>
        <row r="434">
          <cell r="B434" t="str">
            <v>ITPC</v>
          </cell>
          <cell r="C434" t="str">
            <v>gl</v>
          </cell>
          <cell r="D434" t="str">
            <v>Tornillos, pernos y conectores</v>
          </cell>
          <cell r="E434">
            <v>65000</v>
          </cell>
        </row>
        <row r="435">
          <cell r="B435" t="str">
            <v>ITEDOR</v>
          </cell>
          <cell r="C435" t="str">
            <v>un</v>
          </cell>
          <cell r="D435" t="str">
            <v>Tornillo espaciador</v>
          </cell>
          <cell r="E435">
            <v>7600</v>
          </cell>
        </row>
        <row r="436">
          <cell r="B436" t="str">
            <v>ITE5/8</v>
          </cell>
          <cell r="C436" t="str">
            <v>un</v>
          </cell>
          <cell r="D436" t="str">
            <v>Tornillo espaciador 5/8" x 10"</v>
          </cell>
          <cell r="E436">
            <v>6000</v>
          </cell>
        </row>
        <row r="437">
          <cell r="B437" t="str">
            <v>ITE</v>
          </cell>
          <cell r="C437" t="str">
            <v>un</v>
          </cell>
          <cell r="D437" t="str">
            <v>Tornillo espigo 4.7mm x 25cm</v>
          </cell>
          <cell r="E437">
            <v>152813</v>
          </cell>
        </row>
        <row r="438">
          <cell r="B438" t="str">
            <v>ITTM3</v>
          </cell>
          <cell r="C438" t="str">
            <v>ml</v>
          </cell>
          <cell r="D438" t="str">
            <v>Torre en tubería metálica, Ø3"</v>
          </cell>
          <cell r="E438">
            <v>214329.71</v>
          </cell>
        </row>
        <row r="439">
          <cell r="B439" t="str">
            <v>ITTM4</v>
          </cell>
          <cell r="C439" t="str">
            <v>ml</v>
          </cell>
          <cell r="D439" t="str">
            <v>Torre en tubería metálica, Ø4"</v>
          </cell>
          <cell r="E439">
            <v>226229.71</v>
          </cell>
        </row>
        <row r="440">
          <cell r="B440" t="str">
            <v>ITDOR</v>
          </cell>
          <cell r="C440" t="str">
            <v>un</v>
          </cell>
          <cell r="D440" t="str">
            <v xml:space="preserve">Totalizador </v>
          </cell>
          <cell r="E440">
            <v>250000</v>
          </cell>
        </row>
        <row r="441">
          <cell r="B441" t="str">
            <v>ITDORTM18C</v>
          </cell>
          <cell r="C441" t="str">
            <v>un</v>
          </cell>
          <cell r="D441" t="str">
            <v>Totalizador para tablero monofásico de 18 circuitos</v>
          </cell>
          <cell r="E441">
            <v>190000</v>
          </cell>
        </row>
        <row r="442">
          <cell r="B442" t="str">
            <v>ITDORTM20C</v>
          </cell>
          <cell r="C442" t="str">
            <v>un</v>
          </cell>
          <cell r="D442" t="str">
            <v>Totalizador para tablero monofásico de 24 circuitos</v>
          </cell>
          <cell r="E442">
            <v>160000</v>
          </cell>
        </row>
        <row r="443">
          <cell r="B443" t="str">
            <v>ITG120L</v>
          </cell>
          <cell r="C443" t="str">
            <v>un</v>
          </cell>
          <cell r="D443" t="str">
            <v>Trampa de grasas 120L</v>
          </cell>
          <cell r="E443">
            <v>297500</v>
          </cell>
        </row>
        <row r="444">
          <cell r="B444" t="str">
            <v>ITRA10</v>
          </cell>
          <cell r="C444" t="str">
            <v>ml</v>
          </cell>
          <cell r="D444" t="str">
            <v>transformador monofásico 10 kVA</v>
          </cell>
          <cell r="E444">
            <v>1834050</v>
          </cell>
        </row>
        <row r="445">
          <cell r="B445" t="str">
            <v>ITRA37</v>
          </cell>
          <cell r="C445" t="str">
            <v>un</v>
          </cell>
          <cell r="D445" t="str">
            <v>Transformador monofásico 37.5kVA</v>
          </cell>
          <cell r="E445">
            <v>2753300</v>
          </cell>
        </row>
        <row r="446">
          <cell r="B446" t="str">
            <v>ITRAI</v>
          </cell>
          <cell r="C446" t="str">
            <v>ml</v>
          </cell>
          <cell r="D446" t="str">
            <v>Trenza de Al. N°2 AWG</v>
          </cell>
          <cell r="E446">
            <v>9500</v>
          </cell>
        </row>
        <row r="447">
          <cell r="B447" t="str">
            <v>ITRI</v>
          </cell>
          <cell r="C447" t="str">
            <v>m3</v>
          </cell>
          <cell r="D447" t="str">
            <v>Triturado</v>
          </cell>
          <cell r="E447">
            <v>60000</v>
          </cell>
        </row>
        <row r="448">
          <cell r="B448" t="str">
            <v>ITPTS</v>
          </cell>
          <cell r="C448" t="str">
            <v>m</v>
          </cell>
          <cell r="D448" t="str">
            <v>Tubería acero rectangular PTS de 50mm X 150mm</v>
          </cell>
          <cell r="E448">
            <v>77707</v>
          </cell>
        </row>
        <row r="449">
          <cell r="B449" t="str">
            <v>ITPTS1</v>
          </cell>
          <cell r="C449" t="str">
            <v>m</v>
          </cell>
          <cell r="D449" t="str">
            <v>Tubería acero rectangular PTS de 70mm X 70mm</v>
          </cell>
          <cell r="E449">
            <v>75400</v>
          </cell>
        </row>
        <row r="450">
          <cell r="B450" t="str">
            <v>ITFM3/4</v>
          </cell>
          <cell r="C450" t="str">
            <v>ml</v>
          </cell>
          <cell r="D450" t="str">
            <v>Tubería flexible metálica 3/4" #8</v>
          </cell>
          <cell r="E450">
            <v>17850</v>
          </cell>
        </row>
        <row r="451">
          <cell r="B451" t="str">
            <v>ITCE</v>
          </cell>
          <cell r="C451" t="str">
            <v>ml</v>
          </cell>
          <cell r="D451" t="str">
            <v>Tuberia cerrada estructural astm A500 grado C</v>
          </cell>
          <cell r="E451">
            <v>13783</v>
          </cell>
        </row>
        <row r="452">
          <cell r="B452" t="str">
            <v>ITO</v>
          </cell>
          <cell r="C452" t="str">
            <v>un</v>
          </cell>
          <cell r="D452" t="str">
            <v>Tuerca de ojo</v>
          </cell>
          <cell r="E452">
            <v>5250</v>
          </cell>
        </row>
        <row r="453">
          <cell r="B453" t="str">
            <v>ITIMC3/4</v>
          </cell>
          <cell r="C453" t="str">
            <v>ml</v>
          </cell>
          <cell r="D453" t="str">
            <v>Tubo IMC 3/4"</v>
          </cell>
          <cell r="E453">
            <v>10000</v>
          </cell>
        </row>
        <row r="454">
          <cell r="B454" t="str">
            <v>ITEMT</v>
          </cell>
          <cell r="C454" t="str">
            <v>un</v>
          </cell>
          <cell r="D454" t="str">
            <v>Tubo EMT</v>
          </cell>
          <cell r="E454">
            <v>5355</v>
          </cell>
        </row>
        <row r="455">
          <cell r="B455" t="str">
            <v>ITEMT1</v>
          </cell>
          <cell r="C455" t="str">
            <v>ml</v>
          </cell>
          <cell r="D455" t="str">
            <v>Tubo EMT 1''</v>
          </cell>
          <cell r="E455">
            <v>13500</v>
          </cell>
        </row>
        <row r="456">
          <cell r="B456" t="str">
            <v>ITIMC 1 1/4'' x 3m</v>
          </cell>
          <cell r="C456" t="str">
            <v>ml</v>
          </cell>
          <cell r="D456" t="str">
            <v>Tubo IMC 1 1/4'' x 3 m</v>
          </cell>
          <cell r="E456">
            <v>29166.899999999998</v>
          </cell>
        </row>
        <row r="457">
          <cell r="B457" t="str">
            <v>ITIMC2"X 3m</v>
          </cell>
          <cell r="C457" t="str">
            <v>un</v>
          </cell>
          <cell r="D457" t="str">
            <v>Tubo IMC 2'' x 3 m</v>
          </cell>
          <cell r="E457">
            <v>97223</v>
          </cell>
        </row>
        <row r="458">
          <cell r="B458" t="str">
            <v>ITICION</v>
          </cell>
          <cell r="C458" t="str">
            <v>un</v>
          </cell>
          <cell r="D458" t="str">
            <v>Tubo iluminación</v>
          </cell>
          <cell r="E458">
            <v>20000</v>
          </cell>
        </row>
        <row r="459">
          <cell r="B459" t="str">
            <v>ITPVC3/4</v>
          </cell>
          <cell r="C459" t="str">
            <v>ml</v>
          </cell>
          <cell r="D459" t="str">
            <v>Tubo PVC 3/4</v>
          </cell>
          <cell r="E459">
            <v>3201</v>
          </cell>
        </row>
        <row r="460">
          <cell r="B460" t="str">
            <v>IUIMC3/4</v>
          </cell>
          <cell r="C460" t="str">
            <v>un</v>
          </cell>
          <cell r="D460" t="str">
            <v>Union IMC 3/4"</v>
          </cell>
          <cell r="E460">
            <v>1500</v>
          </cell>
        </row>
        <row r="461">
          <cell r="B461" t="str">
            <v>IVC5/8</v>
          </cell>
          <cell r="C461" t="str">
            <v>un</v>
          </cell>
          <cell r="D461" t="str">
            <v>Varilla Copperweld 5/8" x 2.4m</v>
          </cell>
          <cell r="E461">
            <v>41061</v>
          </cell>
        </row>
        <row r="462">
          <cell r="B462" t="str">
            <v>IVA</v>
          </cell>
          <cell r="C462" t="str">
            <v>un</v>
          </cell>
          <cell r="D462" t="str">
            <v>Varilla de anclaje</v>
          </cell>
          <cell r="E462">
            <v>25000</v>
          </cell>
        </row>
        <row r="463">
          <cell r="B463" t="str">
            <v>IVA1/2</v>
          </cell>
          <cell r="C463" t="str">
            <v>un</v>
          </cell>
          <cell r="D463" t="str">
            <v xml:space="preserve">Varilla de anclaje, Ø1/2" </v>
          </cell>
          <cell r="E463">
            <v>15590</v>
          </cell>
        </row>
        <row r="464">
          <cell r="B464" t="str">
            <v>IVA5/8</v>
          </cell>
          <cell r="C464" t="str">
            <v>un</v>
          </cell>
          <cell r="D464" t="str">
            <v xml:space="preserve">Varilla de anclaje, Ø5/8" </v>
          </cell>
          <cell r="E464">
            <v>30750</v>
          </cell>
        </row>
        <row r="465">
          <cell r="B465" t="str">
            <v>IVA3/4</v>
          </cell>
          <cell r="C465" t="str">
            <v>un</v>
          </cell>
          <cell r="D465" t="str">
            <v xml:space="preserve">Varilla de anclaje, Ø3/4" </v>
          </cell>
          <cell r="E465">
            <v>46750</v>
          </cell>
        </row>
        <row r="466">
          <cell r="B466" t="str">
            <v>IVPT</v>
          </cell>
          <cell r="C466" t="str">
            <v>un</v>
          </cell>
          <cell r="D466" t="str">
            <v>Varilla puesta tierra 2,4 m</v>
          </cell>
          <cell r="E466">
            <v>91630</v>
          </cell>
        </row>
        <row r="467">
          <cell r="B467" t="str">
            <v>IVCEA</v>
          </cell>
          <cell r="C467" t="str">
            <v>un</v>
          </cell>
          <cell r="D467" t="str">
            <v xml:space="preserve">Ventana con vidrio plano fijo de1,20mx1,20m y 4mm de espesor y celosías con marco en periferia de aluminio </v>
          </cell>
          <cell r="E467">
            <v>130900</v>
          </cell>
        </row>
        <row r="468">
          <cell r="B468" t="str">
            <v>IVCR</v>
          </cell>
          <cell r="C468" t="str">
            <v>un</v>
          </cell>
          <cell r="D468" t="str">
            <v>Ventana con vidrio plano fijo de 1,0mx1,0m y 4mm de espesor, incluye dos manos de pintura anticorrosiva y reja metálica</v>
          </cell>
          <cell r="E468">
            <v>345100</v>
          </cell>
        </row>
        <row r="469">
          <cell r="B469" t="str">
            <v>IVCR1</v>
          </cell>
          <cell r="C469" t="str">
            <v>un</v>
          </cell>
          <cell r="D469" t="str">
            <v>Ventana con vidrio plano fijo de 0,60mx0,40m y 4mm de espesor, incluye dos manos de pintura anticorrosiva y reja metálica</v>
          </cell>
          <cell r="E469">
            <v>226100</v>
          </cell>
        </row>
        <row r="470">
          <cell r="B470" t="str">
            <v>IVCA</v>
          </cell>
          <cell r="C470" t="str">
            <v>un</v>
          </cell>
          <cell r="D470" t="str">
            <v>Ventana corrediza en aluminio crudo de 1m x 1m, incluye vidrio laminado de 6 mm de espesor</v>
          </cell>
          <cell r="E470">
            <v>119000</v>
          </cell>
        </row>
        <row r="471">
          <cell r="B471" t="str">
            <v>IVCA1</v>
          </cell>
          <cell r="C471" t="str">
            <v>un</v>
          </cell>
          <cell r="D471" t="str">
            <v>Ventana corrediza en aluminio crudo de 0,6m x 0,4m, incluye vidrio laminado de 6 mm de espesor</v>
          </cell>
          <cell r="E471">
            <v>65450</v>
          </cell>
        </row>
        <row r="472">
          <cell r="B472" t="str">
            <v>IVAI1</v>
          </cell>
          <cell r="C472" t="str">
            <v>un</v>
          </cell>
          <cell r="D472" t="str">
            <v>Vertedero triangular en acero inoxidable e= 5mm de 0,6m de ancho y 0,5m de altura (incluye pernos tipo ancla de cuña de 1/4" x  2 1/4" en acero inoxidable y empaque de neopreno)</v>
          </cell>
          <cell r="E472">
            <v>273700</v>
          </cell>
        </row>
        <row r="473">
          <cell r="B473" t="str">
            <v>IVAI</v>
          </cell>
          <cell r="C473" t="str">
            <v>un</v>
          </cell>
          <cell r="D473" t="str">
            <v>Vertedero rectangular y triangular soldados entre si en acero inoxidable e= 5 mm (incluye pernos tipo ancla de cuña de 1/4" x  2 1/4" en acero inoxidable y empaque de neopreno)</v>
          </cell>
          <cell r="E473">
            <v>321300</v>
          </cell>
        </row>
        <row r="474">
          <cell r="B474" t="str">
            <v>IVAI2</v>
          </cell>
          <cell r="C474" t="str">
            <v>un</v>
          </cell>
          <cell r="D474" t="str">
            <v>Vertederos rectangulares soldados entre si en acero inoxidable e= 5 mm (incluye pernos tipo ancla de cuña de 1/4" x  2 1/4" en acero inoxidable y empaque de neopreno)</v>
          </cell>
          <cell r="E474">
            <v>524076</v>
          </cell>
        </row>
        <row r="475">
          <cell r="B475" t="str">
            <v>IVM</v>
          </cell>
          <cell r="C475" t="str">
            <v>un</v>
          </cell>
          <cell r="D475" t="str">
            <v>vestida monofasica para transformador</v>
          </cell>
          <cell r="E475">
            <v>750000</v>
          </cell>
        </row>
        <row r="476">
          <cell r="B476" t="str">
            <v>IVMPP</v>
          </cell>
          <cell r="C476" t="str">
            <v>un</v>
          </cell>
          <cell r="D476" t="str">
            <v>vestida monofasica para porte primario</v>
          </cell>
          <cell r="E476">
            <v>75000</v>
          </cell>
        </row>
        <row r="477">
          <cell r="B477" t="str">
            <v>IVP</v>
          </cell>
          <cell r="C477" t="str">
            <v>un</v>
          </cell>
          <cell r="D477" t="str">
            <v>Vidrio plano transparente para ventana de 1,0m x 0,50m y 3mm de espesor</v>
          </cell>
          <cell r="E477">
            <v>124950</v>
          </cell>
        </row>
        <row r="478">
          <cell r="B478" t="str">
            <v>IVC1</v>
          </cell>
          <cell r="C478" t="str">
            <v>ml</v>
          </cell>
          <cell r="D478" t="str">
            <v>Viga cajón PHR 100X50 e=1,50 mm</v>
          </cell>
          <cell r="E478">
            <v>21637.174999999999</v>
          </cell>
        </row>
        <row r="479">
          <cell r="B479" t="str">
            <v>IVC2</v>
          </cell>
          <cell r="C479" t="str">
            <v>ml</v>
          </cell>
          <cell r="D479" t="str">
            <v>Viga cajón PHR 160X60 e=2,00 mm</v>
          </cell>
          <cell r="E479">
            <v>23115.75</v>
          </cell>
        </row>
        <row r="480">
          <cell r="B480" t="str">
            <v>IVC</v>
          </cell>
          <cell r="C480" t="str">
            <v>ml</v>
          </cell>
          <cell r="D480" t="str">
            <v>Viga cajon PHR 305X80 e=3 mm</v>
          </cell>
          <cell r="E480">
            <v>26607.269500000002</v>
          </cell>
        </row>
        <row r="481">
          <cell r="B481" t="str">
            <v>IVIPE80</v>
          </cell>
          <cell r="C481" t="str">
            <v>ml</v>
          </cell>
          <cell r="D481" t="str">
            <v>Viga IPE 80mm</v>
          </cell>
          <cell r="E481">
            <v>18000</v>
          </cell>
        </row>
        <row r="482">
          <cell r="B482" t="str">
            <v>IVIPE100</v>
          </cell>
          <cell r="C482" t="str">
            <v>ml</v>
          </cell>
          <cell r="D482" t="str">
            <v>Viga IPE 100mm</v>
          </cell>
          <cell r="E482">
            <v>28000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t="str">
            <v>LISTADO DE CONCRETOS</v>
          </cell>
          <cell r="C487">
            <v>0</v>
          </cell>
          <cell r="D487">
            <v>0</v>
          </cell>
          <cell r="E487">
            <v>0</v>
          </cell>
        </row>
        <row r="488">
          <cell r="E488" t="str">
            <v>Can</v>
          </cell>
        </row>
        <row r="489">
          <cell r="B489">
            <v>0</v>
          </cell>
          <cell r="C489" t="str">
            <v>m3</v>
          </cell>
          <cell r="D489" t="str">
            <v>Concreto de 28 Mpa (4000psi)</v>
          </cell>
          <cell r="E489" t="str">
            <v>1.1,5.1,75</v>
          </cell>
        </row>
        <row r="490">
          <cell r="B490" t="str">
            <v>IARE</v>
          </cell>
          <cell r="C490" t="str">
            <v>m3</v>
          </cell>
          <cell r="D490" t="str">
            <v>Arena</v>
          </cell>
          <cell r="E490">
            <v>0.53</v>
          </cell>
        </row>
        <row r="491">
          <cell r="B491" t="str">
            <v>ITRI</v>
          </cell>
          <cell r="C491" t="str">
            <v>m3</v>
          </cell>
          <cell r="D491" t="str">
            <v>Triturado</v>
          </cell>
          <cell r="E491">
            <v>0.62</v>
          </cell>
        </row>
        <row r="492">
          <cell r="B492" t="str">
            <v>TI</v>
          </cell>
          <cell r="C492" t="str">
            <v>m3</v>
          </cell>
          <cell r="D492" t="str">
            <v>Transporte interno</v>
          </cell>
          <cell r="E492">
            <v>1.1499999999999999</v>
          </cell>
        </row>
        <row r="493">
          <cell r="B493" t="str">
            <v>ICEM</v>
          </cell>
          <cell r="C493" t="str">
            <v>bul</v>
          </cell>
          <cell r="D493" t="str">
            <v>Cemento (incluye transporte)</v>
          </cell>
          <cell r="E493">
            <v>9</v>
          </cell>
        </row>
        <row r="494">
          <cell r="B494" t="str">
            <v>ECON</v>
          </cell>
          <cell r="C494" t="str">
            <v>m3</v>
          </cell>
          <cell r="D494" t="str">
            <v>Concretadora + vibrador</v>
          </cell>
          <cell r="E494">
            <v>1</v>
          </cell>
        </row>
        <row r="495">
          <cell r="B495" t="str">
            <v>IC28Mpa</v>
          </cell>
          <cell r="C495" t="str">
            <v>m3</v>
          </cell>
          <cell r="D495" t="str">
            <v>Concreto de 28 Mpa (4000psi)</v>
          </cell>
          <cell r="E495">
            <v>0</v>
          </cell>
        </row>
        <row r="496">
          <cell r="D496">
            <v>0</v>
          </cell>
          <cell r="E496">
            <v>0</v>
          </cell>
        </row>
        <row r="497">
          <cell r="B497">
            <v>0</v>
          </cell>
          <cell r="C497" t="str">
            <v>m3</v>
          </cell>
          <cell r="D497" t="str">
            <v>Concreto de 24.5 Mpa (3500psi)</v>
          </cell>
          <cell r="E497" t="str">
            <v>1.2.2</v>
          </cell>
        </row>
        <row r="498">
          <cell r="B498" t="str">
            <v>IARE</v>
          </cell>
          <cell r="C498" t="str">
            <v>m3</v>
          </cell>
          <cell r="D498" t="str">
            <v>Arena</v>
          </cell>
          <cell r="E498">
            <v>0.67</v>
          </cell>
        </row>
        <row r="499">
          <cell r="B499" t="str">
            <v>ITRI</v>
          </cell>
          <cell r="C499" t="str">
            <v>m3</v>
          </cell>
          <cell r="D499" t="str">
            <v>Triturado</v>
          </cell>
          <cell r="E499">
            <v>0.67</v>
          </cell>
        </row>
        <row r="500">
          <cell r="B500" t="str">
            <v>TI</v>
          </cell>
          <cell r="C500" t="str">
            <v>m3</v>
          </cell>
          <cell r="D500" t="str">
            <v>Transporte interno</v>
          </cell>
          <cell r="E500">
            <v>1.34</v>
          </cell>
        </row>
        <row r="501">
          <cell r="B501" t="str">
            <v>ICEM</v>
          </cell>
          <cell r="C501" t="str">
            <v>bul</v>
          </cell>
          <cell r="D501" t="str">
            <v>Cemento (incluye transporte)</v>
          </cell>
          <cell r="E501">
            <v>8.5</v>
          </cell>
        </row>
        <row r="502">
          <cell r="B502" t="str">
            <v>ECON</v>
          </cell>
          <cell r="C502" t="str">
            <v>m3</v>
          </cell>
          <cell r="D502" t="str">
            <v>Concretadora + vibrador</v>
          </cell>
          <cell r="E502">
            <v>3</v>
          </cell>
        </row>
        <row r="503">
          <cell r="B503" t="str">
            <v>IC24Mpa</v>
          </cell>
          <cell r="C503" t="str">
            <v>m3</v>
          </cell>
          <cell r="D503" t="str">
            <v>Concreto de 24.5 Mpa (3500psi)</v>
          </cell>
          <cell r="E503">
            <v>0</v>
          </cell>
        </row>
        <row r="504">
          <cell r="D504">
            <v>0</v>
          </cell>
          <cell r="E504">
            <v>0</v>
          </cell>
        </row>
        <row r="505">
          <cell r="B505">
            <v>0</v>
          </cell>
          <cell r="C505" t="str">
            <v>m3</v>
          </cell>
          <cell r="D505" t="str">
            <v>Concreto de 21 Mpa (3000psi)</v>
          </cell>
          <cell r="E505" t="str">
            <v>1.2.3,5</v>
          </cell>
        </row>
        <row r="506">
          <cell r="B506" t="str">
            <v>IARE</v>
          </cell>
          <cell r="C506" t="str">
            <v>m3</v>
          </cell>
          <cell r="D506" t="str">
            <v>Arena</v>
          </cell>
          <cell r="E506">
            <v>0.52</v>
          </cell>
        </row>
        <row r="507">
          <cell r="B507" t="str">
            <v>ITRI</v>
          </cell>
          <cell r="C507" t="str">
            <v>m3</v>
          </cell>
          <cell r="D507" t="str">
            <v>Triturado</v>
          </cell>
          <cell r="E507">
            <v>0.9</v>
          </cell>
        </row>
        <row r="508">
          <cell r="B508" t="str">
            <v>TI</v>
          </cell>
          <cell r="C508" t="str">
            <v>m3</v>
          </cell>
          <cell r="D508" t="str">
            <v>Transporte interno</v>
          </cell>
          <cell r="E508">
            <v>1.42</v>
          </cell>
        </row>
        <row r="509">
          <cell r="B509" t="str">
            <v>ICEM</v>
          </cell>
          <cell r="C509" t="str">
            <v>bul</v>
          </cell>
          <cell r="D509" t="str">
            <v>Cemento (incluye transporte)</v>
          </cell>
          <cell r="E509">
            <v>6.5</v>
          </cell>
        </row>
        <row r="510">
          <cell r="B510" t="str">
            <v>ECON</v>
          </cell>
          <cell r="C510" t="str">
            <v>m3</v>
          </cell>
          <cell r="D510" t="str">
            <v>Concretadora + vibrador</v>
          </cell>
          <cell r="E510">
            <v>3</v>
          </cell>
        </row>
        <row r="511">
          <cell r="B511" t="str">
            <v>IC21Mpa</v>
          </cell>
          <cell r="C511" t="str">
            <v>m3</v>
          </cell>
          <cell r="D511" t="str">
            <v>Concreto de 21 Mpa (3000psi)</v>
          </cell>
          <cell r="E511">
            <v>0</v>
          </cell>
        </row>
        <row r="512">
          <cell r="D512">
            <v>0</v>
          </cell>
          <cell r="E512">
            <v>0</v>
          </cell>
        </row>
        <row r="513">
          <cell r="B513">
            <v>0</v>
          </cell>
          <cell r="C513" t="str">
            <v>m3</v>
          </cell>
          <cell r="D513" t="str">
            <v>Concreto de 17 Mpa (2500psi)</v>
          </cell>
          <cell r="E513" t="str">
            <v>1.2,5.4,5</v>
          </cell>
        </row>
        <row r="514">
          <cell r="B514" t="str">
            <v>IAREN</v>
          </cell>
          <cell r="C514" t="str">
            <v>m3</v>
          </cell>
          <cell r="D514" t="str">
            <v>Arenilla</v>
          </cell>
          <cell r="E514">
            <v>0.52</v>
          </cell>
        </row>
        <row r="515">
          <cell r="B515" t="str">
            <v>ITRI</v>
          </cell>
          <cell r="C515" t="str">
            <v>m3</v>
          </cell>
          <cell r="D515" t="str">
            <v>Triturado</v>
          </cell>
          <cell r="E515">
            <v>0.9</v>
          </cell>
        </row>
        <row r="516">
          <cell r="B516" t="str">
            <v>TI</v>
          </cell>
          <cell r="C516" t="str">
            <v>m3</v>
          </cell>
          <cell r="D516" t="str">
            <v>Transporte interno</v>
          </cell>
          <cell r="E516">
            <v>1.42</v>
          </cell>
        </row>
        <row r="517">
          <cell r="B517" t="str">
            <v>ICEM</v>
          </cell>
          <cell r="C517" t="str">
            <v>bul</v>
          </cell>
          <cell r="D517" t="str">
            <v>Cemento (incluye transporte)</v>
          </cell>
          <cell r="E517">
            <v>6.5</v>
          </cell>
        </row>
        <row r="518">
          <cell r="B518" t="str">
            <v>ECON</v>
          </cell>
          <cell r="C518" t="str">
            <v>m3</v>
          </cell>
          <cell r="D518" t="str">
            <v>Concretadora + vibrador</v>
          </cell>
          <cell r="E518">
            <v>3</v>
          </cell>
        </row>
        <row r="519">
          <cell r="B519" t="str">
            <v>IC17Mpa</v>
          </cell>
          <cell r="C519" t="str">
            <v>m3</v>
          </cell>
          <cell r="D519" t="str">
            <v>Concreto de 17 Mpa (2500psi)</v>
          </cell>
          <cell r="E519">
            <v>0</v>
          </cell>
        </row>
        <row r="520">
          <cell r="D520">
            <v>0</v>
          </cell>
          <cell r="E520">
            <v>0</v>
          </cell>
        </row>
        <row r="521">
          <cell r="B521">
            <v>0</v>
          </cell>
          <cell r="C521" t="str">
            <v>m3</v>
          </cell>
          <cell r="D521" t="str">
            <v>Concreto de 13 Mpa (2000psi)</v>
          </cell>
          <cell r="E521" t="str">
            <v>1.3.5</v>
          </cell>
        </row>
        <row r="522">
          <cell r="B522" t="str">
            <v>IAREN</v>
          </cell>
          <cell r="C522" t="str">
            <v>m3</v>
          </cell>
          <cell r="D522" t="str">
            <v>Arenilla</v>
          </cell>
          <cell r="E522">
            <v>0.55500000000000005</v>
          </cell>
        </row>
        <row r="523">
          <cell r="B523" t="str">
            <v>ITRI</v>
          </cell>
          <cell r="C523" t="str">
            <v>m3</v>
          </cell>
          <cell r="D523" t="str">
            <v>Triturado</v>
          </cell>
          <cell r="E523">
            <v>0.92</v>
          </cell>
        </row>
        <row r="524">
          <cell r="B524" t="str">
            <v>TI</v>
          </cell>
          <cell r="C524" t="str">
            <v>m3</v>
          </cell>
          <cell r="D524" t="str">
            <v>Transporte interno</v>
          </cell>
          <cell r="E524">
            <v>1.4750000000000001</v>
          </cell>
        </row>
        <row r="525">
          <cell r="B525" t="str">
            <v>ICEM</v>
          </cell>
          <cell r="C525" t="str">
            <v>bul</v>
          </cell>
          <cell r="D525" t="str">
            <v>Cemento (incluye transporte)</v>
          </cell>
          <cell r="E525">
            <v>4.5</v>
          </cell>
        </row>
        <row r="526">
          <cell r="B526" t="str">
            <v>ECON</v>
          </cell>
          <cell r="C526" t="str">
            <v>m3</v>
          </cell>
          <cell r="D526" t="str">
            <v>Concretadora + vibrador</v>
          </cell>
          <cell r="E526">
            <v>3</v>
          </cell>
        </row>
        <row r="527">
          <cell r="B527" t="str">
            <v>IC13Mpa</v>
          </cell>
          <cell r="C527" t="str">
            <v xml:space="preserve">Total </v>
          </cell>
          <cell r="D527" t="str">
            <v>Concreto de 13 Mpa (2000psi)</v>
          </cell>
          <cell r="E527">
            <v>0</v>
          </cell>
        </row>
        <row r="528">
          <cell r="D528">
            <v>0</v>
          </cell>
          <cell r="E528">
            <v>0</v>
          </cell>
        </row>
        <row r="529">
          <cell r="B529" t="str">
            <v>ICCIC</v>
          </cell>
          <cell r="C529" t="str">
            <v>m3</v>
          </cell>
          <cell r="D529" t="str">
            <v>Concreto ciclópeo de f´c=211 kg/cm2 50% sobre tamaño emáx=0,20m</v>
          </cell>
          <cell r="E529">
            <v>0</v>
          </cell>
        </row>
        <row r="530">
          <cell r="D530">
            <v>0</v>
          </cell>
          <cell r="E530">
            <v>0</v>
          </cell>
        </row>
        <row r="531">
          <cell r="B531">
            <v>0</v>
          </cell>
          <cell r="C531" t="str">
            <v>m3</v>
          </cell>
          <cell r="D531" t="str">
            <v>Mortero 17 Mpa (2500psi)</v>
          </cell>
          <cell r="E531" t="str">
            <v>1.3.5</v>
          </cell>
        </row>
        <row r="532">
          <cell r="B532" t="str">
            <v>IAREN</v>
          </cell>
          <cell r="C532" t="str">
            <v>m3</v>
          </cell>
          <cell r="D532" t="str">
            <v>Arenilla</v>
          </cell>
          <cell r="E532">
            <v>1.0900000000000001</v>
          </cell>
        </row>
        <row r="533">
          <cell r="B533" t="str">
            <v>TI</v>
          </cell>
          <cell r="C533" t="str">
            <v>m3</v>
          </cell>
          <cell r="D533" t="str">
            <v>Transporte interno</v>
          </cell>
          <cell r="E533">
            <v>1.0900000000000001</v>
          </cell>
        </row>
        <row r="534">
          <cell r="B534" t="str">
            <v>ICEM</v>
          </cell>
          <cell r="C534" t="str">
            <v>bul</v>
          </cell>
          <cell r="D534" t="str">
            <v>Cemento (incluye transporte)</v>
          </cell>
          <cell r="E534">
            <v>9</v>
          </cell>
        </row>
        <row r="535">
          <cell r="B535" t="str">
            <v>IM17Mpa</v>
          </cell>
          <cell r="C535" t="str">
            <v>m3</v>
          </cell>
          <cell r="D535" t="str">
            <v>Mortero 17 Mpa (2500psi)</v>
          </cell>
          <cell r="E535">
            <v>0</v>
          </cell>
        </row>
        <row r="536">
          <cell r="D536">
            <v>0</v>
          </cell>
          <cell r="E536">
            <v>0</v>
          </cell>
        </row>
        <row r="537">
          <cell r="D537">
            <v>0</v>
          </cell>
          <cell r="E537">
            <v>0</v>
          </cell>
        </row>
        <row r="538">
          <cell r="D538">
            <v>0</v>
          </cell>
          <cell r="E538">
            <v>0</v>
          </cell>
        </row>
      </sheetData>
      <sheetData sheetId="3" refreshError="1"/>
      <sheetData sheetId="4" refreshError="1"/>
      <sheetData sheetId="5" refreshError="1"/>
      <sheetData sheetId="6" refreshError="1"/>
      <sheetData sheetId="7"/>
      <sheetData sheetId="8"/>
      <sheetData sheetId="9" refreshError="1"/>
      <sheetData sheetId="10" refreshError="1"/>
      <sheetData sheetId="11"/>
      <sheetData sheetId="12"/>
      <sheetData sheetId="13" refreshError="1"/>
      <sheetData sheetId="14"/>
      <sheetData sheetId="15" refreshError="1"/>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ase Datos Insumos"/>
      <sheetName val="Base Datos Sueldo"/>
      <sheetName val="Resumen"/>
      <sheetName val="Resumen (2)"/>
      <sheetName val="MINICAR. 753 (011-01)"/>
      <sheetName val="MINICAR.873 (011-02)"/>
      <sheetName val="MINICAR. 751 (011-03)"/>
      <sheetName val="CARGADOR 966C (011-05)"/>
      <sheetName val="CARGADOR 950B (011-06)"/>
      <sheetName val="CARGADOR 966D (011-08)"/>
      <sheetName val="CARGADOR 966E (011-09)"/>
      <sheetName val="MINICAR. S130 (011-20)"/>
      <sheetName val="MINICAR. S130 (011-21)"/>
      <sheetName val="MINICAR. 175 (011-22)"/>
      <sheetName val="BARREDORAS (012-01)"/>
      <sheetName val="BARREDORAS (012-02)"/>
      <sheetName val="VIBRO SD77DATF (022-01)"/>
      <sheetName val="VIBRO CS533E (022-02)"/>
      <sheetName val="VIBRO SD100 (022-05)"/>
      <sheetName val="VIBRO SD100 (022-06)"/>
      <sheetName val="VIBRO SD100 (022-07)"/>
      <sheetName val="VIBRO SD100 (022-08)"/>
      <sheetName val="VIBRO CS433B (022-09)"/>
      <sheetName val="VIBRO CS433B (022-12)"/>
      <sheetName val="VIBRO CS433B (022-13)"/>
      <sheetName val="VIBRO HYSTER 850A (022-14)"/>
      <sheetName val="VIBRO DYNAPAC CA-15 (022-15)"/>
      <sheetName val="VIBRO TANDEN DD65 (023-02)"/>
      <sheetName val="VIBRO TANDEN CB434C (023-03)"/>
      <sheetName val="VIBRO TANDEM DD-22 (023-12)"/>
      <sheetName val="VIBRO HYSTER C530A (024-03)"/>
      <sheetName val="VIBRO ING.RAND PT125R (024-05)"/>
      <sheetName val="VIBRO HYSTER C530A (024-11)"/>
      <sheetName val="VIBRO HYSTER C530A (024-15)"/>
      <sheetName val="COMPRESOR QUINCY QTH-15 (030-01"/>
      <sheetName val="COMPRESOR KHOLER (030-02)"/>
      <sheetName val="COMPRESOR INGERSOLL (030-07)"/>
      <sheetName val="COMPRESOR KAESER (030-08)"/>
      <sheetName val="COMPRESOR KAESER (030-09)"/>
      <sheetName val="COMPRESOR KAESER (030-10)"/>
      <sheetName val="MARTILLO H. KRUPP (031-01)"/>
      <sheetName val="MARTILLO H. KRUPP (031-04)"/>
      <sheetName val="MARTILLO H. KRUPP (031-05)"/>
      <sheetName val="MARTILLO H. KRUPP (031-06)"/>
      <sheetName val="DERRETIDORA (033-01)"/>
      <sheetName val="DERRETIDORA (033-02)"/>
      <sheetName val="RETRO 428 B (051-02)"/>
      <sheetName val="RETRO 436 B (051-03)"/>
      <sheetName val="RETRO VOLVO BL60 (051-10)"/>
      <sheetName val="RETRO VOLVO BL60 (051-11)"/>
      <sheetName val="RETRO 320R (052-03)"/>
      <sheetName val="RETRO 320R (052-04)"/>
      <sheetName val="RETRO 690ELC (052-05)"/>
      <sheetName val="RETRO 330ME (052-06)"/>
      <sheetName val="RETRO 330ME (052-07)"/>
      <sheetName val="RETRO 200C LC (052-08)"/>
      <sheetName val="RETRO 200C LC (052-09)"/>
      <sheetName val="RETRO 345BL (052-10)"/>
      <sheetName val="RETRO 200C LC (052-11)"/>
      <sheetName val="IRRIGADOR( 060-01)"/>
      <sheetName val="IRRIGADOR 211(060-03)"/>
      <sheetName val="PAVIMENTADORA BG260 (071-01)"/>
      <sheetName val="PAVIMENTADORA SB140 (071-12)"/>
      <sheetName val="PAVIMENTADORA BG245B (072-01)"/>
      <sheetName val="PAVIMENTADORA BG2455C (072-02)"/>
      <sheetName val="MOTO 670CH (090-01)"/>
      <sheetName val="MOTO 12G (090-03)"/>
      <sheetName val="MOTO 12G (090-04)"/>
      <sheetName val="MOTO 12G (090-05)"/>
      <sheetName val="MOTO 120G (090-06)"/>
      <sheetName val="MOTO 12G (090-07)"/>
      <sheetName val="MOTO 670CH (090-09)"/>
      <sheetName val="MOTO 12G (090-16)"/>
      <sheetName val="RECUPERADORA RM350 (100-01)"/>
      <sheetName val="FRESADORA ASFALTO 1000R (100-02"/>
      <sheetName val="FRESADORA PAV. W-1900 (100-03)"/>
      <sheetName val="PERFILADORA PAV. PR-450 (101-01"/>
      <sheetName val="TRACTOR AGRICOLA (111-06)"/>
      <sheetName val="TRACTOR-ORUGAS CAT-D6D (112-01)"/>
      <sheetName val="TRACTOR-ORUGA CAT-D8N (112-02)"/>
      <sheetName val="TRACTOR CAT-D7G (112-06)"/>
      <sheetName val="TRACTOR CAT-D7H (112-07)"/>
      <sheetName val="TRITURADORA MANDIBULA (120-03)"/>
      <sheetName val="VOLQ. CHEVROLET 131-05"/>
      <sheetName val="VOLQ. KENWORTH (132-10)"/>
      <sheetName val="VOLQ. KENWORTH (132-11)"/>
      <sheetName val="VOLQ. KENWORTH (132-12)"/>
      <sheetName val="VOLQ. INTERN.(132-14)"/>
      <sheetName val="VOLQ. INTERN.(132-15)"/>
      <sheetName val="VOLQ. INTERN.(132-16)"/>
      <sheetName val="VOLQ. INTERN.(132-17)"/>
      <sheetName val="VOLQ. INTERN.(132-18)"/>
      <sheetName val="VOLQ. INTERN.(132-19)"/>
      <sheetName val="VOLQ. INTERN.(132-20)"/>
      <sheetName val="VOLQ. INTERN.(132-21)"/>
      <sheetName val="VOLQ. (132-25)"/>
      <sheetName val="VOLQ. (132-26)"/>
      <sheetName val="VOLQ. (132-27)"/>
      <sheetName val="VOLQ. (132-28)"/>
      <sheetName val="VOLQ. (132-31)"/>
      <sheetName val="VOLQ. (132-32)"/>
      <sheetName val="VOLQ. (132-33)"/>
      <sheetName val="VOLQ. (132-34)"/>
      <sheetName val="VOLQ. (132-35)"/>
      <sheetName val="VOLQ. (132-36)"/>
      <sheetName val="VOLQ. (132-37)"/>
      <sheetName val="VOLQ. (132-38)"/>
      <sheetName val="VOLQ. (132-39)"/>
      <sheetName val="VOLQ. (132-41)"/>
      <sheetName val="VOLQ. (132-42)"/>
      <sheetName val="VOLQ. 132-43"/>
      <sheetName val="CARROTANQUE 140-04"/>
      <sheetName val="CARROTANQUE 140-05"/>
      <sheetName val="CARROTANQUE 140-07"/>
      <sheetName val="TRACTOMULA 150-03"/>
      <sheetName val="CAMABAJA 3 EJES 155-10"/>
      <sheetName val="CAMABAJA 2 EJES (155)-11-13"/>
      <sheetName val="CAMIONETA 161-01"/>
      <sheetName val="CAMIONETA 161-02"/>
      <sheetName val="CAMIONETA 161-04"/>
      <sheetName val="CAMIONETA 161-08"/>
      <sheetName val="CAMPERO 161-11"/>
      <sheetName val="CAMION FURGON 162-01"/>
      <sheetName val="CAMION ESTACA 162-05"/>
      <sheetName val="CAMION CABINADO 162-06"/>
      <sheetName val="CAMION FURGO 162-07"/>
      <sheetName val="CAMION FERRETERO 163-02"/>
      <sheetName val="CAMION MTTO. 163-03"/>
      <sheetName val="CAMION MTTO. 163-06"/>
      <sheetName val="MOTOBOMBA THOMPSON (182)-01-03"/>
      <sheetName val="MOTOBOMBA THOMPSON 182-02"/>
      <sheetName val="CORTADORA PAV. GRAFCO 232-04"/>
      <sheetName val="GENERADOR CAT 240-08"/>
      <sheetName val="GENERADOR CUMMINS 240-09"/>
      <sheetName val="GENERADOR WILSON 240-10"/>
      <sheetName val="TORRE ILUMIN ING.RAND 242-01"/>
      <sheetName val="TORRE ILUMIN ING.RAND 242-04"/>
      <sheetName val="TORRE ILUMIN ING.RAND 242-05"/>
      <sheetName val="TORRE SEÑALIZACION (243)-01-02"/>
      <sheetName val="TANQUE REMOLQUE (250)-03-04"/>
      <sheetName val="PLANTA ASFALTO (260-01)"/>
      <sheetName val="TRAILER-DOLLY (270) 01 AL 06"/>
      <sheetName val="Equipo107"/>
      <sheetName val="Equipo108"/>
      <sheetName val="Equipo109"/>
      <sheetName val="Equipo110"/>
      <sheetName val="Equipo111"/>
      <sheetName val="Equipo112"/>
      <sheetName val="Equipo113"/>
      <sheetName val="Equipo114"/>
      <sheetName val="Equipo115"/>
      <sheetName val="Equipo116"/>
      <sheetName val="Equipo117"/>
      <sheetName val="Equipo118"/>
      <sheetName val="Equipo119"/>
      <sheetName val="Equipo120"/>
      <sheetName val="Equipo121"/>
      <sheetName val="Equipo122"/>
      <sheetName val="Equipo123"/>
      <sheetName val="Equipo124"/>
      <sheetName val="Equipo125"/>
      <sheetName val="Equipo126"/>
      <sheetName val="Equipo127"/>
      <sheetName val="Equipo128"/>
      <sheetName val="Equipo129"/>
      <sheetName val="Equipo130"/>
      <sheetName val="Equipo131"/>
      <sheetName val="Equipo132"/>
      <sheetName val="Equipo133"/>
      <sheetName val="Equipo134"/>
      <sheetName val="Equipo135"/>
      <sheetName val="Equipo136"/>
      <sheetName val="Equipo137"/>
      <sheetName val="Equipo138"/>
      <sheetName val="Equipo139"/>
      <sheetName val="Equipo140"/>
      <sheetName val="Equipo141"/>
      <sheetName val="Equipo142"/>
      <sheetName val="Equipo143"/>
      <sheetName val="Equipo144"/>
      <sheetName val="Equipo145"/>
      <sheetName val="Equipo146"/>
      <sheetName val="Equipo147"/>
      <sheetName val="Equipo148"/>
      <sheetName val="Equipo149"/>
      <sheetName val="Equipo150"/>
      <sheetName val="Anexos"/>
      <sheetName val="PRESUPUESTO DE OPERACION"/>
      <sheetName val="C.OPER.CONSTRUPLAN"/>
      <sheetName val="TARIFAS DE EQUIPOS CTC"/>
      <sheetName val="C&amp;T"/>
      <sheetName val="U.T. Y CONSOR."/>
      <sheetName val="CAT-D7H"/>
    </sheetNames>
    <sheetDataSet>
      <sheetData sheetId="0" refreshError="1"/>
      <sheetData sheetId="1">
        <row r="4">
          <cell r="A4" t="str">
            <v>INSUMOS</v>
          </cell>
          <cell r="B4" t="str">
            <v>PRECIOS</v>
          </cell>
        </row>
        <row r="6">
          <cell r="A6" t="str">
            <v>1 Cuchilla 4T5318</v>
          </cell>
          <cell r="B6">
            <v>499826.6</v>
          </cell>
        </row>
        <row r="7">
          <cell r="A7" t="str">
            <v>1 Puntera 4J8844</v>
          </cell>
          <cell r="B7">
            <v>823134.84</v>
          </cell>
        </row>
        <row r="8">
          <cell r="A8" t="str">
            <v>1 Puntera-4j8843</v>
          </cell>
          <cell r="B8">
            <v>823134.84</v>
          </cell>
        </row>
        <row r="9">
          <cell r="A9" t="str">
            <v>2 Cuchillas 7T6936</v>
          </cell>
          <cell r="B9">
            <v>1412787.2</v>
          </cell>
        </row>
        <row r="10">
          <cell r="A10" t="str">
            <v>3 Pernos 8E6359</v>
          </cell>
          <cell r="B10">
            <v>167475</v>
          </cell>
        </row>
        <row r="11">
          <cell r="A11" t="str">
            <v>3 Puntas 6Y0359</v>
          </cell>
          <cell r="B11">
            <v>1378393.2</v>
          </cell>
        </row>
        <row r="12">
          <cell r="A12" t="str">
            <v>3 Retenedores 8E 6358</v>
          </cell>
          <cell r="B12">
            <v>167475</v>
          </cell>
        </row>
        <row r="13">
          <cell r="A13" t="str">
            <v>32 Tornillos 6F0196</v>
          </cell>
          <cell r="B13">
            <v>307984.64000000001</v>
          </cell>
        </row>
        <row r="14">
          <cell r="A14" t="str">
            <v>32 Tuercas 2J 3505</v>
          </cell>
          <cell r="B14">
            <v>170863.35999999999</v>
          </cell>
        </row>
        <row r="15">
          <cell r="A15" t="str">
            <v>Aceite Hidraulico</v>
          </cell>
          <cell r="B15">
            <v>20309</v>
          </cell>
        </row>
        <row r="16">
          <cell r="A16" t="str">
            <v>Aceite Motor</v>
          </cell>
          <cell r="B16">
            <v>20037</v>
          </cell>
        </row>
        <row r="17">
          <cell r="A17" t="str">
            <v>Aceite Motor 232-04</v>
          </cell>
          <cell r="B17">
            <v>55881.84</v>
          </cell>
        </row>
        <row r="18">
          <cell r="A18" t="str">
            <v>Aceite Transmisión</v>
          </cell>
          <cell r="B18">
            <v>21400</v>
          </cell>
        </row>
        <row r="19">
          <cell r="A19" t="str">
            <v>Aceite Transmisión 242-01</v>
          </cell>
          <cell r="B19">
            <v>5500</v>
          </cell>
        </row>
        <row r="20">
          <cell r="A20" t="str">
            <v>ACPM</v>
          </cell>
          <cell r="B20">
            <v>5497.8</v>
          </cell>
        </row>
        <row r="21">
          <cell r="A21" t="str">
            <v>Adapatador ref:8J7525 retrocargador 436B</v>
          </cell>
          <cell r="B21">
            <v>83412.12</v>
          </cell>
        </row>
        <row r="22">
          <cell r="A22" t="str">
            <v>Adaptador ref:8J7525 retrocargador 428B</v>
          </cell>
          <cell r="B22">
            <v>83412.12</v>
          </cell>
        </row>
        <row r="23">
          <cell r="A23" t="str">
            <v>Aire Primario 232-04</v>
          </cell>
          <cell r="B23">
            <v>34635.279999999999</v>
          </cell>
        </row>
        <row r="24">
          <cell r="A24" t="str">
            <v>Aire Primario 242-01</v>
          </cell>
          <cell r="B24">
            <v>176320</v>
          </cell>
        </row>
        <row r="25">
          <cell r="A25" t="str">
            <v>Aire Primario 242-04</v>
          </cell>
          <cell r="B25">
            <v>176320</v>
          </cell>
        </row>
        <row r="26">
          <cell r="A26" t="str">
            <v>Aire Primario 242-05</v>
          </cell>
          <cell r="B26">
            <v>176320</v>
          </cell>
        </row>
        <row r="27">
          <cell r="A27" t="str">
            <v>Aire Secundario 232-04</v>
          </cell>
          <cell r="B27">
            <v>174000</v>
          </cell>
        </row>
        <row r="28">
          <cell r="A28" t="str">
            <v>Aire Secundario 242-01</v>
          </cell>
          <cell r="B28">
            <v>176320</v>
          </cell>
        </row>
        <row r="29">
          <cell r="A29" t="str">
            <v>Aire Secundario 242-04</v>
          </cell>
          <cell r="B29">
            <v>176320</v>
          </cell>
        </row>
        <row r="30">
          <cell r="A30" t="str">
            <v>Aire Secundario 242-05</v>
          </cell>
          <cell r="B30">
            <v>176320</v>
          </cell>
        </row>
        <row r="31">
          <cell r="A31" t="str">
            <v>Arandela ref:5P8250</v>
          </cell>
          <cell r="B31">
            <v>6871.84</v>
          </cell>
        </row>
        <row r="32">
          <cell r="A32" t="str">
            <v>Bases ref:9U9617 perfiladora Pr450</v>
          </cell>
          <cell r="B32">
            <v>37472.639999999999</v>
          </cell>
        </row>
        <row r="33">
          <cell r="A33" t="str">
            <v>Bases ref:9U9617 perfiladora procut 1000R</v>
          </cell>
          <cell r="B33">
            <v>37472.639999999999</v>
          </cell>
        </row>
        <row r="34">
          <cell r="A34" t="str">
            <v>Combustible Final 242-01</v>
          </cell>
          <cell r="B34">
            <v>71813.45</v>
          </cell>
        </row>
        <row r="35">
          <cell r="A35" t="str">
            <v>Combustible Final 242-04</v>
          </cell>
          <cell r="B35">
            <v>71813.45</v>
          </cell>
        </row>
        <row r="36">
          <cell r="A36" t="str">
            <v>Combustible Final 242-05</v>
          </cell>
          <cell r="B36">
            <v>71813.45</v>
          </cell>
        </row>
        <row r="37">
          <cell r="A37" t="str">
            <v>Combustible Primario 242-01</v>
          </cell>
          <cell r="B37">
            <v>71813.45</v>
          </cell>
        </row>
        <row r="38">
          <cell r="A38" t="str">
            <v>Combustible Primario 242-04</v>
          </cell>
          <cell r="B38">
            <v>71813.45</v>
          </cell>
        </row>
        <row r="39">
          <cell r="A39" t="str">
            <v>Combustible Primario 242-05</v>
          </cell>
          <cell r="B39">
            <v>71813.45</v>
          </cell>
        </row>
        <row r="40">
          <cell r="A40" t="str">
            <v>Cuchilla ref.7T6936 CAT-D7H</v>
          </cell>
          <cell r="B40">
            <v>759924.12</v>
          </cell>
        </row>
        <row r="41">
          <cell r="A41" t="str">
            <v>Cuchilla ref: 6Y5540</v>
          </cell>
          <cell r="B41">
            <v>890194.44</v>
          </cell>
        </row>
        <row r="42">
          <cell r="A42" t="str">
            <v>Cuchilla ref:1U0593 cargador 966D</v>
          </cell>
          <cell r="B42">
            <v>1497457.9</v>
          </cell>
        </row>
        <row r="43">
          <cell r="A43" t="str">
            <v>Cuchilla ref:1U0593 cargador 966E</v>
          </cell>
          <cell r="B43">
            <v>1497457.9</v>
          </cell>
        </row>
        <row r="44">
          <cell r="A44" t="str">
            <v>Cuchilla ref:1U0601 cargador 950B</v>
          </cell>
          <cell r="B44">
            <v>1376570.8</v>
          </cell>
        </row>
        <row r="45">
          <cell r="A45" t="str">
            <v>Cuchilla ref:1U2406 cargador 966C</v>
          </cell>
          <cell r="B45">
            <v>1399102.7</v>
          </cell>
        </row>
        <row r="46">
          <cell r="A46" t="str">
            <v>Cuchilla ref:4T2921 CAT-D7G</v>
          </cell>
          <cell r="B46">
            <v>626144.80000000005</v>
          </cell>
        </row>
        <row r="47">
          <cell r="A47" t="str">
            <v>Cuchilla ref:4T2922 CAT-D7G</v>
          </cell>
          <cell r="B47">
            <v>466085.68</v>
          </cell>
        </row>
        <row r="48">
          <cell r="A48" t="str">
            <v>Cuchilla ref:4T5318 CAT-D6D</v>
          </cell>
          <cell r="B48">
            <v>537672.76</v>
          </cell>
        </row>
        <row r="49">
          <cell r="A49" t="str">
            <v>Cuchilla ref:4T5318 CAT-D7H</v>
          </cell>
          <cell r="B49">
            <v>537672.76</v>
          </cell>
        </row>
        <row r="50">
          <cell r="A50" t="str">
            <v>Cuchilla ref:4T6381</v>
          </cell>
          <cell r="B50">
            <v>1453136.6</v>
          </cell>
        </row>
        <row r="51">
          <cell r="A51" t="str">
            <v>Cuchilla ref:5D9553</v>
          </cell>
          <cell r="B51">
            <v>397650.32</v>
          </cell>
        </row>
        <row r="52">
          <cell r="A52" t="str">
            <v>Cuchilla ref:5D9553 motoniveladora 120G</v>
          </cell>
          <cell r="B52">
            <v>397650.32</v>
          </cell>
        </row>
        <row r="53">
          <cell r="A53" t="str">
            <v>Cuchilla ref:7t6936 CAT-D6D</v>
          </cell>
          <cell r="B53">
            <v>759924.12</v>
          </cell>
        </row>
        <row r="54">
          <cell r="A54" t="str">
            <v>Cuchilla ref:9R7621 retrocargador 428B</v>
          </cell>
          <cell r="B54">
            <v>108311.38</v>
          </cell>
        </row>
        <row r="55">
          <cell r="A55" t="str">
            <v>Cuchilla ref:9R7621 retrocargador 436B</v>
          </cell>
          <cell r="B55">
            <v>98996.72</v>
          </cell>
        </row>
        <row r="56">
          <cell r="A56" t="str">
            <v>Cuchilla ref:9R7622 retrocargador 428B</v>
          </cell>
          <cell r="B56">
            <v>98996.72</v>
          </cell>
        </row>
        <row r="57">
          <cell r="A57" t="str">
            <v>Cuchilla ref:9R7622 retrocargador 436B</v>
          </cell>
          <cell r="B57">
            <v>885434.96</v>
          </cell>
        </row>
        <row r="58">
          <cell r="A58" t="str">
            <v>Elementos de desgaste (CEPILLO)</v>
          </cell>
          <cell r="B58">
            <v>1572000</v>
          </cell>
        </row>
        <row r="59">
          <cell r="A59" t="str">
            <v>Elementos de desgaste (punta) (031)05-06</v>
          </cell>
          <cell r="B59">
            <v>1160000</v>
          </cell>
        </row>
        <row r="60">
          <cell r="A60" t="str">
            <v>Elementos de desgaste (punta) 031-01</v>
          </cell>
          <cell r="B60">
            <v>3479999.9999999995</v>
          </cell>
        </row>
        <row r="61">
          <cell r="A61" t="str">
            <v>Elementos de desgaste (punta) 031-04</v>
          </cell>
          <cell r="B61">
            <v>5336000</v>
          </cell>
        </row>
        <row r="62">
          <cell r="A62" t="str">
            <v>Escalificadores ref:1957218 motoniveladora 120G</v>
          </cell>
          <cell r="B62">
            <v>400147.8</v>
          </cell>
        </row>
        <row r="63">
          <cell r="A63" t="str">
            <v>Escarificador ref:1957219</v>
          </cell>
          <cell r="B63">
            <v>306323.52</v>
          </cell>
        </row>
        <row r="64">
          <cell r="A64" t="str">
            <v>Filtro  combustible final CAT-D7H ref:1R0750</v>
          </cell>
          <cell r="B64">
            <v>46154.080000000002</v>
          </cell>
        </row>
        <row r="65">
          <cell r="A65" t="str">
            <v>Filtro agua compac PT125R ref:59674044</v>
          </cell>
          <cell r="B65">
            <v>34289.599999999999</v>
          </cell>
        </row>
        <row r="66">
          <cell r="A66" t="str">
            <v>Filtro agua irrigador de asfalto ref:W-475</v>
          </cell>
          <cell r="B66">
            <v>4347.68</v>
          </cell>
        </row>
        <row r="67">
          <cell r="A67" t="str">
            <v>Filtro agua volqueta ref:W-475</v>
          </cell>
          <cell r="B67">
            <v>15999.88</v>
          </cell>
        </row>
        <row r="68">
          <cell r="A68" t="str">
            <v>Filtro aire compac Pt125R ref:36876423</v>
          </cell>
          <cell r="B68">
            <v>94127.039999999994</v>
          </cell>
        </row>
        <row r="69">
          <cell r="A69" t="str">
            <v>Filtro aire prim Bobcat 751 ref:6598492</v>
          </cell>
          <cell r="B69">
            <v>82448.160000000003</v>
          </cell>
        </row>
        <row r="70">
          <cell r="A70" t="str">
            <v>Filtro aire prim com.vib.SD77 ref:59825562</v>
          </cell>
          <cell r="B70">
            <v>131834</v>
          </cell>
        </row>
        <row r="71">
          <cell r="A71" t="str">
            <v>Filtro aire prim compac.vib.auto CS433B ref0773968</v>
          </cell>
          <cell r="B71">
            <v>86439.72</v>
          </cell>
        </row>
        <row r="72">
          <cell r="A72" t="str">
            <v>Filtro aire prim irrigador de asfalto ref:A2-595</v>
          </cell>
          <cell r="B72">
            <v>104999.72</v>
          </cell>
        </row>
        <row r="73">
          <cell r="A73" t="str">
            <v>Filtro aire prim motoniveladora 120G ref.7W5389</v>
          </cell>
          <cell r="B73">
            <v>165774.44</v>
          </cell>
        </row>
        <row r="74">
          <cell r="A74" t="str">
            <v>Filtro aire prim perfiladora Pr450 8T ref:P182049</v>
          </cell>
          <cell r="B74">
            <v>355798.68</v>
          </cell>
        </row>
        <row r="75">
          <cell r="A75" t="str">
            <v>Filtro aire prim retroexcavadora 330 ref:7Y1322</v>
          </cell>
          <cell r="B75">
            <v>230858.56</v>
          </cell>
        </row>
        <row r="76">
          <cell r="A76" t="str">
            <v>Filtro Aire Primario (030)-08-09-10</v>
          </cell>
          <cell r="B76">
            <v>176320</v>
          </cell>
        </row>
        <row r="77">
          <cell r="A77" t="str">
            <v>Filtro Aire Primario (030-07)</v>
          </cell>
          <cell r="B77">
            <v>176320</v>
          </cell>
        </row>
        <row r="78">
          <cell r="A78" t="str">
            <v>Filtro Aire Primario 033-01</v>
          </cell>
          <cell r="B78">
            <v>176320</v>
          </cell>
        </row>
        <row r="79">
          <cell r="A79" t="str">
            <v>Filtro Aire Primario 033-02</v>
          </cell>
          <cell r="B79">
            <v>176320</v>
          </cell>
        </row>
        <row r="80">
          <cell r="A80" t="str">
            <v>Filtro Aire Primario 120-03</v>
          </cell>
          <cell r="B80">
            <v>190454.6</v>
          </cell>
        </row>
        <row r="81">
          <cell r="A81" t="str">
            <v>Filtro aire primario 12G ref:7W5389</v>
          </cell>
          <cell r="B81">
            <v>165774.44</v>
          </cell>
        </row>
        <row r="82">
          <cell r="A82" t="str">
            <v>Filtro aire primario cargador 950B ref:7W5317</v>
          </cell>
          <cell r="B82">
            <v>175172.76</v>
          </cell>
        </row>
        <row r="83">
          <cell r="A83" t="str">
            <v>Filtro aire primario cargador 966C ref:7W5317</v>
          </cell>
          <cell r="B83">
            <v>175172.76</v>
          </cell>
        </row>
        <row r="84">
          <cell r="A84" t="str">
            <v>Filtro aire primario cargador 966D ref:7W5317</v>
          </cell>
          <cell r="B84">
            <v>175172.76</v>
          </cell>
        </row>
        <row r="85">
          <cell r="A85" t="str">
            <v>Filtro aire primario cargador 966E ref:7W5317</v>
          </cell>
          <cell r="B85">
            <v>175172.76</v>
          </cell>
        </row>
        <row r="86">
          <cell r="A86" t="str">
            <v>Filtro aire primario carro manten NPR ref:PA2712</v>
          </cell>
          <cell r="B86">
            <v>28000.080000000002</v>
          </cell>
        </row>
        <row r="87">
          <cell r="A87" t="str">
            <v>Filtro aire primario CAT-D6D ref.7W5495</v>
          </cell>
          <cell r="B87">
            <v>228441.17</v>
          </cell>
        </row>
        <row r="88">
          <cell r="A88" t="str">
            <v>Filtro aire primario CAT-D7G ref:7W5317</v>
          </cell>
          <cell r="B88">
            <v>175172.76</v>
          </cell>
        </row>
        <row r="89">
          <cell r="A89" t="str">
            <v>Filtro aire primario CAT-D7H ref:;7W5317</v>
          </cell>
          <cell r="B89">
            <v>175172.76</v>
          </cell>
        </row>
        <row r="90">
          <cell r="A90" t="str">
            <v>Filtro aire primario com.vib.SD-1000D ref:35318252</v>
          </cell>
          <cell r="B90">
            <v>131316.64000000001</v>
          </cell>
        </row>
        <row r="91">
          <cell r="A91" t="str">
            <v>Filtro aire primario compac. DD65 ref:59144170</v>
          </cell>
          <cell r="B91">
            <v>90455.64</v>
          </cell>
        </row>
        <row r="92">
          <cell r="A92" t="str">
            <v>Filtro aire primario D8N ref:1P7360</v>
          </cell>
          <cell r="B92">
            <v>151940.28</v>
          </cell>
        </row>
        <row r="93">
          <cell r="A93" t="str">
            <v>Filtro aire primario Finisher ref:254K</v>
          </cell>
          <cell r="B93">
            <v>42000.12</v>
          </cell>
        </row>
        <row r="94">
          <cell r="A94" t="str">
            <v>Filtro aire primario perfiladora procut 1000R</v>
          </cell>
          <cell r="B94">
            <v>457434.03</v>
          </cell>
        </row>
        <row r="95">
          <cell r="A95" t="str">
            <v>Filtro aire primario recuperadora RM350 ref:6I2505</v>
          </cell>
          <cell r="B95">
            <v>312986.56</v>
          </cell>
        </row>
        <row r="96">
          <cell r="A96" t="str">
            <v>Filtro aire primario retrocargador 428B ref:8N5504</v>
          </cell>
          <cell r="B96">
            <v>157427.07999999999</v>
          </cell>
        </row>
        <row r="97">
          <cell r="A97" t="str">
            <v>Filtro aire primario retrocargador 436B ref:8N5504</v>
          </cell>
          <cell r="B97">
            <v>157427.07999999999</v>
          </cell>
        </row>
        <row r="98">
          <cell r="A98" t="str">
            <v>Filtro aire primario retroexcavadora 320 ref7Y0404</v>
          </cell>
          <cell r="B98">
            <v>285085.08</v>
          </cell>
        </row>
        <row r="99">
          <cell r="A99" t="str">
            <v>Filtro aire primario retroexcavadora 345BL ref7Y0404</v>
          </cell>
          <cell r="B99">
            <v>285085.08</v>
          </cell>
        </row>
        <row r="100">
          <cell r="A100" t="str">
            <v>Filtro aire primario tanden DD-22 ref:59341560</v>
          </cell>
          <cell r="B100">
            <v>162168</v>
          </cell>
        </row>
        <row r="101">
          <cell r="A101" t="str">
            <v>Filtro aire primario tractor agricola ref:AR796</v>
          </cell>
          <cell r="B101">
            <v>127042.04</v>
          </cell>
        </row>
        <row r="102">
          <cell r="A102" t="str">
            <v>Filtro aire primario Volqueta ref:A2 595</v>
          </cell>
          <cell r="B102">
            <v>104999.72</v>
          </cell>
        </row>
        <row r="103">
          <cell r="A103" t="str">
            <v>Filtro aire primbobcat 873 ref:6666375</v>
          </cell>
          <cell r="B103">
            <v>106286.16</v>
          </cell>
        </row>
        <row r="104">
          <cell r="A104" t="str">
            <v>Filtro aire sec Bobcat 751 ref:6598462</v>
          </cell>
          <cell r="B104">
            <v>80795.16</v>
          </cell>
        </row>
        <row r="105">
          <cell r="A105" t="str">
            <v>Filtro aire sec bobcat 873 ref:6666376</v>
          </cell>
          <cell r="B105">
            <v>84417.84</v>
          </cell>
        </row>
        <row r="106">
          <cell r="A106" t="str">
            <v>Filtro aire sec com.vib. SD77 ref:59825554</v>
          </cell>
          <cell r="B106">
            <v>94743</v>
          </cell>
        </row>
        <row r="107">
          <cell r="A107" t="str">
            <v>Filtro aire sec com.vib.SD-1000D ref:35328442</v>
          </cell>
          <cell r="B107">
            <v>118184.28</v>
          </cell>
        </row>
        <row r="108">
          <cell r="A108" t="str">
            <v>Filtro aire sec irrigador de asfalto ref:A2-595</v>
          </cell>
          <cell r="B108">
            <v>104999.72</v>
          </cell>
        </row>
        <row r="109">
          <cell r="A109" t="str">
            <v>Filtro aire sec motoniveladora 120G ref:2S1285</v>
          </cell>
          <cell r="B109">
            <v>164490.32</v>
          </cell>
        </row>
        <row r="110">
          <cell r="A110" t="str">
            <v>Filtro aire sec perfiladora PR450 ref:P182049</v>
          </cell>
          <cell r="B110">
            <v>355798.68</v>
          </cell>
        </row>
        <row r="111">
          <cell r="A111" t="str">
            <v>Filtro aire sec recuperadora RM350 ref:6I2506</v>
          </cell>
          <cell r="B111">
            <v>286253.2</v>
          </cell>
        </row>
        <row r="112">
          <cell r="A112" t="str">
            <v>Filtro aire sec retrocargador 428B ref:4W6691</v>
          </cell>
          <cell r="B112">
            <v>142776.28</v>
          </cell>
        </row>
        <row r="113">
          <cell r="A113" t="str">
            <v>Filtro aire sec retrocargador 436B ref:4W6691</v>
          </cell>
          <cell r="B113">
            <v>142776.28</v>
          </cell>
        </row>
        <row r="114">
          <cell r="A114" t="str">
            <v>Filtro aire sec retroexcavadora 320 ref:5I5208</v>
          </cell>
          <cell r="B114">
            <v>142425.96</v>
          </cell>
        </row>
        <row r="115">
          <cell r="A115" t="str">
            <v>Filtro aire sec retroexcavadora 330 ref:7Y1323</v>
          </cell>
          <cell r="B115">
            <v>379063.64</v>
          </cell>
        </row>
        <row r="116">
          <cell r="A116" t="str">
            <v>Filtro aire sec retroexcavadora 345BL ref:5I5208</v>
          </cell>
          <cell r="B116">
            <v>142425.96</v>
          </cell>
        </row>
        <row r="117">
          <cell r="A117" t="str">
            <v>Filtro Aire Secundario (030)-08-09-10</v>
          </cell>
          <cell r="B117">
            <v>176320</v>
          </cell>
        </row>
        <row r="118">
          <cell r="A118" t="str">
            <v>Filtro Aire Secundario (030-07)</v>
          </cell>
          <cell r="B118">
            <v>176320</v>
          </cell>
        </row>
        <row r="119">
          <cell r="A119" t="str">
            <v>Filtro Aire Secundario 033-01</v>
          </cell>
          <cell r="B119">
            <v>176320</v>
          </cell>
        </row>
        <row r="120">
          <cell r="A120" t="str">
            <v>Filtro Aire Secundario 033-02</v>
          </cell>
          <cell r="B120">
            <v>176320</v>
          </cell>
        </row>
        <row r="121">
          <cell r="A121" t="str">
            <v>Filtro Aire Secundario 120-03</v>
          </cell>
          <cell r="B121">
            <v>195390.4</v>
          </cell>
        </row>
        <row r="122">
          <cell r="A122" t="str">
            <v>Filtro aire secundario 12G ref:2S1285</v>
          </cell>
          <cell r="B122">
            <v>164490.32</v>
          </cell>
        </row>
        <row r="123">
          <cell r="A123" t="str">
            <v>Filtro aire secundario caompac. DD65 ref:59144188</v>
          </cell>
          <cell r="B123">
            <v>67856.52</v>
          </cell>
        </row>
        <row r="124">
          <cell r="A124" t="str">
            <v>Filtro aire secundario cargador 950B ref:9S9972</v>
          </cell>
          <cell r="B124">
            <v>178149.32</v>
          </cell>
        </row>
        <row r="125">
          <cell r="A125" t="str">
            <v>Filtro aire secundario cargador 966C ref:2S1286</v>
          </cell>
          <cell r="B125">
            <v>184978.24</v>
          </cell>
        </row>
        <row r="126">
          <cell r="A126" t="str">
            <v>Filtro aire secundario cargador 966D ref:9S9972</v>
          </cell>
          <cell r="B126">
            <v>178149.32</v>
          </cell>
        </row>
        <row r="127">
          <cell r="A127" t="str">
            <v>Filtro aire secundario cargador 966E ref:9S9972</v>
          </cell>
          <cell r="B127">
            <v>178149.32</v>
          </cell>
        </row>
        <row r="128">
          <cell r="A128" t="str">
            <v>Filtro aire secundario CAT-D6D ref:1P7360</v>
          </cell>
          <cell r="B128">
            <v>228441.17</v>
          </cell>
        </row>
        <row r="129">
          <cell r="A129" t="str">
            <v>Filtro aire secundario CAT-D7G ref.9S9972</v>
          </cell>
          <cell r="B129">
            <v>178149.32</v>
          </cell>
        </row>
        <row r="130">
          <cell r="A130" t="str">
            <v>Filtro aire secundario CAT-D7H ref:9S9972</v>
          </cell>
          <cell r="B130">
            <v>178149.32</v>
          </cell>
        </row>
        <row r="131">
          <cell r="A131" t="str">
            <v>Filtro aire secundario compac. Cs 433B ref:0773968</v>
          </cell>
          <cell r="B131">
            <v>86439.72</v>
          </cell>
        </row>
        <row r="132">
          <cell r="A132" t="str">
            <v>Filtro aire secundario D8N ref:7W5495</v>
          </cell>
          <cell r="B132">
            <v>196827.64</v>
          </cell>
        </row>
        <row r="133">
          <cell r="A133" t="str">
            <v>Filtro aire secundario Finisher ref.254K</v>
          </cell>
          <cell r="B133">
            <v>42000.12</v>
          </cell>
        </row>
        <row r="134">
          <cell r="A134" t="str">
            <v>Filtro aire secundario perfiladora procut 1000R</v>
          </cell>
          <cell r="B134">
            <v>243552.25</v>
          </cell>
        </row>
        <row r="135">
          <cell r="A135" t="str">
            <v>Filtro aire secundario tractor agricola ref:AL671</v>
          </cell>
          <cell r="B135">
            <v>82959.72</v>
          </cell>
        </row>
        <row r="136">
          <cell r="A136" t="str">
            <v>Filtro aire secundario Volqueta ref:A2 595</v>
          </cell>
          <cell r="B136">
            <v>104999.72</v>
          </cell>
        </row>
        <row r="137">
          <cell r="A137" t="str">
            <v>Filtro comb compac PT125R ref:35308048</v>
          </cell>
          <cell r="B137">
            <v>72556.84</v>
          </cell>
        </row>
        <row r="138">
          <cell r="A138" t="str">
            <v>Filtro comble com.vib.SD77  ref35374677</v>
          </cell>
          <cell r="B138">
            <v>48071.56</v>
          </cell>
        </row>
        <row r="139">
          <cell r="A139" t="str">
            <v>Filtro comble final com.vib.SD-1000D ref:59728196</v>
          </cell>
          <cell r="B139">
            <v>47774.6</v>
          </cell>
        </row>
        <row r="140">
          <cell r="A140" t="str">
            <v>Filtro comble final irrigador de asfalto ref:BF877</v>
          </cell>
          <cell r="B140">
            <v>14999.96</v>
          </cell>
        </row>
        <row r="141">
          <cell r="A141" t="str">
            <v>Filtro comble final perfiladora PR-450 ref:1R0749</v>
          </cell>
          <cell r="B141">
            <v>67331.039999999994</v>
          </cell>
        </row>
        <row r="142">
          <cell r="A142" t="str">
            <v>Filtro comble final recuperadora RM350 ref:1R0749</v>
          </cell>
          <cell r="B142">
            <v>67331.039999999994</v>
          </cell>
        </row>
        <row r="143">
          <cell r="A143" t="str">
            <v>Filtro comble final retrocargador 428B ref:159610</v>
          </cell>
          <cell r="B143">
            <v>94021.48</v>
          </cell>
        </row>
        <row r="144">
          <cell r="A144" t="str">
            <v>Filtro comble final retroexcavador 330 ref:1R0750</v>
          </cell>
          <cell r="B144">
            <v>46154.080000000002</v>
          </cell>
        </row>
        <row r="145">
          <cell r="A145" t="str">
            <v>Filtro comble prim irrigador de asfalto ref:BF 876</v>
          </cell>
          <cell r="B145">
            <v>14999.96</v>
          </cell>
        </row>
        <row r="146">
          <cell r="A146" t="str">
            <v>Filtro comble prim tractor agricola ref:AL679</v>
          </cell>
          <cell r="B146">
            <v>15000</v>
          </cell>
        </row>
        <row r="147">
          <cell r="A147" t="str">
            <v>Filtro comble primario compac DD65 ref:54477153</v>
          </cell>
          <cell r="B147">
            <v>36205.919999999998</v>
          </cell>
        </row>
        <row r="148">
          <cell r="A148" t="str">
            <v>Filtro comble primario Hyster C-530A ref:PM228</v>
          </cell>
          <cell r="B148">
            <v>4999.6000000000004</v>
          </cell>
        </row>
        <row r="149">
          <cell r="A149" t="str">
            <v>Filtro comble sec compac.  DD65 ref:36855493</v>
          </cell>
          <cell r="B149">
            <v>41412</v>
          </cell>
        </row>
        <row r="150">
          <cell r="A150" t="str">
            <v>Filtro comble separadores agua Finisher ref:8N9803</v>
          </cell>
          <cell r="B150">
            <v>79552.800000000003</v>
          </cell>
        </row>
        <row r="151">
          <cell r="A151" t="str">
            <v>Filtro combustible Final (030)-08-09-10</v>
          </cell>
          <cell r="B151">
            <v>71813.45</v>
          </cell>
        </row>
        <row r="152">
          <cell r="A152" t="str">
            <v>Filtro combustible Final (030-07)</v>
          </cell>
          <cell r="B152">
            <v>71813.45</v>
          </cell>
        </row>
        <row r="153">
          <cell r="A153" t="str">
            <v>Filtro combustible Final 033-01</v>
          </cell>
          <cell r="B153">
            <v>71813.45</v>
          </cell>
        </row>
        <row r="154">
          <cell r="A154" t="str">
            <v>Filtro combustible Final 033-02</v>
          </cell>
          <cell r="B154">
            <v>71813.45</v>
          </cell>
        </row>
        <row r="155">
          <cell r="A155" t="str">
            <v>Filtro Combustible Final 120-03</v>
          </cell>
          <cell r="B155">
            <v>48751.32</v>
          </cell>
        </row>
        <row r="156">
          <cell r="A156" t="str">
            <v>Filtro combustible final 12G ref:1R0750</v>
          </cell>
          <cell r="B156">
            <v>46154.080000000002</v>
          </cell>
        </row>
        <row r="157">
          <cell r="A157" t="str">
            <v>Filtro Combustible Final 232-04</v>
          </cell>
          <cell r="B157">
            <v>36748.800000000003</v>
          </cell>
        </row>
        <row r="158">
          <cell r="A158" t="str">
            <v>Filtro combustible final cargador 950B ref:1R0750</v>
          </cell>
          <cell r="B158">
            <v>46154.080000000002</v>
          </cell>
        </row>
        <row r="159">
          <cell r="A159" t="str">
            <v>Filtro combustible final cargador 966C ref:1R0750</v>
          </cell>
          <cell r="B159">
            <v>46154.080000000002</v>
          </cell>
        </row>
        <row r="160">
          <cell r="A160" t="str">
            <v>Filtro combustible final cargador 966D ref:1R0750</v>
          </cell>
          <cell r="B160">
            <v>46154.080000000002</v>
          </cell>
        </row>
        <row r="161">
          <cell r="A161" t="str">
            <v>Filtro combustible final cargador 966E ref:1R0750</v>
          </cell>
          <cell r="B161">
            <v>46154.080000000002</v>
          </cell>
        </row>
        <row r="162">
          <cell r="A162" t="str">
            <v>Filtro combustible final carro mto C-70 ref:PM228</v>
          </cell>
          <cell r="B162">
            <v>4999.6000000000004</v>
          </cell>
        </row>
        <row r="163">
          <cell r="A163" t="str">
            <v>Filtro combustible final carro mto NPR ref:A-4052</v>
          </cell>
          <cell r="B163">
            <v>12760</v>
          </cell>
        </row>
        <row r="164">
          <cell r="A164" t="str">
            <v>Filtro combustible final CAT-D6D ref:1R0750</v>
          </cell>
          <cell r="B164">
            <v>53538.73</v>
          </cell>
        </row>
        <row r="165">
          <cell r="A165" t="str">
            <v>Filtro combustible final CAT-D7G ref.1R0750</v>
          </cell>
          <cell r="B165">
            <v>46154.080000000002</v>
          </cell>
        </row>
        <row r="166">
          <cell r="A166" t="str">
            <v>Filtro combustible final com CS433B ref:0676987</v>
          </cell>
          <cell r="B166">
            <v>23435.48</v>
          </cell>
        </row>
        <row r="167">
          <cell r="A167" t="str">
            <v>Filtro combustible final D8N ref:1R0749</v>
          </cell>
          <cell r="B167">
            <v>67331.039999999994</v>
          </cell>
        </row>
        <row r="168">
          <cell r="A168" t="str">
            <v>Filtro combustible final Hyster C-530A ref:PM228</v>
          </cell>
          <cell r="B168">
            <v>4999.6000000000004</v>
          </cell>
        </row>
        <row r="169">
          <cell r="A169" t="str">
            <v>Filtro combustible final moto 120G ref:1R0750</v>
          </cell>
          <cell r="B169">
            <v>46154.080000000002</v>
          </cell>
        </row>
        <row r="170">
          <cell r="A170" t="str">
            <v>Filtro combustible final perfiladora procut 1000R</v>
          </cell>
          <cell r="B170">
            <v>62772.24</v>
          </cell>
        </row>
        <row r="171">
          <cell r="A171" t="str">
            <v>Filtro combustible final retro 320 ref:5I7951</v>
          </cell>
          <cell r="B171">
            <v>45634.400000000001</v>
          </cell>
        </row>
        <row r="172">
          <cell r="A172" t="str">
            <v>Filtro combustible final retro 345BL ref:5I7951</v>
          </cell>
          <cell r="B172">
            <v>45634.400000000001</v>
          </cell>
        </row>
        <row r="173">
          <cell r="A173" t="str">
            <v>Filtro combustible final retro 436B ref:1596102</v>
          </cell>
          <cell r="B173">
            <v>94021.48</v>
          </cell>
        </row>
        <row r="174">
          <cell r="A174" t="str">
            <v>Filtro combustible final tanden DD-22 ref:59765511</v>
          </cell>
          <cell r="B174">
            <v>39208</v>
          </cell>
        </row>
        <row r="175">
          <cell r="A175" t="str">
            <v>Filtro combustible final Volqueta  ref:BF 877</v>
          </cell>
          <cell r="B175">
            <v>14999.96</v>
          </cell>
        </row>
        <row r="176">
          <cell r="A176" t="str">
            <v>Filtro combustible prim Bobcat 751 ref:6667352</v>
          </cell>
          <cell r="B176">
            <v>60517.2</v>
          </cell>
        </row>
        <row r="177">
          <cell r="A177" t="str">
            <v>Filtro combustible prim bobcat 873 ref:6667352</v>
          </cell>
          <cell r="B177">
            <v>60517.2</v>
          </cell>
        </row>
        <row r="178">
          <cell r="A178" t="str">
            <v>Filtro combustible prim carro mto NPR ref:A-4051</v>
          </cell>
          <cell r="B178">
            <v>11600</v>
          </cell>
        </row>
        <row r="179">
          <cell r="A179" t="str">
            <v>Filtro combustible prim carro mtoC-70 ref:PM228</v>
          </cell>
          <cell r="B179">
            <v>4999.6000000000004</v>
          </cell>
        </row>
        <row r="180">
          <cell r="A180" t="str">
            <v>Filtro combustible Primario (030)-08-09-10</v>
          </cell>
          <cell r="B180">
            <v>71813.45</v>
          </cell>
        </row>
        <row r="181">
          <cell r="A181" t="str">
            <v>Filtro combustible Primario (030-07)</v>
          </cell>
          <cell r="B181">
            <v>71813.45</v>
          </cell>
        </row>
        <row r="182">
          <cell r="A182" t="str">
            <v>Filtro combustible Primario 033-01</v>
          </cell>
          <cell r="B182">
            <v>71813.45</v>
          </cell>
        </row>
        <row r="183">
          <cell r="A183" t="str">
            <v>Filtro combustible Primario 033-02</v>
          </cell>
          <cell r="B183">
            <v>71813.45</v>
          </cell>
        </row>
        <row r="184">
          <cell r="A184" t="str">
            <v>Filtro Combustible Primario 120-03</v>
          </cell>
          <cell r="B184">
            <v>48751.32</v>
          </cell>
        </row>
        <row r="185">
          <cell r="A185" t="str">
            <v>Filtro combustible primario 12G ref:1R0750</v>
          </cell>
          <cell r="B185">
            <v>46154.080000000002</v>
          </cell>
        </row>
        <row r="186">
          <cell r="A186" t="str">
            <v>Filtro Combustible Primario 232-04</v>
          </cell>
          <cell r="B186">
            <v>25457.360000000001</v>
          </cell>
        </row>
        <row r="187">
          <cell r="A187" t="str">
            <v>Filtro combustible primario DD-22 ref:59765511</v>
          </cell>
          <cell r="B187">
            <v>39208</v>
          </cell>
        </row>
        <row r="188">
          <cell r="A188" t="str">
            <v>Filtro combustible primario Finisher ref:BF909</v>
          </cell>
          <cell r="B188">
            <v>43999.96</v>
          </cell>
        </row>
        <row r="189">
          <cell r="A189" t="str">
            <v>Filtro combustible primario recupRM350 ref:1R0749</v>
          </cell>
          <cell r="B189">
            <v>67331.039999999994</v>
          </cell>
        </row>
        <row r="190">
          <cell r="A190" t="str">
            <v>Filtro combustible primario retro 320 ref:5I7951</v>
          </cell>
          <cell r="B190">
            <v>45634.400000000001</v>
          </cell>
        </row>
        <row r="191">
          <cell r="A191" t="str">
            <v>Filtro combustible primario retro 345BL ref:5I7951</v>
          </cell>
          <cell r="B191">
            <v>45634.400000000001</v>
          </cell>
        </row>
        <row r="192">
          <cell r="A192" t="str">
            <v>Filtro combustible primario Volqueta ref:BF 876</v>
          </cell>
          <cell r="B192">
            <v>14999.96</v>
          </cell>
        </row>
        <row r="193">
          <cell r="A193" t="str">
            <v>Filtro combustible secundario Finisher ref: BF909</v>
          </cell>
          <cell r="B193">
            <v>43999.96</v>
          </cell>
        </row>
        <row r="194">
          <cell r="A194" t="str">
            <v>Filtro de motor irrigador de asfalto ref:FC-67</v>
          </cell>
          <cell r="B194">
            <v>17999.72</v>
          </cell>
        </row>
        <row r="195">
          <cell r="A195" t="str">
            <v>Filtro desechable gas Hyster C-530A ref:GF61</v>
          </cell>
          <cell r="B195">
            <v>5800</v>
          </cell>
        </row>
        <row r="196">
          <cell r="A196" t="str">
            <v>Filtro hdco compac PT125R ref:59490664</v>
          </cell>
          <cell r="B196">
            <v>117714.48</v>
          </cell>
        </row>
        <row r="197">
          <cell r="A197" t="str">
            <v>Filtro hdco compactador PT125R ref:59303123</v>
          </cell>
          <cell r="B197">
            <v>125072.36</v>
          </cell>
        </row>
        <row r="198">
          <cell r="A198" t="str">
            <v>Filtro Hidraulico 120-03</v>
          </cell>
          <cell r="B198">
            <v>112032.8</v>
          </cell>
        </row>
        <row r="199">
          <cell r="A199" t="str">
            <v>Filtro hidráulico 12G ref:1R0719</v>
          </cell>
          <cell r="B199">
            <v>41321.519999999997</v>
          </cell>
        </row>
        <row r="200">
          <cell r="A200" t="str">
            <v>Filtro Hidraulico 232-04</v>
          </cell>
          <cell r="B200">
            <v>20309.099999999999</v>
          </cell>
        </row>
        <row r="201">
          <cell r="A201" t="str">
            <v>Filtro hidraulico Bobcat 751 ref:6630977</v>
          </cell>
          <cell r="B201">
            <v>149575.04000000001</v>
          </cell>
        </row>
        <row r="202">
          <cell r="A202" t="str">
            <v>Filtro hidraulico Bobcat 873 ref:6630977</v>
          </cell>
          <cell r="B202">
            <v>149575.04000000001</v>
          </cell>
        </row>
        <row r="203">
          <cell r="A203" t="str">
            <v>Filtro hidraulico cam.vib.auto SD-100D ref58887936</v>
          </cell>
          <cell r="B203">
            <v>192709.64</v>
          </cell>
        </row>
        <row r="204">
          <cell r="A204" t="str">
            <v>Filtro hidraulico cargador  966C ref:1R0719</v>
          </cell>
          <cell r="B204">
            <v>41321.519999999997</v>
          </cell>
        </row>
        <row r="205">
          <cell r="A205" t="str">
            <v>Filtro hidraulico cargador 950B ref:1R0719</v>
          </cell>
          <cell r="B205">
            <v>41321.519999999997</v>
          </cell>
        </row>
        <row r="206">
          <cell r="A206" t="str">
            <v>Filtro hidraulico cargador 966D ref:1R0719</v>
          </cell>
          <cell r="B206">
            <v>41321.519999999997</v>
          </cell>
        </row>
        <row r="207">
          <cell r="A207" t="str">
            <v>Filtro hidraulico cargador 966E ref:1R0719</v>
          </cell>
          <cell r="B207">
            <v>41321.519999999997</v>
          </cell>
        </row>
        <row r="208">
          <cell r="A208" t="str">
            <v>Filtro hidraulico CAT-D6D ref:1R0741</v>
          </cell>
          <cell r="B208">
            <v>53538.73</v>
          </cell>
        </row>
        <row r="209">
          <cell r="A209" t="str">
            <v>Filtro hidraulico CAT-D7G ref:1R0735</v>
          </cell>
          <cell r="B209">
            <v>103168.08</v>
          </cell>
        </row>
        <row r="210">
          <cell r="A210" t="str">
            <v>Filtro hidraulico CAT-D7H ref:1R0735</v>
          </cell>
          <cell r="B210">
            <v>103168.08</v>
          </cell>
        </row>
        <row r="211">
          <cell r="A211" t="str">
            <v>Filtro hidraulico com.vib SD77 ref:58887936</v>
          </cell>
          <cell r="B211">
            <v>173686.8</v>
          </cell>
        </row>
        <row r="212">
          <cell r="A212" t="str">
            <v>Filtro hidraulico compactador DD65 ref:59026500</v>
          </cell>
          <cell r="B212">
            <v>58805.04</v>
          </cell>
        </row>
        <row r="213">
          <cell r="A213" t="str">
            <v>Filtro hidraulico D8N ref:1R0741</v>
          </cell>
          <cell r="B213">
            <v>46154.080000000002</v>
          </cell>
        </row>
        <row r="214">
          <cell r="A214" t="str">
            <v>Filtro hidraulico Finisher ref:BT287</v>
          </cell>
          <cell r="B214">
            <v>42000.12</v>
          </cell>
        </row>
        <row r="215">
          <cell r="A215" t="str">
            <v>Filtro hidraulico motoniveladora 120G ref:1R0719</v>
          </cell>
          <cell r="B215">
            <v>41321.519999999997</v>
          </cell>
        </row>
        <row r="216">
          <cell r="A216" t="str">
            <v>Filtro hidraulico perfiladora PR-450 ref:0541719</v>
          </cell>
          <cell r="B216">
            <v>41755.360000000001</v>
          </cell>
        </row>
        <row r="217">
          <cell r="A217" t="str">
            <v>Filtro hidraulico perfiladora procut 1000R</v>
          </cell>
          <cell r="B217">
            <v>305117.49</v>
          </cell>
        </row>
        <row r="218">
          <cell r="A218" t="str">
            <v>Filtro hidraulico retrocargador 428B ref:1194740</v>
          </cell>
          <cell r="B218">
            <v>50063.28</v>
          </cell>
        </row>
        <row r="219">
          <cell r="A219" t="str">
            <v>Filtro hidraulico retrocargador 436B ref:9T0973</v>
          </cell>
          <cell r="B219">
            <v>247439.6</v>
          </cell>
        </row>
        <row r="220">
          <cell r="A220" t="str">
            <v>Filtro hidraulico retroex330 ref:0944412</v>
          </cell>
          <cell r="B220">
            <v>38226.639999999999</v>
          </cell>
        </row>
        <row r="221">
          <cell r="A221" t="str">
            <v>Filtro hidraulico retroexcavadora 320 ref.4I3948</v>
          </cell>
          <cell r="B221">
            <v>170226.52</v>
          </cell>
        </row>
        <row r="222">
          <cell r="A222" t="str">
            <v>Filtro hidraulico retroexcavadora 345BL ref.4I3948</v>
          </cell>
          <cell r="B222">
            <v>170226.52</v>
          </cell>
        </row>
        <row r="223">
          <cell r="A223" t="str">
            <v>Filtro hidraulico tanden DD-22 ref:59480673</v>
          </cell>
          <cell r="B223">
            <v>41296</v>
          </cell>
        </row>
        <row r="224">
          <cell r="A224" t="str">
            <v>Filtro hidraulico tractor agricola ref:AR756</v>
          </cell>
          <cell r="B224">
            <v>19128.400000000001</v>
          </cell>
        </row>
        <row r="225">
          <cell r="A225" t="str">
            <v>Filtro hidrco compac.vib.auto CS433B ref:1446691</v>
          </cell>
          <cell r="B225">
            <v>157521.04</v>
          </cell>
        </row>
        <row r="226">
          <cell r="A226" t="str">
            <v>Filtro linea tandem DD-22 ref:36845493</v>
          </cell>
          <cell r="B226">
            <v>562600</v>
          </cell>
        </row>
        <row r="227">
          <cell r="A227" t="str">
            <v>Filtro Motor</v>
          </cell>
          <cell r="B227">
            <v>38537</v>
          </cell>
        </row>
        <row r="228">
          <cell r="A228" t="str">
            <v>Filtro Motor (030-07)</v>
          </cell>
          <cell r="B228">
            <v>38537</v>
          </cell>
        </row>
        <row r="229">
          <cell r="A229" t="str">
            <v>Filtro Motor 033-01</v>
          </cell>
          <cell r="B229">
            <v>38537</v>
          </cell>
        </row>
        <row r="230">
          <cell r="A230" t="str">
            <v>Filtro Motor 033-02</v>
          </cell>
          <cell r="B230">
            <v>38537</v>
          </cell>
        </row>
        <row r="231">
          <cell r="A231" t="str">
            <v>Filtro Motor 120-03</v>
          </cell>
          <cell r="B231">
            <v>42796.77</v>
          </cell>
        </row>
        <row r="232">
          <cell r="A232" t="str">
            <v>Filtro motor 12G ref:1R0739</v>
          </cell>
          <cell r="B232">
            <v>38226.639999999999</v>
          </cell>
        </row>
        <row r="233">
          <cell r="A233" t="str">
            <v>Filtro Motor 232-04</v>
          </cell>
          <cell r="B233">
            <v>20037</v>
          </cell>
        </row>
        <row r="234">
          <cell r="A234" t="str">
            <v xml:space="preserve">Filtro Motor 242-01 </v>
          </cell>
          <cell r="B234">
            <v>38537</v>
          </cell>
        </row>
        <row r="235">
          <cell r="A235" t="str">
            <v>Filtro Motor 242-05</v>
          </cell>
          <cell r="B235">
            <v>38537</v>
          </cell>
        </row>
        <row r="236">
          <cell r="A236" t="str">
            <v>Filtro motor cargador 950B ref:1R0739</v>
          </cell>
          <cell r="B236">
            <v>38226.639999999999</v>
          </cell>
        </row>
        <row r="237">
          <cell r="A237" t="str">
            <v>Filtro motor cargador 966C ref:1R0739</v>
          </cell>
          <cell r="B237">
            <v>38226.639999999999</v>
          </cell>
        </row>
        <row r="238">
          <cell r="A238" t="str">
            <v>Filtro motor cargador 966D ref:1R0739</v>
          </cell>
          <cell r="B238">
            <v>38226.639999999999</v>
          </cell>
        </row>
        <row r="239">
          <cell r="A239" t="str">
            <v>Filtro motor cargador 966E ref:1R0739</v>
          </cell>
          <cell r="B239">
            <v>38226.639999999999</v>
          </cell>
        </row>
        <row r="240">
          <cell r="A240" t="str">
            <v>Filtro motor carro manten C-70 ref: FC48</v>
          </cell>
          <cell r="B240">
            <v>10000.36</v>
          </cell>
        </row>
        <row r="241">
          <cell r="A241" t="str">
            <v>Filtro motor carro mto NPR ref: A4051</v>
          </cell>
          <cell r="B241">
            <v>9500.4</v>
          </cell>
        </row>
        <row r="242">
          <cell r="A242" t="str">
            <v>Filtro motor CAT-D6D ref:1R0739</v>
          </cell>
          <cell r="B242">
            <v>44342.9</v>
          </cell>
        </row>
        <row r="243">
          <cell r="A243" t="str">
            <v>Filtro motor CAT-D7G ref.1R0739</v>
          </cell>
          <cell r="B243">
            <v>38226.639999999999</v>
          </cell>
        </row>
        <row r="244">
          <cell r="A244" t="str">
            <v>Filtro motor CAT-D7H ref:1R0739</v>
          </cell>
          <cell r="B244">
            <v>38226.639999999999</v>
          </cell>
        </row>
        <row r="245">
          <cell r="A245" t="str">
            <v>Filtro motor com.vib SD77ref:59728170</v>
          </cell>
          <cell r="B245">
            <v>29975.56</v>
          </cell>
        </row>
        <row r="246">
          <cell r="A246" t="str">
            <v>Filtro motor compac PT125R ref:35308048</v>
          </cell>
          <cell r="B246">
            <v>61799</v>
          </cell>
        </row>
        <row r="247">
          <cell r="A247" t="str">
            <v>Filtro motor compac.vib.auto CS433B ref:7W2326</v>
          </cell>
          <cell r="B247">
            <v>33832.559999999998</v>
          </cell>
        </row>
        <row r="248">
          <cell r="A248" t="str">
            <v>Filtro motor compac.vibr.auto SD-100D ref:59728170</v>
          </cell>
          <cell r="B248">
            <v>33454.400000000001</v>
          </cell>
        </row>
        <row r="249">
          <cell r="A249" t="str">
            <v>Filtro motor compactador DD65 ref:97127328</v>
          </cell>
          <cell r="B249">
            <v>56971.08</v>
          </cell>
        </row>
        <row r="250">
          <cell r="A250" t="str">
            <v>Filtro motor D8N ref: 2P4005</v>
          </cell>
          <cell r="B250">
            <v>73466.28</v>
          </cell>
        </row>
        <row r="251">
          <cell r="A251" t="str">
            <v>Filtro motor finisher ref: A26</v>
          </cell>
          <cell r="B251">
            <v>12000.2</v>
          </cell>
        </row>
        <row r="252">
          <cell r="A252" t="str">
            <v>Filtro motor Hyster C-530A ref: PER49</v>
          </cell>
          <cell r="B252">
            <v>11600</v>
          </cell>
        </row>
        <row r="253">
          <cell r="A253" t="str">
            <v>Filtro motor minicargador Bobcat 751 ref:6665603</v>
          </cell>
          <cell r="B253">
            <v>32865.120000000003</v>
          </cell>
        </row>
        <row r="254">
          <cell r="A254" t="str">
            <v>Filtro motor minicargador Bobcat 873 ref:6665603</v>
          </cell>
          <cell r="B254">
            <v>32865.120000000003</v>
          </cell>
        </row>
        <row r="255">
          <cell r="A255" t="str">
            <v>Filtro motor motoniveladora 120G ref:1R0739</v>
          </cell>
          <cell r="B255">
            <v>38226.639999999999</v>
          </cell>
        </row>
        <row r="256">
          <cell r="A256" t="str">
            <v>Filtro motor perfiladora Pr-450 ref:1R0716</v>
          </cell>
          <cell r="B256">
            <v>76289.72</v>
          </cell>
        </row>
        <row r="257">
          <cell r="A257" t="str">
            <v>Filtro motor perfiladora procut 1000R</v>
          </cell>
          <cell r="B257">
            <v>103251.92</v>
          </cell>
        </row>
        <row r="258">
          <cell r="A258" t="str">
            <v>Filtro motor recuperadora RM350 ref:1R0716</v>
          </cell>
          <cell r="B258">
            <v>76289.72</v>
          </cell>
        </row>
        <row r="259">
          <cell r="A259" t="str">
            <v>Filtro motor retrocargador 428B 1R0739 ref:7W2326</v>
          </cell>
          <cell r="B259">
            <v>33832.559999999998</v>
          </cell>
        </row>
        <row r="260">
          <cell r="A260" t="str">
            <v>Filtro motor retrocargador 436B ref:7W2326</v>
          </cell>
          <cell r="B260">
            <v>33832.559999999998</v>
          </cell>
        </row>
        <row r="261">
          <cell r="A261" t="str">
            <v>Filtro motor retroexcavadora 320 ref:1R0739</v>
          </cell>
          <cell r="B261">
            <v>38226.639999999999</v>
          </cell>
        </row>
        <row r="262">
          <cell r="A262" t="str">
            <v>Filtro motor retroexcavadora 330 ref:1R0739</v>
          </cell>
          <cell r="B262">
            <v>32954</v>
          </cell>
        </row>
        <row r="263">
          <cell r="A263" t="str">
            <v>Filtro motor retroexcavadora 345BL ref:1R0739</v>
          </cell>
          <cell r="B263">
            <v>38226.639999999999</v>
          </cell>
        </row>
        <row r="264">
          <cell r="A264" t="str">
            <v>Filtro motor tandemDD-22 ref:59489583</v>
          </cell>
          <cell r="B264">
            <v>39904</v>
          </cell>
        </row>
        <row r="265">
          <cell r="A265" t="str">
            <v>Filtro motor tractor agricola ref: T19044</v>
          </cell>
          <cell r="B265">
            <v>15447.72</v>
          </cell>
        </row>
        <row r="266">
          <cell r="A266" t="str">
            <v>Filtro motor Volqueta  ref:FC-67</v>
          </cell>
          <cell r="B266">
            <v>17999.72</v>
          </cell>
        </row>
        <row r="267">
          <cell r="A267" t="str">
            <v>Filtro succion hco compac PT125R ref:59581595</v>
          </cell>
          <cell r="B267">
            <v>102811.96</v>
          </cell>
        </row>
        <row r="268">
          <cell r="A268" t="str">
            <v>Filtro Transmisión 120-03</v>
          </cell>
          <cell r="B268">
            <v>43964</v>
          </cell>
        </row>
        <row r="269">
          <cell r="A269" t="str">
            <v>Filtro transmisión 12G ref:1R0719</v>
          </cell>
          <cell r="B269">
            <v>41321.519999999997</v>
          </cell>
        </row>
        <row r="270">
          <cell r="A270" t="str">
            <v>Filtro transmision perfiladora procut 1000R</v>
          </cell>
          <cell r="B270">
            <v>305117.49</v>
          </cell>
        </row>
        <row r="271">
          <cell r="A271" t="str">
            <v>Filtro transmision recuperadora RM350 ref:1107464</v>
          </cell>
          <cell r="B271">
            <v>282130</v>
          </cell>
        </row>
        <row r="272">
          <cell r="A272" t="str">
            <v>Filtro transmision retrocargador 436B 1ref.194749</v>
          </cell>
          <cell r="B272">
            <v>50063.28</v>
          </cell>
        </row>
        <row r="273">
          <cell r="A273" t="str">
            <v>Filtro Transmisión232-04</v>
          </cell>
          <cell r="B273">
            <v>21400</v>
          </cell>
        </row>
        <row r="274">
          <cell r="A274" t="str">
            <v>Filtros hidraulicos recuperadora RM350 ref:0541719</v>
          </cell>
          <cell r="B274">
            <v>41755.360000000001</v>
          </cell>
        </row>
        <row r="275">
          <cell r="A275" t="str">
            <v>Frenos</v>
          </cell>
          <cell r="B275">
            <v>3000000</v>
          </cell>
        </row>
        <row r="276">
          <cell r="A276" t="str">
            <v>Frenos  (250)-03-04</v>
          </cell>
          <cell r="B276">
            <v>3000000</v>
          </cell>
        </row>
        <row r="277">
          <cell r="A277" t="str">
            <v>Frenos (270)01-02-03-04-05-06</v>
          </cell>
          <cell r="B277">
            <v>3000000</v>
          </cell>
        </row>
        <row r="278">
          <cell r="A278" t="str">
            <v>Frenos de irrigador de asfalto</v>
          </cell>
          <cell r="B278">
            <v>75</v>
          </cell>
        </row>
        <row r="279">
          <cell r="A279" t="str">
            <v>Frenos Volqueta</v>
          </cell>
          <cell r="B279">
            <v>75</v>
          </cell>
        </row>
        <row r="280">
          <cell r="A280" t="str">
            <v>Gasolina</v>
          </cell>
          <cell r="B280">
            <v>6200</v>
          </cell>
        </row>
        <row r="281">
          <cell r="A281" t="str">
            <v>Grasa</v>
          </cell>
          <cell r="B281">
            <v>5500</v>
          </cell>
        </row>
        <row r="282">
          <cell r="A282" t="str">
            <v>Grasa 232-04</v>
          </cell>
          <cell r="B282">
            <v>23200</v>
          </cell>
        </row>
        <row r="283">
          <cell r="A283" t="str">
            <v>Hidraulico 232-04</v>
          </cell>
          <cell r="B283">
            <v>57638.080000000002</v>
          </cell>
        </row>
        <row r="284">
          <cell r="A284" t="str">
            <v>Impacto, abrasión, factor Z - D8N</v>
          </cell>
          <cell r="B284">
            <v>25500</v>
          </cell>
        </row>
        <row r="285">
          <cell r="A285" t="str">
            <v>Impacto,abrasio,factor z perfiladora PR-450</v>
          </cell>
          <cell r="B285">
            <v>13200</v>
          </cell>
        </row>
        <row r="286">
          <cell r="A286" t="str">
            <v>Impacto,abrasion,factor z CAT-D6D</v>
          </cell>
          <cell r="B286">
            <v>15000</v>
          </cell>
        </row>
        <row r="287">
          <cell r="A287" t="str">
            <v>Impacto,abrasion,factor z CAT-D7G</v>
          </cell>
          <cell r="B287">
            <v>18000</v>
          </cell>
        </row>
        <row r="288">
          <cell r="A288" t="str">
            <v>Impacto,abrasion,factor z CAT-D7H</v>
          </cell>
          <cell r="B288">
            <v>18000</v>
          </cell>
        </row>
        <row r="289">
          <cell r="A289" t="str">
            <v>Impacto,abrasion,factor z finisher</v>
          </cell>
          <cell r="B289">
            <v>13200</v>
          </cell>
        </row>
        <row r="290">
          <cell r="A290" t="str">
            <v>Impacto,abrasion,factor z retroexcavadora 320</v>
          </cell>
          <cell r="B290">
            <v>10200</v>
          </cell>
        </row>
        <row r="291">
          <cell r="A291" t="str">
            <v>Impacto,abrasion,factor z retroexcavadora 345BL</v>
          </cell>
          <cell r="B291">
            <v>10200</v>
          </cell>
        </row>
        <row r="292">
          <cell r="A292" t="str">
            <v>Llantas</v>
          </cell>
          <cell r="B292">
            <v>400000</v>
          </cell>
        </row>
        <row r="293">
          <cell r="A293" t="str">
            <v>Llantas (030-07)</v>
          </cell>
          <cell r="B293">
            <v>400000</v>
          </cell>
        </row>
        <row r="294">
          <cell r="A294" t="str">
            <v>Llantas (250)-03-04</v>
          </cell>
          <cell r="B294">
            <v>7739993.2799999993</v>
          </cell>
        </row>
        <row r="295">
          <cell r="A295" t="str">
            <v>Llantas (270)01-02-03-04-05-06</v>
          </cell>
          <cell r="B295">
            <v>7739993.2799999993</v>
          </cell>
        </row>
        <row r="296">
          <cell r="A296" t="str">
            <v>Llantas 1100*20</v>
          </cell>
          <cell r="B296">
            <v>7739993.2799999993</v>
          </cell>
        </row>
        <row r="297">
          <cell r="A297" t="str">
            <v>Llantas 242-01</v>
          </cell>
          <cell r="B297">
            <v>400000</v>
          </cell>
        </row>
        <row r="298">
          <cell r="A298" t="str">
            <v>Llantas 242-05</v>
          </cell>
          <cell r="B298">
            <v>400000</v>
          </cell>
        </row>
        <row r="299">
          <cell r="A299" t="str">
            <v>Llantas cargador 950B ref:23.5*25</v>
          </cell>
          <cell r="B299">
            <v>5525776</v>
          </cell>
        </row>
        <row r="300">
          <cell r="A300" t="str">
            <v>Llantas cargador 966C ref:23.5*25</v>
          </cell>
          <cell r="B300">
            <v>5525776</v>
          </cell>
        </row>
        <row r="301">
          <cell r="A301" t="str">
            <v>Llantas cargador 966D ref:26.5*25</v>
          </cell>
          <cell r="B301">
            <v>9409920</v>
          </cell>
        </row>
        <row r="302">
          <cell r="A302" t="str">
            <v>LLantas cargador 966Eref:26.5*25</v>
          </cell>
          <cell r="B302">
            <v>9409920</v>
          </cell>
        </row>
        <row r="303">
          <cell r="A303" t="str">
            <v>Llantas carro mantenim C-70 750*16</v>
          </cell>
          <cell r="B303">
            <v>580000</v>
          </cell>
        </row>
        <row r="304">
          <cell r="A304" t="str">
            <v>LLantas com.vib.Dinapac CA15 ref:1400*24</v>
          </cell>
          <cell r="B304">
            <v>1781644</v>
          </cell>
        </row>
        <row r="305">
          <cell r="A305" t="str">
            <v>LLantas com.vibr-auto ingersoll rand ref:750*16</v>
          </cell>
          <cell r="B305">
            <v>4293160</v>
          </cell>
        </row>
        <row r="306">
          <cell r="A306" t="str">
            <v>Llantas compactador Hyster C-530A ref:750*16</v>
          </cell>
          <cell r="B306">
            <v>754000</v>
          </cell>
        </row>
        <row r="307">
          <cell r="A307" t="str">
            <v>Llantas copac.vib.auto Cs433B ref:14.9*24</v>
          </cell>
          <cell r="B307">
            <v>2441800</v>
          </cell>
        </row>
        <row r="308">
          <cell r="A308" t="str">
            <v>Llantas finisher 1800*25</v>
          </cell>
          <cell r="B308">
            <v>8352000</v>
          </cell>
        </row>
        <row r="309">
          <cell r="A309" t="str">
            <v>Llantas minicargador Bobcat 751 ref:10*16.5</v>
          </cell>
          <cell r="B309">
            <v>677400</v>
          </cell>
        </row>
        <row r="310">
          <cell r="A310" t="str">
            <v>LLantas minicargador Bobcat 873 ref:12*16.5</v>
          </cell>
          <cell r="B310">
            <v>871160</v>
          </cell>
        </row>
        <row r="311">
          <cell r="A311" t="str">
            <v>LLantas motoniveladora 120G ref:1300*24</v>
          </cell>
          <cell r="B311">
            <v>2709760</v>
          </cell>
        </row>
        <row r="312">
          <cell r="A312" t="str">
            <v>Llantas motoniveladora 12G ref:1400*24</v>
          </cell>
          <cell r="B312">
            <v>1781644</v>
          </cell>
        </row>
        <row r="313">
          <cell r="A313" t="str">
            <v>Llantas perfiladora procut 1000R ref:90513862</v>
          </cell>
          <cell r="B313">
            <v>2558728</v>
          </cell>
        </row>
        <row r="314">
          <cell r="A314" t="str">
            <v>Llantas recuperadora Rm350 15.5*25</v>
          </cell>
          <cell r="B314">
            <v>1977800</v>
          </cell>
        </row>
        <row r="315">
          <cell r="A315" t="str">
            <v>Llantas recuperadora RM350 23.5*25</v>
          </cell>
          <cell r="B315">
            <v>5525776</v>
          </cell>
        </row>
        <row r="316">
          <cell r="A316" t="str">
            <v>LLantas ref:1100*20 irrigador de asfalto</v>
          </cell>
          <cell r="B316">
            <v>800000</v>
          </cell>
        </row>
        <row r="317">
          <cell r="A317" t="str">
            <v>Llantas retrocargador 428B ref:12.5*18</v>
          </cell>
          <cell r="B317">
            <v>1318920</v>
          </cell>
        </row>
        <row r="318">
          <cell r="A318" t="str">
            <v>Llantas retrocargador 428B ref:19.5*24</v>
          </cell>
          <cell r="B318">
            <v>2460360</v>
          </cell>
        </row>
        <row r="319">
          <cell r="A319" t="str">
            <v>LLantas retrocargador 436B ref:1100*16</v>
          </cell>
          <cell r="B319">
            <v>600880</v>
          </cell>
        </row>
        <row r="320">
          <cell r="A320" t="str">
            <v>Llantas retrocargador 436B ref:19.5*24</v>
          </cell>
          <cell r="B320">
            <v>2460360</v>
          </cell>
        </row>
        <row r="321">
          <cell r="A321" t="str">
            <v>Llantas solidas de pavim finisher</v>
          </cell>
          <cell r="B321">
            <v>2588728</v>
          </cell>
        </row>
        <row r="322">
          <cell r="A322" t="str">
            <v>Llantas tractor agricola 13.6*38</v>
          </cell>
          <cell r="B322">
            <v>1405600</v>
          </cell>
        </row>
        <row r="323">
          <cell r="A323" t="str">
            <v>LLantas tractor agricola ref:1100*16</v>
          </cell>
          <cell r="B323">
            <v>601000</v>
          </cell>
        </row>
        <row r="324">
          <cell r="A324" t="str">
            <v>LLantas Volqueta ref:1100*20</v>
          </cell>
          <cell r="B324">
            <v>800000</v>
          </cell>
        </row>
        <row r="325">
          <cell r="A325" t="str">
            <v>Mando Final</v>
          </cell>
          <cell r="B325">
            <v>20037</v>
          </cell>
        </row>
        <row r="326">
          <cell r="A326" t="str">
            <v>Mano de obra</v>
          </cell>
          <cell r="B326">
            <v>5000000</v>
          </cell>
        </row>
        <row r="327">
          <cell r="A327" t="str">
            <v>Mano de obra  (250)-03-04</v>
          </cell>
          <cell r="B327">
            <v>5000000</v>
          </cell>
        </row>
        <row r="328">
          <cell r="A328" t="str">
            <v>Mano de obra (270)01-02-03-04-05-06</v>
          </cell>
          <cell r="B328">
            <v>5000000</v>
          </cell>
        </row>
        <row r="329">
          <cell r="A329" t="str">
            <v>Mano de obra 232-04</v>
          </cell>
          <cell r="B329">
            <v>2000000</v>
          </cell>
        </row>
        <row r="330">
          <cell r="A330" t="str">
            <v>Motor (030)-08-09</v>
          </cell>
          <cell r="B330">
            <v>38537</v>
          </cell>
        </row>
        <row r="331">
          <cell r="A331" t="str">
            <v>Motor 242-04</v>
          </cell>
          <cell r="B331">
            <v>38537</v>
          </cell>
        </row>
        <row r="332">
          <cell r="A332" t="str">
            <v>Multiproposito</v>
          </cell>
          <cell r="B332">
            <v>6380</v>
          </cell>
        </row>
        <row r="333">
          <cell r="A333" t="str">
            <v>Otro flitro</v>
          </cell>
          <cell r="B333">
            <v>25000</v>
          </cell>
        </row>
        <row r="334">
          <cell r="A334" t="str">
            <v>Pasador ref.8E6208 retrocargador 436B</v>
          </cell>
          <cell r="B334">
            <v>6600.4</v>
          </cell>
        </row>
        <row r="335">
          <cell r="A335" t="str">
            <v>Pasador ref: 1140468 retroexcavadora 330</v>
          </cell>
          <cell r="B335">
            <v>34260.6</v>
          </cell>
        </row>
        <row r="336">
          <cell r="A336" t="str">
            <v>Pasador ref: 1140468 retroexcavadora 345BL</v>
          </cell>
          <cell r="B336">
            <v>34260.6</v>
          </cell>
        </row>
        <row r="337">
          <cell r="A337" t="str">
            <v>Pasador ref:1140358 CAT-D7G</v>
          </cell>
          <cell r="B337">
            <v>19319.8</v>
          </cell>
        </row>
        <row r="338">
          <cell r="A338" t="str">
            <v>Pasador ref:1140358 retroexcavadora 320</v>
          </cell>
          <cell r="B338">
            <v>19319.8</v>
          </cell>
        </row>
        <row r="339">
          <cell r="A339" t="str">
            <v>Pasador ref:8E6208 retrocargador 428B</v>
          </cell>
          <cell r="B339">
            <v>6600.4</v>
          </cell>
        </row>
        <row r="340">
          <cell r="A340" t="str">
            <v>Perno ref.1140358 CAT D7H</v>
          </cell>
          <cell r="B340">
            <v>19319.8</v>
          </cell>
        </row>
        <row r="341">
          <cell r="A341" t="str">
            <v>Perno ref:4T2479</v>
          </cell>
          <cell r="B341">
            <v>85860.88</v>
          </cell>
        </row>
        <row r="342">
          <cell r="A342" t="str">
            <v>Perno ref:8E6359 CAT-D6D</v>
          </cell>
          <cell r="B342">
            <v>28147.4</v>
          </cell>
        </row>
        <row r="343">
          <cell r="A343" t="str">
            <v>Planchas Finisher ref:YB-876-2818</v>
          </cell>
          <cell r="B343">
            <v>1034035.6</v>
          </cell>
        </row>
        <row r="344">
          <cell r="A344" t="str">
            <v>Punta ref.1U3202 retrocargador 436B</v>
          </cell>
          <cell r="B344">
            <v>60268.959999999999</v>
          </cell>
        </row>
        <row r="345">
          <cell r="A345" t="str">
            <v>Punta ref.6Y0359 CAT-D6D</v>
          </cell>
          <cell r="B345">
            <v>436260.92</v>
          </cell>
        </row>
        <row r="346">
          <cell r="A346" t="str">
            <v>Punta ref.6Y0359 CAT-D7H</v>
          </cell>
          <cell r="B346">
            <v>436260.92</v>
          </cell>
        </row>
        <row r="347">
          <cell r="A347" t="str">
            <v>Punta ref: 6Y5230</v>
          </cell>
          <cell r="B347">
            <v>78354.52</v>
          </cell>
        </row>
        <row r="348">
          <cell r="A348" t="str">
            <v>Punta ref: 9W2452</v>
          </cell>
          <cell r="B348">
            <v>498945</v>
          </cell>
        </row>
        <row r="349">
          <cell r="A349" t="str">
            <v>Punta ref: 9W8452 retroexcavadora 330</v>
          </cell>
          <cell r="B349">
            <v>316841.24</v>
          </cell>
        </row>
        <row r="350">
          <cell r="A350" t="str">
            <v>Punta ref: 9W8452 retroexcavadora 345BL</v>
          </cell>
          <cell r="B350">
            <v>316841.24</v>
          </cell>
        </row>
        <row r="351">
          <cell r="A351" t="str">
            <v>Punta ref:1U3202 retrocargador 428B</v>
          </cell>
          <cell r="B351">
            <v>60268.959999999999</v>
          </cell>
        </row>
        <row r="352">
          <cell r="A352" t="str">
            <v>Punta ref:1U3352 retroexcavadora 320</v>
          </cell>
          <cell r="B352">
            <v>197834.52</v>
          </cell>
        </row>
        <row r="353">
          <cell r="A353" t="str">
            <v>Punta ref:6Y0359 CAT-D7G</v>
          </cell>
          <cell r="B353">
            <v>436260.92</v>
          </cell>
        </row>
        <row r="354">
          <cell r="A354" t="str">
            <v>Punta ref:6Y5230 motoniveladora 120G</v>
          </cell>
          <cell r="B354">
            <v>78354.52</v>
          </cell>
        </row>
        <row r="355">
          <cell r="A355" t="str">
            <v>Puntera ref.7Y0358 retroexcavadora 320</v>
          </cell>
          <cell r="B355">
            <v>1377507</v>
          </cell>
        </row>
        <row r="356">
          <cell r="A356" t="str">
            <v>Puntera ref.8E4194 CAT-D6D</v>
          </cell>
          <cell r="B356">
            <v>1137045.8999999999</v>
          </cell>
        </row>
        <row r="357">
          <cell r="A357" t="str">
            <v>Puntera ref: 3G6395 cargador 966C</v>
          </cell>
          <cell r="B357">
            <v>634612.80000000005</v>
          </cell>
        </row>
        <row r="358">
          <cell r="A358" t="str">
            <v>Puntera ref: 4T8101/3G9512 cargador 950B</v>
          </cell>
          <cell r="B358">
            <v>468430.04</v>
          </cell>
        </row>
        <row r="359">
          <cell r="A359" t="str">
            <v>Puntera ref: 8J9825 retroexcavadora 330</v>
          </cell>
          <cell r="B359">
            <v>2170369.2999999998</v>
          </cell>
        </row>
        <row r="360">
          <cell r="A360" t="str">
            <v>Puntera ref: 8J9825 retroexcavadora 345BL</v>
          </cell>
          <cell r="B360">
            <v>2170369.2999999998</v>
          </cell>
        </row>
        <row r="361">
          <cell r="A361" t="str">
            <v>Puntera ref:3G6395 cargador 966D</v>
          </cell>
          <cell r="B361">
            <v>634612.80000000005</v>
          </cell>
        </row>
        <row r="362">
          <cell r="A362" t="str">
            <v>Puntera ref:3G6395 cargador 966E</v>
          </cell>
          <cell r="B362">
            <v>634612.80000000005</v>
          </cell>
        </row>
        <row r="363">
          <cell r="A363" t="str">
            <v>Puntera ref:4j8843 CAT-D6D</v>
          </cell>
          <cell r="B363">
            <v>885540.52</v>
          </cell>
        </row>
        <row r="364">
          <cell r="A364" t="str">
            <v>Puntera ref:4j8843 CAT-D7G</v>
          </cell>
          <cell r="B364">
            <v>885540.52</v>
          </cell>
        </row>
        <row r="365">
          <cell r="A365" t="str">
            <v>Puntera ref:4j8843 CAT-D7H</v>
          </cell>
          <cell r="B365">
            <v>885540.52</v>
          </cell>
        </row>
        <row r="366">
          <cell r="A366" t="str">
            <v>Puntera ref:4J8844 CAT-D6D</v>
          </cell>
          <cell r="B366">
            <v>885540.52</v>
          </cell>
        </row>
        <row r="367">
          <cell r="A367" t="str">
            <v>Puntera ref:4J8844 CAT-D7G</v>
          </cell>
          <cell r="B367">
            <v>885540.52</v>
          </cell>
        </row>
        <row r="368">
          <cell r="A368" t="str">
            <v>Puntera ref:4J8844 CAT-D7H</v>
          </cell>
          <cell r="B368">
            <v>885540.52</v>
          </cell>
        </row>
        <row r="369">
          <cell r="A369" t="str">
            <v>Puntera ref:7Y0357 retroexcavadora 320</v>
          </cell>
          <cell r="B369">
            <v>1377507</v>
          </cell>
        </row>
        <row r="370">
          <cell r="A370" t="str">
            <v>Puntera ref:8E4193</v>
          </cell>
          <cell r="B370">
            <v>1137045.8999999999</v>
          </cell>
        </row>
        <row r="371">
          <cell r="A371" t="str">
            <v>Puntera ref:8E4194</v>
          </cell>
          <cell r="B371">
            <v>1137045.8999999999</v>
          </cell>
        </row>
        <row r="372">
          <cell r="A372" t="str">
            <v>Puntera ref:8J9826 retroexcavadora 330</v>
          </cell>
          <cell r="B372">
            <v>2170369.2999999998</v>
          </cell>
        </row>
        <row r="373">
          <cell r="A373" t="str">
            <v>Puntera ref:8J9826 retroexcavadora 345BL</v>
          </cell>
          <cell r="B373">
            <v>2170369.2999999998</v>
          </cell>
        </row>
        <row r="374">
          <cell r="A374" t="str">
            <v>Punteras ref: 2227570 perfiladora PR450</v>
          </cell>
          <cell r="B374">
            <v>18908</v>
          </cell>
        </row>
        <row r="375">
          <cell r="A375" t="str">
            <v>Punteras ref:2227570 perfiladora procut 1000R</v>
          </cell>
          <cell r="B375">
            <v>18908</v>
          </cell>
        </row>
        <row r="376">
          <cell r="A376" t="str">
            <v>ref:2227570recuperadora RM350</v>
          </cell>
          <cell r="B376">
            <v>18908</v>
          </cell>
        </row>
        <row r="377">
          <cell r="A377" t="str">
            <v>ref:5P8249 recuperadora RM350</v>
          </cell>
          <cell r="B377">
            <v>4049.56</v>
          </cell>
        </row>
        <row r="378">
          <cell r="A378" t="str">
            <v>ref:6K0545 recuperadora RM350</v>
          </cell>
          <cell r="B378">
            <v>11169.64</v>
          </cell>
        </row>
        <row r="379">
          <cell r="A379" t="str">
            <v>ref:6R3926 recuperadora RM350</v>
          </cell>
          <cell r="B379">
            <v>227669.72</v>
          </cell>
        </row>
        <row r="380">
          <cell r="A380" t="str">
            <v>ref:6R3927 recuperadora RM350</v>
          </cell>
          <cell r="B380">
            <v>113864.44</v>
          </cell>
        </row>
        <row r="381">
          <cell r="A381" t="str">
            <v>ref:7X0381 recuperadora RM350</v>
          </cell>
          <cell r="B381">
            <v>9608.2800000000007</v>
          </cell>
        </row>
        <row r="382">
          <cell r="A382" t="str">
            <v>ref:9U9617 recuperadora RM350</v>
          </cell>
          <cell r="B382">
            <v>37472.639999999999</v>
          </cell>
        </row>
        <row r="383">
          <cell r="A383" t="str">
            <v>Repuestos</v>
          </cell>
          <cell r="B383">
            <v>32000000</v>
          </cell>
        </row>
        <row r="384">
          <cell r="A384" t="str">
            <v>Repuestos (250)-03-04</v>
          </cell>
          <cell r="B384">
            <v>32000000</v>
          </cell>
        </row>
        <row r="385">
          <cell r="A385" t="str">
            <v>Repuestos (270)01-02-03-04-05-06</v>
          </cell>
          <cell r="B385">
            <v>32000000</v>
          </cell>
        </row>
        <row r="386">
          <cell r="A386" t="str">
            <v>Repuestos 232-04</v>
          </cell>
          <cell r="B386">
            <v>16000000</v>
          </cell>
        </row>
        <row r="387">
          <cell r="A387" t="str">
            <v>Reserva de mano de obra cargador 950B</v>
          </cell>
          <cell r="B387">
            <v>7000</v>
          </cell>
        </row>
        <row r="388">
          <cell r="A388" t="str">
            <v>Reserva de mano de obra cargador 966C</v>
          </cell>
          <cell r="B388">
            <v>7500</v>
          </cell>
        </row>
        <row r="389">
          <cell r="A389" t="str">
            <v>Reserva de mano de obra cargador 966D</v>
          </cell>
          <cell r="B389">
            <v>7500</v>
          </cell>
        </row>
        <row r="390">
          <cell r="A390" t="str">
            <v>Reserva de mano de obra cargador 966E</v>
          </cell>
          <cell r="B390">
            <v>7500</v>
          </cell>
        </row>
        <row r="391">
          <cell r="A391" t="str">
            <v>Reserva de mano de obra CAT-D7G</v>
          </cell>
          <cell r="B391">
            <v>7500</v>
          </cell>
        </row>
        <row r="392">
          <cell r="A392" t="str">
            <v>Reserva de mano de obra CAT-D7H</v>
          </cell>
          <cell r="B392">
            <v>7500</v>
          </cell>
        </row>
        <row r="393">
          <cell r="A393" t="str">
            <v>Reserva de mano de obra irrigador de asfalto</v>
          </cell>
          <cell r="B393">
            <v>25</v>
          </cell>
        </row>
        <row r="394">
          <cell r="A394" t="str">
            <v>Reserva de mano de obra minicargador Bobcat 75</v>
          </cell>
          <cell r="B394">
            <v>6250</v>
          </cell>
        </row>
        <row r="395">
          <cell r="A395" t="str">
            <v>Reserva de mano de obra minicargador Bobcat 873</v>
          </cell>
          <cell r="B395">
            <v>6250</v>
          </cell>
        </row>
        <row r="396">
          <cell r="A396" t="str">
            <v>Reserva de mano de obra motoniveladora 120G</v>
          </cell>
          <cell r="B396">
            <v>6250</v>
          </cell>
        </row>
        <row r="397">
          <cell r="A397" t="str">
            <v>Reserva de mano de obra perfiladora PR-450</v>
          </cell>
          <cell r="B397">
            <v>6250</v>
          </cell>
        </row>
        <row r="398">
          <cell r="A398" t="str">
            <v>Reserva de mano de obra retrocargador 436B</v>
          </cell>
          <cell r="B398">
            <v>9000</v>
          </cell>
        </row>
        <row r="399">
          <cell r="A399" t="str">
            <v>Reserva de mano de obra retroexcavadora 320</v>
          </cell>
          <cell r="B399">
            <v>6250</v>
          </cell>
        </row>
        <row r="400">
          <cell r="A400" t="str">
            <v>Reserva de mano de obra retroexcavadora 330</v>
          </cell>
          <cell r="B400">
            <v>7500</v>
          </cell>
        </row>
        <row r="401">
          <cell r="A401" t="str">
            <v>Reserva de mano de obra retroexcavadora 345BL</v>
          </cell>
          <cell r="B401">
            <v>6250</v>
          </cell>
        </row>
        <row r="402">
          <cell r="A402" t="str">
            <v>Reserva de mano de obra Volqueta</v>
          </cell>
          <cell r="B402">
            <v>11000</v>
          </cell>
        </row>
        <row r="403">
          <cell r="A403" t="str">
            <v>Reserva de mano de obra Volqueta</v>
          </cell>
          <cell r="B403">
            <v>25</v>
          </cell>
        </row>
        <row r="404">
          <cell r="A404" t="str">
            <v>Reserva de mano deobra compac.vib.SD77</v>
          </cell>
          <cell r="B404">
            <v>25</v>
          </cell>
        </row>
        <row r="405">
          <cell r="A405" t="str">
            <v>Reserva de reparaciones</v>
          </cell>
          <cell r="B405">
            <v>23368.2</v>
          </cell>
        </row>
        <row r="406">
          <cell r="A406" t="str">
            <v>Reserva de reparaciones cargador 950B</v>
          </cell>
          <cell r="B406">
            <v>23368.2</v>
          </cell>
        </row>
        <row r="407">
          <cell r="A407" t="str">
            <v>Reserva de reparaciones cargador 966C</v>
          </cell>
          <cell r="B407">
            <v>23368.2</v>
          </cell>
        </row>
        <row r="408">
          <cell r="A408" t="str">
            <v>Reserva de reparaciones cargador 966D</v>
          </cell>
          <cell r="B408">
            <v>10000</v>
          </cell>
        </row>
        <row r="409">
          <cell r="A409" t="str">
            <v>Reserva de reparaciones cargador 966E</v>
          </cell>
          <cell r="B409">
            <v>11250</v>
          </cell>
        </row>
        <row r="410">
          <cell r="A410" t="str">
            <v>Reserva de reparaciones CAT-D7H</v>
          </cell>
          <cell r="B410">
            <v>11250</v>
          </cell>
        </row>
        <row r="411">
          <cell r="A411" t="str">
            <v>Reserva de reparaciones comp.vib.auto. ingersoll</v>
          </cell>
          <cell r="B411">
            <v>11250</v>
          </cell>
        </row>
        <row r="412">
          <cell r="A412" t="str">
            <v>Reserva de reparaciones compac.vib.auto. CS433B</v>
          </cell>
          <cell r="B412">
            <v>6250</v>
          </cell>
        </row>
        <row r="413">
          <cell r="A413" t="str">
            <v>Reserva de reparaciones compac.vib.SD77</v>
          </cell>
          <cell r="B413">
            <v>6250</v>
          </cell>
        </row>
        <row r="414">
          <cell r="A414" t="str">
            <v>Reserva de reparaciones compactador tandem DD-22</v>
          </cell>
          <cell r="B414">
            <v>6250</v>
          </cell>
        </row>
        <row r="415">
          <cell r="A415" t="str">
            <v>Reserva de reparaciones minicargador Bobcat 75</v>
          </cell>
          <cell r="B415">
            <v>6250</v>
          </cell>
        </row>
        <row r="416">
          <cell r="A416" t="str">
            <v>Reserva de reparaciones minicargador Bobcat 873</v>
          </cell>
          <cell r="B416">
            <v>6250</v>
          </cell>
        </row>
        <row r="417">
          <cell r="A417" t="str">
            <v>Reserva de reparaciones motoniveladora 120G</v>
          </cell>
          <cell r="B417">
            <v>6250</v>
          </cell>
        </row>
        <row r="418">
          <cell r="A418" t="str">
            <v>Reserva de reparaciones perfiladora PR-450</v>
          </cell>
          <cell r="B418">
            <v>6250</v>
          </cell>
        </row>
        <row r="419">
          <cell r="A419" t="str">
            <v>Reserva de reparaciones- repuestos CAT-D6D</v>
          </cell>
          <cell r="B419">
            <v>21000</v>
          </cell>
        </row>
        <row r="420">
          <cell r="A420" t="str">
            <v>Reserva de reparaciones retrocargador 428B</v>
          </cell>
          <cell r="B420">
            <v>21000</v>
          </cell>
        </row>
        <row r="421">
          <cell r="A421" t="str">
            <v>Reserva de reparaciones retrocargador 436B</v>
          </cell>
          <cell r="B421">
            <v>9000</v>
          </cell>
        </row>
        <row r="422">
          <cell r="A422" t="str">
            <v>Reserva de reparaciones retroexcavadora 320</v>
          </cell>
          <cell r="B422">
            <v>7500</v>
          </cell>
        </row>
        <row r="423">
          <cell r="A423" t="str">
            <v>Reserva de reparaciones retroexcavadora 330</v>
          </cell>
          <cell r="B423">
            <v>7500</v>
          </cell>
        </row>
        <row r="424">
          <cell r="A424" t="str">
            <v>Reserva de reparaciones retroexcavadora 345BL</v>
          </cell>
          <cell r="B424">
            <v>6250</v>
          </cell>
        </row>
        <row r="425">
          <cell r="A425" t="str">
            <v>Reserva de repararaciones compactador DD65</v>
          </cell>
          <cell r="B425">
            <v>11000</v>
          </cell>
        </row>
        <row r="426">
          <cell r="A426" t="str">
            <v>Reserva de repuestos  irrigador de asfalto</v>
          </cell>
          <cell r="B426">
            <v>6250</v>
          </cell>
        </row>
        <row r="427">
          <cell r="A427" t="str">
            <v>Reserva de repuestos carro mantenim.NPR</v>
          </cell>
          <cell r="B427">
            <v>500</v>
          </cell>
        </row>
        <row r="428">
          <cell r="A428" t="str">
            <v>Reserva de repuestos CAT-D7G</v>
          </cell>
          <cell r="B428">
            <v>500</v>
          </cell>
        </row>
        <row r="429">
          <cell r="A429" t="str">
            <v>Reserva de repuestos de reparaciones C-70</v>
          </cell>
          <cell r="B429">
            <v>500</v>
          </cell>
        </row>
        <row r="430">
          <cell r="A430" t="str">
            <v>Reserva de repuestos de reparaciones Volqueta</v>
          </cell>
          <cell r="B430">
            <v>500</v>
          </cell>
        </row>
        <row r="431">
          <cell r="A431" t="str">
            <v>Reserva de repuestos Finisher</v>
          </cell>
          <cell r="B431">
            <v>11216.74</v>
          </cell>
        </row>
        <row r="432">
          <cell r="A432" t="str">
            <v>Reserva de repuestos Hyster C-530A</v>
          </cell>
          <cell r="B432">
            <v>11216.74</v>
          </cell>
        </row>
        <row r="433">
          <cell r="A433" t="str">
            <v>Reserva de repuestos perfiladora procut 1000R</v>
          </cell>
          <cell r="B433">
            <v>6250</v>
          </cell>
        </row>
        <row r="434">
          <cell r="A434" t="str">
            <v>Reserva de repuestos Recuperadora RM350</v>
          </cell>
          <cell r="B434">
            <v>6250</v>
          </cell>
        </row>
        <row r="435">
          <cell r="A435" t="str">
            <v>Reserva de repuestos tractor agricola</v>
          </cell>
          <cell r="B435">
            <v>6250</v>
          </cell>
        </row>
        <row r="436">
          <cell r="A436" t="str">
            <v>Reserva mano de obra carro mantenim. C-70</v>
          </cell>
          <cell r="B436">
            <v>6250</v>
          </cell>
        </row>
        <row r="437">
          <cell r="A437" t="str">
            <v>Reserva mano de obra carro mantenim.NPR</v>
          </cell>
          <cell r="B437">
            <v>25</v>
          </cell>
        </row>
        <row r="438">
          <cell r="A438" t="str">
            <v>Reserva mano de obra CAT-D6D</v>
          </cell>
          <cell r="B438">
            <v>25</v>
          </cell>
        </row>
        <row r="439">
          <cell r="A439" t="str">
            <v>Reserva mano de obra com.vib.auto.ingersoll rand</v>
          </cell>
          <cell r="B439">
            <v>6000</v>
          </cell>
        </row>
        <row r="440">
          <cell r="A440" t="str">
            <v>Reserva mano de obra compac PT125R</v>
          </cell>
          <cell r="B440">
            <v>6250</v>
          </cell>
        </row>
        <row r="441">
          <cell r="A441" t="str">
            <v>Reserva mano de obra compac.vib.auto.Cs433b</v>
          </cell>
          <cell r="B441">
            <v>6250</v>
          </cell>
        </row>
        <row r="442">
          <cell r="A442" t="str">
            <v>Reserva mano de obra compactador tandem DD-22</v>
          </cell>
          <cell r="B442">
            <v>6250</v>
          </cell>
        </row>
        <row r="443">
          <cell r="A443" t="str">
            <v>Reserva mano de obra Finisher</v>
          </cell>
          <cell r="B443">
            <v>8412.5499999999993</v>
          </cell>
        </row>
        <row r="444">
          <cell r="A444" t="str">
            <v>Reserva mano de obra Hyster C-530A</v>
          </cell>
          <cell r="B444">
            <v>8412.5499999999993</v>
          </cell>
        </row>
        <row r="445">
          <cell r="A445" t="str">
            <v>Reserva mano de obra perfiladora procut 1000R</v>
          </cell>
          <cell r="B445">
            <v>6250</v>
          </cell>
        </row>
        <row r="446">
          <cell r="A446" t="str">
            <v>Reserva mano de obra Recuperadora RM350</v>
          </cell>
          <cell r="B446">
            <v>6250</v>
          </cell>
        </row>
        <row r="447">
          <cell r="A447" t="str">
            <v>Reserva mano de obra retrocargador 428B</v>
          </cell>
          <cell r="B447">
            <v>6250</v>
          </cell>
        </row>
        <row r="448">
          <cell r="A448" t="str">
            <v>Reserva mano de obra tractor agricola</v>
          </cell>
          <cell r="B448">
            <v>6250</v>
          </cell>
        </row>
        <row r="449">
          <cell r="A449" t="str">
            <v>Reserva manode obra compactador DD65</v>
          </cell>
          <cell r="B449">
            <v>6250</v>
          </cell>
        </row>
        <row r="450">
          <cell r="A450" t="str">
            <v>Reserva repara ciones compac PT125R</v>
          </cell>
          <cell r="B450">
            <v>6250</v>
          </cell>
        </row>
        <row r="451">
          <cell r="A451" t="str">
            <v>Retenedor ref:1140358 CAT-D6D</v>
          </cell>
          <cell r="B451">
            <v>6250</v>
          </cell>
        </row>
        <row r="452">
          <cell r="A452" t="str">
            <v>Retenedor ref:1140358 CAT-D7H</v>
          </cell>
          <cell r="B452">
            <v>6250</v>
          </cell>
        </row>
        <row r="453">
          <cell r="A453" t="str">
            <v>Retenedor ref:8E6209 retrocargador 428B</v>
          </cell>
          <cell r="B453">
            <v>19319.8</v>
          </cell>
        </row>
        <row r="454">
          <cell r="A454" t="str">
            <v>Retenedor ref:8E6209 retrocargador 436B</v>
          </cell>
          <cell r="B454">
            <v>19319.8</v>
          </cell>
        </row>
        <row r="455">
          <cell r="A455" t="str">
            <v>Retenedor ref:8E6359 CAT-D7G</v>
          </cell>
          <cell r="B455">
            <v>14404.88</v>
          </cell>
        </row>
        <row r="456">
          <cell r="A456" t="str">
            <v>Retenedor ref:8E6359-3G9549 retroexcavadora 320</v>
          </cell>
          <cell r="B456">
            <v>14404.88</v>
          </cell>
        </row>
        <row r="457">
          <cell r="A457" t="str">
            <v>Retenedor ref:8E6359-3G9549 retroexcavadora 345BL</v>
          </cell>
          <cell r="B457">
            <v>28147.4</v>
          </cell>
        </row>
        <row r="458">
          <cell r="A458" t="str">
            <v>Retenedor ref:8E8469 retroexcavadora 330</v>
          </cell>
          <cell r="B458">
            <v>28147.4</v>
          </cell>
        </row>
        <row r="459">
          <cell r="A459" t="str">
            <v>SAE 10W</v>
          </cell>
          <cell r="B459">
            <v>32486.959999999999</v>
          </cell>
        </row>
        <row r="460">
          <cell r="A460" t="str">
            <v>SAE 40</v>
          </cell>
          <cell r="B460">
            <v>32486.959999999999</v>
          </cell>
        </row>
        <row r="461">
          <cell r="A461" t="str">
            <v>SAE 50</v>
          </cell>
          <cell r="B461">
            <v>23558.44</v>
          </cell>
        </row>
        <row r="462">
          <cell r="A462" t="str">
            <v>Tormillo ref:4J9058</v>
          </cell>
          <cell r="B462">
            <v>24824</v>
          </cell>
        </row>
        <row r="463">
          <cell r="A463" t="str">
            <v>Tornillo ref.5J4772 CAT-D7G</v>
          </cell>
          <cell r="B463">
            <v>23242.92</v>
          </cell>
        </row>
        <row r="464">
          <cell r="A464" t="str">
            <v>Tornillo ref.6F0196 CAT-D7H</v>
          </cell>
          <cell r="B464">
            <v>13853.88</v>
          </cell>
        </row>
        <row r="465">
          <cell r="A465" t="str">
            <v>Tornillo ref:3F5108</v>
          </cell>
          <cell r="B465">
            <v>9096.7199999999993</v>
          </cell>
        </row>
        <row r="466">
          <cell r="A466" t="str">
            <v>Tornillo ref:3F5108  motoniveladora 120G</v>
          </cell>
          <cell r="B466">
            <v>3804.8</v>
          </cell>
        </row>
        <row r="467">
          <cell r="A467" t="str">
            <v>Tornillo ref:4F4042 cargador 950B</v>
          </cell>
          <cell r="B467">
            <v>3804.8</v>
          </cell>
        </row>
        <row r="468">
          <cell r="A468" t="str">
            <v>Tornillo ref:5P8823 cargador 966D</v>
          </cell>
          <cell r="B468">
            <v>3804.8</v>
          </cell>
        </row>
        <row r="469">
          <cell r="A469" t="str">
            <v>Tornillo ref:6F0196 CAT-D6D</v>
          </cell>
          <cell r="B469">
            <v>12842.36</v>
          </cell>
        </row>
        <row r="470">
          <cell r="A470" t="str">
            <v>Tornillo ref:6F0196 CAT-D7G</v>
          </cell>
          <cell r="B470">
            <v>38469.08</v>
          </cell>
        </row>
        <row r="471">
          <cell r="A471" t="str">
            <v>Tornillo ref:6i6371 retroexcavadora 320</v>
          </cell>
          <cell r="B471">
            <v>9096.7199999999993</v>
          </cell>
        </row>
        <row r="472">
          <cell r="A472" t="str">
            <v>Tornillo ref:6i6371 retroexcavadora 320</v>
          </cell>
          <cell r="B472">
            <v>14103</v>
          </cell>
        </row>
        <row r="473">
          <cell r="A473" t="str">
            <v>Tornillo ref:6i6371 retroexcavadora 345BL</v>
          </cell>
          <cell r="B473">
            <v>14103</v>
          </cell>
        </row>
        <row r="474">
          <cell r="A474" t="str">
            <v>Tornillo ref:6V6535 cargador 966C</v>
          </cell>
          <cell r="B474">
            <v>14103</v>
          </cell>
        </row>
        <row r="475">
          <cell r="A475" t="str">
            <v>Tornillo ref:7Y2146 retroexcavadora 330</v>
          </cell>
          <cell r="B475">
            <v>34782.6</v>
          </cell>
        </row>
        <row r="476">
          <cell r="A476" t="str">
            <v>Tornillos ref:5P8823 cargador 966E</v>
          </cell>
          <cell r="B476">
            <v>18122.68</v>
          </cell>
        </row>
        <row r="477">
          <cell r="A477" t="str">
            <v>Transmisión 232-04</v>
          </cell>
          <cell r="B477">
            <v>18122.68</v>
          </cell>
        </row>
        <row r="478">
          <cell r="A478" t="str">
            <v>Transmisión 242-04</v>
          </cell>
          <cell r="B478">
            <v>38469.08</v>
          </cell>
        </row>
        <row r="479">
          <cell r="A479" t="str">
            <v>Transmisión 242-05</v>
          </cell>
          <cell r="B479">
            <v>92800</v>
          </cell>
        </row>
        <row r="480">
          <cell r="A480" t="str">
            <v>Tuerca ref.2J3505 CAT-D6D</v>
          </cell>
          <cell r="B480">
            <v>5500</v>
          </cell>
        </row>
        <row r="481">
          <cell r="A481" t="str">
            <v>Tuerca ref.2J3505 CAT-D7G</v>
          </cell>
          <cell r="B481">
            <v>5500</v>
          </cell>
        </row>
        <row r="482">
          <cell r="A482" t="str">
            <v>Tuerca ref.4K0367 motoniveladora 120G</v>
          </cell>
          <cell r="B482">
            <v>4897.5200000000004</v>
          </cell>
        </row>
        <row r="483">
          <cell r="A483" t="str">
            <v>Tuerca ref:2J 3505 CAT-D7H</v>
          </cell>
          <cell r="B483">
            <v>4897.5200000000004</v>
          </cell>
        </row>
      </sheetData>
      <sheetData sheetId="2">
        <row r="4">
          <cell r="A4" t="str">
            <v>INSUMOS</v>
          </cell>
        </row>
        <row r="7">
          <cell r="B7" t="str">
            <v xml:space="preserve"> SUELDOS</v>
          </cell>
        </row>
        <row r="8">
          <cell r="B8" t="str">
            <v>COND. CAMION</v>
          </cell>
          <cell r="C8">
            <v>433700</v>
          </cell>
        </row>
        <row r="9">
          <cell r="B9" t="str">
            <v>COND. CAMIONETA</v>
          </cell>
          <cell r="C9">
            <v>433700</v>
          </cell>
        </row>
        <row r="10">
          <cell r="B10" t="str">
            <v>COND. CARROTANQUE</v>
          </cell>
          <cell r="C10">
            <v>433700</v>
          </cell>
        </row>
        <row r="11">
          <cell r="B11" t="str">
            <v>COND. TANQUE</v>
          </cell>
          <cell r="C11">
            <v>433700</v>
          </cell>
        </row>
        <row r="12">
          <cell r="B12" t="str">
            <v>COND. TRAILER-DOLLY</v>
          </cell>
          <cell r="C12">
            <v>433700</v>
          </cell>
        </row>
        <row r="13">
          <cell r="B13" t="str">
            <v>COND. VEHICULO DE APOYO</v>
          </cell>
          <cell r="C13">
            <v>433700</v>
          </cell>
        </row>
        <row r="14">
          <cell r="B14" t="str">
            <v>COND. VOLQUETAS</v>
          </cell>
          <cell r="C14">
            <v>433700</v>
          </cell>
        </row>
        <row r="15">
          <cell r="B15" t="str">
            <v>OP. BULLDOZER</v>
          </cell>
          <cell r="C15">
            <v>620796</v>
          </cell>
        </row>
        <row r="16">
          <cell r="B16" t="str">
            <v>OP. CARGADORES</v>
          </cell>
          <cell r="C16">
            <v>644222</v>
          </cell>
        </row>
        <row r="17">
          <cell r="B17" t="str">
            <v>OP. COMPACTADORES</v>
          </cell>
          <cell r="C17">
            <v>500000</v>
          </cell>
        </row>
        <row r="18">
          <cell r="B18" t="str">
            <v>OP. COMPRENSOR</v>
          </cell>
          <cell r="C18">
            <v>500000</v>
          </cell>
        </row>
        <row r="19">
          <cell r="B19" t="str">
            <v>OP. CORTADORA PAV</v>
          </cell>
          <cell r="C19">
            <v>583000</v>
          </cell>
        </row>
        <row r="20">
          <cell r="B20" t="str">
            <v>OP. DERRETIDORA</v>
          </cell>
          <cell r="C20">
            <v>583000</v>
          </cell>
        </row>
        <row r="21">
          <cell r="B21" t="str">
            <v>OP. FRESADORA ASFALTO</v>
          </cell>
          <cell r="C21">
            <v>616000</v>
          </cell>
        </row>
        <row r="22">
          <cell r="B22" t="str">
            <v>OP. IRRIGADOR</v>
          </cell>
          <cell r="C22">
            <v>495000</v>
          </cell>
        </row>
        <row r="23">
          <cell r="B23" t="str">
            <v>OP. MINICARGADOR</v>
          </cell>
          <cell r="C23">
            <v>550000</v>
          </cell>
        </row>
        <row r="24">
          <cell r="B24" t="str">
            <v>OP. MOTONIVELADORA</v>
          </cell>
          <cell r="C24">
            <v>967474</v>
          </cell>
        </row>
        <row r="25">
          <cell r="B25" t="str">
            <v>OP. PAVIMENTADORA</v>
          </cell>
          <cell r="C25">
            <v>671000</v>
          </cell>
        </row>
        <row r="26">
          <cell r="B26" t="str">
            <v>OP. PAVIMENTADORA W1900 (100-03)</v>
          </cell>
          <cell r="C26">
            <v>1100000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A. P. U."/>
      <sheetName val="2103mar "/>
      <sheetName val="FIBRA ÓPTICA"/>
      <sheetName val="Insumos"/>
      <sheetName val="Indicadores Gestión"/>
      <sheetName val="PR-04"/>
      <sheetName val="Hoja1"/>
      <sheetName val="tipo_recurso"/>
      <sheetName val="Listado"/>
      <sheetName val="tipos_entidad"/>
      <sheetName val="Unidade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Hoja1"/>
      <sheetName val="FLUJO DE CAJA"/>
      <sheetName val="ANLS.  PPTL"/>
      <sheetName val="1.0"/>
      <sheetName val="2.0"/>
      <sheetName val="3.0"/>
      <sheetName val="4.0"/>
      <sheetName val="5.0"/>
      <sheetName val="6.0"/>
      <sheetName val="7.0"/>
      <sheetName val="8.0"/>
      <sheetName val="APU"/>
    </sheetNames>
    <sheetDataSet>
      <sheetData sheetId="0"/>
      <sheetData sheetId="1">
        <row r="1">
          <cell r="C1">
            <v>1</v>
          </cell>
          <cell r="D1" t="str">
            <v>Capítulo - Obras Preliminares Y Demoliciones</v>
          </cell>
          <cell r="E1" t="str">
            <v>SD</v>
          </cell>
          <cell r="F1">
            <v>0</v>
          </cell>
          <cell r="G1">
            <v>42857</v>
          </cell>
        </row>
        <row r="2">
          <cell r="C2">
            <v>2</v>
          </cell>
          <cell r="D2" t="str">
            <v>Capítulo - Excavación, Cimentaciones Y Rellenos</v>
          </cell>
          <cell r="E2" t="str">
            <v>SD</v>
          </cell>
          <cell r="F2">
            <v>0</v>
          </cell>
          <cell r="G2">
            <v>41018</v>
          </cell>
        </row>
        <row r="3">
          <cell r="C3">
            <v>3</v>
          </cell>
          <cell r="D3" t="str">
            <v>Capítulo - Mampostería Y Concretos</v>
          </cell>
          <cell r="E3" t="str">
            <v>SD</v>
          </cell>
          <cell r="F3">
            <v>0</v>
          </cell>
          <cell r="G3">
            <v>42857</v>
          </cell>
        </row>
        <row r="4">
          <cell r="C4">
            <v>4</v>
          </cell>
          <cell r="D4" t="str">
            <v>Capítulo -  Pañetes</v>
          </cell>
          <cell r="E4" t="str">
            <v>SD</v>
          </cell>
          <cell r="F4">
            <v>0</v>
          </cell>
          <cell r="G4">
            <v>41018</v>
          </cell>
        </row>
        <row r="5">
          <cell r="C5">
            <v>5</v>
          </cell>
          <cell r="D5" t="str">
            <v>Capítulo - Estructuras</v>
          </cell>
          <cell r="E5" t="str">
            <v>SD</v>
          </cell>
          <cell r="F5">
            <v>0</v>
          </cell>
          <cell r="G5">
            <v>41018</v>
          </cell>
        </row>
        <row r="6">
          <cell r="C6">
            <v>6</v>
          </cell>
          <cell r="D6" t="str">
            <v>Capítulo - Cubiertas E Impermabilización</v>
          </cell>
          <cell r="E6" t="str">
            <v>SD</v>
          </cell>
          <cell r="F6">
            <v>0</v>
          </cell>
          <cell r="G6">
            <v>41018</v>
          </cell>
        </row>
        <row r="7">
          <cell r="C7">
            <v>7</v>
          </cell>
          <cell r="D7" t="str">
            <v>Capítulo - Pisos, Enchapes Y Revestimientos</v>
          </cell>
          <cell r="E7" t="str">
            <v>SD</v>
          </cell>
          <cell r="F7">
            <v>0</v>
          </cell>
          <cell r="G7">
            <v>41018</v>
          </cell>
        </row>
        <row r="8">
          <cell r="C8">
            <v>8</v>
          </cell>
          <cell r="D8" t="str">
            <v>Capítulo - Instalaciones Hidráulicas Y Sanitarias</v>
          </cell>
          <cell r="E8" t="str">
            <v>SD</v>
          </cell>
          <cell r="F8">
            <v>0</v>
          </cell>
          <cell r="G8">
            <v>41018</v>
          </cell>
        </row>
        <row r="9">
          <cell r="C9">
            <v>9</v>
          </cell>
          <cell r="D9" t="str">
            <v>Capítulo - Instalaciones Eléctricas Y Especiales</v>
          </cell>
          <cell r="E9" t="str">
            <v>SD</v>
          </cell>
          <cell r="F9">
            <v>0</v>
          </cell>
          <cell r="G9">
            <v>41018</v>
          </cell>
        </row>
        <row r="10">
          <cell r="C10">
            <v>10</v>
          </cell>
          <cell r="D10" t="str">
            <v>Capítulo - Aparatos Sanitarios</v>
          </cell>
          <cell r="E10" t="str">
            <v>SD</v>
          </cell>
          <cell r="F10">
            <v>0</v>
          </cell>
          <cell r="G10">
            <v>41018</v>
          </cell>
        </row>
        <row r="11">
          <cell r="C11">
            <v>11</v>
          </cell>
          <cell r="D11" t="str">
            <v>Capítulo - Carpintería Metálica Y De Madera</v>
          </cell>
          <cell r="E11" t="str">
            <v>SD</v>
          </cell>
          <cell r="F11">
            <v>0</v>
          </cell>
          <cell r="G11">
            <v>41018</v>
          </cell>
        </row>
        <row r="12">
          <cell r="C12">
            <v>12</v>
          </cell>
          <cell r="D12" t="str">
            <v>Capítulo - Acabados Y Pañetes</v>
          </cell>
          <cell r="E12" t="str">
            <v>SD</v>
          </cell>
          <cell r="F12">
            <v>0</v>
          </cell>
          <cell r="G12">
            <v>42857</v>
          </cell>
        </row>
        <row r="13">
          <cell r="C13">
            <v>13</v>
          </cell>
          <cell r="D13" t="str">
            <v>Capítulo - Obras Complementarias</v>
          </cell>
          <cell r="E13" t="str">
            <v>SD</v>
          </cell>
          <cell r="F13">
            <v>0</v>
          </cell>
          <cell r="G13">
            <v>41018</v>
          </cell>
        </row>
        <row r="14">
          <cell r="C14">
            <v>14</v>
          </cell>
          <cell r="D14" t="str">
            <v>Capitulo - Cancha Multiple</v>
          </cell>
          <cell r="E14" t="str">
            <v>UN</v>
          </cell>
          <cell r="F14">
            <v>0</v>
          </cell>
          <cell r="G14">
            <v>42857</v>
          </cell>
        </row>
        <row r="15">
          <cell r="C15">
            <v>15</v>
          </cell>
          <cell r="D15" t="str">
            <v>Capitulo - Obras De Cerramiento</v>
          </cell>
          <cell r="E15" t="str">
            <v>UN</v>
          </cell>
          <cell r="F15">
            <v>0</v>
          </cell>
          <cell r="G15">
            <v>41185</v>
          </cell>
        </row>
        <row r="16">
          <cell r="C16">
            <v>16</v>
          </cell>
          <cell r="D16" t="str">
            <v>Capítulo - Juegos</v>
          </cell>
          <cell r="E16" t="str">
            <v>UN</v>
          </cell>
          <cell r="F16">
            <v>0</v>
          </cell>
          <cell r="G16">
            <v>41185</v>
          </cell>
        </row>
        <row r="17">
          <cell r="C17">
            <v>17</v>
          </cell>
          <cell r="D17" t="str">
            <v>Recuperación Y Adecuación De Canchas De Arena</v>
          </cell>
          <cell r="E17" t="str">
            <v>SD</v>
          </cell>
          <cell r="F17">
            <v>0</v>
          </cell>
          <cell r="G17">
            <v>41603</v>
          </cell>
        </row>
        <row r="18">
          <cell r="C18">
            <v>18</v>
          </cell>
          <cell r="D18" t="str">
            <v>Capitulo - Construcción Y Adecuación De Canchas De Concreto</v>
          </cell>
          <cell r="E18" t="str">
            <v>SD</v>
          </cell>
          <cell r="F18">
            <v>0</v>
          </cell>
          <cell r="G18">
            <v>41772</v>
          </cell>
        </row>
        <row r="19">
          <cell r="C19">
            <v>19</v>
          </cell>
          <cell r="D19" t="str">
            <v>Empalme De Tubería De Alcantarillado Desde 160 Mm (6") Hasta 300 Mm (12") A Pozo Existente O Tubería Existente</v>
          </cell>
          <cell r="E19" t="str">
            <v>UN</v>
          </cell>
          <cell r="F19">
            <v>70000</v>
          </cell>
          <cell r="G19">
            <v>41333</v>
          </cell>
        </row>
        <row r="20">
          <cell r="C20">
            <v>20</v>
          </cell>
          <cell r="D20" t="str">
            <v>Suministro, Instalacion Y Montaje De Elementos Y Modulos Recreacionales Para El Parque Bosquesito, Ubicado En La Calle 60 Con Carrera 9, Barrio El Bosque, Distrito De Barranquilla</v>
          </cell>
          <cell r="E20" t="str">
            <v>GL</v>
          </cell>
          <cell r="F20">
            <v>6572497</v>
          </cell>
          <cell r="G20">
            <v>40304</v>
          </cell>
        </row>
        <row r="21">
          <cell r="C21">
            <v>47</v>
          </cell>
          <cell r="D21" t="str">
            <v>E - Suministro E Instalación De Lampara Fluorescente De 2 X 48" , Tipo Comercial, De Encendido Instantáneo, Para Empotrar</v>
          </cell>
          <cell r="E21" t="str">
            <v>UN</v>
          </cell>
          <cell r="F21">
            <v>114606.25</v>
          </cell>
          <cell r="G21">
            <v>41697</v>
          </cell>
        </row>
        <row r="22">
          <cell r="C22">
            <v>76</v>
          </cell>
          <cell r="D22" t="str">
            <v>Mortero 1:4</v>
          </cell>
          <cell r="E22" t="str">
            <v>M3</v>
          </cell>
          <cell r="F22">
            <v>238243.08</v>
          </cell>
          <cell r="G22">
            <v>42752</v>
          </cell>
        </row>
        <row r="23">
          <cell r="C23">
            <v>77</v>
          </cell>
          <cell r="D23" t="str">
            <v>Suministro E Instalación De Pisos Falsos Escalonados En Módulos De 0.50 X 0.50 Metros, En Madera Plástica De Prolipropileno Perforada, Con Estructura En Acero, Para Cableado, Etc. , Es Un Sistema Térmico Para Ups Y Datacenter (Proim) (Solo En El Primer Nivel)</v>
          </cell>
          <cell r="E23" t="str">
            <v>M2</v>
          </cell>
          <cell r="F23">
            <v>0</v>
          </cell>
          <cell r="G23">
            <v>42415</v>
          </cell>
        </row>
        <row r="24">
          <cell r="C24">
            <v>78</v>
          </cell>
          <cell r="D24" t="str">
            <v>Acero De Refuerzo Figurado</v>
          </cell>
          <cell r="E24" t="str">
            <v>KG</v>
          </cell>
          <cell r="F24">
            <v>4737.6499999999996</v>
          </cell>
          <cell r="G24">
            <v>42825</v>
          </cell>
        </row>
        <row r="25">
          <cell r="C25">
            <v>79</v>
          </cell>
          <cell r="D25" t="str">
            <v>Mortero 1:4 Impermeabilizado Con Sika 1</v>
          </cell>
          <cell r="E25" t="str">
            <v>M3</v>
          </cell>
          <cell r="F25">
            <v>321335.62</v>
          </cell>
          <cell r="G25">
            <v>42825</v>
          </cell>
        </row>
        <row r="26">
          <cell r="C26">
            <v>80</v>
          </cell>
          <cell r="D26" t="str">
            <v>Mortero 1:6 Impermeabilizado</v>
          </cell>
          <cell r="E26" t="str">
            <v>M3</v>
          </cell>
          <cell r="F26">
            <v>262593.37</v>
          </cell>
          <cell r="G26">
            <v>42438</v>
          </cell>
        </row>
        <row r="27">
          <cell r="C27">
            <v>81</v>
          </cell>
          <cell r="D27" t="str">
            <v>Concreto De 2500 Psi.</v>
          </cell>
          <cell r="E27" t="str">
            <v>M3</v>
          </cell>
          <cell r="F27">
            <v>290723.38</v>
          </cell>
          <cell r="G27">
            <v>42776</v>
          </cell>
        </row>
        <row r="28">
          <cell r="C28">
            <v>83</v>
          </cell>
          <cell r="D28" t="str">
            <v>Concreto De 3000 Psi</v>
          </cell>
          <cell r="E28" t="str">
            <v>M3</v>
          </cell>
          <cell r="F28">
            <v>308977.03000000003</v>
          </cell>
          <cell r="G28">
            <v>42776</v>
          </cell>
        </row>
        <row r="29">
          <cell r="C29">
            <v>84</v>
          </cell>
          <cell r="D29" t="str">
            <v>Acero De Refuerzo Cortado</v>
          </cell>
          <cell r="E29" t="str">
            <v>KG</v>
          </cell>
          <cell r="F29">
            <v>3619.4</v>
          </cell>
          <cell r="G29">
            <v>42825</v>
          </cell>
        </row>
        <row r="30">
          <cell r="C30">
            <v>85</v>
          </cell>
          <cell r="D30" t="str">
            <v>Pavimento En Concreto Rígido Mr = 550 Psi, E = 0.20 Mts, Pasadores D = 1" - Longitud 0.35 Metros A Cada 0.30 Metros Y  D = 1//2"  - Longitud 0.85 Metros A Cada 1.20 Metros, Junta Y Antisol</v>
          </cell>
          <cell r="E30" t="str">
            <v>M2</v>
          </cell>
          <cell r="F30">
            <v>128708.74</v>
          </cell>
          <cell r="G30">
            <v>42572</v>
          </cell>
        </row>
        <row r="31">
          <cell r="C31">
            <v>88</v>
          </cell>
          <cell r="D31" t="str">
            <v>Nivelación, Replanteo Y Señalización Vias</v>
          </cell>
          <cell r="E31" t="str">
            <v>M2</v>
          </cell>
          <cell r="F31">
            <v>1899.21</v>
          </cell>
          <cell r="G31">
            <v>42552</v>
          </cell>
        </row>
        <row r="32">
          <cell r="C32">
            <v>89</v>
          </cell>
          <cell r="D32" t="str">
            <v>Excavación A Máquina Y Retiro De Material</v>
          </cell>
          <cell r="E32" t="str">
            <v>M3</v>
          </cell>
          <cell r="F32">
            <v>38835.01</v>
          </cell>
          <cell r="G32">
            <v>42572</v>
          </cell>
        </row>
        <row r="33">
          <cell r="C33">
            <v>90</v>
          </cell>
          <cell r="D33" t="str">
            <v>Aplicacion De Geotextil T - 2400</v>
          </cell>
          <cell r="E33" t="str">
            <v>M2</v>
          </cell>
          <cell r="F33">
            <v>11002.03</v>
          </cell>
          <cell r="G33">
            <v>41508</v>
          </cell>
        </row>
        <row r="34">
          <cell r="C34">
            <v>92</v>
          </cell>
          <cell r="D34" t="str">
            <v>Relleno Con  Material Del Sitio, Compactado</v>
          </cell>
          <cell r="E34" t="str">
            <v>M3</v>
          </cell>
          <cell r="F34">
            <v>21397.51</v>
          </cell>
          <cell r="G34">
            <v>42552</v>
          </cell>
        </row>
        <row r="35">
          <cell r="C35">
            <v>93</v>
          </cell>
          <cell r="D35" t="str">
            <v>Relleno En Material De Subbase Caliche Compactado</v>
          </cell>
          <cell r="E35" t="str">
            <v>M3</v>
          </cell>
          <cell r="F35">
            <v>82381.45</v>
          </cell>
          <cell r="G35">
            <v>42198</v>
          </cell>
        </row>
        <row r="36">
          <cell r="C36">
            <v>95</v>
          </cell>
          <cell r="D36" t="str">
            <v>Relleno En Material De Subbase Granular Compactado</v>
          </cell>
          <cell r="E36" t="str">
            <v>M3</v>
          </cell>
          <cell r="F36">
            <v>100535.95</v>
          </cell>
          <cell r="G36">
            <v>42067</v>
          </cell>
        </row>
        <row r="37">
          <cell r="C37">
            <v>111</v>
          </cell>
          <cell r="D37" t="str">
            <v>Base Suelo Cemento 1:20 Compactado E = 0.15 Mts</v>
          </cell>
          <cell r="E37" t="str">
            <v>M2</v>
          </cell>
          <cell r="F37">
            <v>28179.21</v>
          </cell>
          <cell r="G37">
            <v>42572</v>
          </cell>
        </row>
        <row r="38">
          <cell r="C38">
            <v>113</v>
          </cell>
          <cell r="D38" t="str">
            <v>Pavimento En Concreto Rígido Mr = 500 Psi, E = 0.20 Mts, Pasadores D = 1"  - Longitud 0.35 Metros A Cada 030 Metros Y D = 1/2" - Longitud 0.85 Metros A Cada 1.20 Metros , Junta Y Antisol.</v>
          </cell>
          <cell r="E38" t="str">
            <v>M2</v>
          </cell>
          <cell r="F38">
            <v>124210.54</v>
          </cell>
          <cell r="G38">
            <v>42493</v>
          </cell>
        </row>
        <row r="39">
          <cell r="C39">
            <v>114</v>
          </cell>
          <cell r="D39" t="str">
            <v>Conformación De Pedraplén Suelto</v>
          </cell>
          <cell r="E39" t="str">
            <v>M3</v>
          </cell>
          <cell r="F39">
            <v>76849.25</v>
          </cell>
          <cell r="G39">
            <v>41026</v>
          </cell>
        </row>
        <row r="40">
          <cell r="C40">
            <v>122</v>
          </cell>
          <cell r="D40" t="str">
            <v>Pavimento En Concreto Rígido Mr = 500 Psi, E = 0.15 Mts, Pasadores D = 3/4" - Longitud 0.35 Metros A Cada 0.30 Metros, Y D = 1/2"  - Longitud 0.85 Metros A Cada 1.20 Metros, Junta Y Antisol</v>
          </cell>
          <cell r="E40" t="str">
            <v>M2</v>
          </cell>
          <cell r="F40">
            <v>100653.57</v>
          </cell>
          <cell r="G40">
            <v>42517</v>
          </cell>
        </row>
        <row r="41">
          <cell r="C41">
            <v>123</v>
          </cell>
          <cell r="D41" t="str">
            <v>Pavimento En Concreto Rígido Mr = 550 Psi, E = 0.15 Mts, Pasadores D = 3/4" - Longitud 0.35 Metros A Cada 0.30 Metros Y D = 1/2" - Longitud 0.85 Metros A Cada 1.20 Metros, Junta Y Antisol</v>
          </cell>
          <cell r="E41" t="str">
            <v>M2</v>
          </cell>
          <cell r="F41">
            <v>105468.04</v>
          </cell>
          <cell r="G41">
            <v>42493</v>
          </cell>
        </row>
        <row r="42">
          <cell r="C42">
            <v>125</v>
          </cell>
          <cell r="D42" t="str">
            <v>Bordillo En Concreto De 3000 Psi De 0,15 X 0,30 Mts</v>
          </cell>
          <cell r="E42" t="str">
            <v>ML</v>
          </cell>
          <cell r="F42">
            <v>46560.959999999999</v>
          </cell>
          <cell r="G42">
            <v>42572</v>
          </cell>
        </row>
        <row r="43">
          <cell r="C43">
            <v>127</v>
          </cell>
          <cell r="D43" t="str">
            <v>Nivelación, Replanteo Y Señalización</v>
          </cell>
          <cell r="E43" t="str">
            <v>M2</v>
          </cell>
          <cell r="F43">
            <v>2746.63</v>
          </cell>
          <cell r="G43">
            <v>42578</v>
          </cell>
        </row>
        <row r="44">
          <cell r="C44">
            <v>129</v>
          </cell>
          <cell r="D44" t="str">
            <v>Demolición De Muros De Mampostería E = 0.12 Y Retiro De Material</v>
          </cell>
          <cell r="E44" t="str">
            <v>M2</v>
          </cell>
          <cell r="F44">
            <v>16040.83</v>
          </cell>
          <cell r="G44">
            <v>42538</v>
          </cell>
        </row>
        <row r="45">
          <cell r="C45">
            <v>130</v>
          </cell>
          <cell r="D45" t="str">
            <v>E - Desmonte Y Retiro Punto Eléctrico De Lámpara O Tomacorriente Incluido Alambrado</v>
          </cell>
          <cell r="E45" t="str">
            <v>UN</v>
          </cell>
          <cell r="F45">
            <v>9659.58</v>
          </cell>
          <cell r="G45">
            <v>42472</v>
          </cell>
        </row>
        <row r="46">
          <cell r="C46">
            <v>132</v>
          </cell>
          <cell r="D46" t="str">
            <v>Demoliciones Generales Y Retiro De Material</v>
          </cell>
          <cell r="E46" t="str">
            <v>GL</v>
          </cell>
          <cell r="F46">
            <v>120000</v>
          </cell>
          <cell r="G46">
            <v>41075</v>
          </cell>
        </row>
        <row r="47">
          <cell r="C47">
            <v>133</v>
          </cell>
          <cell r="D47" t="str">
            <v>Levante De Muro En Block De Arcilla No. 4 De 0,10 X 0,20 X 0,40 Mts</v>
          </cell>
          <cell r="E47" t="str">
            <v>M2</v>
          </cell>
          <cell r="F47">
            <v>32919.980000000003</v>
          </cell>
          <cell r="G47">
            <v>42578</v>
          </cell>
        </row>
        <row r="48">
          <cell r="C48">
            <v>137</v>
          </cell>
          <cell r="D48" t="str">
            <v>Pañete Pulido Con Cal Sobre Muro</v>
          </cell>
          <cell r="E48" t="str">
            <v>M2</v>
          </cell>
          <cell r="F48">
            <v>16199.77</v>
          </cell>
          <cell r="G48">
            <v>41022</v>
          </cell>
        </row>
        <row r="49">
          <cell r="C49">
            <v>146</v>
          </cell>
          <cell r="D49" t="str">
            <v>Suministro E Instalación De Cielo Raso En Lámina Plana De Asbesto Cemento Con Estructura En Aluminio, Incluye Entramado De Apoyo.</v>
          </cell>
          <cell r="E49" t="str">
            <v>M2</v>
          </cell>
          <cell r="F49">
            <v>42003.18</v>
          </cell>
          <cell r="G49">
            <v>42578</v>
          </cell>
        </row>
        <row r="50">
          <cell r="C50">
            <v>148</v>
          </cell>
          <cell r="D50" t="str">
            <v>Pintura En Vinilo Para Cielo Raso,  A Tres Manos, Tipo Viniltex O Similar</v>
          </cell>
          <cell r="E50" t="str">
            <v>M2</v>
          </cell>
          <cell r="F50">
            <v>13038.54</v>
          </cell>
          <cell r="G50">
            <v>42578</v>
          </cell>
        </row>
        <row r="51">
          <cell r="C51">
            <v>149</v>
          </cell>
          <cell r="D51" t="str">
            <v>E - Suministro E Instalación De Lámpara Fluorescente De 2 X 48" , Tipo Comercial, Con Encendido Instantáneo, De Sobreponer</v>
          </cell>
          <cell r="E51" t="str">
            <v>UN</v>
          </cell>
          <cell r="F51">
            <v>91931.88</v>
          </cell>
          <cell r="G51">
            <v>42496</v>
          </cell>
        </row>
        <row r="52">
          <cell r="C52">
            <v>152</v>
          </cell>
          <cell r="D52" t="str">
            <v>Pintura En Vinilo Para Muro Interior, A Tres Manos Tipo Viniltex</v>
          </cell>
          <cell r="E52" t="str">
            <v>M2</v>
          </cell>
          <cell r="F52">
            <v>11065.47</v>
          </cell>
          <cell r="G52">
            <v>42578</v>
          </cell>
        </row>
        <row r="53">
          <cell r="C53">
            <v>164</v>
          </cell>
          <cell r="D53" t="str">
            <v>E - Salida De Alumbrado</v>
          </cell>
          <cell r="E53" t="str">
            <v>UN</v>
          </cell>
          <cell r="F53">
            <v>82346.75</v>
          </cell>
          <cell r="G53">
            <v>42496</v>
          </cell>
        </row>
        <row r="54">
          <cell r="C54">
            <v>167</v>
          </cell>
          <cell r="D54" t="str">
            <v>Demolición De Placa De Piso, Muro, Placa O Losa De Entrepiso, En Concreto Reforzado Ancho &gt; 0.30 Metros  Incluye Retiro De Material</v>
          </cell>
          <cell r="E54" t="str">
            <v>M2</v>
          </cell>
          <cell r="F54">
            <v>56510.75</v>
          </cell>
          <cell r="G54">
            <v>42472</v>
          </cell>
        </row>
        <row r="55">
          <cell r="C55">
            <v>173</v>
          </cell>
          <cell r="D55" t="str">
            <v>Viga De Amarre En Concreto De 3000 Psi De 0.15 X 0.25 Mts Incluye Acero De Refuerzo De 4 D = 1/2" , Estribos De D = 1/4"  A Cada 0.15 Mts</v>
          </cell>
          <cell r="E55" t="str">
            <v>ML</v>
          </cell>
          <cell r="F55">
            <v>57883.99</v>
          </cell>
          <cell r="G55">
            <v>41927</v>
          </cell>
        </row>
        <row r="56">
          <cell r="C56">
            <v>179</v>
          </cell>
          <cell r="D56" t="str">
            <v>Suministro E Instalación De Cubierta En Teja Canaleta 90, Incluye Fijador, Gancho Y Sellador</v>
          </cell>
          <cell r="E56" t="str">
            <v>M2</v>
          </cell>
          <cell r="F56">
            <v>67098.649999999994</v>
          </cell>
          <cell r="G56">
            <v>41680</v>
          </cell>
        </row>
        <row r="57">
          <cell r="C57">
            <v>182</v>
          </cell>
          <cell r="D57" t="str">
            <v>Suministro E Instalación De Correa Metálica, Con 3 Varilla De D= 5/8" , Con Estribos De D= 3/8"  A Cada 0.20 Mts, Incluye Pintura Anticorrosiva Y Esmalte, Altura 0.35 Mts</v>
          </cell>
          <cell r="E57" t="str">
            <v>ML</v>
          </cell>
          <cell r="F57">
            <v>47060.55</v>
          </cell>
          <cell r="G57">
            <v>41067</v>
          </cell>
        </row>
        <row r="58">
          <cell r="C58">
            <v>184</v>
          </cell>
          <cell r="D58" t="str">
            <v>Demolición De Cimiento Existente De 0.30 X 0.30 Mts Y Retiro De Material</v>
          </cell>
          <cell r="E58" t="str">
            <v>ML</v>
          </cell>
          <cell r="F58">
            <v>9490</v>
          </cell>
          <cell r="G58">
            <v>41569</v>
          </cell>
        </row>
        <row r="59">
          <cell r="C59">
            <v>187</v>
          </cell>
          <cell r="D59" t="str">
            <v>Excavación Para Cimiento De 0,50 X 1,05 Mts Y Retiro De Material Sobrante</v>
          </cell>
          <cell r="E59" t="str">
            <v>ML</v>
          </cell>
          <cell r="F59">
            <v>11932.5</v>
          </cell>
          <cell r="G59">
            <v>41017</v>
          </cell>
        </row>
        <row r="60">
          <cell r="C60">
            <v>189</v>
          </cell>
          <cell r="D60" t="str">
            <v>Excavación Para Cimiento De 0.80 X 1.20 Mts Y Retiro De Material</v>
          </cell>
          <cell r="E60" t="str">
            <v>ML</v>
          </cell>
          <cell r="F60">
            <v>22033.33</v>
          </cell>
          <cell r="G60">
            <v>41386</v>
          </cell>
        </row>
        <row r="61">
          <cell r="C61">
            <v>191</v>
          </cell>
          <cell r="D61" t="str">
            <v>Viga Corona En Concreto De Fc=3000 Psi, De 0,15 X 0,20 Mts, Incluye Acero De Refuerzo 2 D=1/2" , Estribos De D=3/8"  A Cada 0,15 Mts</v>
          </cell>
          <cell r="E61" t="str">
            <v>ML</v>
          </cell>
          <cell r="F61">
            <v>49415.11</v>
          </cell>
          <cell r="G61">
            <v>42572</v>
          </cell>
        </row>
        <row r="62">
          <cell r="C62">
            <v>197</v>
          </cell>
          <cell r="D62" t="str">
            <v>E - Acometida Eléctrica De D=1/2" , Alambre Aislado 3 Líneas De 110 V.-</v>
          </cell>
          <cell r="E62" t="str">
            <v>ML</v>
          </cell>
          <cell r="F62">
            <v>24298.48</v>
          </cell>
          <cell r="G62">
            <v>42496</v>
          </cell>
        </row>
        <row r="63">
          <cell r="C63">
            <v>198</v>
          </cell>
          <cell r="D63" t="str">
            <v>Relleno En Material Seleccionado Compactado</v>
          </cell>
          <cell r="E63" t="str">
            <v>M3</v>
          </cell>
          <cell r="F63">
            <v>77374.27</v>
          </cell>
          <cell r="G63">
            <v>42552</v>
          </cell>
        </row>
        <row r="64">
          <cell r="C64">
            <v>200</v>
          </cell>
          <cell r="D64" t="str">
            <v>Capitulo - Obra Civil Estación De Bombeo</v>
          </cell>
          <cell r="E64" t="str">
            <v>UN</v>
          </cell>
          <cell r="F64">
            <v>0</v>
          </cell>
          <cell r="G64">
            <v>41773</v>
          </cell>
        </row>
        <row r="65">
          <cell r="C65">
            <v>201</v>
          </cell>
          <cell r="D65" t="str">
            <v>Suministro E Instalacion De Puerta Metalica, Incluye Marco De 0.90 X 2.00 Metros</v>
          </cell>
          <cell r="E65" t="str">
            <v>UN</v>
          </cell>
          <cell r="F65">
            <v>177276.22</v>
          </cell>
          <cell r="G65">
            <v>40106</v>
          </cell>
        </row>
        <row r="66">
          <cell r="C66">
            <v>202</v>
          </cell>
          <cell r="D66" t="str">
            <v>Pedestal Ornamental (Ver Diseño)</v>
          </cell>
          <cell r="E66" t="str">
            <v>UN</v>
          </cell>
          <cell r="F66">
            <v>147000</v>
          </cell>
          <cell r="G66">
            <v>41380</v>
          </cell>
        </row>
        <row r="67">
          <cell r="C67">
            <v>203</v>
          </cell>
          <cell r="D67" t="str">
            <v>Suministro, Instalacion Y Montaje De Elementos Y Modulos Recreacionales Para El Parque Stcherassi 2, Ubicado En La Carrera 2 Sur - Calle 48, Barrio Ciudadela, Distrito De Barranquilla</v>
          </cell>
          <cell r="E67" t="str">
            <v>GL</v>
          </cell>
          <cell r="F67">
            <v>6775497</v>
          </cell>
          <cell r="G67">
            <v>40304</v>
          </cell>
        </row>
        <row r="68">
          <cell r="C68">
            <v>204</v>
          </cell>
          <cell r="D68" t="str">
            <v>Salida Eléctrica Para Toma Bifásica De 220 V En Cable Thhn 3 X No. 12, Tubería Conduit Pvc D = 1/2"</v>
          </cell>
          <cell r="E68" t="str">
            <v>UN</v>
          </cell>
          <cell r="F68">
            <v>74500</v>
          </cell>
          <cell r="G68">
            <v>41480</v>
          </cell>
        </row>
        <row r="69">
          <cell r="C69">
            <v>205</v>
          </cell>
          <cell r="D69" t="str">
            <v>Suministro E Instalación De Escalera De Emergencia Metálica, Compuesta Por Dos (2) Tramos De 1.00 Metro De Ancho, Incluye Un Descanso, Huellas En Lámina Cold Rolled Calibre 12, Estructura En Perfil Pag 180 De 0.18 Metros De Alto Por 0.06 Metros De Ancho Y Calibre 14, Barandas En Tubo Galvanizado De 2" Y Parales En Tubo Galcanizado De 1", Incluye Acabado Final</v>
          </cell>
          <cell r="E69" t="str">
            <v>UN</v>
          </cell>
          <cell r="F69">
            <v>9780000</v>
          </cell>
          <cell r="G69">
            <v>41934</v>
          </cell>
        </row>
        <row r="70">
          <cell r="C70">
            <v>206</v>
          </cell>
          <cell r="D70" t="str">
            <v>Suministro, Instalacion Y Montaje De Elementos Y Modulos Recreacionales Para El Parque Felfle, Ubicado En La Carrera 6C Con Calle 46D, Barrio Ciudadela, Distrito De Barranquilla</v>
          </cell>
          <cell r="E70" t="str">
            <v>GL</v>
          </cell>
          <cell r="F70">
            <v>5289600</v>
          </cell>
          <cell r="G70">
            <v>40304</v>
          </cell>
        </row>
        <row r="71">
          <cell r="C71">
            <v>207</v>
          </cell>
          <cell r="D71" t="str">
            <v>Suministro E Instalación Del Sistema Contraincendios, Incluye Tubería General, Roseadores Y Conexión Con El Sistema Existente</v>
          </cell>
          <cell r="E71" t="str">
            <v>GL</v>
          </cell>
          <cell r="F71">
            <v>30000000</v>
          </cell>
          <cell r="G71">
            <v>41936</v>
          </cell>
        </row>
        <row r="72">
          <cell r="C72">
            <v>208</v>
          </cell>
          <cell r="D72" t="str">
            <v>Viga Canal En Concreto Reforzado De 3000 Psi, Con Varillas De 1/2"  En Ambos Sentidos A Cada 0.20 Mts, De 0.60 X 0.10 Metros</v>
          </cell>
          <cell r="E72" t="str">
            <v>ML</v>
          </cell>
          <cell r="F72">
            <v>107133.99</v>
          </cell>
          <cell r="G72">
            <v>39835</v>
          </cell>
        </row>
        <row r="73">
          <cell r="C73">
            <v>209</v>
          </cell>
          <cell r="D73" t="str">
            <v>Suministro E Instalacion De Salida De Interruptor De Luz Doble - Incluye Caja De 2 X 4</v>
          </cell>
          <cell r="E73" t="str">
            <v>UN</v>
          </cell>
          <cell r="F73">
            <v>40273.33</v>
          </cell>
          <cell r="G73">
            <v>40107</v>
          </cell>
        </row>
        <row r="74">
          <cell r="C74">
            <v>210</v>
          </cell>
          <cell r="D74" t="str">
            <v>Suministro E Instalacion De Cielo Raso En Lamina Plana De Asbesto Cemento, Estructura En Aluminio De 1" , Incluye Entramado Para Apoyo De Estructura</v>
          </cell>
          <cell r="E74" t="str">
            <v>M2</v>
          </cell>
          <cell r="F74">
            <v>29167</v>
          </cell>
          <cell r="G74">
            <v>39640</v>
          </cell>
        </row>
        <row r="75">
          <cell r="C75">
            <v>211</v>
          </cell>
          <cell r="D75" t="str">
            <v>Reconstrucción De Capitel Existente (Ver Diseño)</v>
          </cell>
          <cell r="E75" t="str">
            <v>ML</v>
          </cell>
          <cell r="F75">
            <v>40000</v>
          </cell>
          <cell r="G75">
            <v>41344</v>
          </cell>
        </row>
        <row r="76">
          <cell r="C76">
            <v>212</v>
          </cell>
          <cell r="D76" t="str">
            <v>Suministro E Instalación De Registro En Cielo Raso - Cuadro De 0.80 X 0.80 Metros, En Angulo De Aluminio 1" X  3/4"</v>
          </cell>
          <cell r="E76" t="str">
            <v>UN</v>
          </cell>
          <cell r="F76">
            <v>32094.62</v>
          </cell>
          <cell r="G76">
            <v>41382</v>
          </cell>
        </row>
        <row r="77">
          <cell r="C77">
            <v>213</v>
          </cell>
          <cell r="D77" t="str">
            <v>Retiro De Superficies Vegetales, Incluidos Jardines, Césped, Arboles, Extracción Y Retiro De Raices De Arboles Y Retiro De Material</v>
          </cell>
          <cell r="E77" t="str">
            <v>GL</v>
          </cell>
          <cell r="F77">
            <v>635000</v>
          </cell>
          <cell r="G77">
            <v>41556</v>
          </cell>
        </row>
        <row r="78">
          <cell r="C78">
            <v>214</v>
          </cell>
          <cell r="D78" t="str">
            <v>Viga De Cimiento En Concreto De 3000 Psi, De O,30 X O,30 Mts, Incluye 4 Varillas De D= 1/2" , Estribos De 3/8"  A Cada 0.20 Mts</v>
          </cell>
          <cell r="E78" t="str">
            <v>ML</v>
          </cell>
          <cell r="F78">
            <v>76438.19</v>
          </cell>
          <cell r="G78">
            <v>42779</v>
          </cell>
        </row>
        <row r="79">
          <cell r="C79">
            <v>216</v>
          </cell>
          <cell r="D79" t="str">
            <v>Columna En Concreto De 3000 Psi, De 0.15 X 0.25 Mts, Incluye Acero De Refuerzo 3 Varillas De D=1/2" , Estribos De D= 3/8"  A Cada 0.20 Mts</v>
          </cell>
          <cell r="E79" t="str">
            <v>ML</v>
          </cell>
          <cell r="F79">
            <v>50385.57</v>
          </cell>
          <cell r="G79">
            <v>42314</v>
          </cell>
        </row>
        <row r="80">
          <cell r="C80">
            <v>218</v>
          </cell>
          <cell r="D80" t="str">
            <v>Levante De Muro En Bloque De Cemento Vibrado De 0.10 X 0.20 X 0.40 Mts, Mortero De Pega 1:4</v>
          </cell>
          <cell r="E80" t="str">
            <v>M2</v>
          </cell>
          <cell r="F80">
            <v>61992.160000000003</v>
          </cell>
          <cell r="G80">
            <v>42496</v>
          </cell>
        </row>
        <row r="81">
          <cell r="C81">
            <v>221</v>
          </cell>
          <cell r="D81" t="str">
            <v>Columna De Confinamiento En Concreto De 3000 Psi, De 0.10 X 0.20 Mts, Incluye Acero De Refuerzo 2 Varillas De D= 1/2" , Estribos De D= 3/8"  A Cada 0.20 Mts</v>
          </cell>
          <cell r="E81" t="str">
            <v>ML</v>
          </cell>
          <cell r="F81">
            <v>45480.25</v>
          </cell>
          <cell r="G81">
            <v>42578</v>
          </cell>
        </row>
        <row r="82">
          <cell r="C82">
            <v>222</v>
          </cell>
          <cell r="D82" t="str">
            <v>Viga En Concreto  De 3000 Psi, De 0.10 X 0.20 Mts, Incluye Acero De Refuerzo, 2 Varillas D= 1/2" , Estribos De D= 3/8"  A Cada 0.15 Mts</v>
          </cell>
          <cell r="E82" t="str">
            <v>ML</v>
          </cell>
          <cell r="F82">
            <v>46380.25</v>
          </cell>
          <cell r="G82">
            <v>42314</v>
          </cell>
        </row>
        <row r="83">
          <cell r="C83">
            <v>223</v>
          </cell>
          <cell r="D83" t="str">
            <v>Andén En Concreto De Fc = 3000 Psi E = 0.07 Mts</v>
          </cell>
          <cell r="E83" t="str">
            <v>M2</v>
          </cell>
          <cell r="F83">
            <v>47989.53</v>
          </cell>
          <cell r="G83">
            <v>42524</v>
          </cell>
        </row>
        <row r="84">
          <cell r="C84">
            <v>224</v>
          </cell>
          <cell r="D84" t="str">
            <v>Proteccion De Taludes En Piedra Pegada Con Mortero 1:4 E= 0.20 Mts</v>
          </cell>
          <cell r="E84" t="str">
            <v>M2</v>
          </cell>
          <cell r="F84">
            <v>66079.58</v>
          </cell>
          <cell r="G84">
            <v>41008</v>
          </cell>
        </row>
        <row r="85">
          <cell r="C85">
            <v>225</v>
          </cell>
          <cell r="D85" t="str">
            <v>Pintura En Carburin Para Muros A Dos Manos</v>
          </cell>
          <cell r="E85" t="str">
            <v>M2</v>
          </cell>
          <cell r="F85">
            <v>3708.18</v>
          </cell>
          <cell r="G85">
            <v>41540</v>
          </cell>
        </row>
        <row r="86">
          <cell r="C86">
            <v>261</v>
          </cell>
          <cell r="D86" t="str">
            <v>Mortero 1:6</v>
          </cell>
          <cell r="E86" t="str">
            <v>M3</v>
          </cell>
          <cell r="F86">
            <v>190494.33</v>
          </cell>
          <cell r="G86">
            <v>42438</v>
          </cell>
        </row>
        <row r="87">
          <cell r="C87">
            <v>262</v>
          </cell>
          <cell r="D87" t="str">
            <v>Demolición De Enchape Sobre Muro De Mampostería Y Retiro De Material</v>
          </cell>
          <cell r="E87" t="str">
            <v>M2</v>
          </cell>
          <cell r="F87">
            <v>15290.83</v>
          </cell>
          <cell r="G87">
            <v>42472</v>
          </cell>
        </row>
        <row r="88">
          <cell r="C88">
            <v>263</v>
          </cell>
          <cell r="D88" t="str">
            <v>Demolición De Piso Y Retiro De Material</v>
          </cell>
          <cell r="E88" t="str">
            <v>M2</v>
          </cell>
          <cell r="F88">
            <v>11576.67</v>
          </cell>
          <cell r="G88">
            <v>42538</v>
          </cell>
        </row>
        <row r="89">
          <cell r="C89">
            <v>264</v>
          </cell>
          <cell r="D89" t="str">
            <v>Desmonte De Aparato Sanitario Y Retiro De Material</v>
          </cell>
          <cell r="E89" t="str">
            <v>UN</v>
          </cell>
          <cell r="F89">
            <v>23350</v>
          </cell>
          <cell r="G89">
            <v>42472</v>
          </cell>
        </row>
        <row r="90">
          <cell r="C90">
            <v>265</v>
          </cell>
          <cell r="D90" t="str">
            <v>Cimiento De 0.30 X 0.30 Metros En Concreto De Fc= 3000 Psi.</v>
          </cell>
          <cell r="E90" t="str">
            <v>ML</v>
          </cell>
          <cell r="F90">
            <v>39760.400000000001</v>
          </cell>
          <cell r="G90">
            <v>41386</v>
          </cell>
        </row>
        <row r="91">
          <cell r="C91">
            <v>266</v>
          </cell>
          <cell r="D91" t="str">
            <v>Cimiento En Concreto Ciclópeo 60% De Concreto 3000 Psi, 40% Piedra De Cimiento, De 0.50 X 0.50 Mts</v>
          </cell>
          <cell r="E91" t="str">
            <v>ML</v>
          </cell>
          <cell r="F91">
            <v>66960.710000000006</v>
          </cell>
          <cell r="G91">
            <v>41015</v>
          </cell>
        </row>
        <row r="92">
          <cell r="C92">
            <v>267</v>
          </cell>
          <cell r="D92" t="str">
            <v>Sobrecimiento En Ladrillo Común Doble, Con Mortero De Pega Y Pañete Impermeabilizado. Altura 0.50 Mts</v>
          </cell>
          <cell r="E92" t="str">
            <v>ML</v>
          </cell>
          <cell r="F92">
            <v>53140.81</v>
          </cell>
          <cell r="G92">
            <v>42578</v>
          </cell>
        </row>
        <row r="93">
          <cell r="C93">
            <v>268</v>
          </cell>
          <cell r="D93" t="str">
            <v>Excavación De 0.30 X 0.30 Mts Y Retiro De Material Sobrante</v>
          </cell>
          <cell r="E93" t="str">
            <v>ML</v>
          </cell>
          <cell r="F93">
            <v>6815</v>
          </cell>
          <cell r="G93">
            <v>42578</v>
          </cell>
        </row>
        <row r="94">
          <cell r="C94">
            <v>269</v>
          </cell>
          <cell r="D94" t="str">
            <v>Levante En Calado De 0.20 X 0.20 X 0.10 Mts, Mortero De Pega 1:4</v>
          </cell>
          <cell r="E94" t="str">
            <v>M2</v>
          </cell>
          <cell r="F94">
            <v>60648.93</v>
          </cell>
          <cell r="G94">
            <v>41927</v>
          </cell>
        </row>
        <row r="95">
          <cell r="C95">
            <v>271</v>
          </cell>
          <cell r="D95" t="str">
            <v>Levante De Muro En Bloque Vibrado De 0.15 X 0.20 X 0.40 Mts, Mortero De Pega 1:4,</v>
          </cell>
          <cell r="E95" t="str">
            <v>M2</v>
          </cell>
          <cell r="F95">
            <v>64617.16</v>
          </cell>
          <cell r="G95">
            <v>42578</v>
          </cell>
        </row>
        <row r="96">
          <cell r="C96">
            <v>272</v>
          </cell>
          <cell r="D96" t="str">
            <v>Suministro E Instalación De Tubería De Agua Potable En Pvc De 1/2"</v>
          </cell>
          <cell r="E96" t="str">
            <v>ML</v>
          </cell>
          <cell r="F96">
            <v>17075.939999999999</v>
          </cell>
          <cell r="G96">
            <v>42578</v>
          </cell>
        </row>
        <row r="97">
          <cell r="C97">
            <v>274</v>
          </cell>
          <cell r="D97" t="str">
            <v>Suministro E Instalación De Tubería Sanitaria En Pvc, Diámetro 4"</v>
          </cell>
          <cell r="E97" t="str">
            <v>ML</v>
          </cell>
          <cell r="F97">
            <v>38440.43</v>
          </cell>
          <cell r="G97">
            <v>42578</v>
          </cell>
        </row>
        <row r="98">
          <cell r="C98">
            <v>282</v>
          </cell>
          <cell r="D98" t="str">
            <v>Punto De Agua Potable En Pvc. De 1/2"</v>
          </cell>
          <cell r="E98" t="str">
            <v>UN</v>
          </cell>
          <cell r="F98">
            <v>37920.949999999997</v>
          </cell>
          <cell r="G98">
            <v>42578</v>
          </cell>
        </row>
        <row r="99">
          <cell r="C99">
            <v>288</v>
          </cell>
          <cell r="D99" t="str">
            <v>Punto Sanitario En Pvc. De Diámetro 2"</v>
          </cell>
          <cell r="E99" t="str">
            <v>UN</v>
          </cell>
          <cell r="F99">
            <v>163734.35</v>
          </cell>
          <cell r="G99">
            <v>42578</v>
          </cell>
        </row>
        <row r="100">
          <cell r="C100">
            <v>293</v>
          </cell>
          <cell r="D100" t="str">
            <v>Punto Sanitario En Pvc. Diámetro 4"</v>
          </cell>
          <cell r="E100" t="str">
            <v>UN</v>
          </cell>
          <cell r="F100">
            <v>93126.42</v>
          </cell>
          <cell r="G100">
            <v>42578</v>
          </cell>
        </row>
        <row r="101">
          <cell r="C101">
            <v>297</v>
          </cell>
          <cell r="D101" t="str">
            <v>Suministro E Instalacion De Domo De Un Solo Arco En Lámina De Policarbonato Alveolar Thermoclear De 10 Mm De Espesor, Con Estructura En Viga Ipe 240, Pares Y Correas En Pag Calibre 14 Y 16, Acabado En Pintura Anticorrosiva Y Esmalte Blanco</v>
          </cell>
          <cell r="E101" t="str">
            <v>M2</v>
          </cell>
          <cell r="F101">
            <v>110574</v>
          </cell>
          <cell r="G101">
            <v>41703</v>
          </cell>
        </row>
        <row r="102">
          <cell r="C102">
            <v>298</v>
          </cell>
          <cell r="D102" t="str">
            <v>Pasante En Placa</v>
          </cell>
          <cell r="E102" t="str">
            <v>GL</v>
          </cell>
          <cell r="F102">
            <v>640000</v>
          </cell>
          <cell r="G102">
            <v>41344</v>
          </cell>
        </row>
        <row r="103">
          <cell r="C103">
            <v>299</v>
          </cell>
          <cell r="D103" t="str">
            <v>Suministro E Instalacion De Tuberia De Acueducto D = 1" Domiciliaria</v>
          </cell>
          <cell r="E103" t="str">
            <v>ML</v>
          </cell>
          <cell r="F103">
            <v>7332.76</v>
          </cell>
          <cell r="G103">
            <v>40107</v>
          </cell>
        </row>
        <row r="104">
          <cell r="C104">
            <v>300</v>
          </cell>
          <cell r="D104" t="str">
            <v>Provisión Para Licencias, Permisos Y Requerimientos Ambientales</v>
          </cell>
          <cell r="E104" t="str">
            <v>GL</v>
          </cell>
          <cell r="F104">
            <v>100000000</v>
          </cell>
          <cell r="G104">
            <v>41677</v>
          </cell>
        </row>
        <row r="105">
          <cell r="C105">
            <v>301</v>
          </cell>
          <cell r="D105" t="str">
            <v>Transporte De Materiales Provenientes De Las Excavación De Explanación, Canales Y Prestamos, Para Distancias Mayores De 1000 Metros, Escombros A Sitio Autorizado</v>
          </cell>
          <cell r="E105" t="str">
            <v>MK</v>
          </cell>
          <cell r="F105">
            <v>1000</v>
          </cell>
          <cell r="G105">
            <v>41387</v>
          </cell>
        </row>
        <row r="106">
          <cell r="C106">
            <v>302</v>
          </cell>
          <cell r="D106" t="str">
            <v>Sistema De Aire Acondicionado Y Ventilación (Ver Diseño)</v>
          </cell>
          <cell r="E106" t="str">
            <v>GL</v>
          </cell>
          <cell r="F106">
            <v>170000000</v>
          </cell>
          <cell r="G106">
            <v>41344</v>
          </cell>
        </row>
        <row r="107">
          <cell r="C107">
            <v>303</v>
          </cell>
          <cell r="D107" t="str">
            <v>Pañete En Mortero 1:4 Bajo Mesones Fundidos</v>
          </cell>
          <cell r="E107" t="str">
            <v>M2</v>
          </cell>
          <cell r="F107">
            <v>11567.37</v>
          </cell>
          <cell r="G107">
            <v>40284</v>
          </cell>
        </row>
        <row r="108">
          <cell r="C108">
            <v>304</v>
          </cell>
          <cell r="D108" t="str">
            <v>Tanque Elevado Fibra De Vidrio Diseño Triple A</v>
          </cell>
          <cell r="E108" t="str">
            <v>UN</v>
          </cell>
          <cell r="F108">
            <v>1558246</v>
          </cell>
          <cell r="G108">
            <v>40106</v>
          </cell>
        </row>
        <row r="109">
          <cell r="C109">
            <v>305</v>
          </cell>
          <cell r="D109" t="str">
            <v>Suministro E Instalacion De Bombas, Accesorios Y Tuberia Para Fuentes De Agua De Parques</v>
          </cell>
          <cell r="E109" t="str">
            <v>UN</v>
          </cell>
          <cell r="F109">
            <v>500000</v>
          </cell>
          <cell r="G109">
            <v>40373</v>
          </cell>
        </row>
        <row r="110">
          <cell r="C110">
            <v>306</v>
          </cell>
          <cell r="D110" t="str">
            <v>Desmonte De Pisos Falsos, (Incluye Desmonte Y Retiro De Material Sobrante), Este Desmonte Consiste En Quitar Módulos En Material De Madera Tipo Polipropileno De 0.50 X 0.50 Metros Los Cuales Estan Soportados En Una Estructura Cuadriculada  Removible  ( Altura 30 Centimetros), Incluye Retiro De Material Sobrante.</v>
          </cell>
          <cell r="E110" t="str">
            <v>M2</v>
          </cell>
          <cell r="F110">
            <v>25000</v>
          </cell>
          <cell r="G110">
            <v>42415</v>
          </cell>
        </row>
        <row r="111">
          <cell r="C111">
            <v>307</v>
          </cell>
          <cell r="D111" t="str">
            <v>Limpieza General Y Retiro De Material</v>
          </cell>
          <cell r="E111" t="str">
            <v>GL</v>
          </cell>
          <cell r="F111">
            <v>300000</v>
          </cell>
          <cell r="G111">
            <v>41911</v>
          </cell>
        </row>
        <row r="112">
          <cell r="C112">
            <v>308</v>
          </cell>
          <cell r="D112" t="str">
            <v>Suministro E Instalacion De Mesa De 0.80 X 0.80 Metros, Con Tapa En Concreto De 3000 Psi, Acabado En Granito Pulido Con Representacion De Juego De Ajedrez, Con Pedestal En Concreto Y Bancas Prefabricadas Tipo Idu Ref. M40 Titan O Similar, Para Juegos De Azar</v>
          </cell>
          <cell r="E112" t="str">
            <v>UN</v>
          </cell>
          <cell r="F112">
            <v>600000</v>
          </cell>
          <cell r="G112">
            <v>40374</v>
          </cell>
        </row>
        <row r="113">
          <cell r="C113">
            <v>309</v>
          </cell>
          <cell r="D113" t="str">
            <v>Molde De Letras De 0.10 X 0.10 Metros, Embebidas En El Pañete Para Rótulo A Altura &gt;  4.00 Metros</v>
          </cell>
          <cell r="E113" t="str">
            <v>ML</v>
          </cell>
          <cell r="F113">
            <v>280000</v>
          </cell>
          <cell r="G113">
            <v>41366</v>
          </cell>
        </row>
        <row r="114">
          <cell r="C114">
            <v>310</v>
          </cell>
          <cell r="D114" t="str">
            <v>Desmonte De Puerta Y Retiro De Material</v>
          </cell>
          <cell r="E114" t="str">
            <v>UN</v>
          </cell>
          <cell r="F114">
            <v>17885</v>
          </cell>
          <cell r="G114">
            <v>42472</v>
          </cell>
        </row>
        <row r="115">
          <cell r="C115">
            <v>311</v>
          </cell>
          <cell r="D115" t="str">
            <v>Excavación Para Cimiento De 0.50 X 0.70 Mts Y Retiro De Material Sobrante</v>
          </cell>
          <cell r="E115" t="str">
            <v>ML</v>
          </cell>
          <cell r="F115">
            <v>11182.5</v>
          </cell>
          <cell r="G115">
            <v>41669</v>
          </cell>
        </row>
        <row r="116">
          <cell r="C116">
            <v>312</v>
          </cell>
          <cell r="D116" t="str">
            <v>Plantilla Para Piso En Concreto De 2500 Psi E = 0.05 Mts</v>
          </cell>
          <cell r="E116" t="str">
            <v>M2</v>
          </cell>
          <cell r="F116">
            <v>22655.33</v>
          </cell>
          <cell r="G116">
            <v>41835</v>
          </cell>
        </row>
        <row r="117">
          <cell r="C117">
            <v>313</v>
          </cell>
          <cell r="D117" t="str">
            <v>Desmonte De Lavamanos Y Retiro De Material</v>
          </cell>
          <cell r="E117" t="str">
            <v>UN</v>
          </cell>
          <cell r="F117">
            <v>14610</v>
          </cell>
          <cell r="G117">
            <v>42472</v>
          </cell>
        </row>
        <row r="118">
          <cell r="C118">
            <v>315</v>
          </cell>
          <cell r="D118" t="str">
            <v>Suministro E Instalacion De Toma Corrientes Doble - Incluye Caja De 2 X 4</v>
          </cell>
          <cell r="E118" t="str">
            <v>UN</v>
          </cell>
          <cell r="F118">
            <v>43423.33</v>
          </cell>
          <cell r="G118">
            <v>40106</v>
          </cell>
        </row>
        <row r="119">
          <cell r="C119">
            <v>316</v>
          </cell>
          <cell r="D119" t="str">
            <v>Suministro E Instalacion De Lamparas Decorativas Para Parque Tipo Faroles Con Salida De 3 Luces, Incluye Pedestal Y Tubo De Soporte, Pintada Con Anticorrosivo Y Acabado En Esmalte</v>
          </cell>
          <cell r="E119" t="str">
            <v>UN</v>
          </cell>
          <cell r="F119">
            <v>500000</v>
          </cell>
          <cell r="G119">
            <v>40374</v>
          </cell>
        </row>
        <row r="120">
          <cell r="C120">
            <v>317</v>
          </cell>
          <cell r="D120" t="str">
            <v>Suministro E Instalación De Rejilla De Piso De 2"</v>
          </cell>
          <cell r="E120" t="str">
            <v>UN</v>
          </cell>
          <cell r="F120">
            <v>17827.919999999998</v>
          </cell>
          <cell r="G120">
            <v>42538</v>
          </cell>
        </row>
        <row r="121">
          <cell r="C121">
            <v>318</v>
          </cell>
          <cell r="D121" t="str">
            <v>Suministro E Instalación De Tubería De Sanitaria En Pvc, Diámetro De 2"</v>
          </cell>
          <cell r="E121" t="str">
            <v>ML</v>
          </cell>
          <cell r="F121">
            <v>31023.439999999999</v>
          </cell>
          <cell r="G121">
            <v>42578</v>
          </cell>
        </row>
        <row r="122">
          <cell r="C122">
            <v>320</v>
          </cell>
          <cell r="D122" t="str">
            <v>Registro De 0.70 X 0.70 X 0.70 Mts En Mampostería, Mortero De Pega 1:4, Pañetado Con Mortero 1:6 Impermeabilizado, Tapa En Concreto De 3000 Psi</v>
          </cell>
          <cell r="E122" t="str">
            <v>UN</v>
          </cell>
          <cell r="F122">
            <v>151164.70000000001</v>
          </cell>
          <cell r="G122">
            <v>42578</v>
          </cell>
        </row>
        <row r="123">
          <cell r="C123">
            <v>321</v>
          </cell>
          <cell r="D123" t="str">
            <v>Suministro E Instalación De Puerta Metálica Calibre 20 Por Una Faz Y Marco Calibre 18, De 1.00 X 2.00 Mts, Incluye Pintura Anticorrosiva Y Esmalte, Cerradura Y Herrrajes</v>
          </cell>
          <cell r="E123" t="str">
            <v>UN</v>
          </cell>
          <cell r="F123">
            <v>270575</v>
          </cell>
          <cell r="G123">
            <v>42578</v>
          </cell>
        </row>
        <row r="124">
          <cell r="C124">
            <v>325</v>
          </cell>
          <cell r="D124" t="str">
            <v>Suministro E Instalación De Válvula De Control De 1/2"</v>
          </cell>
          <cell r="E124" t="str">
            <v>UN</v>
          </cell>
          <cell r="F124">
            <v>33375.699999999997</v>
          </cell>
          <cell r="G124">
            <v>42314</v>
          </cell>
        </row>
        <row r="125">
          <cell r="C125">
            <v>330</v>
          </cell>
          <cell r="D125" t="str">
            <v>Viga De Cimiento En Concreto De 3000 Psi, De 0.25 X 0.25 Mts, Incluye 4 Varillas D=1/2"  Y Estribos De D=1/4"  A Cada 0.15 Mts</v>
          </cell>
          <cell r="E125" t="str">
            <v>ML</v>
          </cell>
          <cell r="F125">
            <v>58635.37</v>
          </cell>
          <cell r="G125">
            <v>41075</v>
          </cell>
        </row>
        <row r="126">
          <cell r="C126">
            <v>331</v>
          </cell>
          <cell r="D126" t="str">
            <v>Viga Culata En Concreto De 3000 Psi De 0.10 X 0.20 Mts, Incluye Acero De Refuerzo 2 Varillas De 1/2"  Y Estribos De 3/8"  A Cada 0.15 Mts</v>
          </cell>
          <cell r="E126" t="str">
            <v>ML</v>
          </cell>
          <cell r="F126">
            <v>29829.39</v>
          </cell>
          <cell r="G126">
            <v>39654</v>
          </cell>
        </row>
        <row r="127">
          <cell r="C127">
            <v>332</v>
          </cell>
          <cell r="D127" t="str">
            <v>Viga Dintel En Concreto De 3000 Psi, De 0.10 X 0.20 Mts Incluye Acero De Refuerzo 2 Varillas D=1/2" , Estribos De 3/8"  A Cada 0.15 Mts</v>
          </cell>
          <cell r="E127" t="str">
            <v>ML</v>
          </cell>
          <cell r="F127">
            <v>29829.39</v>
          </cell>
          <cell r="G127">
            <v>39654</v>
          </cell>
        </row>
        <row r="128">
          <cell r="C128">
            <v>333</v>
          </cell>
          <cell r="D128" t="str">
            <v>Suministro E Instalación De Puerta Metálica Calibre 20 Por Una Faz Y Marco Calibre 18  De 0.70 X 1.50 Mts, Incluye Pintura Anticorrosiva Y Esmalte, Cerraduras Y Herrajes</v>
          </cell>
          <cell r="E128" t="str">
            <v>UN</v>
          </cell>
          <cell r="F128">
            <v>198235</v>
          </cell>
          <cell r="G128">
            <v>42578</v>
          </cell>
        </row>
        <row r="129">
          <cell r="C129">
            <v>337</v>
          </cell>
          <cell r="D129" t="str">
            <v>Piso En Cerámica De 0.20 X 0.20 Mts Tráfico No. 4</v>
          </cell>
          <cell r="E129" t="str">
            <v>M2</v>
          </cell>
          <cell r="F129">
            <v>55223.41</v>
          </cell>
          <cell r="G129">
            <v>42472</v>
          </cell>
        </row>
        <row r="130">
          <cell r="C130">
            <v>339</v>
          </cell>
          <cell r="D130" t="str">
            <v>Piso Exterior En Tablón Vitrificado De 0.33 X 0.33 Mts, Junta En Piedra China Lavada De 0.05 Mts</v>
          </cell>
          <cell r="E130" t="str">
            <v>M2</v>
          </cell>
          <cell r="F130">
            <v>52652.74</v>
          </cell>
          <cell r="G130">
            <v>41697</v>
          </cell>
        </row>
        <row r="131">
          <cell r="C131">
            <v>342</v>
          </cell>
          <cell r="D131" t="str">
            <v>Suministro E Instalación De Cubierta En Lámina Ondulada De Asbesto Cemento, Perfil 7, Incluye Amarres Y Ganchos De Fijación</v>
          </cell>
          <cell r="E131" t="str">
            <v>M2</v>
          </cell>
          <cell r="F131">
            <v>39934.85</v>
          </cell>
          <cell r="G131">
            <v>42415</v>
          </cell>
        </row>
        <row r="132">
          <cell r="C132">
            <v>344</v>
          </cell>
          <cell r="D132" t="str">
            <v>Pañete Allanado Sobre Muro Con Mortero 1:4</v>
          </cell>
          <cell r="E132" t="str">
            <v>M2</v>
          </cell>
          <cell r="F132">
            <v>15301.23</v>
          </cell>
          <cell r="G132">
            <v>42578</v>
          </cell>
        </row>
        <row r="133">
          <cell r="C133">
            <v>349</v>
          </cell>
          <cell r="D133" t="str">
            <v>Suministro E Instalación De Sanitario Línea Integral Blanco, Incluye Interiores E Incrustación De Papelera</v>
          </cell>
          <cell r="E133" t="str">
            <v>UN</v>
          </cell>
          <cell r="F133">
            <v>253401.17</v>
          </cell>
          <cell r="G133">
            <v>42572</v>
          </cell>
        </row>
        <row r="134">
          <cell r="C134">
            <v>351</v>
          </cell>
          <cell r="D134" t="str">
            <v>Suministro E Instalación De Lavamanos Línea Integral Blanco Con Su Grifería, Incluye Incrustación De Jabonera</v>
          </cell>
          <cell r="E134" t="str">
            <v>UN</v>
          </cell>
          <cell r="F134">
            <v>185916.17</v>
          </cell>
          <cell r="G134">
            <v>42572</v>
          </cell>
        </row>
        <row r="135">
          <cell r="C135">
            <v>352</v>
          </cell>
          <cell r="D135" t="str">
            <v>Suministro E Instalación De Orinal Línea Integral Blanco Incluye Grifería</v>
          </cell>
          <cell r="E135" t="str">
            <v>UN</v>
          </cell>
          <cell r="F135">
            <v>303897</v>
          </cell>
          <cell r="G135">
            <v>42572</v>
          </cell>
        </row>
        <row r="136">
          <cell r="C136">
            <v>353</v>
          </cell>
          <cell r="D136" t="str">
            <v>Suministro E Instalación De Cargador De Batería Tipo Industrial 100 A, Incluye Baterías</v>
          </cell>
          <cell r="E136" t="str">
            <v>UN</v>
          </cell>
          <cell r="F136">
            <v>650000</v>
          </cell>
          <cell r="G136">
            <v>41480</v>
          </cell>
        </row>
        <row r="137">
          <cell r="C137">
            <v>354</v>
          </cell>
          <cell r="D137" t="str">
            <v>E - Suministro E Instalación De Tablero De Dos (2) Circuitos Incluye Tacos</v>
          </cell>
          <cell r="E137" t="str">
            <v>UN</v>
          </cell>
          <cell r="F137">
            <v>60317.5</v>
          </cell>
          <cell r="G137">
            <v>41717</v>
          </cell>
        </row>
        <row r="138">
          <cell r="C138">
            <v>357</v>
          </cell>
          <cell r="D138" t="str">
            <v>Enchape En Cerámica Para Muro De 0.20 X 0.20 Metros</v>
          </cell>
          <cell r="E138" t="str">
            <v>M2</v>
          </cell>
          <cell r="F138">
            <v>49783.25</v>
          </cell>
          <cell r="G138">
            <v>42578</v>
          </cell>
        </row>
        <row r="139">
          <cell r="C139">
            <v>362</v>
          </cell>
          <cell r="D139" t="str">
            <v>Impermeabilización Con Manto Edil O Similar De 3Mm, Acabado En Pintura Bituminosa</v>
          </cell>
          <cell r="E139" t="str">
            <v>M2</v>
          </cell>
          <cell r="F139">
            <v>29774.37</v>
          </cell>
          <cell r="G139">
            <v>42578</v>
          </cell>
        </row>
        <row r="140">
          <cell r="C140">
            <v>364</v>
          </cell>
          <cell r="D140" t="str">
            <v>Suministro E Instalación De Correa Metálica, Con 3 Varillas De D=1/2"  Con Estribos De D=3/8" , Incluye Pintura Anticorrosiva Y Esmalte</v>
          </cell>
          <cell r="E140" t="str">
            <v>ML</v>
          </cell>
          <cell r="F140">
            <v>34827.85</v>
          </cell>
          <cell r="G140">
            <v>41067</v>
          </cell>
        </row>
        <row r="141">
          <cell r="C141">
            <v>366</v>
          </cell>
          <cell r="D141" t="str">
            <v>Zabaleta En Ladrillo Con Mortero De Pega 1:4, Impermeabilizada Con Manto Edil O Similar De 3Mm</v>
          </cell>
          <cell r="E141" t="str">
            <v>ML</v>
          </cell>
          <cell r="F141">
            <v>23479</v>
          </cell>
          <cell r="G141">
            <v>39661</v>
          </cell>
        </row>
        <row r="142">
          <cell r="C142">
            <v>367</v>
          </cell>
          <cell r="D142" t="str">
            <v>Suministro E Instalación De Correas Para Anclaje De Cubierta En Ipe Galvanizadas De 160 X 60 Mm, Pintura En Anticorrosivo Y Acabado</v>
          </cell>
          <cell r="E142" t="str">
            <v>ML</v>
          </cell>
          <cell r="F142">
            <v>30000</v>
          </cell>
          <cell r="G142">
            <v>41936</v>
          </cell>
        </row>
        <row r="143">
          <cell r="C143">
            <v>368</v>
          </cell>
          <cell r="D143" t="str">
            <v>Suministro Y Aplicación De Imprimante Y Puente De Adherencia De Concreto Fresco O Endurecido Sikadur 32 Primer O Similar (Según Planos Y Especificaciones De Diseño)</v>
          </cell>
          <cell r="E143" t="str">
            <v>M2</v>
          </cell>
          <cell r="F143">
            <v>36390</v>
          </cell>
          <cell r="G143">
            <v>41479</v>
          </cell>
        </row>
        <row r="144">
          <cell r="C144">
            <v>369</v>
          </cell>
          <cell r="D144" t="str">
            <v>Entibado Tipo 4. Continuo De Madera (Ver Especificaciones)</v>
          </cell>
          <cell r="E144" t="str">
            <v>M2</v>
          </cell>
          <cell r="F144">
            <v>27720</v>
          </cell>
          <cell r="G144">
            <v>41479</v>
          </cell>
        </row>
        <row r="145">
          <cell r="C145">
            <v>370</v>
          </cell>
          <cell r="D145" t="str">
            <v>Limpieza De Canal De Agua Lluvia Existente, Incluye Retiro De Material (El Canal Es De  Aproximadamente 60 Metros De Longitud, Con 0.60 Metros De Ancho Y 0.40 Metros De Profundidad) Y  Reparación De Elementos De Concreto (10 Unidades) Que Conforman La Rejilla Del Canal</v>
          </cell>
          <cell r="E145" t="str">
            <v>GL</v>
          </cell>
          <cell r="F145">
            <v>2700000</v>
          </cell>
          <cell r="G145">
            <v>42254</v>
          </cell>
        </row>
        <row r="146">
          <cell r="C146">
            <v>371</v>
          </cell>
          <cell r="D146" t="str">
            <v>Ventaneria Con Perfileria De Aluminio Y Vidrio De 4 Mm De 1.40 X 1.50</v>
          </cell>
          <cell r="E146" t="str">
            <v>UN</v>
          </cell>
          <cell r="F146">
            <v>176626.18</v>
          </cell>
          <cell r="G146">
            <v>40106</v>
          </cell>
        </row>
        <row r="147">
          <cell r="C147">
            <v>372</v>
          </cell>
          <cell r="D147" t="str">
            <v xml:space="preserve">Suministro E Instalacion De Tuberia De 6"  Y 8" </v>
          </cell>
          <cell r="E147" t="str">
            <v>ML</v>
          </cell>
          <cell r="F147">
            <v>28929</v>
          </cell>
          <cell r="G147">
            <v>39672</v>
          </cell>
        </row>
        <row r="148">
          <cell r="C148">
            <v>373</v>
          </cell>
          <cell r="D148" t="str">
            <v>Tanque En Concreto  De 3000 Psi Y Cuarto Bombas Subterraneo No Incluye Acero De Refuerzo (Ver Diseño Estructural</v>
          </cell>
          <cell r="E148" t="str">
            <v>M3</v>
          </cell>
          <cell r="F148">
            <v>624597</v>
          </cell>
          <cell r="G148">
            <v>41344</v>
          </cell>
        </row>
        <row r="149">
          <cell r="C149">
            <v>374</v>
          </cell>
          <cell r="D149" t="str">
            <v>Suministro  E Instalación De Caja Metálica De Paso Cuadrada A Prueba De Explosión Marca Appletón Con Salida Roscada Ip66</v>
          </cell>
          <cell r="E149" t="str">
            <v>UN</v>
          </cell>
          <cell r="F149">
            <v>325000</v>
          </cell>
          <cell r="G149">
            <v>41480</v>
          </cell>
        </row>
        <row r="150">
          <cell r="C150">
            <v>375</v>
          </cell>
          <cell r="D150" t="str">
            <v>Suministro Y Colocacion De Malla Electrosoldada Calibre 6.0 Mm</v>
          </cell>
          <cell r="E150" t="str">
            <v>M2</v>
          </cell>
          <cell r="F150">
            <v>8464.75</v>
          </cell>
          <cell r="G150">
            <v>40106</v>
          </cell>
        </row>
        <row r="151">
          <cell r="C151">
            <v>376</v>
          </cell>
          <cell r="D151" t="str">
            <v>Cápitulo - Obras Civiles</v>
          </cell>
          <cell r="E151" t="str">
            <v>SD</v>
          </cell>
          <cell r="F151">
            <v>0</v>
          </cell>
          <cell r="G151">
            <v>41554</v>
          </cell>
        </row>
        <row r="152">
          <cell r="C152">
            <v>377</v>
          </cell>
          <cell r="D152" t="str">
            <v>Excavación A Mano Y Retiro De Material Sobrante En Volqueta</v>
          </cell>
          <cell r="E152" t="str">
            <v>M3</v>
          </cell>
          <cell r="F152">
            <v>31225</v>
          </cell>
          <cell r="G152">
            <v>42572</v>
          </cell>
        </row>
        <row r="153">
          <cell r="C153">
            <v>379</v>
          </cell>
          <cell r="D153" t="str">
            <v>Enchape Para Pisos En Cerámica Antideslizante De 0.40 X 0.40 Metros Color Blanco</v>
          </cell>
          <cell r="E153" t="str">
            <v>M2</v>
          </cell>
          <cell r="F153">
            <v>45891</v>
          </cell>
          <cell r="G153">
            <v>42415</v>
          </cell>
        </row>
        <row r="154">
          <cell r="C154">
            <v>380</v>
          </cell>
          <cell r="D154" t="str">
            <v>Zapatas De 1.00 X 1.00 X 0.30 Mts En Concreto De 3000 Psi, Con Acero De Refuerzo 5 Varillas De D=1/2"  En Ambos Sentidos</v>
          </cell>
          <cell r="E154" t="str">
            <v>M3</v>
          </cell>
          <cell r="F154">
            <v>540702.87</v>
          </cell>
          <cell r="G154">
            <v>42496</v>
          </cell>
        </row>
        <row r="155">
          <cell r="C155">
            <v>381</v>
          </cell>
          <cell r="D155" t="str">
            <v>Capítulo - Alumbrados Y Luminarias</v>
          </cell>
          <cell r="E155" t="str">
            <v>SD</v>
          </cell>
          <cell r="F155">
            <v>0</v>
          </cell>
          <cell r="G155">
            <v>41554</v>
          </cell>
        </row>
        <row r="156">
          <cell r="C156">
            <v>382</v>
          </cell>
          <cell r="D156" t="str">
            <v>Suministro E Instalacion De Estructura Semicircular Perfil En L De 2" X 2" X 1/4" Y De 11/2" X 11/2" X 1/4", Incluye Tensores, Correa Metalica En 2 Varillas De 1/2" Y 1 Varilla De 5/8", Estribos De 3/8" A Cada 0.15 Mts, Pintura Anticorrosiva Y Esmalte</v>
          </cell>
          <cell r="E156" t="str">
            <v>M2</v>
          </cell>
          <cell r="F156">
            <v>25000</v>
          </cell>
          <cell r="G156">
            <v>39945</v>
          </cell>
        </row>
        <row r="157">
          <cell r="C157">
            <v>383</v>
          </cell>
          <cell r="D157" t="str">
            <v>E - Salida De Tomacorriente Doble Monofásica Con Puesta A Tierra</v>
          </cell>
          <cell r="E157" t="str">
            <v>UN</v>
          </cell>
          <cell r="F157">
            <v>76730.5</v>
          </cell>
          <cell r="G157">
            <v>42578</v>
          </cell>
        </row>
        <row r="158">
          <cell r="C158">
            <v>386</v>
          </cell>
          <cell r="D158" t="str">
            <v>E - Suministro E Instalación De Reflectores Para Patios De 220 Voltios, 250 Watios, Luz Blanca De Sodio</v>
          </cell>
          <cell r="E158" t="str">
            <v>UN</v>
          </cell>
          <cell r="F158">
            <v>361347.38</v>
          </cell>
          <cell r="G158">
            <v>41737</v>
          </cell>
        </row>
        <row r="159">
          <cell r="C159">
            <v>387</v>
          </cell>
          <cell r="D159" t="str">
            <v>E - Salida De Tomacorriente De 220 Voltios</v>
          </cell>
          <cell r="E159" t="str">
            <v>UN</v>
          </cell>
          <cell r="F159">
            <v>91272.4</v>
          </cell>
          <cell r="G159">
            <v>42534</v>
          </cell>
        </row>
        <row r="160">
          <cell r="C160">
            <v>394</v>
          </cell>
          <cell r="D160" t="str">
            <v>E - Acometida Eléctrica De D=1"  , Alambre Aislado, 3 Lineas De 110 Voltios</v>
          </cell>
          <cell r="E160" t="str">
            <v>ML</v>
          </cell>
          <cell r="F160">
            <v>25424.92</v>
          </cell>
          <cell r="G160">
            <v>41451</v>
          </cell>
        </row>
        <row r="161">
          <cell r="C161">
            <v>395</v>
          </cell>
          <cell r="D161" t="str">
            <v>E - Acometida Eléctrica En Tubería Pvc Conduit D= 3/4" , Alambre Aislado 3 Lineas De 110 Voltios</v>
          </cell>
          <cell r="E161" t="str">
            <v>ML</v>
          </cell>
          <cell r="F161">
            <v>25437.79</v>
          </cell>
          <cell r="G161">
            <v>42472</v>
          </cell>
        </row>
        <row r="162">
          <cell r="C162">
            <v>398</v>
          </cell>
          <cell r="D162" t="str">
            <v>Suministro, Instalación O Reconstrucción De Alfagía En Piedra O Concreto Similar A La Existente (Ver Diseño)</v>
          </cell>
          <cell r="E162" t="str">
            <v>ML</v>
          </cell>
          <cell r="F162">
            <v>90000</v>
          </cell>
          <cell r="G162">
            <v>41344</v>
          </cell>
        </row>
        <row r="163">
          <cell r="C163">
            <v>399</v>
          </cell>
          <cell r="D163" t="str">
            <v>Instalaciones Internas: Suministro E Instalación De 205 Ml. De Tubería En Acero Galvanizado De 3/4", Incluye Pintura, 26 Conexiones Equipo Y Rizo, Según Especificaciones De Gases Del Caribe S.A (Facturación Adjunta)</v>
          </cell>
          <cell r="E163" t="str">
            <v>GL</v>
          </cell>
          <cell r="F163">
            <v>5487322</v>
          </cell>
          <cell r="G163">
            <v>41145</v>
          </cell>
        </row>
        <row r="164">
          <cell r="C164">
            <v>401</v>
          </cell>
          <cell r="D164" t="str">
            <v>Suministro E Instalación De Cubierta En Lámina Ondulada De Asbesto Cemento, Incluye Amarres Y Ganchos De Fijación, Estructura De Soporte En Madera De Abarco</v>
          </cell>
          <cell r="E164" t="str">
            <v>M2</v>
          </cell>
          <cell r="F164">
            <v>65575.850000000006</v>
          </cell>
          <cell r="G164">
            <v>42496</v>
          </cell>
        </row>
        <row r="165">
          <cell r="C165">
            <v>402</v>
          </cell>
          <cell r="D165" t="str">
            <v>Suministro E Instalación De Cielo Raso En Lámina Plana De Sonocor (Icopor Mineral De 1.24 X 0.62 Mts), Incluye Estructura En Aluminio.</v>
          </cell>
          <cell r="E165" t="str">
            <v>M2</v>
          </cell>
          <cell r="F165">
            <v>51730.69</v>
          </cell>
          <cell r="G165">
            <v>42403</v>
          </cell>
        </row>
        <row r="166">
          <cell r="C166">
            <v>404</v>
          </cell>
          <cell r="D166" t="str">
            <v>Levante De Muro En Bloque Abuzardado De 0.10 X 0.20 X 0.40 Mts, Mortero De Pega 1:4</v>
          </cell>
          <cell r="E166" t="str">
            <v>M2</v>
          </cell>
          <cell r="F166">
            <v>51623.41</v>
          </cell>
          <cell r="G166">
            <v>42572</v>
          </cell>
        </row>
        <row r="167">
          <cell r="C167">
            <v>410</v>
          </cell>
          <cell r="D167" t="str">
            <v>Piso En Baldosa De Cerámica Tipo Alfa De 0.20 X 0.20 Mts</v>
          </cell>
          <cell r="E167" t="str">
            <v>M2</v>
          </cell>
          <cell r="F167">
            <v>67238.41</v>
          </cell>
          <cell r="G167">
            <v>42314</v>
          </cell>
        </row>
        <row r="168">
          <cell r="C168">
            <v>411</v>
          </cell>
          <cell r="D168" t="str">
            <v>Suministro E Instalación De Lavamanos De Sobreponer Línea Blanca Corona O Similar  Con Grifería, Incluye Incrustación De Jabonera</v>
          </cell>
          <cell r="E168" t="str">
            <v>UN</v>
          </cell>
          <cell r="F168">
            <v>232854.67</v>
          </cell>
          <cell r="G168">
            <v>42534</v>
          </cell>
        </row>
        <row r="169">
          <cell r="C169">
            <v>412</v>
          </cell>
          <cell r="D169" t="str">
            <v>Placa Para Mesón De Lavamanos U Otros, En Concreto De 3000 Psi, E= 0.10 Mts Ancho 0.60 Mts, Incluye Acero De Refuerzo De 2 D= 1/4"  A Cada 0.40 Mts En Ambos Sentidos</v>
          </cell>
          <cell r="E169" t="str">
            <v>M2</v>
          </cell>
          <cell r="F169">
            <v>63025.04</v>
          </cell>
          <cell r="G169">
            <v>41927</v>
          </cell>
        </row>
        <row r="170">
          <cell r="C170">
            <v>413</v>
          </cell>
          <cell r="D170" t="str">
            <v>Mortero 1:3</v>
          </cell>
          <cell r="E170" t="str">
            <v>M3</v>
          </cell>
          <cell r="F170">
            <v>279190.33</v>
          </cell>
          <cell r="G170">
            <v>42438</v>
          </cell>
        </row>
        <row r="171">
          <cell r="C171">
            <v>414</v>
          </cell>
          <cell r="D171" t="str">
            <v>Desmonte De Reja Y Retiro De Material</v>
          </cell>
          <cell r="E171" t="str">
            <v>UN</v>
          </cell>
          <cell r="F171">
            <v>23350</v>
          </cell>
          <cell r="G171">
            <v>42578</v>
          </cell>
        </row>
        <row r="172">
          <cell r="C172">
            <v>415</v>
          </cell>
          <cell r="D172" t="str">
            <v>Desmonte De Muro Y Cielo Raso, Incluye Estructura En Mal Estado Y Retiro De Material</v>
          </cell>
          <cell r="E172" t="str">
            <v>M2</v>
          </cell>
          <cell r="F172">
            <v>9472.5</v>
          </cell>
          <cell r="G172">
            <v>42472</v>
          </cell>
        </row>
        <row r="173">
          <cell r="C173">
            <v>416</v>
          </cell>
          <cell r="D173" t="str">
            <v>Desmonte De Cubierta En Lámina De Asbesto Cemento, Incluye Estructura En Mal Estado Y Retiro De Material</v>
          </cell>
          <cell r="E173" t="str">
            <v>M2</v>
          </cell>
          <cell r="F173">
            <v>17745</v>
          </cell>
          <cell r="G173">
            <v>42472</v>
          </cell>
        </row>
        <row r="174">
          <cell r="C174">
            <v>417</v>
          </cell>
          <cell r="D174" t="str">
            <v>Escarificación De Pañete Y Retiro De Material</v>
          </cell>
          <cell r="E174" t="str">
            <v>M2</v>
          </cell>
          <cell r="F174">
            <v>6110</v>
          </cell>
          <cell r="G174">
            <v>42472</v>
          </cell>
        </row>
        <row r="175">
          <cell r="C175">
            <v>419</v>
          </cell>
          <cell r="D175" t="str">
            <v>Demolición De Pañete Sobre Muro Y Retiro De Material</v>
          </cell>
          <cell r="E175" t="str">
            <v>M2</v>
          </cell>
          <cell r="F175">
            <v>8294</v>
          </cell>
          <cell r="G175">
            <v>42472</v>
          </cell>
        </row>
        <row r="176">
          <cell r="C176">
            <v>420</v>
          </cell>
          <cell r="D176" t="str">
            <v>Viga En Concreto De 2500 Psi De 0.20 X 0.20 Mts, Incluye 2 Varillas De 1/2" , Estribos De 1/4"  A Cada 0.20 Mts</v>
          </cell>
          <cell r="E176" t="str">
            <v>ML</v>
          </cell>
          <cell r="F176">
            <v>39149.39</v>
          </cell>
          <cell r="G176">
            <v>41927</v>
          </cell>
        </row>
        <row r="177">
          <cell r="C177">
            <v>421</v>
          </cell>
          <cell r="D177" t="str">
            <v>Ajuste Y Mantenimiento De Cubierta En Lámina Ondulada De Asbesto Cemento Perfil 7, Incluye Amarres Y Ganchos De Fijacion</v>
          </cell>
          <cell r="E177" t="str">
            <v>M2</v>
          </cell>
          <cell r="F177">
            <v>15394.02</v>
          </cell>
          <cell r="G177">
            <v>41015</v>
          </cell>
        </row>
        <row r="178">
          <cell r="C178">
            <v>422</v>
          </cell>
          <cell r="D178" t="str">
            <v>Suministro E Instalación De Lámina Ondulada De Asbesto Cemento No. 6 Incluye Amarres Y Ganchos De Fijación</v>
          </cell>
          <cell r="E178" t="str">
            <v>UN</v>
          </cell>
          <cell r="F178">
            <v>54719.75</v>
          </cell>
          <cell r="G178">
            <v>41067</v>
          </cell>
        </row>
        <row r="179">
          <cell r="C179">
            <v>424</v>
          </cell>
          <cell r="D179" t="str">
            <v>Suministro E Instalación De Caballete De Asbesto Cemento, Incluye Amarres</v>
          </cell>
          <cell r="E179" t="str">
            <v>UN</v>
          </cell>
          <cell r="F179">
            <v>40003.39</v>
          </cell>
          <cell r="G179">
            <v>42415</v>
          </cell>
        </row>
        <row r="180">
          <cell r="C180">
            <v>426</v>
          </cell>
          <cell r="D180" t="str">
            <v>Suministro E Instalación De Lámina Plana De Asbesto Cemento Para Cielo Raso</v>
          </cell>
          <cell r="E180" t="str">
            <v>UN</v>
          </cell>
          <cell r="F180">
            <v>39819.760000000002</v>
          </cell>
          <cell r="G180">
            <v>41067</v>
          </cell>
        </row>
        <row r="181">
          <cell r="C181">
            <v>432</v>
          </cell>
          <cell r="D181" t="str">
            <v>Estuco Plastico Sobre Muro Con Pañete Allanado</v>
          </cell>
          <cell r="E181" t="str">
            <v>M2</v>
          </cell>
          <cell r="F181">
            <v>8998.4500000000007</v>
          </cell>
          <cell r="G181">
            <v>42578</v>
          </cell>
        </row>
        <row r="182">
          <cell r="C182">
            <v>434</v>
          </cell>
          <cell r="D182" t="str">
            <v>Estuco En Yeso Sobre Pañete Allanado</v>
          </cell>
          <cell r="E182" t="str">
            <v>M2</v>
          </cell>
          <cell r="F182">
            <v>7723.97</v>
          </cell>
          <cell r="G182">
            <v>42538</v>
          </cell>
        </row>
        <row r="183">
          <cell r="C183">
            <v>435</v>
          </cell>
          <cell r="D183" t="str">
            <v>Pañete Mortero 1:4 Impermeabilizado,  Allanado Sobre Muro</v>
          </cell>
          <cell r="E183" t="str">
            <v>M2</v>
          </cell>
          <cell r="F183">
            <v>17684.72</v>
          </cell>
          <cell r="G183">
            <v>42578</v>
          </cell>
        </row>
        <row r="184">
          <cell r="C184">
            <v>436</v>
          </cell>
          <cell r="D184" t="str">
            <v>Pañete Allanado Sobre Losa De Entrepiso, Mortero 1:4</v>
          </cell>
          <cell r="E184" t="str">
            <v>M2</v>
          </cell>
          <cell r="F184">
            <v>17671.57</v>
          </cell>
          <cell r="G184">
            <v>42472</v>
          </cell>
        </row>
        <row r="185">
          <cell r="C185">
            <v>437</v>
          </cell>
          <cell r="D185" t="str">
            <v>Pintura En Vinilo Para Calados A Tres Manos Tipo Viniltex O Similar</v>
          </cell>
          <cell r="E185" t="str">
            <v>M2</v>
          </cell>
          <cell r="F185">
            <v>12260.11</v>
          </cell>
          <cell r="G185">
            <v>41047</v>
          </cell>
        </row>
        <row r="186">
          <cell r="C186">
            <v>438</v>
          </cell>
          <cell r="D186" t="str">
            <v>Andén En Concreto De Fc = 3000 Psi E = 0.10 Mts</v>
          </cell>
          <cell r="E186" t="str">
            <v>M2</v>
          </cell>
          <cell r="F186">
            <v>64053.46</v>
          </cell>
          <cell r="G186">
            <v>42240</v>
          </cell>
        </row>
        <row r="187">
          <cell r="C187">
            <v>439</v>
          </cell>
          <cell r="D187" t="str">
            <v>Conformación De Pedraplén Compacto (Estabilizacion De Terreno)</v>
          </cell>
          <cell r="E187" t="str">
            <v>M3</v>
          </cell>
          <cell r="F187">
            <v>97332.4</v>
          </cell>
          <cell r="G187">
            <v>42552</v>
          </cell>
        </row>
        <row r="188">
          <cell r="C188">
            <v>440</v>
          </cell>
          <cell r="D188" t="str">
            <v>Solado En Concreto Fc =  2500 Psi De 0.10 Mts</v>
          </cell>
          <cell r="E188" t="str">
            <v>M2</v>
          </cell>
          <cell r="F188">
            <v>48276.76</v>
          </cell>
          <cell r="G188">
            <v>41038</v>
          </cell>
        </row>
        <row r="189">
          <cell r="C189">
            <v>441</v>
          </cell>
          <cell r="D189" t="str">
            <v>Bordillo En Concreto De 3000 Psi De 0.15 X 0.35 Mts</v>
          </cell>
          <cell r="E189" t="str">
            <v>ML</v>
          </cell>
          <cell r="F189">
            <v>49699.35</v>
          </cell>
          <cell r="G189">
            <v>42067</v>
          </cell>
        </row>
        <row r="190">
          <cell r="C190">
            <v>451</v>
          </cell>
          <cell r="D190" t="str">
            <v>Realce De Pozo De Inspeccion, En Ladrillo Tolette, Mortero De Pega 1:4 Impermeabilizado, Diametro Interno De 1.20 Mts, Altura &lt; 1.00 Mts</v>
          </cell>
          <cell r="E190" t="str">
            <v>UN</v>
          </cell>
          <cell r="F190">
            <v>1432584.95</v>
          </cell>
          <cell r="G190">
            <v>40697</v>
          </cell>
        </row>
        <row r="191">
          <cell r="C191">
            <v>454</v>
          </cell>
          <cell r="D191" t="str">
            <v>Suministro E Instalacion De Tuberia O Manguera Pf - Uad, De Polietileno De 3/4"  20Mm, Para Acometidas Domiciliarias</v>
          </cell>
          <cell r="E191" t="str">
            <v>ML</v>
          </cell>
          <cell r="F191">
            <v>31224.67</v>
          </cell>
          <cell r="G191">
            <v>39688</v>
          </cell>
        </row>
        <row r="192">
          <cell r="C192">
            <v>456</v>
          </cell>
          <cell r="D192" t="str">
            <v>Suministro E Instalacion De Tuberia Duratec O Similar 6"  160Mm</v>
          </cell>
          <cell r="E192" t="str">
            <v>ML</v>
          </cell>
          <cell r="F192">
            <v>69646.83</v>
          </cell>
          <cell r="G192">
            <v>41344</v>
          </cell>
        </row>
        <row r="193">
          <cell r="C193">
            <v>457</v>
          </cell>
          <cell r="D193" t="str">
            <v>Suministro E Instalacion De Tuberia De Concreto Reforzado De 24"  Incluye Solado En Concreto De 3000 Psi</v>
          </cell>
          <cell r="E193" t="str">
            <v>ML</v>
          </cell>
          <cell r="F193">
            <v>640532.67000000004</v>
          </cell>
          <cell r="G193">
            <v>39688</v>
          </cell>
        </row>
        <row r="194">
          <cell r="C194">
            <v>460</v>
          </cell>
          <cell r="D194" t="str">
            <v>Construccion De Registro De 1.10 X 1.60 X 0.60 Mts En Block De 0.15 Metros, Pañetado Con Mortero 1:4 Impermeabilizado, Placa De Fondo En Concreto De 3000 Psi, Y Tapa En Reja  De Hierro Con Varilla De 1/2" A Cada 0.15 Metros En Ambos Sentidos</v>
          </cell>
          <cell r="E194" t="str">
            <v>UN</v>
          </cell>
          <cell r="F194">
            <v>713053.63</v>
          </cell>
          <cell r="G194">
            <v>41799</v>
          </cell>
        </row>
        <row r="195">
          <cell r="C195">
            <v>462</v>
          </cell>
          <cell r="D195" t="str">
            <v>Muro De Contención En Concreto De 3000 Psi, Altura 1.00 Mts, E = 0.25 Mts</v>
          </cell>
          <cell r="E195" t="str">
            <v>ML</v>
          </cell>
          <cell r="F195">
            <v>193634.23</v>
          </cell>
          <cell r="G195">
            <v>42466</v>
          </cell>
        </row>
        <row r="196">
          <cell r="C196">
            <v>467</v>
          </cell>
          <cell r="D196" t="str">
            <v>Cama En Piedra Media Zonga O Ciclópea, Incluye Relleno En Arena Sierra Vieja, E = 0.60 Mts</v>
          </cell>
          <cell r="E196" t="str">
            <v>M3</v>
          </cell>
          <cell r="F196">
            <v>89352.13</v>
          </cell>
          <cell r="G196">
            <v>41026</v>
          </cell>
        </row>
        <row r="197">
          <cell r="C197">
            <v>468</v>
          </cell>
          <cell r="D197" t="str">
            <v>Construcción De Filtro France De 0.60 X 0.40 Mts, Incluye Geotextil Nt 3000</v>
          </cell>
          <cell r="E197" t="str">
            <v>ML</v>
          </cell>
          <cell r="F197">
            <v>43949.82</v>
          </cell>
          <cell r="G197">
            <v>41906</v>
          </cell>
        </row>
        <row r="198">
          <cell r="C198">
            <v>469</v>
          </cell>
          <cell r="D198" t="str">
            <v>Canal En Concreto De 3000 Psi, B = 0.90 Mts, Altura 0.40 Mts, E =0.10 Mts, Con Acero De Refuerzo De D = 3/8"  A Cada 0.40 Mts  En Ambos Sentidos</v>
          </cell>
          <cell r="E198" t="str">
            <v>ML</v>
          </cell>
          <cell r="F198">
            <v>74498.39</v>
          </cell>
          <cell r="G198">
            <v>41026</v>
          </cell>
        </row>
        <row r="199">
          <cell r="C199">
            <v>470</v>
          </cell>
          <cell r="D199" t="str">
            <v>Plantilla De Piso En Mortero 1:4 Impermeabilizado E = 0.05 Mts</v>
          </cell>
          <cell r="E199" t="str">
            <v>M2</v>
          </cell>
          <cell r="F199">
            <v>23364.12</v>
          </cell>
          <cell r="G199">
            <v>42578</v>
          </cell>
        </row>
        <row r="200">
          <cell r="C200">
            <v>472</v>
          </cell>
          <cell r="D200" t="str">
            <v>Revestimiento En Yeso Carton En Cuarto De Aires Sobre Ductos Metalicos Y Elaboracion De Cajuela Para Tuberia Externa</v>
          </cell>
          <cell r="E200" t="str">
            <v>GL</v>
          </cell>
          <cell r="F200">
            <v>675000</v>
          </cell>
          <cell r="G200">
            <v>39930</v>
          </cell>
        </row>
        <row r="201">
          <cell r="C201">
            <v>473</v>
          </cell>
          <cell r="D201" t="str">
            <v>Suministro, Instalacion Y Montaje De Puente Peatonal Cmi En Aluminio L = 13.50 Metros , Incluye (Transporte, Fabricación, Pasamanos Y Pasapies, Iluminación, Cojines De Anclaje, Rodapie), Descargue Del Puente En Bodega, Instalación Eléctrica De Cables Para Las Luces Led (Según Diseño)</v>
          </cell>
          <cell r="E201" t="str">
            <v>UN</v>
          </cell>
          <cell r="F201">
            <v>218426700</v>
          </cell>
          <cell r="G201">
            <v>42153</v>
          </cell>
        </row>
        <row r="202">
          <cell r="C202">
            <v>474</v>
          </cell>
          <cell r="D202" t="str">
            <v>Suministro E Instalacion General Electricas En Aula, Incluye Acometida, Salida De Luces, Salida De Tomacorriente, Salida De Abanico Y Lampara</v>
          </cell>
          <cell r="E202" t="str">
            <v>GL</v>
          </cell>
          <cell r="F202">
            <v>500000</v>
          </cell>
          <cell r="G202">
            <v>40086</v>
          </cell>
        </row>
        <row r="203">
          <cell r="C203">
            <v>475</v>
          </cell>
          <cell r="D203" t="str">
            <v>Suministro E Instalacion De Minisplit 1000 Btu, 110 V.</v>
          </cell>
          <cell r="E203" t="str">
            <v>UN</v>
          </cell>
          <cell r="F203">
            <v>800000</v>
          </cell>
          <cell r="G203">
            <v>40121</v>
          </cell>
        </row>
        <row r="204">
          <cell r="C204">
            <v>476</v>
          </cell>
          <cell r="D204" t="str">
            <v>Revisión, Cambio, Anclaje Tubería Eléctrica Conduit Existente Incluye Curvas, Uniones</v>
          </cell>
          <cell r="E204" t="str">
            <v>UN</v>
          </cell>
          <cell r="F204">
            <v>20000</v>
          </cell>
          <cell r="G204">
            <v>42254</v>
          </cell>
        </row>
        <row r="205">
          <cell r="C205">
            <v>477</v>
          </cell>
          <cell r="D205" t="str">
            <v>Limpieza General Y Retiro De Material</v>
          </cell>
          <cell r="E205" t="str">
            <v>GL</v>
          </cell>
          <cell r="F205">
            <v>1000000</v>
          </cell>
          <cell r="G205">
            <v>42132</v>
          </cell>
        </row>
        <row r="206">
          <cell r="C206">
            <v>478</v>
          </cell>
          <cell r="D206" t="str">
            <v>Suministro E Instalacion De Distribucion Cable Alimentador (Segun Diseño)</v>
          </cell>
          <cell r="E206" t="str">
            <v>GL</v>
          </cell>
          <cell r="F206">
            <v>600000</v>
          </cell>
          <cell r="G206">
            <v>40046</v>
          </cell>
        </row>
        <row r="207">
          <cell r="C207">
            <v>479</v>
          </cell>
          <cell r="D207" t="str">
            <v>Suministro Y Aplicacion De Pintura General</v>
          </cell>
          <cell r="E207" t="str">
            <v>GL</v>
          </cell>
          <cell r="F207">
            <v>3000000</v>
          </cell>
          <cell r="G207">
            <v>40046</v>
          </cell>
        </row>
        <row r="208">
          <cell r="C208">
            <v>480</v>
          </cell>
          <cell r="D208" t="str">
            <v>Desmonte E Instalación De La Campana De La Cabina Extractora</v>
          </cell>
          <cell r="E208" t="str">
            <v>UN</v>
          </cell>
          <cell r="F208">
            <v>2000000</v>
          </cell>
          <cell r="G208">
            <v>41935</v>
          </cell>
        </row>
        <row r="209">
          <cell r="C209">
            <v>481</v>
          </cell>
          <cell r="D209" t="str">
            <v>Suministro E Instalación De Puerta En Vidrio De 2.00 X 1.00 Metros Que Consta De Puerta De Una (1) Hoja En Vidrio Templado Incoloro De 10 Mm, Con Manija De Acero Inoxidable De 1000 Mm, Dos (2) Cerraduras Eslager, Zócalo En La Parte Inferior Y Bisagra Hidráulica De Piso. También Está Compuesto Por Un Cuerpo Fijo Superior, La Puerta Debe Ser Marcada Sand Blasting</v>
          </cell>
          <cell r="E209" t="str">
            <v>UN</v>
          </cell>
          <cell r="F209">
            <v>1850000</v>
          </cell>
          <cell r="G209">
            <v>41939</v>
          </cell>
        </row>
        <row r="210">
          <cell r="C210">
            <v>482</v>
          </cell>
          <cell r="D210" t="str">
            <v>Zócalo Media Caña En Mortero 1:4</v>
          </cell>
          <cell r="E210" t="str">
            <v>ML</v>
          </cell>
          <cell r="F210">
            <v>11552.11</v>
          </cell>
          <cell r="G210">
            <v>42572</v>
          </cell>
        </row>
        <row r="211">
          <cell r="C211">
            <v>483</v>
          </cell>
          <cell r="D211" t="str">
            <v>Suministro E Instalación De Caney En Palma</v>
          </cell>
          <cell r="E211" t="str">
            <v>M2</v>
          </cell>
          <cell r="F211">
            <v>83500</v>
          </cell>
          <cell r="G211">
            <v>40046</v>
          </cell>
        </row>
        <row r="212">
          <cell r="C212">
            <v>484</v>
          </cell>
          <cell r="D212" t="str">
            <v>Base Para Poste Autosoportada De Acuerdo A Especificaciones Técnicas De Electricaribe</v>
          </cell>
          <cell r="E212" t="str">
            <v>UN</v>
          </cell>
          <cell r="F212">
            <v>521325</v>
          </cell>
          <cell r="G212">
            <v>42573</v>
          </cell>
        </row>
        <row r="213">
          <cell r="C213">
            <v>485</v>
          </cell>
          <cell r="D213" t="str">
            <v>Suministro E Instalación De Escalón Tipo Gato Interna En Fibra De Vidrio E = 3/4"  L = 0.40 Metros, Incluye Pernos De Fijación En Acero Inoxidable</v>
          </cell>
          <cell r="E213" t="str">
            <v>UN</v>
          </cell>
          <cell r="F213">
            <v>95000</v>
          </cell>
          <cell r="G213">
            <v>41479</v>
          </cell>
        </row>
        <row r="214">
          <cell r="C214">
            <v>486</v>
          </cell>
          <cell r="D214" t="str">
            <v>Suministro E Instalacion De Tocetos</v>
          </cell>
          <cell r="E214" t="str">
            <v>UN</v>
          </cell>
          <cell r="F214">
            <v>7000</v>
          </cell>
          <cell r="G214">
            <v>40046</v>
          </cell>
        </row>
        <row r="215">
          <cell r="C215">
            <v>487</v>
          </cell>
          <cell r="D215" t="str">
            <v>Suministro De Tuberia Y Elementos Para La Estacion</v>
          </cell>
          <cell r="E215" t="str">
            <v>GL</v>
          </cell>
          <cell r="F215">
            <v>72317269</v>
          </cell>
          <cell r="G215">
            <v>40105</v>
          </cell>
        </row>
        <row r="216">
          <cell r="C216">
            <v>488</v>
          </cell>
          <cell r="D216" t="str">
            <v>Suministro E Instalación De Voz Y Dato, Incluye 80 Ml De Canaleta Plastica Tipo Mecano O Similar, 1300 Ml De Cableado Trenzado De 4 Pares Utp No Apantallado Categoría 6, 80 Unidades De  Canaleta Plástica Tipo Mecano O Similar De 100 X 60 Mm, Salida De Datos Doble Rj-45 Categoria 6, Certificación De Salida De Cableado Estructurado , Cat 6</v>
          </cell>
          <cell r="E216" t="str">
            <v>GL</v>
          </cell>
          <cell r="F216">
            <v>41141662</v>
          </cell>
          <cell r="G216">
            <v>41939</v>
          </cell>
        </row>
        <row r="217">
          <cell r="C217">
            <v>489</v>
          </cell>
          <cell r="D217" t="str">
            <v>Salida De Gas Natural Incluye Dos Controles De Cierre Rapido Y Acometida</v>
          </cell>
          <cell r="E217" t="str">
            <v>UN</v>
          </cell>
          <cell r="F217">
            <v>886905</v>
          </cell>
          <cell r="G217">
            <v>40106</v>
          </cell>
        </row>
        <row r="218">
          <cell r="C218">
            <v>490</v>
          </cell>
          <cell r="D218" t="str">
            <v>Edificio Oficinas Administrativas De La Estación De Policía De La Ciudadela 20 De Julio</v>
          </cell>
          <cell r="E218" t="str">
            <v>GL</v>
          </cell>
          <cell r="F218">
            <v>0</v>
          </cell>
          <cell r="G218">
            <v>41457</v>
          </cell>
        </row>
        <row r="219">
          <cell r="C219">
            <v>491</v>
          </cell>
          <cell r="D219" t="str">
            <v>Suministro E Instalacion De Puerta En Madera De 0.90 X 2.00 Mts De Triplex O Similar, Incluye Marco En Roble, Bisagras,  Cerradura De Bola Y Pintada Con Laca Color Natural.</v>
          </cell>
          <cell r="E219" t="str">
            <v>UN</v>
          </cell>
          <cell r="F219">
            <v>245000</v>
          </cell>
          <cell r="G219">
            <v>39692</v>
          </cell>
        </row>
        <row r="220">
          <cell r="C220">
            <v>492</v>
          </cell>
          <cell r="D220" t="str">
            <v>Publicaciones Y Vallas De 3.00 X 6.00 Metros, Incluye Instalacion Y Montaje</v>
          </cell>
          <cell r="E220" t="str">
            <v>UN</v>
          </cell>
          <cell r="F220">
            <v>750000</v>
          </cell>
          <cell r="G220">
            <v>40617</v>
          </cell>
        </row>
        <row r="221">
          <cell r="C221">
            <v>493</v>
          </cell>
          <cell r="D221" t="str">
            <v>Suministro E Instalación De Puerta Metálica  En Lámina Galvanizada Calibre 20 De Doble Faz Y Marco Calibre 18 De 1.00 X 2.00 Mts, Incluye Pintura Anticorrosiva Y Esmalte, Cerraduras Y Herrajes</v>
          </cell>
          <cell r="E221" t="str">
            <v>M2</v>
          </cell>
          <cell r="F221">
            <v>354125</v>
          </cell>
          <cell r="G221">
            <v>42572</v>
          </cell>
        </row>
        <row r="222">
          <cell r="C222">
            <v>494</v>
          </cell>
          <cell r="D222" t="str">
            <v>Suministro E Instalación De Equipo De Medida De Acuerdo A Exigencias Del Operador De Red, Incluye Medidor, Gabinete, Acometidas De Señales, Que Genera Pago Con La Presentación De La Factura Cancelada A Electricaribe</v>
          </cell>
          <cell r="E222" t="str">
            <v>GL</v>
          </cell>
          <cell r="F222">
            <v>1800000</v>
          </cell>
          <cell r="G222">
            <v>42494</v>
          </cell>
        </row>
        <row r="223">
          <cell r="C223">
            <v>495</v>
          </cell>
          <cell r="D223" t="str">
            <v>Publicaciones Y Vallas De 2.00 X 1.00 Metros, Incluye Instalacion Y Montaje</v>
          </cell>
          <cell r="E223" t="str">
            <v>UN</v>
          </cell>
          <cell r="F223">
            <v>370000</v>
          </cell>
          <cell r="G223">
            <v>42494</v>
          </cell>
        </row>
        <row r="224">
          <cell r="C224">
            <v>496</v>
          </cell>
          <cell r="D224" t="str">
            <v>Suministro E Instalacion De Enchape En Porcelana En Muro ( 0.20 X 0.20 Metros) Area De Meson</v>
          </cell>
          <cell r="E224" t="str">
            <v>M2</v>
          </cell>
          <cell r="F224">
            <v>24036</v>
          </cell>
          <cell r="G224">
            <v>40106</v>
          </cell>
        </row>
        <row r="225">
          <cell r="C225">
            <v>497</v>
          </cell>
          <cell r="D225" t="str">
            <v>Suministro E Instalacion De Tablero Principal Con Sus Tacos ( Segun Diseño)</v>
          </cell>
          <cell r="E225" t="str">
            <v>GL</v>
          </cell>
          <cell r="F225">
            <v>250000</v>
          </cell>
          <cell r="G225">
            <v>40046</v>
          </cell>
        </row>
        <row r="226">
          <cell r="C226">
            <v>498</v>
          </cell>
          <cell r="D226" t="str">
            <v>Publicaciones Y Vallas De 2.00 X 4.00 Metros, Incluye Instalacion Y Montaje</v>
          </cell>
          <cell r="E226" t="str">
            <v>UN</v>
          </cell>
          <cell r="F226">
            <v>500000</v>
          </cell>
          <cell r="G226">
            <v>40617</v>
          </cell>
        </row>
        <row r="227">
          <cell r="C227">
            <v>499</v>
          </cell>
          <cell r="D227" t="str">
            <v>Suministro E Instalacion De Calados</v>
          </cell>
          <cell r="E227" t="str">
            <v>GL</v>
          </cell>
          <cell r="F227">
            <v>120000</v>
          </cell>
          <cell r="G227">
            <v>40046</v>
          </cell>
        </row>
        <row r="228">
          <cell r="C228">
            <v>500</v>
          </cell>
          <cell r="D228" t="str">
            <v>Limpieza General Y Retiro De Material</v>
          </cell>
          <cell r="E228" t="str">
            <v>GL</v>
          </cell>
          <cell r="F228">
            <v>200000</v>
          </cell>
          <cell r="G228">
            <v>42466</v>
          </cell>
        </row>
        <row r="229">
          <cell r="C229">
            <v>501</v>
          </cell>
          <cell r="D229" t="str">
            <v>Desmonte De Muro De Drywall De Escalera, Desmonte De Cielo Raso A Altura Mayor De 3.00 Metros, Desmonte De Cubierta De Area De Escalera, Demolición De Cabezales En Columnas Del Tercer Piso, E Incluye Retiro De Material.</v>
          </cell>
          <cell r="E229" t="str">
            <v>GL</v>
          </cell>
          <cell r="F229">
            <v>2500000</v>
          </cell>
          <cell r="G229">
            <v>41934</v>
          </cell>
        </row>
        <row r="230">
          <cell r="C230">
            <v>502</v>
          </cell>
          <cell r="D230" t="str">
            <v>Estuco Plastico Y Pintura En Paredes</v>
          </cell>
          <cell r="E230" t="str">
            <v>M2</v>
          </cell>
          <cell r="F230">
            <v>18139.52</v>
          </cell>
          <cell r="G230">
            <v>41850</v>
          </cell>
        </row>
        <row r="231">
          <cell r="C231">
            <v>503</v>
          </cell>
          <cell r="D231" t="str">
            <v>Suministro E Instalacion De Meson De Cocina En Concreto De 2500 Psi, De 0.80 X 0.60 X .07 Metros, Lavaplatos En Granito De 0.50 X 0.40 Metros</v>
          </cell>
          <cell r="E231" t="str">
            <v>UN</v>
          </cell>
          <cell r="F231">
            <v>51486.43</v>
          </cell>
          <cell r="G231">
            <v>40106</v>
          </cell>
        </row>
        <row r="232">
          <cell r="C232">
            <v>504</v>
          </cell>
          <cell r="D232" t="str">
            <v>Sin Detalle</v>
          </cell>
          <cell r="E232" t="str">
            <v>UN</v>
          </cell>
          <cell r="F232">
            <v>0</v>
          </cell>
          <cell r="G232">
            <v>39874</v>
          </cell>
        </row>
        <row r="233">
          <cell r="C233">
            <v>505</v>
          </cell>
          <cell r="D233" t="str">
            <v>Suministro, Instalación, Montaje Y Funcionamiento De Las Obras Electricas En  Edificio Casa Vargas (Ver Relación Adjunta)</v>
          </cell>
          <cell r="E233" t="str">
            <v>UN</v>
          </cell>
          <cell r="F233">
            <v>160000000</v>
          </cell>
          <cell r="G233">
            <v>41120</v>
          </cell>
        </row>
        <row r="234">
          <cell r="C234">
            <v>506</v>
          </cell>
          <cell r="D234" t="str">
            <v>Capitulo - Obra Civil Caseta Eléctrica</v>
          </cell>
          <cell r="E234" t="str">
            <v>UN</v>
          </cell>
          <cell r="F234">
            <v>0</v>
          </cell>
          <cell r="G234">
            <v>41773</v>
          </cell>
        </row>
        <row r="235">
          <cell r="C235">
            <v>507</v>
          </cell>
          <cell r="D235" t="str">
            <v>Suministro E Instalación De Ventana En Madera, Incluye Marco, Pintura, Topes Bisagras  Y Pasadores ( Ver Diseño)</v>
          </cell>
          <cell r="E235" t="str">
            <v>M2</v>
          </cell>
          <cell r="F235">
            <v>450000</v>
          </cell>
          <cell r="G235">
            <v>41344</v>
          </cell>
        </row>
        <row r="236">
          <cell r="C236">
            <v>508</v>
          </cell>
          <cell r="D236" t="str">
            <v>Medición Y Regulación: Suministro E Instalación De 26 Medidores Elkro G4 Para Cada Uno De Los Servicios, Incluye Construcción De 32 Tableros Tg 3/4", 32 Rejilla, 4 Reguladores 1213B/1213B2, Según Especificaciones De Gases Del Caribe S.A. (Facturación Adjunta)</v>
          </cell>
          <cell r="E236" t="str">
            <v>GL</v>
          </cell>
          <cell r="F236">
            <v>8327638</v>
          </cell>
          <cell r="G236">
            <v>41145</v>
          </cell>
        </row>
        <row r="237">
          <cell r="C237">
            <v>509</v>
          </cell>
          <cell r="D237" t="str">
            <v>Suministro E Instalacion De Caja De 4 Circuitos</v>
          </cell>
          <cell r="E237" t="str">
            <v>UN</v>
          </cell>
          <cell r="F237">
            <v>34934.76</v>
          </cell>
          <cell r="G237">
            <v>40106</v>
          </cell>
        </row>
        <row r="238">
          <cell r="C238">
            <v>510</v>
          </cell>
          <cell r="D238" t="str">
            <v>Instalaciones Y Suministro Eléctrico Estación Rebombeo Aguas Residuales</v>
          </cell>
          <cell r="E238" t="str">
            <v>UN</v>
          </cell>
          <cell r="F238">
            <v>0</v>
          </cell>
          <cell r="G238">
            <v>41479</v>
          </cell>
        </row>
        <row r="239">
          <cell r="C239">
            <v>511</v>
          </cell>
          <cell r="D239" t="str">
            <v>Suministro E Instalacion De Lavaderos</v>
          </cell>
          <cell r="E239" t="str">
            <v>UN</v>
          </cell>
          <cell r="F239">
            <v>87400</v>
          </cell>
          <cell r="G239">
            <v>40106</v>
          </cell>
        </row>
        <row r="240">
          <cell r="C240">
            <v>512</v>
          </cell>
          <cell r="D240" t="str">
            <v>Suministro E Instalacion De Enchape Piso 0.20 X 0.20 Metros</v>
          </cell>
          <cell r="E240" t="str">
            <v>M2</v>
          </cell>
          <cell r="F240">
            <v>27772.42</v>
          </cell>
          <cell r="G240">
            <v>40106</v>
          </cell>
        </row>
        <row r="241">
          <cell r="C241">
            <v>513</v>
          </cell>
          <cell r="D241" t="str">
            <v>Suministro E Instalacion De Tres Varillas D= 5/8" , Longitud 1.80 Mts, En Cobre Legitimo, 3 Puntos De Soldadura De 115 Grs, 75 Gramos De Hidrosolta, 20 Mts De Alambre No. 4, Incluye Excavacion, Soldadura, Adecuacion De La Tierra Y Conexion Al Tablero</v>
          </cell>
          <cell r="E241" t="str">
            <v>GL</v>
          </cell>
          <cell r="F241">
            <v>974000</v>
          </cell>
          <cell r="G241">
            <v>39693</v>
          </cell>
        </row>
        <row r="242">
          <cell r="C242">
            <v>514</v>
          </cell>
          <cell r="D242" t="str">
            <v>Suministro E Instalación De Estructura Para Cubierta En Sistema Tipo Cercha Configurada Con Ipe Galvanizada Calibre 16 De 160 X 60 Mm, Soldadura 718, Pintura En Anticorrosivo Y Acabado, Longitud 20.00 X 1.80 Metros</v>
          </cell>
          <cell r="E242" t="str">
            <v>UN</v>
          </cell>
          <cell r="F242">
            <v>7500000</v>
          </cell>
          <cell r="G242">
            <v>41936</v>
          </cell>
        </row>
        <row r="243">
          <cell r="C243">
            <v>515</v>
          </cell>
          <cell r="D243" t="str">
            <v>Suministro E Instalacion De Tablero Acrilico, Con Porta Borrador De 2.20 X 1.20 Mts</v>
          </cell>
          <cell r="E243" t="str">
            <v>UN</v>
          </cell>
          <cell r="F243">
            <v>280000</v>
          </cell>
          <cell r="G243">
            <v>39693</v>
          </cell>
        </row>
        <row r="244">
          <cell r="C244">
            <v>516</v>
          </cell>
          <cell r="D244" t="str">
            <v>Capítulo - Redes Eléctricas</v>
          </cell>
          <cell r="E244" t="str">
            <v>SD</v>
          </cell>
          <cell r="F244">
            <v>0</v>
          </cell>
          <cell r="G244">
            <v>41554</v>
          </cell>
        </row>
        <row r="245">
          <cell r="C245">
            <v>517</v>
          </cell>
          <cell r="D245" t="str">
            <v>Desmonte De Instalaciones Eléctricas En Cualquier Material De La Salida Hasta El Tablero, Incluye Aislamiento, Retiro De Tubería Donde Sea Posible, Taponamiento De Salidas Y Adecuación De Circuitos En Tablero Y Retiro De Material</v>
          </cell>
          <cell r="E245" t="str">
            <v>GL</v>
          </cell>
          <cell r="F245">
            <v>450000</v>
          </cell>
          <cell r="G245">
            <v>41344</v>
          </cell>
        </row>
        <row r="246">
          <cell r="C246">
            <v>518</v>
          </cell>
          <cell r="D246" t="str">
            <v>Suministro E Instalacion De Estabilizadores Con Supresor De Pico De 1000 V.</v>
          </cell>
          <cell r="E246" t="str">
            <v>UN</v>
          </cell>
          <cell r="F246">
            <v>90000</v>
          </cell>
          <cell r="G246">
            <v>39693</v>
          </cell>
        </row>
        <row r="247">
          <cell r="C247">
            <v>519</v>
          </cell>
          <cell r="D247" t="str">
            <v>Suministro E Instalación De Puerta De Acceso En Vidrio Y Aluminio De 2.00 X 2.20 Metros Que Consta De Puerta Corrediza De Dos (2) Hojas En Vidrio Templado Incoloro De 10 Mm, Con Manija De Acero Inoxidable De 1000 Mm, Cerradura Central, Bisagra Overseas. También Está Compuesto Por Un Cuerpo Superior De Aluminio Con Pisavidrio Sistema 3831 Y Vidrio Crudo De 6 Mm, Incluye Sensor Para Abrirse Automáticamente.</v>
          </cell>
          <cell r="E247" t="str">
            <v>UN</v>
          </cell>
          <cell r="F247">
            <v>9338204</v>
          </cell>
          <cell r="G247">
            <v>41934</v>
          </cell>
        </row>
        <row r="248">
          <cell r="C248">
            <v>520</v>
          </cell>
          <cell r="D248" t="str">
            <v>Suministro E Instalacion De Extintor De Gas Solkaflam 123 De 3..700 Gramos, Incluye Gancho De Soporte</v>
          </cell>
          <cell r="E248" t="str">
            <v>UN</v>
          </cell>
          <cell r="F248">
            <v>197200</v>
          </cell>
          <cell r="G248">
            <v>39693</v>
          </cell>
        </row>
        <row r="249">
          <cell r="C249">
            <v>524</v>
          </cell>
          <cell r="D249" t="str">
            <v>Suministro E Instalación De Reja En Hierro Para Cielo Raso  En Varilla Cuadrada De 1/2"  Legitima, Incluye Pintura Anticorrosiva Y Esmalte</v>
          </cell>
          <cell r="E249" t="str">
            <v>M2</v>
          </cell>
          <cell r="F249">
            <v>156802.79999999999</v>
          </cell>
          <cell r="G249">
            <v>41666</v>
          </cell>
        </row>
        <row r="250">
          <cell r="C250">
            <v>525</v>
          </cell>
          <cell r="D250" t="str">
            <v>E - Suministro E Instalación De Tablero De Doce (12) Circuitos Incluye Tacos</v>
          </cell>
          <cell r="E250" t="str">
            <v>UN</v>
          </cell>
          <cell r="F250">
            <v>338878.33</v>
          </cell>
          <cell r="G250">
            <v>42472</v>
          </cell>
        </row>
        <row r="251">
          <cell r="C251">
            <v>526</v>
          </cell>
          <cell r="D251" t="str">
            <v>Suministro E Instalación De Gabinete Metálico De 42U De 0.60 X 1.00 Metro De Profundidad, Incluye Rack Para Equipo De Comunicaciones Y Multitoma Vertical De 6 Puestos, 3 Bandejas Porta Equipos, 2 Ventiladores Extractores De 4" De Uso Contínuo, 48 Patch Cords De 1.00 Metro, 6 Organizadores De Cable Horizontal Y Vertical Y 1 Switch De 24 Puestos Cat. 6, Puerta Delantera En Acrílico Y Trasera En Lámina Totalmente Desmontable</v>
          </cell>
          <cell r="E251" t="str">
            <v>UN</v>
          </cell>
          <cell r="F251">
            <v>13855980</v>
          </cell>
          <cell r="G251">
            <v>41936</v>
          </cell>
        </row>
        <row r="252">
          <cell r="C252">
            <v>527</v>
          </cell>
          <cell r="D252" t="str">
            <v>Divisiones Modulares De 2.50 Metros De Altura (Piso - Techo ), En Vidrio Templado De 8Mm, Consta De 14 Puertas ( 0.70 A 0.90 Metros  X  2.50 Metros</v>
          </cell>
          <cell r="E252" t="str">
            <v>M2</v>
          </cell>
          <cell r="F252">
            <v>575000</v>
          </cell>
          <cell r="G252">
            <v>42415</v>
          </cell>
        </row>
        <row r="253">
          <cell r="C253">
            <v>528</v>
          </cell>
          <cell r="D253" t="str">
            <v>Manejo De Aguas De Arroyos: Construir Diques O Barreras Para La Contencion Del Flujo O Escorrentía De Las Aguas, Utilizar Equipos Como Motobomba, Tuberia Pvc D = 6",  8" Y Cuadrilla De Obra</v>
          </cell>
          <cell r="E253" t="str">
            <v>DI</v>
          </cell>
          <cell r="F253">
            <v>55000</v>
          </cell>
          <cell r="G253">
            <v>40809</v>
          </cell>
        </row>
        <row r="254">
          <cell r="C254">
            <v>529</v>
          </cell>
          <cell r="D254" t="str">
            <v>Pintura De Esmalte Para Puerta En Madera Tipo Pintuco O Similar</v>
          </cell>
          <cell r="E254" t="str">
            <v>M2</v>
          </cell>
          <cell r="F254">
            <v>28919.86</v>
          </cell>
          <cell r="G254">
            <v>41680</v>
          </cell>
        </row>
        <row r="255">
          <cell r="C255">
            <v>531</v>
          </cell>
          <cell r="D255" t="str">
            <v>Suministro E Instalación De Reja En Varilla Cuadrada De 1/2"  Legitima, Incluye Pintura Anticorrosiva Y Esmalte</v>
          </cell>
          <cell r="E255" t="str">
            <v>M2</v>
          </cell>
          <cell r="F255">
            <v>145701.54999999999</v>
          </cell>
          <cell r="G255">
            <v>42472</v>
          </cell>
        </row>
        <row r="256">
          <cell r="C256">
            <v>532</v>
          </cell>
          <cell r="D256" t="str">
            <v>E - Salida De Tomacorriente Doble Con Puesta A Tierra, De 125V, Color Naranja</v>
          </cell>
          <cell r="E256" t="str">
            <v>UN</v>
          </cell>
          <cell r="F256">
            <v>80515.5</v>
          </cell>
          <cell r="G256">
            <v>42578</v>
          </cell>
        </row>
        <row r="257">
          <cell r="C257">
            <v>536</v>
          </cell>
          <cell r="D257" t="str">
            <v>E - Acometida Parcial Eléctrica Con Tubería Conduit Pvc  D = 1" , Alambrado Con Cable No.6</v>
          </cell>
          <cell r="E257" t="str">
            <v>ML</v>
          </cell>
          <cell r="F257">
            <v>37867.42</v>
          </cell>
          <cell r="G257">
            <v>42472</v>
          </cell>
        </row>
        <row r="258">
          <cell r="C258">
            <v>537</v>
          </cell>
          <cell r="D258" t="str">
            <v>E - Acometida Parcial Eléctrica Con Tubería Conduit Pvc D = 1" , Alambrado Con Cable No. 8</v>
          </cell>
          <cell r="E258" t="str">
            <v>ML</v>
          </cell>
          <cell r="F258">
            <v>28256.77</v>
          </cell>
          <cell r="G258">
            <v>41569</v>
          </cell>
        </row>
        <row r="259">
          <cell r="C259">
            <v>541</v>
          </cell>
          <cell r="D259" t="str">
            <v>Piso En Baldosa De Cemento De 0.20 X 0.20 Mts</v>
          </cell>
          <cell r="E259" t="str">
            <v>M2</v>
          </cell>
          <cell r="F259">
            <v>40088.910000000003</v>
          </cell>
          <cell r="G259">
            <v>41767</v>
          </cell>
        </row>
        <row r="260">
          <cell r="C260">
            <v>542</v>
          </cell>
          <cell r="D260" t="str">
            <v>Zócalo En Baldosa De Cemento</v>
          </cell>
          <cell r="E260" t="str">
            <v>ML</v>
          </cell>
          <cell r="F260">
            <v>7719.05</v>
          </cell>
          <cell r="G260">
            <v>41767</v>
          </cell>
        </row>
        <row r="261">
          <cell r="C261">
            <v>543</v>
          </cell>
          <cell r="D261" t="str">
            <v>Lavatrapero En Mampostería, Enchapado En Cerámica</v>
          </cell>
          <cell r="E261" t="str">
            <v>UN</v>
          </cell>
          <cell r="F261">
            <v>100000</v>
          </cell>
          <cell r="G261">
            <v>41381</v>
          </cell>
        </row>
        <row r="262">
          <cell r="C262">
            <v>544</v>
          </cell>
          <cell r="D262" t="str">
            <v>Filete O Juntas De Muro Con Mortero 1:4</v>
          </cell>
          <cell r="E262" t="str">
            <v>ML</v>
          </cell>
          <cell r="F262">
            <v>9974.3700000000008</v>
          </cell>
          <cell r="G262">
            <v>42538</v>
          </cell>
        </row>
        <row r="263">
          <cell r="C263">
            <v>545</v>
          </cell>
          <cell r="D263" t="str">
            <v>Suministro E Instalación De Planta De Emergencia Tipo Stand By De 12 Kw 460 V  Ac 3 Fases 60 Hz Con Tanque De Combustible Y Cabina Insonora Tipo Intemperie Ip 68</v>
          </cell>
          <cell r="E263" t="str">
            <v>UN</v>
          </cell>
          <cell r="F263">
            <v>14560890</v>
          </cell>
          <cell r="G263">
            <v>41480</v>
          </cell>
        </row>
        <row r="264">
          <cell r="C264">
            <v>546</v>
          </cell>
          <cell r="D264" t="str">
            <v>Suministro E Instalación De Ventana Proyectante En Aluminio Blanco Con Vidrio Azul De Seguridad De 6 Mm, Cierre Archivo Doble Y Sellamiento Perimetral En Silicona. Módulo De 2.20 X 2.70 Metros, Fijos En Perfilería De 3" X 1 1/2", Incluye Ventana Tipo Proyectante Con Brazos Escualizables En Acero. El Vidrio De 6 Mm Templado Instalado Tipo Flotante</v>
          </cell>
          <cell r="E264" t="str">
            <v>M2</v>
          </cell>
          <cell r="F264">
            <v>1100000</v>
          </cell>
          <cell r="G264">
            <v>41934</v>
          </cell>
        </row>
        <row r="265">
          <cell r="C265">
            <v>547</v>
          </cell>
          <cell r="D265" t="str">
            <v>Suministro E Instalación De Cerradura De Bola Para Baño</v>
          </cell>
          <cell r="E265" t="str">
            <v>UN</v>
          </cell>
          <cell r="F265">
            <v>65438.33</v>
          </cell>
          <cell r="G265">
            <v>41697</v>
          </cell>
        </row>
        <row r="266">
          <cell r="C266">
            <v>548</v>
          </cell>
          <cell r="D266" t="str">
            <v>Socializacion De Proyectos De Obras De  Infraestructura</v>
          </cell>
          <cell r="E266" t="str">
            <v>ME</v>
          </cell>
          <cell r="F266">
            <v>1000000</v>
          </cell>
          <cell r="G266">
            <v>40616</v>
          </cell>
        </row>
        <row r="267">
          <cell r="C267">
            <v>549</v>
          </cell>
          <cell r="D267" t="str">
            <v>Base Suelo Cemento 1:20, Compactado E = 0.20 Mts</v>
          </cell>
          <cell r="E267" t="str">
            <v>M2</v>
          </cell>
          <cell r="F267">
            <v>33057.85</v>
          </cell>
          <cell r="G267">
            <v>42517</v>
          </cell>
        </row>
        <row r="268">
          <cell r="C268">
            <v>551</v>
          </cell>
          <cell r="D268" t="str">
            <v>Pavimento En Concreto Rígido 4000 Psi E = 0.20 Mts, Pasadores D = 1" - Longitud 0.35 Metros A Cada 0.30 Metros Y D =  1/2" Longitud 0.85 Metros  A Cada 1.20 Metros  , Junta Y Antisol</v>
          </cell>
          <cell r="E268" t="str">
            <v>M2</v>
          </cell>
          <cell r="F268">
            <v>139804.29999999999</v>
          </cell>
          <cell r="G268">
            <v>42493</v>
          </cell>
        </row>
        <row r="269">
          <cell r="C269">
            <v>552</v>
          </cell>
          <cell r="D269" t="str">
            <v>Bordillo En Concreto De 3000 Psi De 0.15 X 0.40 Mts</v>
          </cell>
          <cell r="E269" t="str">
            <v>ML</v>
          </cell>
          <cell r="F269">
            <v>59103.1</v>
          </cell>
          <cell r="G269">
            <v>42517</v>
          </cell>
        </row>
        <row r="270">
          <cell r="C270">
            <v>553</v>
          </cell>
          <cell r="D270" t="str">
            <v>Corte Y Perfilado De Pavimento Con Disco De Diamante</v>
          </cell>
          <cell r="E270" t="str">
            <v>ML</v>
          </cell>
          <cell r="F270">
            <v>8524</v>
          </cell>
          <cell r="G270">
            <v>41565</v>
          </cell>
        </row>
        <row r="271">
          <cell r="C271">
            <v>556</v>
          </cell>
          <cell r="D271" t="str">
            <v>Demolición De Pavimento Y Retiro De Material</v>
          </cell>
          <cell r="E271" t="str">
            <v>M2</v>
          </cell>
          <cell r="F271">
            <v>18364.43</v>
          </cell>
          <cell r="G271">
            <v>42524</v>
          </cell>
        </row>
        <row r="272">
          <cell r="C272">
            <v>557</v>
          </cell>
          <cell r="D272" t="str">
            <v>Demolición De Bordillo Y Retiro De Material</v>
          </cell>
          <cell r="E272" t="str">
            <v>ML</v>
          </cell>
          <cell r="F272">
            <v>5870</v>
          </cell>
          <cell r="G272">
            <v>42524</v>
          </cell>
        </row>
        <row r="273">
          <cell r="C273">
            <v>558</v>
          </cell>
          <cell r="D273" t="str">
            <v>Placa Aligerada En Metaldeck, Flotante Apoyada En Piezas Mensulares Y De Espesor 0.20 Metros (Ver Diseño Y Especificaciones)</v>
          </cell>
          <cell r="E273" t="str">
            <v>M2</v>
          </cell>
          <cell r="F273">
            <v>125010.37</v>
          </cell>
          <cell r="G273">
            <v>42415</v>
          </cell>
        </row>
        <row r="274">
          <cell r="C274">
            <v>560</v>
          </cell>
          <cell r="D274" t="str">
            <v>Baranda De Protección En Tubería Galvanizada D = 2" , Calibre 1/8" , Incluye Pintura, Altura 1.00 Mts Parales A Cada 1.20 Mts</v>
          </cell>
          <cell r="E274" t="str">
            <v>ML</v>
          </cell>
          <cell r="F274">
            <v>115848.33</v>
          </cell>
          <cell r="G274">
            <v>41026</v>
          </cell>
        </row>
        <row r="275">
          <cell r="C275">
            <v>565</v>
          </cell>
          <cell r="D275" t="str">
            <v>Pintura De Esmalte Para Reja Tipo  Pintuco O Similar</v>
          </cell>
          <cell r="E275" t="str">
            <v>M2</v>
          </cell>
          <cell r="F275">
            <v>19779.14</v>
          </cell>
          <cell r="G275">
            <v>42472</v>
          </cell>
        </row>
        <row r="276">
          <cell r="C276">
            <v>566</v>
          </cell>
          <cell r="D276" t="str">
            <v>Traslado De Manejadoras De Aire Acondicionado, Ubicadas En La Cubierta, Hacia La Losa De La Zona De Evidencias, Incluye Sistema Mecánico De Montaje, A Una Altura Superior A Los 7.00 Metros</v>
          </cell>
          <cell r="E276" t="str">
            <v>GL</v>
          </cell>
          <cell r="F276">
            <v>4500000</v>
          </cell>
          <cell r="G276">
            <v>41934</v>
          </cell>
        </row>
        <row r="277">
          <cell r="C277">
            <v>568</v>
          </cell>
          <cell r="D277" t="str">
            <v>Pago Derechos De Conexion Con La Presentación De La Factura Cancelada Ante Electricaribe</v>
          </cell>
          <cell r="E277" t="str">
            <v>GL</v>
          </cell>
          <cell r="F277">
            <v>542419</v>
          </cell>
          <cell r="G277">
            <v>42558</v>
          </cell>
        </row>
        <row r="278">
          <cell r="C278">
            <v>569</v>
          </cell>
          <cell r="D278" t="str">
            <v>Suministro E Instalacion De Bancas Segun Modelo Existente En El Sitio</v>
          </cell>
          <cell r="E278" t="str">
            <v>UN</v>
          </cell>
          <cell r="F278">
            <v>300000</v>
          </cell>
          <cell r="G278">
            <v>40374</v>
          </cell>
        </row>
        <row r="279">
          <cell r="C279">
            <v>574</v>
          </cell>
          <cell r="D279" t="str">
            <v>Pintura De Esmalte Sobre Muro Tipo Pintuco O Similar</v>
          </cell>
          <cell r="E279" t="str">
            <v>M2</v>
          </cell>
          <cell r="F279">
            <v>17676.91</v>
          </cell>
          <cell r="G279">
            <v>42496</v>
          </cell>
        </row>
        <row r="280">
          <cell r="C280">
            <v>575</v>
          </cell>
          <cell r="D280" t="str">
            <v>Pintura En Esmalte Sobre Zócalo</v>
          </cell>
          <cell r="E280" t="str">
            <v>ML</v>
          </cell>
          <cell r="F280">
            <v>6626.28</v>
          </cell>
          <cell r="G280">
            <v>42496</v>
          </cell>
        </row>
        <row r="281">
          <cell r="C281">
            <v>576</v>
          </cell>
          <cell r="D281" t="str">
            <v>Demolición De Cimiento, Viga, Pedestal Y Columna En Concreto Reforzado Ancho &gt; 0.30 Metros Y Retiro De Material</v>
          </cell>
          <cell r="E281" t="str">
            <v>ML</v>
          </cell>
          <cell r="F281">
            <v>22417.75</v>
          </cell>
          <cell r="G281">
            <v>41927</v>
          </cell>
        </row>
        <row r="282">
          <cell r="C282">
            <v>577</v>
          </cell>
          <cell r="D282" t="str">
            <v>Mantenimiento Y Reparación De Bolardos Metálicos.</v>
          </cell>
          <cell r="E282" t="str">
            <v>UN</v>
          </cell>
          <cell r="F282">
            <v>30000</v>
          </cell>
          <cell r="G282">
            <v>42090</v>
          </cell>
        </row>
        <row r="283">
          <cell r="C283">
            <v>578</v>
          </cell>
          <cell r="D283" t="str">
            <v>Demoliciones Generales Y Retiro De Material</v>
          </cell>
          <cell r="E283" t="str">
            <v>GL</v>
          </cell>
          <cell r="F283">
            <v>250000</v>
          </cell>
          <cell r="G283">
            <v>42578</v>
          </cell>
        </row>
        <row r="284">
          <cell r="C284">
            <v>579</v>
          </cell>
          <cell r="D284" t="str">
            <v>Revision General Y Mantenimiento De Puntos Electricos</v>
          </cell>
          <cell r="E284" t="str">
            <v>GL</v>
          </cell>
          <cell r="F284">
            <v>450000</v>
          </cell>
          <cell r="G284">
            <v>40366</v>
          </cell>
        </row>
        <row r="285">
          <cell r="C285">
            <v>580</v>
          </cell>
          <cell r="D285" t="str">
            <v>Tapa Para Canal Pluvial En Concreto Reforzado De 3000 Psi, E = 0.10 Mts</v>
          </cell>
          <cell r="E285" t="str">
            <v>M2</v>
          </cell>
          <cell r="F285">
            <v>65000</v>
          </cell>
          <cell r="G285">
            <v>39701</v>
          </cell>
        </row>
        <row r="286">
          <cell r="C286">
            <v>581</v>
          </cell>
          <cell r="D286" t="str">
            <v>Zócalo En Granito Pulido Tipo Media Caña</v>
          </cell>
          <cell r="E286" t="str">
            <v>ML</v>
          </cell>
          <cell r="F286">
            <v>24496.25</v>
          </cell>
          <cell r="G286">
            <v>42241</v>
          </cell>
        </row>
        <row r="287">
          <cell r="C287">
            <v>585</v>
          </cell>
          <cell r="D287" t="str">
            <v>Suministro E Instalación De Cubierta En Teja Canaleta 43, Incluye Fijador, Gancho Y Sellador</v>
          </cell>
          <cell r="E287" t="str">
            <v>M2</v>
          </cell>
          <cell r="F287">
            <v>117820.04</v>
          </cell>
          <cell r="G287">
            <v>41067</v>
          </cell>
        </row>
        <row r="288">
          <cell r="C288">
            <v>590</v>
          </cell>
          <cell r="D288" t="str">
            <v>Reinstalación De Cubierta En Teja Canaleta 43 Incluye Tornillo De Fijación Y Ganchos</v>
          </cell>
          <cell r="E288" t="str">
            <v>M2</v>
          </cell>
          <cell r="F288">
            <v>18634.5</v>
          </cell>
          <cell r="G288">
            <v>41067</v>
          </cell>
        </row>
        <row r="289">
          <cell r="C289">
            <v>594</v>
          </cell>
          <cell r="D289" t="str">
            <v>Levante De Muro Sencillo En Ladrillo Comun, Mortero De Pega 1:4</v>
          </cell>
          <cell r="E289" t="str">
            <v>M2</v>
          </cell>
          <cell r="F289">
            <v>48292.88</v>
          </cell>
          <cell r="G289">
            <v>41927</v>
          </cell>
        </row>
        <row r="290">
          <cell r="C290">
            <v>595</v>
          </cell>
          <cell r="D290" t="str">
            <v>Levante De Muro Doble En Ladrillo Común</v>
          </cell>
          <cell r="E290" t="str">
            <v>M2</v>
          </cell>
          <cell r="F290">
            <v>96468.67</v>
          </cell>
          <cell r="G290">
            <v>41017</v>
          </cell>
        </row>
        <row r="291">
          <cell r="C291">
            <v>604</v>
          </cell>
          <cell r="D291" t="str">
            <v>Suministro E Instalación De Cielo Raso En Drywall</v>
          </cell>
          <cell r="E291" t="str">
            <v>M2</v>
          </cell>
          <cell r="F291">
            <v>44461.73</v>
          </cell>
          <cell r="G291">
            <v>42572</v>
          </cell>
        </row>
        <row r="292">
          <cell r="C292">
            <v>607</v>
          </cell>
          <cell r="D292" t="str">
            <v>Suministro E Instalación De Muro En Drywall Por Una Cara</v>
          </cell>
          <cell r="E292" t="str">
            <v>M2</v>
          </cell>
          <cell r="F292">
            <v>44340.44</v>
          </cell>
          <cell r="G292">
            <v>41347</v>
          </cell>
        </row>
        <row r="293">
          <cell r="C293">
            <v>613</v>
          </cell>
          <cell r="D293" t="str">
            <v>Pavimento En Concreto Rígido 3000 Psi E = 0.15 Mts, Pasadores D = 3/4" - Longitud 0.35 Metros A Cada 0.30 Metros Y D = 1/2" - Longitud 0.85 Metros A Cada 1.20 Metros, Junta Y Antisol</v>
          </cell>
          <cell r="E293" t="str">
            <v>M2</v>
          </cell>
          <cell r="F293">
            <v>95451.22</v>
          </cell>
          <cell r="G293">
            <v>42493</v>
          </cell>
        </row>
        <row r="294">
          <cell r="C294">
            <v>614</v>
          </cell>
          <cell r="D294" t="str">
            <v>Cuneta Bordillo En Concreto De 3000 Psi  Reforzado, De 0.40 + 0.50 + 0.15 Mts, E=0.10 Mts</v>
          </cell>
          <cell r="E294" t="str">
            <v>ML</v>
          </cell>
          <cell r="F294">
            <v>75531.56</v>
          </cell>
          <cell r="G294">
            <v>42241</v>
          </cell>
        </row>
        <row r="295">
          <cell r="C295">
            <v>615</v>
          </cell>
          <cell r="D295" t="str">
            <v>Suministro E Instalacion De Enchape Pared 0.20 X 0.20 Metros</v>
          </cell>
          <cell r="E295" t="str">
            <v>M2</v>
          </cell>
          <cell r="F295">
            <v>24036</v>
          </cell>
          <cell r="G295">
            <v>40106</v>
          </cell>
        </row>
        <row r="296">
          <cell r="C296">
            <v>616</v>
          </cell>
          <cell r="D296" t="str">
            <v>Suministro E Instalación De Muro En Sistema Drywall En Superboard, El Cual Consta De Estructura Convencional Para El Anclaje De Lámina, Pero También Consta De Tubería Y Ángulos Galvanizados, Los Cuales Servirán De Soporte De Monitores De 55", Colocados En Anclajes Por La Parte Frontal De Este Muro Falso (25.00 X 4.00 Metros (Ver Diseño Y Especificaciones)</v>
          </cell>
          <cell r="E296" t="str">
            <v>UN</v>
          </cell>
          <cell r="F296">
            <v>130000</v>
          </cell>
          <cell r="G296">
            <v>42415</v>
          </cell>
        </row>
        <row r="297">
          <cell r="C297">
            <v>617</v>
          </cell>
          <cell r="D297" t="str">
            <v>Revision General De Colectores O Bajantes De Aguas Lluvias</v>
          </cell>
          <cell r="E297" t="str">
            <v>GL</v>
          </cell>
          <cell r="F297">
            <v>350000</v>
          </cell>
          <cell r="G297">
            <v>40414</v>
          </cell>
        </row>
        <row r="298">
          <cell r="C298">
            <v>618</v>
          </cell>
          <cell r="D298" t="str">
            <v>Limpieza General Y Retiro De Material</v>
          </cell>
          <cell r="E298" t="str">
            <v>GL</v>
          </cell>
          <cell r="F298">
            <v>250000</v>
          </cell>
          <cell r="G298">
            <v>42466</v>
          </cell>
        </row>
        <row r="299">
          <cell r="C299">
            <v>619</v>
          </cell>
          <cell r="D299" t="str">
            <v>Suministro E Instalacion De Puertas En Madera De Persianas, Especial Para Salon   De 2.30 X 2.00 Metros, Incluye Herraje E Instalacion, Segun Diseño</v>
          </cell>
          <cell r="E299" t="str">
            <v>UN</v>
          </cell>
          <cell r="F299">
            <v>500000</v>
          </cell>
          <cell r="G299">
            <v>40115</v>
          </cell>
        </row>
        <row r="300">
          <cell r="C300">
            <v>620</v>
          </cell>
          <cell r="D300" t="str">
            <v>Pintura Para Muro En Carburo A Tres Manos</v>
          </cell>
          <cell r="E300" t="str">
            <v>M2</v>
          </cell>
          <cell r="F300">
            <v>4721.2299999999996</v>
          </cell>
          <cell r="G300">
            <v>41569</v>
          </cell>
        </row>
        <row r="301">
          <cell r="C301">
            <v>621</v>
          </cell>
          <cell r="D301" t="str">
            <v>Suministro E Instalación De Transformador Trifásico De 10 Kva Sumergido En Aceite - 13200 / 460 - 265 Vac Dyn5, Para Instalación De Poste</v>
          </cell>
          <cell r="E301" t="str">
            <v>UN</v>
          </cell>
          <cell r="F301">
            <v>4350000</v>
          </cell>
          <cell r="G301">
            <v>41480</v>
          </cell>
        </row>
        <row r="302">
          <cell r="C302">
            <v>624</v>
          </cell>
          <cell r="D302" t="str">
            <v>Sello Arena Asfalto Rc 250 Con Imprimación Fuel Oil</v>
          </cell>
          <cell r="E302" t="str">
            <v>M2</v>
          </cell>
          <cell r="F302">
            <v>7085.35</v>
          </cell>
          <cell r="G302">
            <v>41038</v>
          </cell>
        </row>
        <row r="303">
          <cell r="C303">
            <v>626</v>
          </cell>
          <cell r="D303" t="str">
            <v>Señalizacion General</v>
          </cell>
          <cell r="E303" t="str">
            <v>GL</v>
          </cell>
          <cell r="F303">
            <v>400000</v>
          </cell>
          <cell r="G303">
            <v>40101</v>
          </cell>
        </row>
        <row r="304">
          <cell r="C304">
            <v>627</v>
          </cell>
          <cell r="D304" t="str">
            <v>Zocalo Recto P5 De 0.07 Mts</v>
          </cell>
          <cell r="E304" t="str">
            <v>ML</v>
          </cell>
          <cell r="F304">
            <v>13356.91</v>
          </cell>
          <cell r="G304">
            <v>39728</v>
          </cell>
        </row>
        <row r="305">
          <cell r="C305">
            <v>628</v>
          </cell>
          <cell r="D305" t="str">
            <v>Suministro De Jardín, Plantas Y Cesped, Incluye Tierra Negra Tratada Y Abonada (Ver Diseño)</v>
          </cell>
          <cell r="E305" t="str">
            <v>M2</v>
          </cell>
          <cell r="F305">
            <v>88725</v>
          </cell>
          <cell r="G305">
            <v>41345</v>
          </cell>
        </row>
        <row r="306">
          <cell r="C306">
            <v>629</v>
          </cell>
          <cell r="D306" t="str">
            <v>Suministro E Instalacion De Salida De Interruptor De Luz Sencilla - Incluye Caja De 2 X 4</v>
          </cell>
          <cell r="E306" t="str">
            <v>UN</v>
          </cell>
          <cell r="F306">
            <v>29248.33</v>
          </cell>
          <cell r="G306">
            <v>40106</v>
          </cell>
        </row>
        <row r="307">
          <cell r="C307">
            <v>630</v>
          </cell>
          <cell r="D307" t="str">
            <v>Suministro E Instalación De Wind Metálico</v>
          </cell>
          <cell r="E307" t="str">
            <v>ML</v>
          </cell>
          <cell r="F307">
            <v>10000</v>
          </cell>
          <cell r="G307">
            <v>41381</v>
          </cell>
        </row>
        <row r="308">
          <cell r="C308">
            <v>631</v>
          </cell>
          <cell r="D308" t="str">
            <v>Pintura Decorativa Y Protectora Para Mampostería Tipo Sika Color C O Similar, Color Gris, A Tres  Manos (Según Planos Y Especificaciones De Diseño)</v>
          </cell>
          <cell r="E308" t="str">
            <v>M2</v>
          </cell>
          <cell r="F308">
            <v>6900</v>
          </cell>
          <cell r="G308">
            <v>41479</v>
          </cell>
        </row>
        <row r="309">
          <cell r="C309">
            <v>632</v>
          </cell>
          <cell r="D309" t="str">
            <v>Capitulo - Obras Civiles Muro De Cerramiento</v>
          </cell>
          <cell r="E309" t="str">
            <v>UN</v>
          </cell>
          <cell r="F309">
            <v>0</v>
          </cell>
          <cell r="G309">
            <v>41773</v>
          </cell>
        </row>
        <row r="310">
          <cell r="C310">
            <v>633</v>
          </cell>
          <cell r="D310" t="str">
            <v>Jardines Verticales, Incluye Suministro E Instalación De Ladrillo Hueco, Relleno En Tierra Abonada Y/O Enchape En Piedra Coralina (Ver Diseño)</v>
          </cell>
          <cell r="E310" t="str">
            <v>M2</v>
          </cell>
          <cell r="F310">
            <v>86520</v>
          </cell>
          <cell r="G310">
            <v>41345</v>
          </cell>
        </row>
        <row r="311">
          <cell r="C311">
            <v>634</v>
          </cell>
          <cell r="D311" t="str">
            <v>Carpeta Asfáltica</v>
          </cell>
          <cell r="E311" t="str">
            <v>M3</v>
          </cell>
          <cell r="F311">
            <v>655260.42000000004</v>
          </cell>
          <cell r="G311">
            <v>42552</v>
          </cell>
        </row>
        <row r="312">
          <cell r="C312">
            <v>636</v>
          </cell>
          <cell r="D312" t="str">
            <v>Imprimación En Asfalto Líquido Mc 70</v>
          </cell>
          <cell r="E312" t="str">
            <v>M2</v>
          </cell>
          <cell r="F312">
            <v>5159.55</v>
          </cell>
          <cell r="G312">
            <v>41037</v>
          </cell>
        </row>
        <row r="313">
          <cell r="C313">
            <v>637</v>
          </cell>
          <cell r="D313" t="str">
            <v>Parrilla De Hierro De 1/2"  A Cada 0.20 Mts En Ambos Sentidos.</v>
          </cell>
          <cell r="E313" t="str">
            <v>M2</v>
          </cell>
          <cell r="F313">
            <v>42084.95</v>
          </cell>
          <cell r="G313">
            <v>41383</v>
          </cell>
        </row>
        <row r="314">
          <cell r="C314">
            <v>639</v>
          </cell>
          <cell r="D314" t="str">
            <v>Colocación De Malla Electrosoldada D = 4 Mm Con Separación De 0.15 Mts</v>
          </cell>
          <cell r="E314" t="str">
            <v>M2</v>
          </cell>
          <cell r="F314">
            <v>8281.25</v>
          </cell>
          <cell r="G314">
            <v>42552</v>
          </cell>
        </row>
        <row r="315">
          <cell r="C315">
            <v>644</v>
          </cell>
          <cell r="D315" t="str">
            <v>Suministro E Instalacion De Tuberia De Alcantarillado Durafort O Similar De D = 4"  - 110 Mm</v>
          </cell>
          <cell r="E315" t="str">
            <v>ML</v>
          </cell>
          <cell r="F315">
            <v>38320.44</v>
          </cell>
          <cell r="G315">
            <v>42195</v>
          </cell>
        </row>
        <row r="316">
          <cell r="C316">
            <v>645</v>
          </cell>
          <cell r="D316" t="str">
            <v>Suministro E Instalación De Tubería De Alcantarillado Durafort O Similar D = 6"  - 160 Mm</v>
          </cell>
          <cell r="E316" t="str">
            <v>ML</v>
          </cell>
          <cell r="F316">
            <v>48847.95</v>
          </cell>
          <cell r="G316">
            <v>42195</v>
          </cell>
        </row>
        <row r="317">
          <cell r="C317">
            <v>646</v>
          </cell>
          <cell r="D317" t="str">
            <v>Suministro E Instalación De Tubería De Alcantarillado Durafort O Similar D = 8"  - 200 Mm</v>
          </cell>
          <cell r="E317" t="str">
            <v>ML</v>
          </cell>
          <cell r="F317">
            <v>68452.95</v>
          </cell>
          <cell r="G317">
            <v>42415</v>
          </cell>
        </row>
        <row r="318">
          <cell r="C318">
            <v>647</v>
          </cell>
          <cell r="D318" t="str">
            <v>Pintura Exterior En Vinilo Tipo Coraza, Sobre Muro, A Dos Manos</v>
          </cell>
          <cell r="E318" t="str">
            <v>M2</v>
          </cell>
          <cell r="F318">
            <v>14777.94</v>
          </cell>
          <cell r="G318">
            <v>42538</v>
          </cell>
        </row>
        <row r="319">
          <cell r="C319">
            <v>648</v>
          </cell>
          <cell r="D319" t="str">
            <v>Columna En Concreto De 3000 Psi, De 0.25 X 0.20 Mts, Incluye Acero De Refuerzo 4 Varilla De 1/2" , Estribos De 3/8"  A Cada 0.20 Mts</v>
          </cell>
          <cell r="E319" t="str">
            <v>ML</v>
          </cell>
          <cell r="F319">
            <v>64761.54</v>
          </cell>
          <cell r="G319">
            <v>42496</v>
          </cell>
        </row>
        <row r="320">
          <cell r="C320">
            <v>649</v>
          </cell>
          <cell r="D320" t="str">
            <v>Viga En Concreto De 3000 Psi De 0.30 X 0.20 Mts, Incluye 4 Varillas D = 1/2" , Estribos D = 3/8"  A Cada 0.20 Mts</v>
          </cell>
          <cell r="E320" t="str">
            <v>ML</v>
          </cell>
          <cell r="F320">
            <v>61072.89</v>
          </cell>
          <cell r="G320">
            <v>41135</v>
          </cell>
        </row>
        <row r="321">
          <cell r="C321">
            <v>650</v>
          </cell>
          <cell r="D321" t="str">
            <v>Suministro E Instalacion De Combo: Sanitario, Lavamanos Y Accesorios</v>
          </cell>
          <cell r="E321" t="str">
            <v>UN</v>
          </cell>
          <cell r="F321">
            <v>252203.36</v>
          </cell>
          <cell r="G321">
            <v>40106</v>
          </cell>
        </row>
        <row r="322">
          <cell r="C322">
            <v>661</v>
          </cell>
          <cell r="D322" t="str">
            <v>Viga Corona En Concreto Fc = 3000 Psi, De 0.15 X 0.12 Mts, Incluye Acero De Refuerzo 2 D = 1/2"  Estribos De 3/8"  A Cada 0.15 Mts</v>
          </cell>
          <cell r="E322" t="str">
            <v>ML</v>
          </cell>
          <cell r="F322">
            <v>46380.25</v>
          </cell>
          <cell r="G322">
            <v>42314</v>
          </cell>
        </row>
        <row r="323">
          <cell r="C323">
            <v>662</v>
          </cell>
          <cell r="D323" t="str">
            <v>Columnas En Concreto De 3000 Psi, De 0.15 X 0.25 Mts, Incluye Acero De Refuerzo 3 Varillas D = 1/2" , Estribos D = 3/8" , A Cada 0.20 Mts</v>
          </cell>
          <cell r="E323" t="str">
            <v>M3</v>
          </cell>
          <cell r="F323">
            <v>1250121.04</v>
          </cell>
          <cell r="G323">
            <v>41016</v>
          </cell>
        </row>
        <row r="324">
          <cell r="C324">
            <v>663</v>
          </cell>
          <cell r="D324" t="str">
            <v>Zona De Plazoleta Principal</v>
          </cell>
          <cell r="E324" t="str">
            <v>UN</v>
          </cell>
          <cell r="F324">
            <v>0</v>
          </cell>
          <cell r="G324">
            <v>40297</v>
          </cell>
        </row>
        <row r="325">
          <cell r="C325">
            <v>664</v>
          </cell>
          <cell r="D325" t="str">
            <v>E - Suministro E Instalación De Tablero De Ocho (8) Circuitos, Incluye Tacos</v>
          </cell>
          <cell r="E325" t="str">
            <v>UN</v>
          </cell>
          <cell r="F325">
            <v>220678.33</v>
          </cell>
          <cell r="G325">
            <v>41569</v>
          </cell>
        </row>
        <row r="326">
          <cell r="C326">
            <v>665</v>
          </cell>
          <cell r="D326" t="str">
            <v>Suministro E Instalación De Puerta 2.00 X 1.00, 0.90, 0.80, 0.70 Metros, Incluye Bisagra, Marco En Madera, Cerradura De Seguridad Doble Vuelta.</v>
          </cell>
          <cell r="E326" t="str">
            <v>UN</v>
          </cell>
          <cell r="F326">
            <v>311178.33</v>
          </cell>
          <cell r="G326">
            <v>42472</v>
          </cell>
        </row>
        <row r="327">
          <cell r="C327">
            <v>666</v>
          </cell>
          <cell r="D327" t="str">
            <v>Suministro E Instalación De Puerta De 2.00 X 1.20 Mts Y Marco En Madera, Incluye Bisagras, Cerradura De Seguridad De Doble Vuelta</v>
          </cell>
          <cell r="E327" t="str">
            <v>UN</v>
          </cell>
          <cell r="F327">
            <v>345218.33</v>
          </cell>
          <cell r="G327">
            <v>42102</v>
          </cell>
        </row>
        <row r="328">
          <cell r="C328">
            <v>667</v>
          </cell>
          <cell r="D328" t="str">
            <v>Solado En Concreto De F'C = 2500 Psi De 0.05 Mts</v>
          </cell>
          <cell r="E328" t="str">
            <v>M2</v>
          </cell>
          <cell r="F328">
            <v>33163.94</v>
          </cell>
          <cell r="G328">
            <v>42572</v>
          </cell>
        </row>
        <row r="329">
          <cell r="C329">
            <v>670</v>
          </cell>
          <cell r="D329" t="str">
            <v>Suministro E Instalación De Tubería De Agua Potable En Pvc De 3/4"</v>
          </cell>
          <cell r="E329" t="str">
            <v>ML</v>
          </cell>
          <cell r="F329">
            <v>18414.169999999998</v>
          </cell>
          <cell r="G329">
            <v>42578</v>
          </cell>
        </row>
        <row r="330">
          <cell r="C330">
            <v>671</v>
          </cell>
          <cell r="D330" t="str">
            <v>Suministro E Instalación De Puerta En Madera En 2.00 X 0.70, 0.80, 0.90 Metros, Incluye Bisagra Y Marco De Madera</v>
          </cell>
          <cell r="E330" t="str">
            <v>UN</v>
          </cell>
          <cell r="F330">
            <v>253578.33</v>
          </cell>
          <cell r="G330">
            <v>41717</v>
          </cell>
        </row>
        <row r="331">
          <cell r="C331">
            <v>673</v>
          </cell>
          <cell r="D331" t="str">
            <v>Suministro E Instalación De Puerta En Madera De 0.70 X 1.50 Mts, Incluye Bisagras, Cerradura Y Marco</v>
          </cell>
          <cell r="E331" t="str">
            <v>UN</v>
          </cell>
          <cell r="F331">
            <v>258613.33</v>
          </cell>
          <cell r="G331">
            <v>41068</v>
          </cell>
        </row>
        <row r="332">
          <cell r="C332">
            <v>674</v>
          </cell>
          <cell r="D332" t="str">
            <v>Limpieza General Y Retiro De Material</v>
          </cell>
          <cell r="E332" t="str">
            <v>GL</v>
          </cell>
          <cell r="F332">
            <v>150000</v>
          </cell>
          <cell r="G332">
            <v>42466</v>
          </cell>
        </row>
        <row r="333">
          <cell r="C333">
            <v>675</v>
          </cell>
          <cell r="D333" t="str">
            <v>Zócalo En Baldosa De Gres Tipo Alfa De 0.07 X 0.20 Mts</v>
          </cell>
          <cell r="E333" t="str">
            <v>ML</v>
          </cell>
          <cell r="F333">
            <v>16434.05</v>
          </cell>
          <cell r="G333">
            <v>41075</v>
          </cell>
        </row>
        <row r="334">
          <cell r="C334">
            <v>676</v>
          </cell>
          <cell r="D334" t="str">
            <v>Columnas En Concreto De Fc=3000 Psi, De 0.30 X 0.30, Incluye Acero De Refuerzo 4 Varilla D = 1/2"  Y Estribos D = 3/8"  A Cada 0.20 Mts</v>
          </cell>
          <cell r="E334" t="str">
            <v>M3</v>
          </cell>
          <cell r="F334">
            <v>883743.73</v>
          </cell>
          <cell r="G334">
            <v>41368</v>
          </cell>
        </row>
        <row r="335">
          <cell r="C335">
            <v>677</v>
          </cell>
          <cell r="D335" t="str">
            <v>Suministro E Instalacion De Reja De Proteccion En Varilla De Hierro Cuadrada De 1/2"   Legitima, Incluye Pintura Anticorrosiva Y Esmalte</v>
          </cell>
          <cell r="E335" t="str">
            <v>M2</v>
          </cell>
          <cell r="F335">
            <v>89562.26</v>
          </cell>
          <cell r="G335">
            <v>39730</v>
          </cell>
        </row>
        <row r="336">
          <cell r="C336">
            <v>678</v>
          </cell>
          <cell r="D336" t="str">
            <v>Pedestal De 0.60 X 0.60 X 0.60 Mts En Concreto Fc = 3000 Psi, No Incluye Acero De Refuerzo</v>
          </cell>
          <cell r="E336" t="str">
            <v>M3</v>
          </cell>
          <cell r="F336">
            <v>533982.89</v>
          </cell>
          <cell r="G336">
            <v>42538</v>
          </cell>
        </row>
        <row r="337">
          <cell r="C337">
            <v>679</v>
          </cell>
          <cell r="D337" t="str">
            <v>Gotero En Mortero 1:4</v>
          </cell>
          <cell r="E337" t="str">
            <v>ML</v>
          </cell>
          <cell r="F337">
            <v>5583.33</v>
          </cell>
          <cell r="G337">
            <v>42472</v>
          </cell>
        </row>
        <row r="338">
          <cell r="C338">
            <v>680</v>
          </cell>
          <cell r="D338" t="str">
            <v>Suministro E Instalación De Tanque Elevado Plástico De 1000 Litros Tipo Ajover O Similar Con Conexión</v>
          </cell>
          <cell r="E338" t="str">
            <v>UN</v>
          </cell>
          <cell r="F338">
            <v>542942.32999999996</v>
          </cell>
          <cell r="G338">
            <v>42572</v>
          </cell>
        </row>
        <row r="339">
          <cell r="C339">
            <v>683</v>
          </cell>
          <cell r="D339" t="str">
            <v>Sobrecimiento En Ladrillo Común Sencillo, Con Mortero De Pega Y Pañete Impermeabilizado 1:4, Altura 0.30 Mts</v>
          </cell>
          <cell r="E339" t="str">
            <v>ML</v>
          </cell>
          <cell r="F339">
            <v>32445.21</v>
          </cell>
          <cell r="G339">
            <v>42472</v>
          </cell>
        </row>
        <row r="340">
          <cell r="C340">
            <v>684</v>
          </cell>
          <cell r="D340" t="str">
            <v>Cimiento De 0.30 X  0.50 Metros, En Concreto De 2500 Psi Reforzado Con 4 Varillas De 1/2" , Estribos De 3/8"  A Cada 0.20 Mts</v>
          </cell>
          <cell r="E340" t="str">
            <v>ML</v>
          </cell>
          <cell r="F340">
            <v>96745.5</v>
          </cell>
          <cell r="G340">
            <v>41015</v>
          </cell>
        </row>
        <row r="341">
          <cell r="C341">
            <v>686</v>
          </cell>
          <cell r="D341" t="str">
            <v>Levante De Muro De Carga En Bloque No. 7 De 0.20 X 0.20 X 0.40 Mts</v>
          </cell>
          <cell r="E341" t="str">
            <v>M2</v>
          </cell>
          <cell r="F341">
            <v>60529.66</v>
          </cell>
          <cell r="G341">
            <v>41697</v>
          </cell>
        </row>
        <row r="342">
          <cell r="C342">
            <v>687</v>
          </cell>
          <cell r="D342" t="str">
            <v>Suministro E Instalación De Pilote Metálico De Diámetro = 10",  Longitud = 8.00 Metros, Vaciado En Concreto De 3000 Psi, Punta Metálica (Según Diseño Obras Malecón)</v>
          </cell>
          <cell r="E342" t="str">
            <v>UN</v>
          </cell>
          <cell r="F342">
            <v>2300000</v>
          </cell>
          <cell r="G342">
            <v>41158</v>
          </cell>
        </row>
        <row r="343">
          <cell r="C343">
            <v>688</v>
          </cell>
          <cell r="D343" t="str">
            <v>Suministro, Instalación Y Montaje Mecánico</v>
          </cell>
          <cell r="E343" t="str">
            <v>UN</v>
          </cell>
          <cell r="F343">
            <v>0</v>
          </cell>
          <cell r="G343">
            <v>41481</v>
          </cell>
        </row>
        <row r="344">
          <cell r="C344">
            <v>692</v>
          </cell>
          <cell r="D344" t="str">
            <v>Piso En Baldosa De Cerámica Alfa De 0.45 X 0.45 Mts, Piedra Cid Negro</v>
          </cell>
          <cell r="E344" t="str">
            <v>M2</v>
          </cell>
          <cell r="F344">
            <v>57724.36</v>
          </cell>
          <cell r="G344">
            <v>41892</v>
          </cell>
        </row>
        <row r="345">
          <cell r="C345">
            <v>693</v>
          </cell>
          <cell r="D345" t="str">
            <v>Piso En Baldosa De Cerámica  Alfa Tráfico 4, De 0.45 X 0.45 Mts, Piedra Stone Desert</v>
          </cell>
          <cell r="E345" t="str">
            <v>M2</v>
          </cell>
          <cell r="F345">
            <v>49981.66</v>
          </cell>
          <cell r="G345">
            <v>42314</v>
          </cell>
        </row>
        <row r="346">
          <cell r="C346">
            <v>696</v>
          </cell>
          <cell r="D346" t="str">
            <v>Zócalo En Cerámica Alfa De 0.09 X 0.45 Mts, Piedra Cid Negro</v>
          </cell>
          <cell r="E346" t="str">
            <v>ML</v>
          </cell>
          <cell r="F346">
            <v>9967.6299999999992</v>
          </cell>
          <cell r="G346">
            <v>41075</v>
          </cell>
        </row>
        <row r="347">
          <cell r="C347">
            <v>697</v>
          </cell>
          <cell r="D347" t="str">
            <v>Zócalo En Cerámica Alfa De 0.09 X 0.45 Mts, Piedra Stone Desert</v>
          </cell>
          <cell r="E347" t="str">
            <v>ML</v>
          </cell>
          <cell r="F347">
            <v>8418.8799999999992</v>
          </cell>
          <cell r="G347">
            <v>42314</v>
          </cell>
        </row>
        <row r="348">
          <cell r="C348">
            <v>698</v>
          </cell>
          <cell r="D348" t="str">
            <v>Ventaneria Con Perfileria De Aluminio Y Vidrio De 4 Mm  De 0.50 X 0.40 Metros</v>
          </cell>
          <cell r="E348" t="str">
            <v>UN</v>
          </cell>
          <cell r="F348">
            <v>33936.58</v>
          </cell>
          <cell r="G348">
            <v>40106</v>
          </cell>
        </row>
        <row r="349">
          <cell r="C349">
            <v>704</v>
          </cell>
          <cell r="D349" t="str">
            <v>Suministro E Instalacion De Puerta De Acceso Principal En Aluminio Anodizado Natural, Bronce O Blanco, Y Vidrio De 6 Mm, Incluye Gato, Doble Cerradura, 2 Hojas Batientes, De 2.00 X 2.20 Mts</v>
          </cell>
          <cell r="E349" t="str">
            <v>UN</v>
          </cell>
          <cell r="F349">
            <v>1200000</v>
          </cell>
          <cell r="G349">
            <v>39736</v>
          </cell>
        </row>
        <row r="350">
          <cell r="C350">
            <v>705</v>
          </cell>
          <cell r="D350" t="str">
            <v>Suministro E Instalacion De Puerta De Acceso En Aluminio Anodizado Natural, Bronce O Blanco, Vidrio Transparente De 6 Mm, Incluye Gato, Doble Cerradura Y 2 Hojas Batientes, De 2.00 X 2.60 Mts</v>
          </cell>
          <cell r="E350" t="str">
            <v>UN</v>
          </cell>
          <cell r="F350">
            <v>1320000</v>
          </cell>
          <cell r="G350">
            <v>39736</v>
          </cell>
        </row>
        <row r="351">
          <cell r="C351">
            <v>706</v>
          </cell>
          <cell r="D351" t="str">
            <v>Suministro E Instalacion De Ventanas En Aluminio Anodizado Natural, Bronce O Blanco, Vidrio Transparente De 4 Mm, Cuerpo Fijo, Ventana De 1.00 X 1.00 Mts</v>
          </cell>
          <cell r="E351" t="str">
            <v>UN</v>
          </cell>
          <cell r="F351">
            <v>136000</v>
          </cell>
          <cell r="G351">
            <v>39736</v>
          </cell>
        </row>
        <row r="352">
          <cell r="C352">
            <v>707</v>
          </cell>
          <cell r="D352" t="str">
            <v>Suministro E Instalacion De Ventanas Para Baños En Aluminio Anodizado Natural, Bronce O Blanco, Vidrio Transparente De 4 Mm, Con Hojas Corredizas, Ventana De 0.70 X 0.50 Mts</v>
          </cell>
          <cell r="E352" t="str">
            <v>UN</v>
          </cell>
          <cell r="F352">
            <v>95000</v>
          </cell>
          <cell r="G352">
            <v>42249</v>
          </cell>
        </row>
        <row r="353">
          <cell r="C353">
            <v>708</v>
          </cell>
          <cell r="D353" t="str">
            <v>Suministro E Instalacion De Ventana En Aluminio Anodizado Natural, Bronce O Blanco, Con Vidrio Transparente De 4 Mm, Dividida En 4 Secciones, 2 Fijas Y 2 Corredizas, Ventana De 4.30 X 2.00 Mts</v>
          </cell>
          <cell r="E353" t="str">
            <v>UN</v>
          </cell>
          <cell r="F353">
            <v>900000</v>
          </cell>
          <cell r="G353">
            <v>39736</v>
          </cell>
        </row>
        <row r="354">
          <cell r="C354">
            <v>709</v>
          </cell>
          <cell r="D354" t="str">
            <v>Suministro E Instalacion De Puerta - Ventana En Aluminio Anodizado Natural, Bronce O Blanco, Vidrio Transparente De 6 Mm, Incluye Gato, Doble Cerradura, 2 Hojas Batientes, De 6.00 X 2.00 Mts</v>
          </cell>
          <cell r="E354" t="str">
            <v>UN</v>
          </cell>
          <cell r="F354">
            <v>2000000</v>
          </cell>
          <cell r="G354">
            <v>39736</v>
          </cell>
        </row>
        <row r="355">
          <cell r="C355">
            <v>710</v>
          </cell>
          <cell r="D355" t="str">
            <v>Sobrecimiento En Ladrillo Común Doble, Con Mortero De Pega 1:4 Y Pañete Impermeabilizado, Altura 0.60 Mts</v>
          </cell>
          <cell r="E355" t="str">
            <v>ML</v>
          </cell>
          <cell r="F355">
            <v>106331.62</v>
          </cell>
          <cell r="G355">
            <v>41353</v>
          </cell>
        </row>
        <row r="356">
          <cell r="C356">
            <v>711</v>
          </cell>
          <cell r="D356" t="str">
            <v>Losa Aligerada En Bloque De Arcilla No. 7, De 0.20 X 0.20 X 0.40 Mts, Incluye Acero De Refuerzo Y Formaleta</v>
          </cell>
          <cell r="E356" t="str">
            <v>M2</v>
          </cell>
          <cell r="F356">
            <v>150885.64000000001</v>
          </cell>
          <cell r="G356">
            <v>41075</v>
          </cell>
        </row>
        <row r="357">
          <cell r="C357">
            <v>712</v>
          </cell>
          <cell r="D357" t="str">
            <v>Losa Aligerada En Bloque De Arcilla No. 4 De 0.10 X 0.20 X 0.40 Mts, Incluye Acero De Refuerzo Y Formaleta</v>
          </cell>
          <cell r="E357" t="str">
            <v>M2</v>
          </cell>
          <cell r="F357">
            <v>142435.31</v>
          </cell>
          <cell r="G357">
            <v>39827</v>
          </cell>
        </row>
        <row r="358">
          <cell r="C358">
            <v>713</v>
          </cell>
          <cell r="D358" t="str">
            <v>Losa Maciza En Concreto De 3000 Psi, Reforzada Con Varillas De 1/2"  En Ambos Sentidos A Cada 0.20 Mts, E = 0.15 Mts</v>
          </cell>
          <cell r="E358" t="str">
            <v>M2</v>
          </cell>
          <cell r="F358">
            <v>203325.37</v>
          </cell>
          <cell r="G358">
            <v>42496</v>
          </cell>
        </row>
        <row r="359">
          <cell r="C359">
            <v>714</v>
          </cell>
          <cell r="D359" t="str">
            <v>Losa Maciza En Concreto De 3000 Psi Reforzada Con Varillas De 3/8"  En Ambos Sentidos A Cada 0.15  Mts, Espesor 0.05 Mts</v>
          </cell>
          <cell r="E359" t="str">
            <v>M2</v>
          </cell>
          <cell r="F359">
            <v>73202.080000000002</v>
          </cell>
          <cell r="G359">
            <v>41386</v>
          </cell>
        </row>
        <row r="360">
          <cell r="C360">
            <v>715</v>
          </cell>
          <cell r="D360" t="str">
            <v>Lavamanos Corrido, Levante En Ladrillo Doble, Losa En Concreto  De 3000 Psi, Espesor  0.05 Mts, Reforzada Con Varillas De 3/8"  A Cada 0.15 Mts En Ambos Sentidos, Pañete Impermeabilizado Con Mortero 1:4, Enchape En Baldosa De Ceramica.</v>
          </cell>
          <cell r="E360" t="str">
            <v>ML</v>
          </cell>
          <cell r="F360">
            <v>282265.33</v>
          </cell>
          <cell r="G360">
            <v>41666</v>
          </cell>
        </row>
        <row r="361">
          <cell r="C361">
            <v>718</v>
          </cell>
          <cell r="D361" t="str">
            <v>Suministro E Instalación De Cercha En Madera De Abarco, De 8.40 Mts De Luz, Altura 1.00 Mts.</v>
          </cell>
          <cell r="E361" t="str">
            <v>UN</v>
          </cell>
          <cell r="F361">
            <v>1112023</v>
          </cell>
          <cell r="G361">
            <v>41067</v>
          </cell>
        </row>
        <row r="362">
          <cell r="C362">
            <v>719</v>
          </cell>
          <cell r="D362" t="str">
            <v>Orinal Corrido, Levante En Ladrillo Doble, Losa En Concreto De 3000 Psi Espesor 0.05 Mts, Reforzada Con Varillas De 3/8"  En Ambos Sentidos, Pañete Impermeabilizado, Y Enchape En Baldosa De Ceramica</v>
          </cell>
          <cell r="E362" t="str">
            <v>ML</v>
          </cell>
          <cell r="F362">
            <v>227015.96</v>
          </cell>
          <cell r="G362">
            <v>40672</v>
          </cell>
        </row>
        <row r="363">
          <cell r="C363">
            <v>720</v>
          </cell>
          <cell r="D363" t="str">
            <v>Excavación Para Tuberia De 0.20 X 0.10 Mts Y Retiro De Material</v>
          </cell>
          <cell r="E363" t="str">
            <v>ML</v>
          </cell>
          <cell r="F363">
            <v>4670</v>
          </cell>
          <cell r="G363">
            <v>41927</v>
          </cell>
        </row>
        <row r="364">
          <cell r="C364">
            <v>721</v>
          </cell>
          <cell r="D364" t="str">
            <v>Cimiento De 0.10 X 0.20 Metros En Concreto De Fc = 3000 Psi</v>
          </cell>
          <cell r="E364" t="str">
            <v>ML</v>
          </cell>
          <cell r="F364">
            <v>15480.28</v>
          </cell>
          <cell r="G364">
            <v>41015</v>
          </cell>
        </row>
        <row r="365">
          <cell r="C365">
            <v>722</v>
          </cell>
          <cell r="D365" t="str">
            <v>Suministro E Instalacion De Juego De Porterias Para Cancha De Minifutbol, En Tuberia Galvanizada De 3"  En El Marco Y 2"  En Traseras, Incluye Pintura Con Anticorrosivo Y  Esmalte, Con Mallas En Nylon, Ancho 3.00 Mts, Altura 2.00 Mts Y Fondo 0.80 Mts</v>
          </cell>
          <cell r="E365" t="str">
            <v>JG</v>
          </cell>
          <cell r="F365">
            <v>1500000</v>
          </cell>
          <cell r="G365">
            <v>39876</v>
          </cell>
        </row>
        <row r="366">
          <cell r="C366">
            <v>723</v>
          </cell>
          <cell r="D366" t="str">
            <v>Suministro E Instalacion De Focos De Encendido Instantaneo, Ahorrador De Energia, De 30 Watios</v>
          </cell>
          <cell r="E366" t="str">
            <v>UN</v>
          </cell>
          <cell r="F366">
            <v>10000</v>
          </cell>
          <cell r="G366">
            <v>39742</v>
          </cell>
        </row>
        <row r="367">
          <cell r="C367">
            <v>724</v>
          </cell>
          <cell r="D367" t="str">
            <v>Capitulo - Suplemento De Trabajo En Tensión</v>
          </cell>
          <cell r="E367" t="str">
            <v>SD</v>
          </cell>
          <cell r="F367">
            <v>0</v>
          </cell>
          <cell r="G367">
            <v>41554</v>
          </cell>
        </row>
        <row r="368">
          <cell r="C368">
            <v>725</v>
          </cell>
          <cell r="D368" t="str">
            <v>Suministro E Instalacion De Ventaneria En Aluminio, Natural, Bronce O Blanco, Corredizas, Incluye Vidrio De 4 Mm, Transparenteo Color Bronce, Incluye Cerradura Y Accesorios</v>
          </cell>
          <cell r="E368" t="str">
            <v>M2</v>
          </cell>
          <cell r="F368">
            <v>135000</v>
          </cell>
          <cell r="G368">
            <v>42249</v>
          </cell>
        </row>
        <row r="369">
          <cell r="C369">
            <v>726</v>
          </cell>
          <cell r="D369" t="str">
            <v>Pintura De Puertas En Esmalte De Pintuco O Similar</v>
          </cell>
          <cell r="E369" t="str">
            <v>UN</v>
          </cell>
          <cell r="F369">
            <v>115679.44</v>
          </cell>
          <cell r="G369">
            <v>41047</v>
          </cell>
        </row>
        <row r="370">
          <cell r="C370">
            <v>727</v>
          </cell>
          <cell r="D370" t="str">
            <v>Suministro E Instalacion De Tablero En Lamina De Formica, Incluye Marco Y Base Para Marcadores Y Borrador En Madera De 2.50 X 1.20 Mts.</v>
          </cell>
          <cell r="E370" t="str">
            <v>UN</v>
          </cell>
          <cell r="F370">
            <v>280000</v>
          </cell>
          <cell r="G370">
            <v>39743</v>
          </cell>
        </row>
        <row r="371">
          <cell r="C371">
            <v>731</v>
          </cell>
          <cell r="D371" t="str">
            <v>Suministro, Instalación Y Montaje De Losa, Estructura Corpalosa  Steel Deck 3", En Lámina Calibre 18, Incluye Viguetas Y Riostras, Fundida En Concreto De 3000 Psi, E = 0.12 Mts Con Sus Refuerzos Y Malla Electrosoldada</v>
          </cell>
          <cell r="E371" t="str">
            <v>GL</v>
          </cell>
          <cell r="F371">
            <v>20283136.27</v>
          </cell>
          <cell r="G371">
            <v>41075</v>
          </cell>
        </row>
        <row r="372">
          <cell r="C372">
            <v>732</v>
          </cell>
          <cell r="D372" t="str">
            <v>Suministro, Instalación Y Montaje De Losa, Estructura Corpalosa  Steel Deck 3", En Lámina Calibre 18, Incluye Viguetas Y Riostras, Fundida En Concreto De 3000 Psi, E = 0.12 Mts Con Sus Refuerzos Y Malla Electrosoldada</v>
          </cell>
          <cell r="E372" t="str">
            <v>M2</v>
          </cell>
          <cell r="F372">
            <v>125010.37</v>
          </cell>
          <cell r="G372">
            <v>42524</v>
          </cell>
        </row>
        <row r="373">
          <cell r="C373">
            <v>733</v>
          </cell>
          <cell r="D373" t="str">
            <v>Escaleras En Concreto De 3000 Psi, No Incluye Acero De Refuerzo.</v>
          </cell>
          <cell r="E373" t="str">
            <v>M3</v>
          </cell>
          <cell r="F373">
            <v>1438176.3</v>
          </cell>
          <cell r="G373">
            <v>42578</v>
          </cell>
        </row>
        <row r="374">
          <cell r="C374">
            <v>737</v>
          </cell>
          <cell r="D374" t="str">
            <v>Losa Aligerada E= 0.40 Mts, Incluye Bloque De Entrepiso, Concreto De 3000 Psi Y Formaleta</v>
          </cell>
          <cell r="E374" t="str">
            <v>M2</v>
          </cell>
          <cell r="F374">
            <v>185177.71</v>
          </cell>
          <cell r="G374">
            <v>41022</v>
          </cell>
        </row>
        <row r="375">
          <cell r="C375">
            <v>738</v>
          </cell>
          <cell r="D375" t="str">
            <v>Escalera En Concreto De 3000 Psi En Dos Tramos, De 1.25 Metros Cada Uno, Huella De 0.30 Metros Y Contrahuella De 0.18 Metros, Area Total 3.60 De Ancho Por 3.70 Metros, Acabado En Granito Pulido Con Pirlan, No Incluye Acero De Refuerzo</v>
          </cell>
          <cell r="E375" t="str">
            <v>UN</v>
          </cell>
          <cell r="F375">
            <v>8411913.5</v>
          </cell>
          <cell r="G375">
            <v>42429</v>
          </cell>
        </row>
        <row r="376">
          <cell r="C376">
            <v>740</v>
          </cell>
          <cell r="D376" t="str">
            <v>Piso En Baldosa De Granito De 0.33 X 0.33 Mts Pulido</v>
          </cell>
          <cell r="E376" t="str">
            <v>M2</v>
          </cell>
          <cell r="F376">
            <v>73467.490000000005</v>
          </cell>
          <cell r="G376">
            <v>42578</v>
          </cell>
        </row>
        <row r="377">
          <cell r="C377">
            <v>744</v>
          </cell>
          <cell r="D377" t="str">
            <v>Piso En Granito Pulido Con Pirlan De Aluminio, Cuadros De 1.00 X 1.00 Mts</v>
          </cell>
          <cell r="E377" t="str">
            <v>M2</v>
          </cell>
          <cell r="F377">
            <v>95720.88</v>
          </cell>
          <cell r="G377">
            <v>41936</v>
          </cell>
        </row>
        <row r="378">
          <cell r="C378">
            <v>745</v>
          </cell>
          <cell r="D378" t="str">
            <v>Suministro E Instalación De División Metálica En Lámina Galvanizada Calibre 20, De Doble Faz, Y Marco Calibre 18, Incluye Pintura Anticorrosiva Y Esmalte</v>
          </cell>
          <cell r="E378" t="str">
            <v>M2</v>
          </cell>
          <cell r="F378">
            <v>147540</v>
          </cell>
          <cell r="G378">
            <v>42524</v>
          </cell>
        </row>
        <row r="379">
          <cell r="C379">
            <v>747</v>
          </cell>
          <cell r="D379" t="str">
            <v>Suministro E Instalación De Lavaplatos Sencillo En Acero Inoxidable, Con Una Ala Y Una Cubeta, Incluye Grifería Cuello De Ganso Metálica</v>
          </cell>
          <cell r="E379" t="str">
            <v>UN</v>
          </cell>
          <cell r="F379">
            <v>558612.5</v>
          </cell>
          <cell r="G379">
            <v>42578</v>
          </cell>
        </row>
        <row r="380">
          <cell r="C380">
            <v>748</v>
          </cell>
          <cell r="D380" t="str">
            <v>Valor Estimado Por Gestiones Y Descargos Que Genera Pago Con La Presentación De La Factura Cancelada Ante Electricaribe</v>
          </cell>
          <cell r="E380" t="str">
            <v>GL</v>
          </cell>
          <cell r="F380">
            <v>3681250</v>
          </cell>
          <cell r="G380">
            <v>41570</v>
          </cell>
        </row>
        <row r="381">
          <cell r="C381">
            <v>749</v>
          </cell>
          <cell r="D381" t="str">
            <v>Reinstalación De Cubierta En Teja Canaleta 43, Incluye Sellante De Junta, Tornillo De Fijación Y Ganchos</v>
          </cell>
          <cell r="E381" t="str">
            <v>M2</v>
          </cell>
          <cell r="F381">
            <v>21904.2</v>
          </cell>
          <cell r="G381">
            <v>41067</v>
          </cell>
        </row>
        <row r="382">
          <cell r="C382">
            <v>750</v>
          </cell>
          <cell r="D382" t="str">
            <v>Tapa Para Canal Pluvial En Concreto Reforzado De 3000 Psi, E = 0.07 Mts</v>
          </cell>
          <cell r="E382" t="str">
            <v>M2</v>
          </cell>
          <cell r="F382">
            <v>45500</v>
          </cell>
          <cell r="G382">
            <v>39749</v>
          </cell>
        </row>
        <row r="383">
          <cell r="C383">
            <v>752</v>
          </cell>
          <cell r="D383" t="str">
            <v>Limpieza General Y Retiro De Material</v>
          </cell>
          <cell r="E383" t="str">
            <v>GL</v>
          </cell>
          <cell r="F383">
            <v>100000</v>
          </cell>
          <cell r="G383">
            <v>42466</v>
          </cell>
        </row>
        <row r="384">
          <cell r="C384">
            <v>753</v>
          </cell>
          <cell r="D384" t="str">
            <v>Arreglo De Tubería Electrica Conduit Pvc 1/2", Incluye Alambrado</v>
          </cell>
          <cell r="E384" t="str">
            <v>ML</v>
          </cell>
          <cell r="F384">
            <v>14400</v>
          </cell>
          <cell r="G384">
            <v>41948</v>
          </cell>
        </row>
        <row r="385">
          <cell r="C385">
            <v>754</v>
          </cell>
          <cell r="D385" t="str">
            <v>Suministro E Instalación De Tapas En Concreto De 3000 Psi E = 0.10 Metros, Marco En L De 4" X 4" X 1/4",  De Diametro 1.00 Metro, Para Acceso A Pozo Humedo Y Registro</v>
          </cell>
          <cell r="E385" t="str">
            <v>UN</v>
          </cell>
          <cell r="F385">
            <v>102000</v>
          </cell>
          <cell r="G385">
            <v>41479</v>
          </cell>
        </row>
        <row r="386">
          <cell r="C386">
            <v>755</v>
          </cell>
          <cell r="D386" t="str">
            <v>Suministro E Instalación De Electrobomba C - 210, Incluye Todos Los Accesorios Y Fijación</v>
          </cell>
          <cell r="E386" t="str">
            <v>GL</v>
          </cell>
          <cell r="F386">
            <v>3560000</v>
          </cell>
          <cell r="G386">
            <v>41345</v>
          </cell>
        </row>
        <row r="387">
          <cell r="C387">
            <v>756</v>
          </cell>
          <cell r="D387" t="str">
            <v>Suministro E Instalacion De Puerta Metalica Incluye Marco De 0.70 X 2.00 Metros</v>
          </cell>
          <cell r="E387" t="str">
            <v>UN</v>
          </cell>
          <cell r="F387">
            <v>143181.9</v>
          </cell>
          <cell r="G387">
            <v>40106</v>
          </cell>
        </row>
        <row r="388">
          <cell r="C388">
            <v>757</v>
          </cell>
          <cell r="D388" t="str">
            <v>Localizacion, Medida Y Control De Niveles En Arroyos No Canalizados De Seccion &gt; 4.00 Mts Y &lt; 12.00 Mts.</v>
          </cell>
          <cell r="E388" t="str">
            <v>ML</v>
          </cell>
          <cell r="F388">
            <v>2448.81</v>
          </cell>
          <cell r="G388">
            <v>41906</v>
          </cell>
        </row>
        <row r="389">
          <cell r="C389">
            <v>758</v>
          </cell>
          <cell r="D389" t="str">
            <v>Limpieza Con Retrocargador De Llanta, En Arroyos No Canalizados De Seccion &gt; 4.00 Mts Y &lt; 12.00 Mts</v>
          </cell>
          <cell r="E389" t="str">
            <v>ML</v>
          </cell>
          <cell r="F389">
            <v>30983.33</v>
          </cell>
          <cell r="G389">
            <v>40669</v>
          </cell>
        </row>
        <row r="390">
          <cell r="C390">
            <v>759</v>
          </cell>
          <cell r="D390" t="str">
            <v>Corte, Excavacion Y Conformacion De Taludes En Arroyos No Canalizados De Sección &gt; 4.00 Mts Y &lt; 12.00 Mts</v>
          </cell>
          <cell r="E390" t="str">
            <v>ML</v>
          </cell>
          <cell r="F390">
            <v>46453.33</v>
          </cell>
          <cell r="G390">
            <v>40669</v>
          </cell>
        </row>
        <row r="391">
          <cell r="C391">
            <v>761</v>
          </cell>
          <cell r="D391" t="str">
            <v>Retiro En Volquetas De Material Contaminado, Basuras Y Escombro En Canalizaciones De Sección &gt; 4.00 Metros Y &lt; 12.00 Metros</v>
          </cell>
          <cell r="E391" t="str">
            <v>M3</v>
          </cell>
          <cell r="F391">
            <v>20931.939999999999</v>
          </cell>
          <cell r="G391">
            <v>41906</v>
          </cell>
        </row>
        <row r="392">
          <cell r="C392">
            <v>762</v>
          </cell>
          <cell r="D392" t="str">
            <v>Limpieza General Y Retiro De Material</v>
          </cell>
          <cell r="E392" t="str">
            <v>GL</v>
          </cell>
          <cell r="F392">
            <v>750000</v>
          </cell>
          <cell r="G392">
            <v>41570</v>
          </cell>
        </row>
        <row r="393">
          <cell r="C393">
            <v>763</v>
          </cell>
          <cell r="D393" t="str">
            <v>Limpieza Manual Con La Comunidad</v>
          </cell>
          <cell r="E393" t="str">
            <v>JO</v>
          </cell>
          <cell r="F393">
            <v>60900</v>
          </cell>
          <cell r="G393">
            <v>40282</v>
          </cell>
        </row>
        <row r="394">
          <cell r="C394">
            <v>764</v>
          </cell>
          <cell r="D394" t="str">
            <v>Limpieza Con Retroexcavadora  Sobre Oruga, En Arroyos No Canalizados De Sección &gt; 4.00 Mts Y &lt; 12.00 Mts</v>
          </cell>
          <cell r="E394" t="str">
            <v>ML</v>
          </cell>
          <cell r="F394">
            <v>33275</v>
          </cell>
          <cell r="G394">
            <v>41906</v>
          </cell>
        </row>
        <row r="395">
          <cell r="C395">
            <v>765</v>
          </cell>
          <cell r="D395" t="str">
            <v>Demolición De Sobrenivel En Ladrillo Doble Altura 1.00 Metros.</v>
          </cell>
          <cell r="E395" t="str">
            <v>ML</v>
          </cell>
          <cell r="F395">
            <v>27257.69</v>
          </cell>
          <cell r="G395">
            <v>41927</v>
          </cell>
        </row>
        <row r="396">
          <cell r="C396">
            <v>766</v>
          </cell>
          <cell r="D396" t="str">
            <v>Limpieza General Y Retiro De Material</v>
          </cell>
          <cell r="E396" t="str">
            <v>GL</v>
          </cell>
          <cell r="F396">
            <v>500000</v>
          </cell>
          <cell r="G396">
            <v>42466</v>
          </cell>
        </row>
        <row r="397">
          <cell r="C397">
            <v>767</v>
          </cell>
          <cell r="D397" t="str">
            <v>Viga Sobre Muro En Concreto De 3000 Psi De 0.15 X 0.20 Metros, No Incluye Acero De Refuerzo.</v>
          </cell>
          <cell r="E397" t="str">
            <v>M3</v>
          </cell>
          <cell r="F397">
            <v>1020917.33</v>
          </cell>
          <cell r="G397">
            <v>41075</v>
          </cell>
        </row>
        <row r="398">
          <cell r="C398">
            <v>768</v>
          </cell>
          <cell r="D398" t="str">
            <v>Puntos De Soldadura Para Tubería Galvanizada</v>
          </cell>
          <cell r="E398" t="str">
            <v>UN</v>
          </cell>
          <cell r="F398">
            <v>45000</v>
          </cell>
          <cell r="G398">
            <v>41381</v>
          </cell>
        </row>
        <row r="399">
          <cell r="C399">
            <v>769</v>
          </cell>
          <cell r="D399" t="str">
            <v>Levante De Muro En Bloque Vibrado Estructural, Espesor 0.20 Mts, Con Celdas Rellenas En Concreto De 3000 Psi, No Incluye Acero De Refuerzo</v>
          </cell>
          <cell r="E399" t="str">
            <v>M2</v>
          </cell>
          <cell r="F399">
            <v>97578.5</v>
          </cell>
          <cell r="G399">
            <v>41673</v>
          </cell>
        </row>
        <row r="400">
          <cell r="C400">
            <v>770</v>
          </cell>
          <cell r="D400" t="str">
            <v>Limpieza De Caño Con Retroexcavadora Sobre Oruga, Montada En Barcaza, Con Ancho &gt; 5 Metros Y &lt; 8 Metros Y Una Profundidad &gt; 1 Metro Y &lt; 2 Metros.</v>
          </cell>
          <cell r="E400" t="str">
            <v>ML</v>
          </cell>
          <cell r="F400">
            <v>70307.570000000007</v>
          </cell>
          <cell r="G400">
            <v>40669</v>
          </cell>
        </row>
        <row r="401">
          <cell r="C401">
            <v>775</v>
          </cell>
          <cell r="D401" t="str">
            <v>Suministro E Instalación De Puerta / Ventanas  O Estera Enroyable Metálica, Con 2 Rieles, 2 Portacandados, Mecanismo, Resortes, Cañuela, Incluye Instalación Con Servicio De Albañileria</v>
          </cell>
          <cell r="E401" t="str">
            <v>M2</v>
          </cell>
          <cell r="F401">
            <v>165000</v>
          </cell>
          <cell r="G401">
            <v>42758</v>
          </cell>
        </row>
        <row r="402">
          <cell r="C402">
            <v>776</v>
          </cell>
          <cell r="D402" t="str">
            <v>Suministro E Instalación De Portón Metálico, De 2 Hojas En Lámina Galvanizada Calibre 20, Incluye Estructura Y Troquelado, De 3.00 X 2.00 Metros</v>
          </cell>
          <cell r="E402" t="str">
            <v>UN</v>
          </cell>
          <cell r="F402">
            <v>800000</v>
          </cell>
          <cell r="G402">
            <v>41799</v>
          </cell>
        </row>
        <row r="403">
          <cell r="C403">
            <v>777</v>
          </cell>
          <cell r="D403" t="str">
            <v>Suministro E Instalación De Mesón En Concreto, Acabado En Granito Pulido, Con Lavamanos De Sobreponer Línea Blanca Corona O Similar Con Grifería, Incluye Levante Y Pañete Con Mortero 1:4</v>
          </cell>
          <cell r="E403" t="str">
            <v>UN</v>
          </cell>
          <cell r="F403">
            <v>612295.89</v>
          </cell>
          <cell r="G403">
            <v>42403</v>
          </cell>
        </row>
        <row r="404">
          <cell r="C404">
            <v>778</v>
          </cell>
          <cell r="D404" t="str">
            <v>Plantilla Para Piso En Concreto De 2500 Psi E = 0.07 Metros</v>
          </cell>
          <cell r="E404" t="str">
            <v>M2</v>
          </cell>
          <cell r="F404">
            <v>31984.63</v>
          </cell>
          <cell r="G404">
            <v>42578</v>
          </cell>
        </row>
        <row r="405">
          <cell r="C405">
            <v>779</v>
          </cell>
          <cell r="D405" t="str">
            <v>Limpieza Con Retroexcavadora De Llanta, En Arroyos Canalizados De Seccion &gt; 4.00 Mts Y &lt; 6.00 Mts Y Sus Taludes</v>
          </cell>
          <cell r="E405" t="str">
            <v>ML</v>
          </cell>
          <cell r="F405">
            <v>26050</v>
          </cell>
          <cell r="G405">
            <v>40669</v>
          </cell>
        </row>
        <row r="406">
          <cell r="C406">
            <v>780</v>
          </cell>
          <cell r="D406" t="str">
            <v>Limpieza Manual</v>
          </cell>
          <cell r="E406" t="str">
            <v>JO</v>
          </cell>
          <cell r="F406">
            <v>60900</v>
          </cell>
          <cell r="G406">
            <v>41008</v>
          </cell>
        </row>
        <row r="407">
          <cell r="C407">
            <v>781</v>
          </cell>
          <cell r="D407" t="str">
            <v>Retiro En Volqueta De Material Contaminado, Basuras Y Escombro</v>
          </cell>
          <cell r="E407" t="str">
            <v>M3</v>
          </cell>
          <cell r="F407">
            <v>15025</v>
          </cell>
          <cell r="G407">
            <v>41068</v>
          </cell>
        </row>
        <row r="408">
          <cell r="C408">
            <v>782</v>
          </cell>
          <cell r="D408" t="str">
            <v>Siembra, Resiembra Con Reposición De Plantas Y Mantenimiento O Podas De Pasto Vetiver, Incluye Los Insumos Necesarios Como Materia Organica, Fertilizantes Y Otros</v>
          </cell>
          <cell r="E408" t="str">
            <v>M2</v>
          </cell>
          <cell r="F408">
            <v>3560.8</v>
          </cell>
          <cell r="G408">
            <v>41906</v>
          </cell>
        </row>
        <row r="409">
          <cell r="C409">
            <v>787</v>
          </cell>
          <cell r="D409" t="str">
            <v>Suministro De Pasto Vetiver Tallo &gt; 0.18 Mts, Incluye Transporte Al Sitio</v>
          </cell>
          <cell r="E409" t="str">
            <v>UN</v>
          </cell>
          <cell r="F409">
            <v>1614.5</v>
          </cell>
          <cell r="G409">
            <v>41025</v>
          </cell>
        </row>
        <row r="410">
          <cell r="C410">
            <v>788</v>
          </cell>
          <cell r="D410" t="str">
            <v>Andén En Concreto De Fc = 3000 Psi E = 0.15 Metros</v>
          </cell>
          <cell r="E410" t="str">
            <v>M3</v>
          </cell>
          <cell r="F410">
            <v>596185.30000000005</v>
          </cell>
          <cell r="G410">
            <v>42067</v>
          </cell>
        </row>
        <row r="411">
          <cell r="C411">
            <v>789</v>
          </cell>
          <cell r="D411" t="str">
            <v>Muro Para Soporte O Estribos De Puente En Concreto De 3000 Psi, No Incluye Acero De Refuerzo</v>
          </cell>
          <cell r="E411" t="str">
            <v>M3</v>
          </cell>
          <cell r="F411">
            <v>604184.52</v>
          </cell>
          <cell r="G411">
            <v>41717</v>
          </cell>
        </row>
        <row r="412">
          <cell r="C412">
            <v>791</v>
          </cell>
          <cell r="D412" t="str">
            <v>Suministro E Instalación Línea De Impulsión</v>
          </cell>
          <cell r="E412" t="str">
            <v>UN</v>
          </cell>
          <cell r="F412">
            <v>0</v>
          </cell>
          <cell r="G412">
            <v>41481</v>
          </cell>
        </row>
        <row r="413">
          <cell r="C413">
            <v>795</v>
          </cell>
          <cell r="D413" t="str">
            <v>Losa Aligerada En Bloque De Entrepiso De 0.10 X 0.20 X 0.40 Mts, Incluye Acero De Refuerzo Y Formaleta. E= 0.10 Mts</v>
          </cell>
          <cell r="E413" t="str">
            <v>M2</v>
          </cell>
          <cell r="F413">
            <v>107326.38</v>
          </cell>
          <cell r="G413">
            <v>41556</v>
          </cell>
        </row>
        <row r="414">
          <cell r="C414">
            <v>797</v>
          </cell>
          <cell r="D414" t="str">
            <v>Suministro E Instalación De Ducha Sencilla, Tipo Económica Completa</v>
          </cell>
          <cell r="E414" t="str">
            <v>UN</v>
          </cell>
          <cell r="F414">
            <v>46161.05</v>
          </cell>
          <cell r="G414">
            <v>42578</v>
          </cell>
        </row>
        <row r="415">
          <cell r="C415">
            <v>799</v>
          </cell>
          <cell r="D415" t="str">
            <v>Suministro, Instalacion Y Montaje De Elementos Y Modulos Recreacionales Para El Parque Los Pitufos, Ubicado En La Carrera 9 Con Calle 46E, Barrio Ciudadela, Distrito De Barranquilla</v>
          </cell>
          <cell r="E415" t="str">
            <v>GL</v>
          </cell>
          <cell r="F415">
            <v>3955600</v>
          </cell>
          <cell r="G415">
            <v>40304</v>
          </cell>
        </row>
        <row r="416">
          <cell r="C416">
            <v>842</v>
          </cell>
          <cell r="D416" t="str">
            <v>Grada De 1.00 X 0.60 X 0.50 Mts, Incluye Cimiento En Concreto Simple De 3000 Psi, Levante En Ladrillo Comun, Pañetado, Y Placa De Concreto De 3000 Psi Con Estribos De 3/8"  En Ambos Sentidos A Cada 0.15 Mts</v>
          </cell>
          <cell r="E416" t="str">
            <v>UN</v>
          </cell>
          <cell r="F416">
            <v>272905.11</v>
          </cell>
          <cell r="G416">
            <v>39856</v>
          </cell>
        </row>
        <row r="417">
          <cell r="C417">
            <v>843</v>
          </cell>
          <cell r="D417" t="str">
            <v>Grada De 3.00 X 0.70 X 0.50 Mts, Incluye Cimiento En Concreto Simple De 3000 Psi, Levante En Ladrillo Común, Pañetado, Placa En Losa Maciza De 0.05 Mts En Concreto De 3000 Psi, Reforzado Con Varillas De 3/8"  En Ambos Sentidos A Cada 0.15 Mts</v>
          </cell>
          <cell r="E417" t="str">
            <v>UN</v>
          </cell>
          <cell r="F417">
            <v>683249.54</v>
          </cell>
          <cell r="G417">
            <v>41680</v>
          </cell>
        </row>
        <row r="418">
          <cell r="C418">
            <v>844</v>
          </cell>
          <cell r="D418" t="str">
            <v>Suministro E Instalación De Malla De Acero Galvanizada Forrada En Pvc, Calibre 7.5, Hueco De 1 1/2" X 1 1/2", Reforzada Con Tubo Galvanizado De 2", Riostras En Tubería Galvanizada De 1", Incluye Barras Tensoras Forradas En Pvc Calibre 9, Amarres Forrados En Pvc Calibre 10 , Bases Para Postes Y Viga En Concreto, Acabado Con Pintura Anticorrosiva Y Esmalte, Altura 2.50 Metros (Ver Diseño)</v>
          </cell>
          <cell r="E418" t="str">
            <v>M2</v>
          </cell>
          <cell r="F418">
            <v>62000</v>
          </cell>
          <cell r="G418">
            <v>42314</v>
          </cell>
        </row>
        <row r="419">
          <cell r="C419">
            <v>845</v>
          </cell>
          <cell r="D419" t="str">
            <v>Suministro E Instalación De Malla Ciclón Galvanizada Calibre 10 , Sencilla Con Tubo Galvanizado De 1 1/2"  Para Parales</v>
          </cell>
          <cell r="E419" t="str">
            <v>M2</v>
          </cell>
          <cell r="F419">
            <v>43600</v>
          </cell>
          <cell r="G419">
            <v>41068</v>
          </cell>
        </row>
        <row r="420">
          <cell r="C420">
            <v>846</v>
          </cell>
          <cell r="D420" t="str">
            <v>Excavación Para Cimiento De 0.15 X 0.15 Mts Y Retiro De Material</v>
          </cell>
          <cell r="E420" t="str">
            <v>ML</v>
          </cell>
          <cell r="F420">
            <v>4670</v>
          </cell>
          <cell r="G420">
            <v>42314</v>
          </cell>
        </row>
        <row r="421">
          <cell r="C421">
            <v>847</v>
          </cell>
          <cell r="D421" t="str">
            <v>Cimiento De 0.15 X 0.15 Metros En Concreto De Fc = 3000 Psi</v>
          </cell>
          <cell r="E421" t="str">
            <v>ML</v>
          </cell>
          <cell r="F421">
            <v>15480.28</v>
          </cell>
          <cell r="G421">
            <v>41386</v>
          </cell>
        </row>
        <row r="422">
          <cell r="C422">
            <v>848</v>
          </cell>
          <cell r="D422" t="str">
            <v>Demolición De Estructura En Concreto Reforzado,  Con Ancho &lt; 0.30 Metros Incluye Retiro De Material</v>
          </cell>
          <cell r="E422" t="str">
            <v>M2</v>
          </cell>
          <cell r="F422">
            <v>40408.14</v>
          </cell>
          <cell r="G422">
            <v>42417</v>
          </cell>
        </row>
        <row r="423">
          <cell r="C423">
            <v>869</v>
          </cell>
          <cell r="D423" t="str">
            <v>Suministro E Instalación De Luminaria Tipo Wall Pack De 175 W - 220 V Matal Halide, Ref. Quimbaya Ii Mhr Roy Alpha, Incluye Bombillo Y Fotocelda</v>
          </cell>
          <cell r="E423" t="str">
            <v>UN</v>
          </cell>
          <cell r="F423">
            <v>462320</v>
          </cell>
          <cell r="G423">
            <v>41480</v>
          </cell>
        </row>
        <row r="424">
          <cell r="C424">
            <v>879</v>
          </cell>
          <cell r="D424" t="str">
            <v>Piso En Baldosa Duranato Color Beige Con Vetas De 0.60 X 0.60 Mts</v>
          </cell>
          <cell r="E424" t="str">
            <v>M2</v>
          </cell>
          <cell r="F424">
            <v>78650.78</v>
          </cell>
          <cell r="G424">
            <v>41057</v>
          </cell>
        </row>
        <row r="425">
          <cell r="C425">
            <v>888</v>
          </cell>
          <cell r="D425" t="str">
            <v>Formaleteria Metálica Para Losa</v>
          </cell>
          <cell r="E425" t="str">
            <v>M2</v>
          </cell>
          <cell r="F425">
            <v>3168.43</v>
          </cell>
          <cell r="G425">
            <v>42825</v>
          </cell>
        </row>
        <row r="426">
          <cell r="C426">
            <v>889</v>
          </cell>
          <cell r="D426" t="str">
            <v>Formaletería Metálica Para Muro</v>
          </cell>
          <cell r="E426" t="str">
            <v>M2</v>
          </cell>
          <cell r="F426">
            <v>2691.43</v>
          </cell>
          <cell r="G426">
            <v>42825</v>
          </cell>
        </row>
        <row r="427">
          <cell r="C427">
            <v>890</v>
          </cell>
          <cell r="D427" t="str">
            <v>Formaletería Metálica Para Columna Altura 2.40 Mts</v>
          </cell>
          <cell r="E427" t="str">
            <v>DI</v>
          </cell>
          <cell r="F427">
            <v>13376.32</v>
          </cell>
          <cell r="G427">
            <v>42825</v>
          </cell>
        </row>
        <row r="428">
          <cell r="C428">
            <v>891</v>
          </cell>
          <cell r="D428" t="str">
            <v>Formaleteria Metalica Para Columna</v>
          </cell>
          <cell r="E428" t="str">
            <v>ML</v>
          </cell>
          <cell r="F428">
            <v>5618.05</v>
          </cell>
          <cell r="G428">
            <v>42825</v>
          </cell>
        </row>
        <row r="429">
          <cell r="C429">
            <v>892</v>
          </cell>
          <cell r="D429" t="str">
            <v>Formaletería Metálica Por Una Cara Para Viga, Columna De Confinamiento &lt; 0.50 Mts</v>
          </cell>
          <cell r="E429" t="str">
            <v>ML</v>
          </cell>
          <cell r="F429">
            <v>1170</v>
          </cell>
          <cell r="G429">
            <v>42752</v>
          </cell>
        </row>
        <row r="430">
          <cell r="C430">
            <v>896</v>
          </cell>
          <cell r="D430" t="str">
            <v>Concreto De 1500 Psi</v>
          </cell>
          <cell r="E430" t="str">
            <v>M3</v>
          </cell>
          <cell r="F430">
            <v>235430.04</v>
          </cell>
          <cell r="G430">
            <v>42438</v>
          </cell>
        </row>
        <row r="431">
          <cell r="C431">
            <v>897</v>
          </cell>
          <cell r="D431" t="str">
            <v>Plantilla Para Piso En Concreto De 1500 Psi E = 0.05 Mts</v>
          </cell>
          <cell r="E431" t="str">
            <v>M2</v>
          </cell>
          <cell r="F431">
            <v>20310.88</v>
          </cell>
          <cell r="G431">
            <v>42415</v>
          </cell>
        </row>
        <row r="432">
          <cell r="C432">
            <v>898</v>
          </cell>
          <cell r="D432" t="str">
            <v>Mortero 1:5</v>
          </cell>
          <cell r="E432" t="str">
            <v>M3</v>
          </cell>
          <cell r="F432">
            <v>208758.95</v>
          </cell>
          <cell r="G432">
            <v>42438</v>
          </cell>
        </row>
        <row r="433">
          <cell r="C433">
            <v>899</v>
          </cell>
          <cell r="D433" t="str">
            <v>Pañete Allanado Sobre Muro Con Mortero 1:5</v>
          </cell>
          <cell r="E433" t="str">
            <v>M2</v>
          </cell>
          <cell r="F433">
            <v>14682.07</v>
          </cell>
          <cell r="G433">
            <v>41712</v>
          </cell>
        </row>
        <row r="434">
          <cell r="C434">
            <v>900</v>
          </cell>
          <cell r="D434" t="str">
            <v>Cimiento De 0.30 X 0.30 Metros En Concreto De 2500 Psi.</v>
          </cell>
          <cell r="E434" t="str">
            <v>ML</v>
          </cell>
          <cell r="F434">
            <v>38029.760000000002</v>
          </cell>
          <cell r="G434">
            <v>42447</v>
          </cell>
        </row>
        <row r="435">
          <cell r="C435">
            <v>901</v>
          </cell>
          <cell r="D435" t="str">
            <v>Plantilla Para Piso En Concreto De 3000 Psi E = 0.05 Mts</v>
          </cell>
          <cell r="E435" t="str">
            <v>M2</v>
          </cell>
          <cell r="F435">
            <v>24186.79</v>
          </cell>
          <cell r="G435">
            <v>42524</v>
          </cell>
        </row>
        <row r="436">
          <cell r="C436">
            <v>902</v>
          </cell>
          <cell r="D436" t="str">
            <v>Pavimento En Concreto Rigido De 3000 Psi E = 0.10 Mts, Pasadores D = 1/2" - Longitud 0.25 Metros A Cada 0.30 Metros Y D = 3/8" - Longitud 0.65 Metros A Cada 1.00 Metro, Junta Y Antisol</v>
          </cell>
          <cell r="E436" t="str">
            <v>M2</v>
          </cell>
          <cell r="F436">
            <v>75113.52</v>
          </cell>
          <cell r="G436">
            <v>42493</v>
          </cell>
        </row>
        <row r="437">
          <cell r="C437">
            <v>903</v>
          </cell>
          <cell r="D437" t="str">
            <v>Estudio De Planimetria Y Altimetria En Arroyos No Canalizados De Seccion &gt; 4.00 Mts Y &lt; 20.00 Mts, Incluye Limpieza Manual Y Elaboración De Planos</v>
          </cell>
          <cell r="E437" t="str">
            <v>ML</v>
          </cell>
          <cell r="F437">
            <v>3759.67</v>
          </cell>
          <cell r="G437">
            <v>40669</v>
          </cell>
        </row>
        <row r="438">
          <cell r="C438">
            <v>906</v>
          </cell>
          <cell r="D438" t="str">
            <v>Columna En Concreto De 3000 Psi, De 0.20 X 0.20 Mts, Incluye Acero De Refuerzo De 4 Varillas De 1/2", Estribos De 3/8" A Cada 0.20 Mts</v>
          </cell>
          <cell r="E438" t="str">
            <v>ML</v>
          </cell>
          <cell r="F438">
            <v>61546.69</v>
          </cell>
          <cell r="G438">
            <v>41799</v>
          </cell>
        </row>
        <row r="439">
          <cell r="C439">
            <v>907</v>
          </cell>
          <cell r="D439" t="str">
            <v>Excavación Para Cimiento De 0.30 X 0.60 Mts Y Retiro De Material Sobrante</v>
          </cell>
          <cell r="E439" t="str">
            <v>ML</v>
          </cell>
          <cell r="F439">
            <v>6633.33</v>
          </cell>
          <cell r="G439">
            <v>42415</v>
          </cell>
        </row>
        <row r="440">
          <cell r="C440">
            <v>908</v>
          </cell>
          <cell r="D440" t="str">
            <v>Cimiento De 0.30 X 0.30 Mts, En Concreto De 3000 Psi Reforzado Con 4 Varillas De 1/2", Estribos De 3/8" A Cada 0.20 Mts</v>
          </cell>
          <cell r="E440" t="str">
            <v>ML</v>
          </cell>
          <cell r="F440">
            <v>80340.75</v>
          </cell>
          <cell r="G440">
            <v>42314</v>
          </cell>
        </row>
        <row r="441">
          <cell r="C441">
            <v>909</v>
          </cell>
          <cell r="D441" t="str">
            <v>Zabaleta En Ladrillo Común Con Mortero De Pega 1:4 Impermeabilizada Con Manto Edil</v>
          </cell>
          <cell r="E441" t="str">
            <v>ML</v>
          </cell>
          <cell r="F441">
            <v>69134.94</v>
          </cell>
          <cell r="G441">
            <v>42415</v>
          </cell>
        </row>
        <row r="442">
          <cell r="C442">
            <v>910</v>
          </cell>
          <cell r="D442" t="str">
            <v>Desmonte Y Reinstalación De Cubierta En Asbesto Cemento, Incluye Amarre Y Ganchos De Fijación</v>
          </cell>
          <cell r="E442" t="str">
            <v>M2</v>
          </cell>
          <cell r="F442">
            <v>28424.86</v>
          </cell>
          <cell r="G442">
            <v>41670</v>
          </cell>
        </row>
        <row r="443">
          <cell r="C443">
            <v>911</v>
          </cell>
          <cell r="D443" t="str">
            <v>Viga Corona En Concreto De 3000 Psi De 0.30 X 0.20 Mts, Incluye Acero De Refuerzo 4 Varillas D= 1/2", Estribos De D=3/8" A Cada 0.15 Mts</v>
          </cell>
          <cell r="E443" t="str">
            <v>ML</v>
          </cell>
          <cell r="F443">
            <v>84438.33</v>
          </cell>
          <cell r="G443">
            <v>41569</v>
          </cell>
        </row>
        <row r="444">
          <cell r="C444">
            <v>912</v>
          </cell>
          <cell r="D444" t="str">
            <v>Columna En Concreto De 3000 Psi, De 0.20 X 0.30 Mts, Incluye Acero De Refuerzo 4 Varillas De 1/2", Estribos De 3/8" A Cada 0.20 Mts</v>
          </cell>
          <cell r="E444" t="str">
            <v>ML</v>
          </cell>
          <cell r="F444">
            <v>75002.63</v>
          </cell>
          <cell r="G444">
            <v>41771</v>
          </cell>
        </row>
        <row r="445">
          <cell r="C445">
            <v>913</v>
          </cell>
          <cell r="D445" t="str">
            <v>Suministro E Instalacion De Reja De Hierro De 1.04 X 2.10 Mts, Incluye Pintura Contra Oxido Y Esmalte.</v>
          </cell>
          <cell r="E445" t="str">
            <v>UN</v>
          </cell>
          <cell r="F445">
            <v>300000</v>
          </cell>
          <cell r="G445">
            <v>39897</v>
          </cell>
        </row>
        <row r="446">
          <cell r="C446">
            <v>914</v>
          </cell>
          <cell r="D446" t="str">
            <v>Boya De Nivel Tipo Mercurio Incluido Soporte Metálico Galvanizado En Caliente</v>
          </cell>
          <cell r="E446" t="str">
            <v>UN</v>
          </cell>
          <cell r="F446">
            <v>356900</v>
          </cell>
          <cell r="G446">
            <v>41480</v>
          </cell>
        </row>
        <row r="447">
          <cell r="C447">
            <v>915</v>
          </cell>
          <cell r="D447" t="str">
            <v>Fuente Regulada De 110 Va.C - 24 Vd.C Omron Phoenix Contact De 50 W</v>
          </cell>
          <cell r="E447" t="str">
            <v>UN</v>
          </cell>
          <cell r="F447">
            <v>650000</v>
          </cell>
          <cell r="G447">
            <v>41480</v>
          </cell>
        </row>
        <row r="448">
          <cell r="C448">
            <v>916</v>
          </cell>
          <cell r="D448" t="str">
            <v>Plc Twido De Telemecanique Ref Twdlcaa24Drf, Incluye Programación En Ladder De Acuerdo A Requerimientos De Triple A</v>
          </cell>
          <cell r="E448" t="str">
            <v>UN</v>
          </cell>
          <cell r="F448">
            <v>9650000</v>
          </cell>
          <cell r="G448">
            <v>41480</v>
          </cell>
        </row>
        <row r="449">
          <cell r="C449">
            <v>917</v>
          </cell>
          <cell r="D449" t="str">
            <v>Suministro E Instalación De División Y Puerta De Vidrio Templado Para Sala De Juntas</v>
          </cell>
          <cell r="E449" t="str">
            <v>UN</v>
          </cell>
          <cell r="F449">
            <v>4500000</v>
          </cell>
          <cell r="G449">
            <v>41935</v>
          </cell>
        </row>
        <row r="450">
          <cell r="C450">
            <v>918</v>
          </cell>
          <cell r="D450" t="str">
            <v>Protección Contra Sobretensión 110 V Ac Marca Sime Timer</v>
          </cell>
          <cell r="E450" t="str">
            <v>UN</v>
          </cell>
          <cell r="F450">
            <v>1120000</v>
          </cell>
          <cell r="G450">
            <v>41480</v>
          </cell>
        </row>
        <row r="451">
          <cell r="C451">
            <v>920</v>
          </cell>
          <cell r="D451" t="str">
            <v>Suministro E Instalación De Sanitario Blanco Línea Infantil O Pre Escolar, Incluye Interiores.</v>
          </cell>
          <cell r="E451" t="str">
            <v>UN</v>
          </cell>
          <cell r="F451">
            <v>391001.17</v>
          </cell>
          <cell r="G451">
            <v>41717</v>
          </cell>
        </row>
        <row r="452">
          <cell r="C452">
            <v>922</v>
          </cell>
          <cell r="D452" t="str">
            <v>Muro En Concreto Ciclopeo, 60% Concreto De 3000 Psi, 40% De Piedra Ciclopea</v>
          </cell>
          <cell r="E452" t="str">
            <v>M3</v>
          </cell>
          <cell r="F452">
            <v>372473.69</v>
          </cell>
          <cell r="G452">
            <v>41786</v>
          </cell>
        </row>
        <row r="453">
          <cell r="C453">
            <v>923</v>
          </cell>
          <cell r="D453" t="str">
            <v>Zapata O Cimiento  En Concreto Ciclópeo, 60% Concreto De 3000 Psi, 40% En Piedra Ciclópea</v>
          </cell>
          <cell r="E453" t="str">
            <v>M3</v>
          </cell>
          <cell r="F453">
            <v>309214.53000000003</v>
          </cell>
          <cell r="G453">
            <v>41038</v>
          </cell>
        </row>
        <row r="454">
          <cell r="C454">
            <v>924</v>
          </cell>
          <cell r="D454" t="str">
            <v>Placa De Fondo En Concreto De 3000 Psi E= 0.25 Mts, No Incluye Acero De Refuerzo</v>
          </cell>
          <cell r="E454" t="str">
            <v>M3</v>
          </cell>
          <cell r="F454">
            <v>585502.74</v>
          </cell>
          <cell r="G454">
            <v>41906</v>
          </cell>
        </row>
        <row r="455">
          <cell r="C455">
            <v>925</v>
          </cell>
          <cell r="D455" t="str">
            <v>Escarificación De Impermeabilización Existente Y Retiro De Material</v>
          </cell>
          <cell r="E455" t="str">
            <v>M2</v>
          </cell>
          <cell r="F455">
            <v>4175</v>
          </cell>
          <cell r="G455">
            <v>42472</v>
          </cell>
        </row>
        <row r="456">
          <cell r="C456">
            <v>926</v>
          </cell>
          <cell r="D456" t="str">
            <v>Demolición De Torta De Niveles De Cubierta Y Retiro De Material</v>
          </cell>
          <cell r="E456" t="str">
            <v>M2</v>
          </cell>
          <cell r="F456">
            <v>5915</v>
          </cell>
          <cell r="G456">
            <v>41569</v>
          </cell>
        </row>
        <row r="457">
          <cell r="C457">
            <v>927</v>
          </cell>
          <cell r="D457" t="str">
            <v>Levante De Pollo En Ladrillo Común Con Mortero De Pega 1:4, Pañetado, De 0.12 X 0.08 Metros</v>
          </cell>
          <cell r="E457" t="str">
            <v>ML</v>
          </cell>
          <cell r="F457">
            <v>9950.1</v>
          </cell>
          <cell r="G457">
            <v>41022</v>
          </cell>
        </row>
        <row r="458">
          <cell r="C458">
            <v>929</v>
          </cell>
          <cell r="D458" t="str">
            <v>Suministro E Instalación De Ventana En Aluminio Anodizado Natural, Bronce O Blanco, Con Vidrio Transparente De 4 Mm, Un Cuerpo Fijo</v>
          </cell>
          <cell r="E458" t="str">
            <v>M2</v>
          </cell>
          <cell r="F458">
            <v>194311.31</v>
          </cell>
          <cell r="G458">
            <v>42538</v>
          </cell>
        </row>
        <row r="459">
          <cell r="C459">
            <v>930</v>
          </cell>
          <cell r="D459" t="str">
            <v>Plantilla De Piso En Mortero 1:6 E = 0.05 Mts</v>
          </cell>
          <cell r="E459" t="str">
            <v>M2</v>
          </cell>
          <cell r="F459">
            <v>16494.95</v>
          </cell>
          <cell r="G459">
            <v>42534</v>
          </cell>
        </row>
        <row r="460">
          <cell r="C460">
            <v>931</v>
          </cell>
          <cell r="D460" t="str">
            <v>Plantilla De Piso En Mortero 1:6 Impermabilizado E = 0.05 Mts</v>
          </cell>
          <cell r="E460" t="str">
            <v>M2</v>
          </cell>
          <cell r="F460">
            <v>24420.15</v>
          </cell>
          <cell r="G460">
            <v>41064</v>
          </cell>
        </row>
        <row r="461">
          <cell r="C461">
            <v>933</v>
          </cell>
          <cell r="D461" t="str">
            <v>Pañete Exterior Allanado Con Mortero 1:4</v>
          </cell>
          <cell r="E461" t="str">
            <v>M2</v>
          </cell>
          <cell r="F461">
            <v>21728.1</v>
          </cell>
          <cell r="G461">
            <v>42415</v>
          </cell>
        </row>
        <row r="462">
          <cell r="C462">
            <v>934</v>
          </cell>
          <cell r="D462" t="str">
            <v>Demolición De Estructura De 1.00 X 0.60 Metros, Losa En Concreto De Espesor  &gt; 0.05 Y &lt; 0.15 Mts. Y Retiro De Material</v>
          </cell>
          <cell r="E462" t="str">
            <v>ML</v>
          </cell>
          <cell r="F462">
            <v>19714.36</v>
          </cell>
          <cell r="G462">
            <v>42489</v>
          </cell>
        </row>
        <row r="463">
          <cell r="C463">
            <v>935</v>
          </cell>
          <cell r="D463" t="str">
            <v>Plantilla De Base Para Mueble De Cocina De 0.60 X 2.50 Metros,  En Concreto De 2500 Psi E = 0.07 Metros</v>
          </cell>
          <cell r="E463" t="str">
            <v>UN</v>
          </cell>
          <cell r="F463">
            <v>50375.79</v>
          </cell>
          <cell r="G463">
            <v>41066</v>
          </cell>
        </row>
        <row r="464">
          <cell r="C464">
            <v>936</v>
          </cell>
          <cell r="D464" t="str">
            <v>Desmonte De Ventana Y Retiro De Material</v>
          </cell>
          <cell r="E464" t="str">
            <v>UN</v>
          </cell>
          <cell r="F464">
            <v>17905</v>
          </cell>
          <cell r="G464">
            <v>42472</v>
          </cell>
        </row>
        <row r="465">
          <cell r="C465">
            <v>937</v>
          </cell>
          <cell r="D465" t="str">
            <v>Resane De Fisuras Y/O Grietas En Muros Y Gradas</v>
          </cell>
          <cell r="E465" t="str">
            <v>ML</v>
          </cell>
          <cell r="F465">
            <v>8995.5499999999993</v>
          </cell>
          <cell r="G465">
            <v>41508</v>
          </cell>
        </row>
        <row r="466">
          <cell r="C466">
            <v>938</v>
          </cell>
          <cell r="D466" t="str">
            <v>Lavadero, Con Plantilla De Piso En Concreto De 2500 Psi E = 0.07, De 2.00 X 1.00 Metros, Mamposteria En Bloque De Cemento Vibrado , Pañete Y Mortero De Pega 1:4 Impermeabilizado, Cimiento En Concreto De 3000 Psi De 0.30 X 0.30 Metros, Lavadero Prefabricado En Granito De 0.60 X 0.50 Metros, Con Sus Accesorios Sanitarios, Válvula De 1/2"</v>
          </cell>
          <cell r="E466" t="str">
            <v>UN</v>
          </cell>
          <cell r="F466">
            <v>414361.15</v>
          </cell>
          <cell r="G466">
            <v>42415</v>
          </cell>
        </row>
        <row r="467">
          <cell r="C467">
            <v>941</v>
          </cell>
          <cell r="D467" t="str">
            <v>Meson De Cocina De 0.60 X2.50 Metros, Mamposteria En Bloque De Cemento Vibrado Con Pañete Y Mortero De Pega 1:4 Impermeabilizado, Losa Superior En Concreto De 3000 Psi Reforzada Con Varillas De 3/8" En Ambos Sentidos A Cada 0.15 Metros De E = 0.05 Mts, Lavaplatos De Acero Inoxidable De Empotrar, Con Sus Accesorios</v>
          </cell>
          <cell r="E467" t="str">
            <v>UN</v>
          </cell>
          <cell r="F467">
            <v>428679.53</v>
          </cell>
          <cell r="G467">
            <v>42415</v>
          </cell>
        </row>
        <row r="468">
          <cell r="C468">
            <v>942</v>
          </cell>
          <cell r="D468" t="str">
            <v>Reconstrucción De Alero En Concreto De 3000 Psi, Incluye Picada De Losa Y Retiro De Material En Mal Estado, Colocación De Malla Electrosoldada Y Aditivo Sikadur 32 O Similar Para La Adherencia Del Concreto.</v>
          </cell>
          <cell r="E468" t="str">
            <v>M2</v>
          </cell>
          <cell r="F468">
            <v>116310.2</v>
          </cell>
          <cell r="G468">
            <v>41912</v>
          </cell>
        </row>
        <row r="469">
          <cell r="C469">
            <v>943</v>
          </cell>
          <cell r="D469" t="str">
            <v>Reparación De Losa De Cubierta En La Parte Inferior, Incluye Picada De Mortero, Aplicación De Mortero 1:4, Aditivo Sikadur 32 O Similar, Malla Electrosoldada</v>
          </cell>
          <cell r="E469" t="str">
            <v>M2</v>
          </cell>
          <cell r="F469">
            <v>76316.570000000007</v>
          </cell>
          <cell r="G469">
            <v>41067</v>
          </cell>
        </row>
        <row r="470">
          <cell r="C470">
            <v>944</v>
          </cell>
          <cell r="D470" t="str">
            <v>Excavación Y Fundida De Zapata De 0.80 X 0.80 X 0.30 Mts En Concreto De 3000 Psi, Reforzada.</v>
          </cell>
          <cell r="E470" t="str">
            <v>UN</v>
          </cell>
          <cell r="F470">
            <v>198173</v>
          </cell>
          <cell r="G470">
            <v>41569</v>
          </cell>
        </row>
        <row r="471">
          <cell r="C471">
            <v>945</v>
          </cell>
          <cell r="D471" t="str">
            <v>Excavación Y Fundida De Zapata De 1.20 X 1.20 X 0.30 Mts, Con Concreto De 3000 Psi, Reforzada</v>
          </cell>
          <cell r="E471" t="str">
            <v>UN</v>
          </cell>
          <cell r="F471">
            <v>258225.44</v>
          </cell>
          <cell r="G471">
            <v>42496</v>
          </cell>
        </row>
        <row r="472">
          <cell r="C472">
            <v>946</v>
          </cell>
          <cell r="D472" t="str">
            <v>Columna En Concreto De 3000 Psi, De 0.30 X 0.30 Mts, Incluye Acero De Refuerzo 4 Varillas De 1/2", Estribos De 3/8" A Cada 0.20 Metros</v>
          </cell>
          <cell r="E472" t="str">
            <v>ML</v>
          </cell>
          <cell r="F472">
            <v>84677.21</v>
          </cell>
          <cell r="G472">
            <v>41767</v>
          </cell>
        </row>
        <row r="473">
          <cell r="C473">
            <v>947</v>
          </cell>
          <cell r="D473" t="str">
            <v>Alfagías De 0.10 X 0.10 Metros En Concreto De 3000 Psi, Reforzado Con 2 Varilla De D = 3/8", Estribos De D = 1/4" A Cada 0.20 Mts</v>
          </cell>
          <cell r="E473" t="str">
            <v>ML</v>
          </cell>
          <cell r="F473">
            <v>23806.89</v>
          </cell>
          <cell r="G473">
            <v>42578</v>
          </cell>
        </row>
        <row r="474">
          <cell r="C474">
            <v>948</v>
          </cell>
          <cell r="D474" t="str">
            <v>Pintura En Esmalte Para Puerta En Lamina Galvanizada, Incluye Aplicación De Anticorrosivo</v>
          </cell>
          <cell r="E474" t="str">
            <v>M2</v>
          </cell>
          <cell r="F474">
            <v>32724.33</v>
          </cell>
          <cell r="G474">
            <v>42496</v>
          </cell>
        </row>
        <row r="475">
          <cell r="C475">
            <v>949</v>
          </cell>
          <cell r="D475" t="str">
            <v>Pavimento En Concreto Rígido Mr = 600, E = 0.20 Mts, Pasadores D = 1"  - Longitud 0.35 Metros A Cada 0.30 Metros Y D = 1/2" - Longitud 0.85 Metros A Cada 1.20 Metros, Junta Y Antisol</v>
          </cell>
          <cell r="E475" t="str">
            <v>M2</v>
          </cell>
          <cell r="F475">
            <v>134149.84</v>
          </cell>
          <cell r="G475">
            <v>42493</v>
          </cell>
        </row>
        <row r="476">
          <cell r="C476">
            <v>952</v>
          </cell>
          <cell r="D476" t="str">
            <v>Cerramiento Provisional Perimetral De Protección En Polisombra, Con Altura De 2.00 Metros</v>
          </cell>
          <cell r="E476" t="str">
            <v>ML</v>
          </cell>
          <cell r="F476">
            <v>13110.75</v>
          </cell>
          <cell r="G476">
            <v>42314</v>
          </cell>
        </row>
        <row r="477">
          <cell r="C477">
            <v>953</v>
          </cell>
          <cell r="D477" t="str">
            <v>Demolicion De Zapata 1.00 X 1.00 X 0.30 Mts</v>
          </cell>
          <cell r="E477" t="str">
            <v>UN</v>
          </cell>
          <cell r="F477">
            <v>12000</v>
          </cell>
          <cell r="G477">
            <v>39918</v>
          </cell>
        </row>
        <row r="478">
          <cell r="C478">
            <v>954</v>
          </cell>
          <cell r="D478" t="str">
            <v>Ajuste Y Mantenimiento De Cielo Raso En Lámina Plana De Asbesto Cemento</v>
          </cell>
          <cell r="E478" t="str">
            <v>M2</v>
          </cell>
          <cell r="F478">
            <v>9579.25</v>
          </cell>
          <cell r="G478">
            <v>41015</v>
          </cell>
        </row>
        <row r="479">
          <cell r="C479">
            <v>955</v>
          </cell>
          <cell r="D479" t="str">
            <v>Reparación, Mantenimiento E Instalación De Salida De Alumbrado</v>
          </cell>
          <cell r="E479" t="str">
            <v>UN</v>
          </cell>
          <cell r="F479">
            <v>46174.75</v>
          </cell>
          <cell r="G479">
            <v>41067</v>
          </cell>
        </row>
        <row r="480">
          <cell r="C480">
            <v>956</v>
          </cell>
          <cell r="D480" t="str">
            <v>Capitulo - Gestiones Y Certificaciones</v>
          </cell>
          <cell r="E480" t="str">
            <v>SD</v>
          </cell>
          <cell r="F480">
            <v>0</v>
          </cell>
          <cell r="G480">
            <v>41554</v>
          </cell>
        </row>
        <row r="481">
          <cell r="C481">
            <v>957</v>
          </cell>
          <cell r="D481" t="str">
            <v>Suministro E Instalación De Bajante De Aguas Lluvias, En Tuberia Pvc Diametro 4"</v>
          </cell>
          <cell r="E481" t="str">
            <v>ML</v>
          </cell>
          <cell r="F481">
            <v>41583.35</v>
          </cell>
          <cell r="G481">
            <v>42578</v>
          </cell>
        </row>
        <row r="482">
          <cell r="C482">
            <v>958</v>
          </cell>
          <cell r="D482" t="str">
            <v>Piso En Adoquín Tipo Rectangular Peatonal E = 0.06 Mts, Con Borde De Confinamiento De 0.15 X 0.30 Metros En Concreto De 3000 Psi A Cada 3.00 Mts, Reforzado Con 2 Varillas De D = 3/8" Y Estribos De D = 1/4" A Cada 0.32 Mts</v>
          </cell>
          <cell r="E482" t="str">
            <v>M2</v>
          </cell>
          <cell r="F482">
            <v>85458.62</v>
          </cell>
          <cell r="G482">
            <v>42496</v>
          </cell>
        </row>
        <row r="483">
          <cell r="C483">
            <v>960</v>
          </cell>
          <cell r="D483" t="str">
            <v>Levante De Muro En Ladrillo Común Para Jardinera De 0.20 X 0.12 Mts, Con Mortero De Pega 1:4</v>
          </cell>
          <cell r="E483" t="str">
            <v>ML</v>
          </cell>
          <cell r="F483">
            <v>13310.1</v>
          </cell>
          <cell r="G483">
            <v>42524</v>
          </cell>
        </row>
        <row r="484">
          <cell r="C484">
            <v>962</v>
          </cell>
          <cell r="D484" t="str">
            <v>Ornamentación Y Jardinería - Relleno En Arena Negra Abonada Para Jardines, Incluye Transporte</v>
          </cell>
          <cell r="E484" t="str">
            <v>M3</v>
          </cell>
          <cell r="F484">
            <v>41550</v>
          </cell>
          <cell r="G484">
            <v>42538</v>
          </cell>
        </row>
        <row r="485">
          <cell r="C485">
            <v>963</v>
          </cell>
          <cell r="D485" t="str">
            <v>Piso Exterior En Tablon Vitrificado De 0.33 X 0.33 Mts, Junta En Piedra China Lavada De E = 0.05 Mts, Ancho 0.30 Mts</v>
          </cell>
          <cell r="E485" t="str">
            <v>ML</v>
          </cell>
          <cell r="F485">
            <v>11700</v>
          </cell>
          <cell r="G485">
            <v>39920</v>
          </cell>
        </row>
        <row r="486">
          <cell r="C486">
            <v>967</v>
          </cell>
          <cell r="D486" t="str">
            <v>Sensor De Intruismo Para Portón De Acceso, Incluye Fuente De 24 Vdc</v>
          </cell>
          <cell r="E486" t="str">
            <v>UN</v>
          </cell>
          <cell r="F486">
            <v>1200500</v>
          </cell>
          <cell r="G486">
            <v>41480</v>
          </cell>
        </row>
        <row r="487">
          <cell r="C487">
            <v>968</v>
          </cell>
          <cell r="D487" t="str">
            <v>Borna Phoenix Contact Ref Uk5N</v>
          </cell>
          <cell r="E487" t="str">
            <v>UN</v>
          </cell>
          <cell r="F487">
            <v>1200</v>
          </cell>
          <cell r="G487">
            <v>41480</v>
          </cell>
        </row>
        <row r="488">
          <cell r="C488">
            <v>969</v>
          </cell>
          <cell r="D488" t="str">
            <v>Suministro E Instalación De Tubería Conduit Galvanizada De D = 3/4"</v>
          </cell>
          <cell r="E488" t="str">
            <v>ML</v>
          </cell>
          <cell r="F488">
            <v>12300</v>
          </cell>
          <cell r="G488">
            <v>41480</v>
          </cell>
        </row>
        <row r="489">
          <cell r="C489">
            <v>970</v>
          </cell>
          <cell r="D489" t="str">
            <v>Suministro E Instalación De Cable Vehicular No. 16 Color Azul</v>
          </cell>
          <cell r="E489" t="str">
            <v>ML</v>
          </cell>
          <cell r="F489">
            <v>4820</v>
          </cell>
          <cell r="G489">
            <v>41480</v>
          </cell>
        </row>
        <row r="490">
          <cell r="C490">
            <v>981</v>
          </cell>
          <cell r="D490" t="str">
            <v>E - Desmonte, Suministro E Instalación De Acometida Eléctrica Y Tablero De 18 Circuitos Monofásico Con Puerta, Tipo Siemens O Similar.</v>
          </cell>
          <cell r="E490" t="str">
            <v>UN</v>
          </cell>
          <cell r="F490">
            <v>1385870</v>
          </cell>
          <cell r="G490">
            <v>41451</v>
          </cell>
        </row>
        <row r="491">
          <cell r="C491">
            <v>1021</v>
          </cell>
          <cell r="D491" t="str">
            <v>Suministro Y Aplicación De Sello Expandible Contra El Paso De Agua En Juntas De Construcción  Y Pases De Tubería Sikaswell S O Similar (Según Planos Y Especificaciones De Diseño)</v>
          </cell>
          <cell r="E491" t="str">
            <v>ML</v>
          </cell>
          <cell r="F491">
            <v>25588</v>
          </cell>
          <cell r="G491">
            <v>41479</v>
          </cell>
        </row>
        <row r="492">
          <cell r="C492">
            <v>1022</v>
          </cell>
          <cell r="D492" t="str">
            <v>Suministro E Instalación De Grifería Para Lavaplatos Tipo Grival O Similar</v>
          </cell>
          <cell r="E492" t="str">
            <v>UN</v>
          </cell>
          <cell r="F492">
            <v>95105</v>
          </cell>
          <cell r="G492">
            <v>42314</v>
          </cell>
        </row>
        <row r="493">
          <cell r="C493">
            <v>1023</v>
          </cell>
          <cell r="D493" t="str">
            <v>E - Suministro E Instalación De Tablero De 18 Circuitos, Incluye Tacos</v>
          </cell>
          <cell r="E493" t="str">
            <v>UN</v>
          </cell>
          <cell r="F493">
            <v>617156.67000000004</v>
          </cell>
          <cell r="G493">
            <v>41569</v>
          </cell>
        </row>
        <row r="494">
          <cell r="C494">
            <v>1024</v>
          </cell>
          <cell r="D494" t="str">
            <v>Estuco Sobre Pañete Allanado Para Cielo Raso</v>
          </cell>
          <cell r="E494" t="str">
            <v>M2</v>
          </cell>
          <cell r="F494">
            <v>10649.99</v>
          </cell>
          <cell r="G494">
            <v>41912</v>
          </cell>
        </row>
        <row r="495">
          <cell r="C495">
            <v>1025</v>
          </cell>
          <cell r="D495" t="str">
            <v>E - Acometida Eléctrica Con Tubería Conduit Pvc D = 1" , Alambrado Con Cable No. 4</v>
          </cell>
          <cell r="E495" t="str">
            <v>ML</v>
          </cell>
          <cell r="F495">
            <v>51569.919999999998</v>
          </cell>
          <cell r="G495">
            <v>41569</v>
          </cell>
        </row>
        <row r="496">
          <cell r="C496">
            <v>1026</v>
          </cell>
          <cell r="D496" t="str">
            <v>Pavimento En Concreto Rigido Mr = 36, Con Acelerado De 3 Dias, E = 0.15 Mts, Pasadores D = 3/4" - Longitud 0.35 Metros A Cada 0.30 Metros Y  D = 1/2" Longitud 0.85 Metros A Cada 1.20 Metros , Junta Y Antisol</v>
          </cell>
          <cell r="E496" t="str">
            <v>M2</v>
          </cell>
          <cell r="F496">
            <v>106405.17</v>
          </cell>
          <cell r="G496">
            <v>42493</v>
          </cell>
        </row>
        <row r="497">
          <cell r="C497">
            <v>1028</v>
          </cell>
          <cell r="D497" t="str">
            <v>Pavimento En Concreto Rigido Mr = 36, Con Acelerado De 3 Dias, E = 0.20 Mts, Pasadores D = 1"  Longitud 0.35 Metros A Cada 0.30 Metros Y D = 1/2" - Longitud 0.85 Metros A Cada 1.20 Metros, Junta Y Antisol</v>
          </cell>
          <cell r="E497" t="str">
            <v>M2</v>
          </cell>
          <cell r="F497">
            <v>129958.24</v>
          </cell>
          <cell r="G497">
            <v>42493</v>
          </cell>
        </row>
        <row r="498">
          <cell r="C498">
            <v>1029</v>
          </cell>
          <cell r="D498" t="str">
            <v>Demolición De Andén Y Retiro De Material</v>
          </cell>
          <cell r="E498" t="str">
            <v>M2</v>
          </cell>
          <cell r="F498">
            <v>10228.91</v>
          </cell>
          <cell r="G498">
            <v>42524</v>
          </cell>
        </row>
        <row r="499">
          <cell r="C499">
            <v>1030</v>
          </cell>
          <cell r="D499" t="str">
            <v>Cuneta Bordillo En Concreto De 3000 Psi Reforzado, De 0.25 + 0.35 + 0.15  Mts, E =  0.10 Mts.</v>
          </cell>
          <cell r="E499" t="str">
            <v>ML</v>
          </cell>
          <cell r="F499">
            <v>61313.43</v>
          </cell>
          <cell r="G499">
            <v>42198</v>
          </cell>
        </row>
        <row r="500">
          <cell r="C500">
            <v>1031</v>
          </cell>
          <cell r="D500" t="str">
            <v>Concreto De 2000 Psi</v>
          </cell>
          <cell r="E500" t="str">
            <v>M3</v>
          </cell>
          <cell r="F500">
            <v>246973.55</v>
          </cell>
          <cell r="G500">
            <v>42438</v>
          </cell>
        </row>
        <row r="501">
          <cell r="C501">
            <v>1032</v>
          </cell>
          <cell r="D501" t="str">
            <v>P. B. O.  Anden En Concreto De 3000 Psi De E = 0.07 Mts, No Incluye Mano De Obra</v>
          </cell>
          <cell r="E501" t="str">
            <v>M2</v>
          </cell>
          <cell r="F501">
            <v>23990.79</v>
          </cell>
          <cell r="G501">
            <v>40283</v>
          </cell>
        </row>
        <row r="502">
          <cell r="C502">
            <v>1033</v>
          </cell>
          <cell r="D502" t="str">
            <v>P. B. O. Aplicacion De Geotextil Nt - 2500, No Incluye Mano De Obra</v>
          </cell>
          <cell r="E502" t="str">
            <v>M2</v>
          </cell>
          <cell r="F502">
            <v>7276.5</v>
          </cell>
          <cell r="G502">
            <v>40283</v>
          </cell>
        </row>
        <row r="503">
          <cell r="C503">
            <v>1034</v>
          </cell>
          <cell r="D503" t="str">
            <v>P. B. O. Bordillo En Concreto De 3000 Psi  De 0.15 X 0.30 Mts, No Incluye Mano De Obra</v>
          </cell>
          <cell r="E503" t="str">
            <v>ML</v>
          </cell>
          <cell r="F503">
            <v>19833.099999999999</v>
          </cell>
          <cell r="G503">
            <v>40283</v>
          </cell>
        </row>
        <row r="504">
          <cell r="C504">
            <v>1035</v>
          </cell>
          <cell r="D504" t="str">
            <v>P. B. O.  Excavacion Y Retiro De Material, No Incluye Mano De Obra</v>
          </cell>
          <cell r="E504" t="str">
            <v>M3</v>
          </cell>
          <cell r="F504">
            <v>37261.4</v>
          </cell>
          <cell r="G504">
            <v>40283</v>
          </cell>
        </row>
        <row r="505">
          <cell r="C505">
            <v>1036</v>
          </cell>
          <cell r="D505" t="str">
            <v>P. B. O. Nivelacion, Replanteo Y Señalizacion, No Incluye Mano De Obra</v>
          </cell>
          <cell r="E505" t="str">
            <v>M2</v>
          </cell>
          <cell r="F505">
            <v>1140.04</v>
          </cell>
          <cell r="G505">
            <v>40283</v>
          </cell>
        </row>
        <row r="506">
          <cell r="C506">
            <v>1037</v>
          </cell>
          <cell r="D506" t="str">
            <v>P. B. O. Pavimento En Concreto Rigido Mr = 500 Psi, E = 0.15 Mts, Pasadores De D = 1/2" Y 3/4", Junta Y Antisol, No Incluye Mano De Obra</v>
          </cell>
          <cell r="E506" t="str">
            <v>M2</v>
          </cell>
          <cell r="F506">
            <v>71625.2</v>
          </cell>
          <cell r="G506">
            <v>40283</v>
          </cell>
        </row>
        <row r="507">
          <cell r="C507">
            <v>1038</v>
          </cell>
          <cell r="D507" t="str">
            <v>P. B. O.  Relleno En Material Seleccionado Compactado, No Incluye Mano De Obra</v>
          </cell>
          <cell r="E507" t="str">
            <v>M3</v>
          </cell>
          <cell r="F507">
            <v>55550.91</v>
          </cell>
          <cell r="G507">
            <v>40283</v>
          </cell>
        </row>
        <row r="508">
          <cell r="C508">
            <v>1039</v>
          </cell>
          <cell r="D508" t="str">
            <v>Afirmado Estabilizado Con Cal, E = 0.30 Mts.</v>
          </cell>
          <cell r="E508" t="str">
            <v>M2</v>
          </cell>
          <cell r="F508">
            <v>32882.79</v>
          </cell>
          <cell r="G508">
            <v>41026</v>
          </cell>
        </row>
        <row r="509">
          <cell r="C509">
            <v>1040</v>
          </cell>
          <cell r="D509" t="str">
            <v>Desmonte De Capa Vegetal Y Retiro De Material</v>
          </cell>
          <cell r="E509" t="str">
            <v>M2</v>
          </cell>
          <cell r="F509">
            <v>5476</v>
          </cell>
          <cell r="G509">
            <v>41949</v>
          </cell>
        </row>
        <row r="510">
          <cell r="C510">
            <v>1041</v>
          </cell>
          <cell r="D510" t="str">
            <v>Columna En Concreto De 3000 Psi, De 0.40 X 0.40 Mts, Incluye Acero De Refuerzo De 8 Varillas De 1/2", Estribos De 3/8" A Cada 0.20 Mts</v>
          </cell>
          <cell r="E510" t="str">
            <v>ML</v>
          </cell>
          <cell r="F510">
            <v>142317.31</v>
          </cell>
          <cell r="G510">
            <v>41569</v>
          </cell>
        </row>
        <row r="511">
          <cell r="C511">
            <v>1042</v>
          </cell>
          <cell r="D511" t="str">
            <v>Salida De Ventilador De Techo</v>
          </cell>
          <cell r="E511" t="str">
            <v>UN</v>
          </cell>
          <cell r="F511">
            <v>49598.93</v>
          </cell>
          <cell r="G511">
            <v>39939</v>
          </cell>
        </row>
        <row r="512">
          <cell r="C512">
            <v>1043</v>
          </cell>
          <cell r="D512" t="str">
            <v>Suministro E Instalación De Tubería De Alcantarillado Durafort O Similar D = 12" - 315 Mm</v>
          </cell>
          <cell r="E512" t="str">
            <v>ML</v>
          </cell>
          <cell r="F512">
            <v>158488.12</v>
          </cell>
          <cell r="G512">
            <v>42548</v>
          </cell>
        </row>
        <row r="513">
          <cell r="C513">
            <v>1046</v>
          </cell>
          <cell r="D513" t="str">
            <v>Solado Para Cimiento E = 0.05 Mts En Concreto De 2000 Psi</v>
          </cell>
          <cell r="E513" t="str">
            <v>ML</v>
          </cell>
          <cell r="F513">
            <v>9055.7199999999993</v>
          </cell>
          <cell r="G513">
            <v>41067</v>
          </cell>
        </row>
        <row r="514">
          <cell r="C514">
            <v>1048</v>
          </cell>
          <cell r="D514" t="str">
            <v>Columna En Concreto De 3000 Psi , De 0.15 X 0.30 Mts, No Incluye Acero De Refuerzo</v>
          </cell>
          <cell r="E514" t="str">
            <v>ML</v>
          </cell>
          <cell r="F514">
            <v>42865.99</v>
          </cell>
          <cell r="G514">
            <v>41344</v>
          </cell>
        </row>
        <row r="515">
          <cell r="C515">
            <v>1049</v>
          </cell>
          <cell r="D515" t="str">
            <v>Dintel O Viga De Amarre, En Concreto De 3000 Psi De 0.15 X 0.20 Mts No Incluye Acero De Refuerzo</v>
          </cell>
          <cell r="E515" t="str">
            <v>ML</v>
          </cell>
          <cell r="F515">
            <v>37513.089999999997</v>
          </cell>
          <cell r="G515">
            <v>42578</v>
          </cell>
        </row>
        <row r="516">
          <cell r="C516">
            <v>1050</v>
          </cell>
          <cell r="D516" t="str">
            <v>Suministro Construcción Y Montaje De Estructura En Aluminio Para Cubierta, Incluye Anticorrosivo Y Pintura (Ver Diseño Estructural)</v>
          </cell>
          <cell r="E516" t="str">
            <v>M2</v>
          </cell>
          <cell r="F516">
            <v>82200</v>
          </cell>
          <cell r="G516">
            <v>41344</v>
          </cell>
        </row>
        <row r="517">
          <cell r="C517">
            <v>1051</v>
          </cell>
          <cell r="D517" t="str">
            <v>Demolición De Cimiento Existente De 0.30 X 0.30 Mts A Una Profundidad &gt; 1.00 Mts &lt; 1.50 Mts Y Retiro De Material</v>
          </cell>
          <cell r="E517" t="str">
            <v>ML</v>
          </cell>
          <cell r="F517">
            <v>19265</v>
          </cell>
          <cell r="G517">
            <v>41016</v>
          </cell>
        </row>
        <row r="518">
          <cell r="C518">
            <v>1052</v>
          </cell>
          <cell r="D518" t="str">
            <v>Zapata De 1.50 X 1.50 X 0.30 Mts En Concreto De 3000 Psi, Con Acero De Refuerzo 7 Varillas D = 5/8" A Cada 0.25 Mts En Ambos Sentidos</v>
          </cell>
          <cell r="E518" t="str">
            <v>UN</v>
          </cell>
          <cell r="F518">
            <v>388534.19</v>
          </cell>
          <cell r="G518">
            <v>41569</v>
          </cell>
        </row>
        <row r="519">
          <cell r="C519">
            <v>1053</v>
          </cell>
          <cell r="D519" t="str">
            <v>Pedestal De 0.60 X 0.60 X 0.60 Mts, En Concreto De 3000 Psi, Reforzado Con 4 Varilla D = 1/2" , Estribos De 3/8" A Cada 0.20 Mts</v>
          </cell>
          <cell r="E519" t="str">
            <v>UN</v>
          </cell>
          <cell r="F519">
            <v>130267.55</v>
          </cell>
          <cell r="G519">
            <v>42496</v>
          </cell>
        </row>
        <row r="520">
          <cell r="C520">
            <v>1054</v>
          </cell>
          <cell r="D520" t="str">
            <v>Columnas En Concreto De 3000 Psi, De 0.40 X 0.40 Mts, Incluye Acero De Refuerzo 8 Varillas D = 5/8", Estribos De 3/8" A Cada 0.15 Mts, Altura 3.55 Mts</v>
          </cell>
          <cell r="E520" t="str">
            <v>ML</v>
          </cell>
          <cell r="F520">
            <v>181367.39</v>
          </cell>
          <cell r="G520">
            <v>41737</v>
          </cell>
        </row>
        <row r="521">
          <cell r="C521">
            <v>1055</v>
          </cell>
          <cell r="D521" t="str">
            <v>Plantilla Para Piso En Concreto De 2500 Psi E = 0.05 Mts, Incluye Parrilla De Acero De D = 1/4" A Cada 0.50 Mts En Ambos Sentidos</v>
          </cell>
          <cell r="E521" t="str">
            <v>M2</v>
          </cell>
          <cell r="F521">
            <v>33588.449999999997</v>
          </cell>
          <cell r="G521">
            <v>42779</v>
          </cell>
        </row>
        <row r="522">
          <cell r="C522">
            <v>1056</v>
          </cell>
          <cell r="D522" t="str">
            <v>Limpieza Con Retroexcavadora Sobre Oruga, Aplicada En Arroyo Sección Promedio: Ancho = 4.00 A 5.00 Metros, Altura = 1.50 A 3.00 Metros, Profundidad De Sedimentos = 1.50 A 3.00 Metros</v>
          </cell>
          <cell r="E522" t="str">
            <v>ML</v>
          </cell>
          <cell r="F522">
            <v>25790</v>
          </cell>
          <cell r="G522">
            <v>41008</v>
          </cell>
        </row>
        <row r="523">
          <cell r="C523">
            <v>1057</v>
          </cell>
          <cell r="D523" t="str">
            <v>Acopio Con Retroexcavadora Del Material Desalojado, Aplicada En Limpieza De Arroyo, Seccion Promedio: Ancho = 4.00 A 5.00 Metros, Altura = 1.50 A 3.00 Metros, Profundidad De Sedimentos = 1.50 A 2.50 Metros</v>
          </cell>
          <cell r="E523" t="str">
            <v>HO</v>
          </cell>
          <cell r="F523">
            <v>145032.5</v>
          </cell>
          <cell r="G523">
            <v>40974</v>
          </cell>
        </row>
        <row r="524">
          <cell r="C524">
            <v>1058</v>
          </cell>
          <cell r="D524" t="str">
            <v>Remocion Con Retroexcavadora Y Retiro De Material Desalojado En Volqueta, Aplicado En Limpieza De Arroyo De Sección Promedio: Ancho = 4.00 A 5.00 Metros, Altura = 1.50 A 3.00 Metros, Profundidad De Sedimentos = 1.50 A 2.50 Metros</v>
          </cell>
          <cell r="E524" t="str">
            <v>M3</v>
          </cell>
          <cell r="F524">
            <v>58633.75</v>
          </cell>
          <cell r="G524">
            <v>40669</v>
          </cell>
        </row>
        <row r="525">
          <cell r="C525">
            <v>1059</v>
          </cell>
          <cell r="D525" t="str">
            <v>Limpieza Manual Margenes, Aplicada En Limpieza De Arroyo Seccion Promedio: Ancho = 4.00 A 5.00 Metros, Altura = 1.50 A 3.00 Metros, Profundidad De Sedimentos = 1.50 A 2.50 Metros</v>
          </cell>
          <cell r="E525" t="str">
            <v>M2</v>
          </cell>
          <cell r="F525">
            <v>8132.5</v>
          </cell>
          <cell r="G525">
            <v>40669</v>
          </cell>
        </row>
        <row r="526">
          <cell r="C526">
            <v>1060</v>
          </cell>
          <cell r="D526" t="str">
            <v>Retiro Manual De Material Vegetal, Aplicada En Limpieza De Arroyo Seccion Promedio: Ancho = 4.00 A 5.00 Metros, Altura = 1.50 A 3.00 Metros, Profundidad De Sedimento De 1.50 A 2.50 Metros</v>
          </cell>
          <cell r="E526" t="str">
            <v>M2</v>
          </cell>
          <cell r="F526">
            <v>4660</v>
          </cell>
          <cell r="G526">
            <v>40669</v>
          </cell>
        </row>
        <row r="527">
          <cell r="C527">
            <v>1066</v>
          </cell>
          <cell r="D527" t="str">
            <v>Desmonte Y Retiro De Placa De Concreto De 0.06 X 0.60 X 2.40 Mts</v>
          </cell>
          <cell r="E527" t="str">
            <v>UN</v>
          </cell>
          <cell r="F527">
            <v>14830.47</v>
          </cell>
          <cell r="G527">
            <v>40344</v>
          </cell>
        </row>
        <row r="528">
          <cell r="C528">
            <v>1067</v>
          </cell>
          <cell r="D528" t="str">
            <v>Construcción Y Montaje De Placas De 0.06 X 0.60 X 3.00 Mts, En Concreto De 2500 Psi, Reforzado Con 3 Varillas De 3/8" A Lo Ancho Y 6 Varillas De 3/8" A Lo Largo.</v>
          </cell>
          <cell r="E528" t="str">
            <v>UN</v>
          </cell>
          <cell r="F528">
            <v>81226</v>
          </cell>
          <cell r="G528">
            <v>41026</v>
          </cell>
        </row>
        <row r="529">
          <cell r="C529">
            <v>1069</v>
          </cell>
          <cell r="D529" t="str">
            <v>Cerramiento  En Tela Verde, O Malla De Lona, (Polisombra), Con Altura De 2.00 Metros, Base Para Fijacion De Estacones 0.20 X 0.20 X 0.50 Metros En Concreto De 1500 Psi, Estacones De Madera De 2" X 2", Apuntillada Y Amarrada A Los Postes Con Alambre Negro Para Rigidizacion.</v>
          </cell>
          <cell r="E529" t="str">
            <v>ML</v>
          </cell>
          <cell r="F529">
            <v>21234.06</v>
          </cell>
          <cell r="G529">
            <v>41927</v>
          </cell>
        </row>
        <row r="530">
          <cell r="C530">
            <v>1084</v>
          </cell>
          <cell r="D530" t="str">
            <v>Acopio Manual Del Material Desalojado</v>
          </cell>
          <cell r="E530" t="str">
            <v>JO</v>
          </cell>
          <cell r="F530">
            <v>60900</v>
          </cell>
          <cell r="G530">
            <v>40282</v>
          </cell>
        </row>
        <row r="531">
          <cell r="C531">
            <v>1085</v>
          </cell>
          <cell r="D531" t="str">
            <v>Construccion Y Mantaje De Placa De 0.06 X 0.60 X 2.40 Mts, En Concreto De 2500 Psi, Reforzado Con 3 Varillas De 3/8" A Lo Ancho Y 9 Varillas De 3/8" A Lo Largo</v>
          </cell>
          <cell r="E531" t="str">
            <v>UN</v>
          </cell>
          <cell r="F531">
            <v>74161.960000000006</v>
          </cell>
          <cell r="G531">
            <v>40669</v>
          </cell>
        </row>
        <row r="532">
          <cell r="C532">
            <v>1086</v>
          </cell>
          <cell r="D532" t="str">
            <v>Juegos - Suministro, Instalación Y Montaje De Rueda Infantil Giratoria Para Parque, De 2.00 Metros De Diámetro, En Madera Pino Pátula Inmunizada, Tubería Galvanizada Y Herrajes Metálicos</v>
          </cell>
          <cell r="E532" t="str">
            <v>UN</v>
          </cell>
          <cell r="F532">
            <v>754000</v>
          </cell>
          <cell r="G532">
            <v>41075</v>
          </cell>
        </row>
        <row r="533">
          <cell r="C533">
            <v>1087</v>
          </cell>
          <cell r="D533" t="str">
            <v>Juegos - Suministro, Instalación Y Montaje De Módulo No. 15 De Juego Para Parque Que Incluye: Escalera Y Puente En Madera Y Cuerda, Columpio De 2 Puestos, Con Resbaladero En Fibra De Vidrio, En Madera Pino Pátula Inmunizada Y Herrajes Metálicos</v>
          </cell>
          <cell r="E533" t="str">
            <v>UN</v>
          </cell>
          <cell r="F533">
            <v>1600800</v>
          </cell>
          <cell r="G533">
            <v>41075</v>
          </cell>
        </row>
        <row r="534">
          <cell r="C534">
            <v>1088</v>
          </cell>
          <cell r="D534" t="str">
            <v>Juegos - Suministro, Instalación Y Montaje De Sube Y Baja Para Parque En Madera Pino Pátula Inmunizada, Con Herrajes Metálicos</v>
          </cell>
          <cell r="E534" t="str">
            <v>UN</v>
          </cell>
          <cell r="F534">
            <v>203000</v>
          </cell>
          <cell r="G534">
            <v>41569</v>
          </cell>
        </row>
        <row r="535">
          <cell r="C535">
            <v>1089</v>
          </cell>
          <cell r="D535" t="str">
            <v>Excavación A Mano En Material Común, Incluye Retiro De Material Con Cargador Y Volqueta</v>
          </cell>
          <cell r="E535" t="str">
            <v>M3</v>
          </cell>
          <cell r="F535">
            <v>40702.78</v>
          </cell>
          <cell r="G535">
            <v>42241</v>
          </cell>
        </row>
        <row r="536">
          <cell r="C536">
            <v>1090</v>
          </cell>
          <cell r="D536" t="str">
            <v>Remoción Manual Y Retiro De Material Desalojado En Volqueta</v>
          </cell>
          <cell r="E536" t="str">
            <v>M3</v>
          </cell>
          <cell r="F536">
            <v>42101.67</v>
          </cell>
          <cell r="G536">
            <v>41906</v>
          </cell>
        </row>
        <row r="537">
          <cell r="C537">
            <v>1091</v>
          </cell>
          <cell r="D537" t="str">
            <v>Suministro E Instalación De Banca Para Parque, En Concreto De 3000 Psi, Reforzado Con Varillas De 3/8" En Ambos Sentidos A Cada 0.15 Mts, De 0.60 X 1.10 Mts Altura 0.60 Mts, Fondo En Placa De Concreto, Con Su Logotipo</v>
          </cell>
          <cell r="E537" t="str">
            <v>UN</v>
          </cell>
          <cell r="F537">
            <v>424513.39</v>
          </cell>
          <cell r="G537">
            <v>41697</v>
          </cell>
        </row>
        <row r="538">
          <cell r="C538">
            <v>1092</v>
          </cell>
          <cell r="D538" t="str">
            <v>Kiosco De 4.00 X 4.00 Mts, Altura = 2.80 Mts, Con 4 Columnas Y Estructura De Soporte Para Cubierta En Madera Pino Pátula Inmunizada, Cubierta De Eternit Pintada En Cualquier Color</v>
          </cell>
          <cell r="E538" t="str">
            <v>UN</v>
          </cell>
          <cell r="F538">
            <v>5000000</v>
          </cell>
          <cell r="G538">
            <v>41075</v>
          </cell>
        </row>
        <row r="539">
          <cell r="C539">
            <v>1093</v>
          </cell>
          <cell r="D539" t="str">
            <v>Juegos - Suministro, Instalación Y Montaje De Módulo No. 17 De Juego Para Parque Que Incluye: Escalera En Madera, 2 Columpios, Resbaladero En Fibra De Vidrio, Sube Y Baja, Argollas De Balanceo, En Madera Pino Pátula Inmunizada, Tubería Galvanizada Y Herrajes Metálicos</v>
          </cell>
          <cell r="E539" t="str">
            <v>UN</v>
          </cell>
          <cell r="F539">
            <v>1740000</v>
          </cell>
          <cell r="G539">
            <v>41075</v>
          </cell>
        </row>
        <row r="540">
          <cell r="C540">
            <v>1094</v>
          </cell>
          <cell r="D540" t="str">
            <v>Juegos - Suministro, Instalación Y Montaje De Módulo No. 22 De Juegos Infantiles Para Parques Que Incluye: Escalera De Madera, Resbaladero En Fibra De Vidrio, 2 Puestos De Columpios, Puente De Madera, Juego De Argollas, Elaborado En Madera Pino Pátula Inmunizado, Con Herrajes Metálicos</v>
          </cell>
          <cell r="E540" t="str">
            <v>UN</v>
          </cell>
          <cell r="F540">
            <v>3549600</v>
          </cell>
          <cell r="G540">
            <v>41569</v>
          </cell>
        </row>
        <row r="541">
          <cell r="C541">
            <v>1095</v>
          </cell>
          <cell r="D541" t="str">
            <v>Relleno En Piedra Granzón O Cascajo De Piedra China</v>
          </cell>
          <cell r="E541" t="str">
            <v>M3</v>
          </cell>
          <cell r="F541">
            <v>72000</v>
          </cell>
          <cell r="G541">
            <v>41767</v>
          </cell>
        </row>
        <row r="542">
          <cell r="C542">
            <v>1096</v>
          </cell>
          <cell r="D542" t="str">
            <v>Relleno En Material Seleccionado No Compactado</v>
          </cell>
          <cell r="E542" t="str">
            <v>M3</v>
          </cell>
          <cell r="F542">
            <v>44250</v>
          </cell>
          <cell r="G542">
            <v>42496</v>
          </cell>
        </row>
        <row r="543">
          <cell r="C543">
            <v>1097</v>
          </cell>
          <cell r="D543" t="str">
            <v>E - Suministro E Instalación De Reflectores Tipo Luz De Metal Halite De 500 Watios, Incluye Acometida Eléctrica, Caja De Protección, Fotoceldas Y Cableado</v>
          </cell>
          <cell r="E543" t="str">
            <v>UN</v>
          </cell>
          <cell r="F543">
            <v>580000</v>
          </cell>
          <cell r="G543">
            <v>41737</v>
          </cell>
        </row>
        <row r="544">
          <cell r="C544">
            <v>1098</v>
          </cell>
          <cell r="D544" t="str">
            <v>Plantilla Para Piso En Concreto De 1500 Psi E = 0.10 Metros</v>
          </cell>
          <cell r="E544" t="str">
            <v>M2</v>
          </cell>
          <cell r="F544">
            <v>35223.42</v>
          </cell>
          <cell r="G544">
            <v>41064</v>
          </cell>
        </row>
        <row r="545">
          <cell r="C545">
            <v>1099</v>
          </cell>
          <cell r="D545" t="str">
            <v>Relleno En Material De Piedra Y Arena En Proporción 1:1, Compactado</v>
          </cell>
          <cell r="E545" t="str">
            <v>M3</v>
          </cell>
          <cell r="F545">
            <v>63676</v>
          </cell>
          <cell r="G545">
            <v>41781</v>
          </cell>
        </row>
        <row r="546">
          <cell r="C546">
            <v>1100</v>
          </cell>
          <cell r="D546" t="str">
            <v>Placa De Fondo En Concreto Ciclópeo, 60% En Concreto De 3000 Psi, 40% Piedra De Cimiento</v>
          </cell>
          <cell r="E546" t="str">
            <v>M3</v>
          </cell>
          <cell r="F546">
            <v>294764.53000000003</v>
          </cell>
          <cell r="G546">
            <v>41037</v>
          </cell>
        </row>
        <row r="547">
          <cell r="C547">
            <v>1101</v>
          </cell>
          <cell r="D547" t="str">
            <v>Solado En Concreto Pobre De 2000 Psi, E = 0.05 Metros</v>
          </cell>
          <cell r="E547" t="str">
            <v>M3</v>
          </cell>
          <cell r="F547">
            <v>386152.23</v>
          </cell>
          <cell r="G547">
            <v>42578</v>
          </cell>
        </row>
        <row r="548">
          <cell r="C548">
            <v>1102</v>
          </cell>
          <cell r="D548" t="str">
            <v>Viga De Cimiento En Concreto De 3000 Psi, No Incluye Acero De Refuerzo</v>
          </cell>
          <cell r="E548" t="str">
            <v>M3</v>
          </cell>
          <cell r="F548">
            <v>500063.01</v>
          </cell>
          <cell r="G548">
            <v>42538</v>
          </cell>
        </row>
        <row r="549">
          <cell r="C549">
            <v>1103</v>
          </cell>
          <cell r="D549" t="str">
            <v>Plantilla De Piso En Concreto De 3000 Psi E = 0.10 Metros</v>
          </cell>
          <cell r="E549" t="str">
            <v>M2</v>
          </cell>
          <cell r="F549">
            <v>48333.59</v>
          </cell>
          <cell r="G549">
            <v>42241</v>
          </cell>
        </row>
        <row r="550">
          <cell r="C550">
            <v>1104</v>
          </cell>
          <cell r="D550" t="str">
            <v>Levante De Muro En Bloque Vibrado Estructural. E = 0.10 Metros</v>
          </cell>
          <cell r="E550" t="str">
            <v>M2</v>
          </cell>
          <cell r="F550">
            <v>57728.1</v>
          </cell>
          <cell r="G550">
            <v>41697</v>
          </cell>
        </row>
        <row r="551">
          <cell r="C551">
            <v>1105</v>
          </cell>
          <cell r="D551" t="str">
            <v>Meson En Concreto De 2500 Psi, Espesor De 0.06 Metros, Ancho De 0.60 Metros, Varillas De 1/2" A Cada 0.20 Metros En Ambos Sentidos, Acabado En Granito Pulido</v>
          </cell>
          <cell r="E551" t="str">
            <v>ML</v>
          </cell>
          <cell r="F551">
            <v>101353.78</v>
          </cell>
          <cell r="G551">
            <v>42578</v>
          </cell>
        </row>
        <row r="552">
          <cell r="C552">
            <v>1106</v>
          </cell>
          <cell r="D552" t="str">
            <v>Suministro E Instalación De Espejo Biselado De 4 Mm</v>
          </cell>
          <cell r="E552" t="str">
            <v>M2</v>
          </cell>
          <cell r="F552">
            <v>83084.5</v>
          </cell>
          <cell r="G552">
            <v>42578</v>
          </cell>
        </row>
        <row r="553">
          <cell r="C553">
            <v>1109</v>
          </cell>
          <cell r="D553" t="str">
            <v>Suministro E Instalacion De Sistema De Tanques De Reserva De 500 Lts, Incluye: 4 Tanques Plasticos, Accesorios, Tuberia De 2" Y 1", Flotador, Registros Y Valvula.</v>
          </cell>
          <cell r="E553" t="str">
            <v>UN</v>
          </cell>
          <cell r="F553">
            <v>1574857</v>
          </cell>
          <cell r="G553">
            <v>39968</v>
          </cell>
        </row>
        <row r="554">
          <cell r="C554">
            <v>1116</v>
          </cell>
          <cell r="D554" t="str">
            <v>Suministro E Instalación De Bajante Tipo Amazonas</v>
          </cell>
          <cell r="E554" t="str">
            <v>ML</v>
          </cell>
          <cell r="F554">
            <v>45652.55</v>
          </cell>
          <cell r="G554">
            <v>41676</v>
          </cell>
        </row>
        <row r="555">
          <cell r="C555">
            <v>1117</v>
          </cell>
          <cell r="D555" t="str">
            <v>Ornamentacion Y Jardineria - Siembra De Grama Criolla, Incluye Transporte</v>
          </cell>
          <cell r="E555" t="str">
            <v>M2</v>
          </cell>
          <cell r="F555">
            <v>4500</v>
          </cell>
          <cell r="G555">
            <v>42752</v>
          </cell>
        </row>
        <row r="556">
          <cell r="C556">
            <v>1126</v>
          </cell>
          <cell r="D556" t="str">
            <v>Suministro E Instalación De Canal Tipo Amazonas De Pvc</v>
          </cell>
          <cell r="E556" t="str">
            <v>ML</v>
          </cell>
          <cell r="F556">
            <v>47320.480000000003</v>
          </cell>
          <cell r="G556">
            <v>42241</v>
          </cell>
        </row>
        <row r="557">
          <cell r="C557">
            <v>1127</v>
          </cell>
          <cell r="D557" t="str">
            <v>Suministro E Instalación De Puerta Ventana En Reja De Varilla Cuadrada De 1/2", Con Tuberia Galvanizada De 3/4", Varilla De 5/8", Platina De 3/16" Y Balineras De Acero De 1/2", Pintada Con Anticorrosivo Y Esmalte (Segun Diseño)</v>
          </cell>
          <cell r="E557" t="str">
            <v>UN</v>
          </cell>
          <cell r="F557">
            <v>523560</v>
          </cell>
          <cell r="G557">
            <v>41068</v>
          </cell>
        </row>
        <row r="558">
          <cell r="C558">
            <v>1128</v>
          </cell>
          <cell r="D558" t="str">
            <v>Suministro E Instalación De Puerta En Reja De Varilla Cuadrada De 1/2", Para Ingreso De Baños, Con Tubería Galvanizada De 3/4", Varilla De 5/8", Platina De 3/16" Y Balinera De Acero De 1/2", Pintada Con Anticorrosivo Y Esmalte (Segun Diseño)</v>
          </cell>
          <cell r="E558" t="str">
            <v>UN</v>
          </cell>
          <cell r="F558">
            <v>265489</v>
          </cell>
          <cell r="G558">
            <v>41068</v>
          </cell>
        </row>
        <row r="559">
          <cell r="C559">
            <v>1129</v>
          </cell>
          <cell r="D559" t="str">
            <v>Rejilla De Ventilacion, Con Marco En Lamina Calibre 18, Pintada Con Anticorrosivo Y Esmalte</v>
          </cell>
          <cell r="E559" t="str">
            <v>M2</v>
          </cell>
          <cell r="F559">
            <v>81694</v>
          </cell>
          <cell r="G559">
            <v>39969</v>
          </cell>
        </row>
        <row r="560">
          <cell r="C560">
            <v>1130</v>
          </cell>
          <cell r="D560" t="str">
            <v>Cortasol Pintado, En Lámina Galvanizada Calibre 18, Incluye Perfil Y Platina De 3/16", Cadena Galvanizada De 3/8", Gancho Tensor Galvanizado De 5/16" X 5", Bisagra, Tornillo Expansivo, Gancho Galvanizado Con Platina, Pintura Anticorrosiva Y Esmalte (Segun Diseño)</v>
          </cell>
          <cell r="E560" t="str">
            <v>UN</v>
          </cell>
          <cell r="F560">
            <v>532686</v>
          </cell>
          <cell r="G560">
            <v>41075</v>
          </cell>
        </row>
        <row r="561">
          <cell r="C561">
            <v>1131</v>
          </cell>
          <cell r="D561" t="str">
            <v>Ventana En Malla Eslabonada Galvanizada Calibre 12 Hueco De 2" X 2", Con Angulo De 1" X 1" X 3/16", Platina De 1/2" X 3/16", Pintada Con Anticorrosivo Y Esmalte. (Según Diseño)</v>
          </cell>
          <cell r="E561" t="str">
            <v>M2</v>
          </cell>
          <cell r="F561">
            <v>49410</v>
          </cell>
          <cell r="G561">
            <v>41075</v>
          </cell>
        </row>
        <row r="562">
          <cell r="C562">
            <v>1132</v>
          </cell>
          <cell r="D562" t="str">
            <v>Zapata De 2.60 X 2.60 X 0.60 Metros, En Concreto De 3000 Psi, No Incluye Acero De Refuerzo</v>
          </cell>
          <cell r="E562" t="str">
            <v>UN</v>
          </cell>
          <cell r="F562">
            <v>1471856.68</v>
          </cell>
          <cell r="G562">
            <v>41075</v>
          </cell>
        </row>
        <row r="563">
          <cell r="C563">
            <v>1133</v>
          </cell>
          <cell r="D563" t="str">
            <v>Pedestal De 0.70 X 0.60 X 1.40 Metros, En Concreto De 3000 Psi, No Incluye Acero De Refuerzo</v>
          </cell>
          <cell r="E563" t="str">
            <v>UN</v>
          </cell>
          <cell r="F563">
            <v>229191.47</v>
          </cell>
          <cell r="G563">
            <v>41045</v>
          </cell>
        </row>
        <row r="564">
          <cell r="C564">
            <v>1134</v>
          </cell>
          <cell r="D564" t="str">
            <v>Viga Canal De B = 1.00 Metros, Altura = 0.45 Metros, E = 0.10 Metros, En Concreto, Impermeabilizado Con Manto Edil, No Incluye Acero De Refuerzo.</v>
          </cell>
          <cell r="E564" t="str">
            <v>ML</v>
          </cell>
          <cell r="F564">
            <v>142130.04999999999</v>
          </cell>
          <cell r="G564">
            <v>42314</v>
          </cell>
        </row>
        <row r="565">
          <cell r="C565">
            <v>1135</v>
          </cell>
          <cell r="D565" t="str">
            <v>Columna En Concreto De 3000 Psi, De 0.40 X 0.50 Metros, No Incluye Acero De Refuerzo</v>
          </cell>
          <cell r="E565" t="str">
            <v>ML</v>
          </cell>
          <cell r="F565">
            <v>108860.68</v>
          </cell>
          <cell r="G565">
            <v>41016</v>
          </cell>
        </row>
        <row r="566">
          <cell r="C566">
            <v>1136</v>
          </cell>
          <cell r="D566" t="str">
            <v>Pañete Pulido Con Cal Bajo Placa De Entrepiso</v>
          </cell>
          <cell r="E566" t="str">
            <v>M2</v>
          </cell>
          <cell r="F566">
            <v>21718.1</v>
          </cell>
          <cell r="G566">
            <v>41556</v>
          </cell>
        </row>
        <row r="567">
          <cell r="C567">
            <v>1137</v>
          </cell>
          <cell r="D567" t="str">
            <v>Encamisada De Muro De Soporte Existente En Concreto De 3000 Psi</v>
          </cell>
          <cell r="E567" t="str">
            <v>M3</v>
          </cell>
          <cell r="F567">
            <v>618987.38</v>
          </cell>
          <cell r="G567">
            <v>41037</v>
          </cell>
        </row>
        <row r="568">
          <cell r="C568">
            <v>1138</v>
          </cell>
          <cell r="D568" t="str">
            <v>Excavación Manual Para Soporte O Estribos De Puente</v>
          </cell>
          <cell r="E568" t="str">
            <v>JO</v>
          </cell>
          <cell r="F568">
            <v>60900</v>
          </cell>
          <cell r="G568">
            <v>41037</v>
          </cell>
        </row>
        <row r="569">
          <cell r="C569">
            <v>1139</v>
          </cell>
          <cell r="D569" t="str">
            <v>Suministro E Instalacion De Platina De Hierro Como Base Para Soldar La Estructura Del Puente, De 0.60 Mtrs X 0.40 Mtrs X 2"</v>
          </cell>
          <cell r="E569" t="str">
            <v>UN</v>
          </cell>
          <cell r="F569">
            <v>50000</v>
          </cell>
          <cell r="G569">
            <v>39981</v>
          </cell>
        </row>
        <row r="570">
          <cell r="C570">
            <v>1140</v>
          </cell>
          <cell r="D570" t="str">
            <v>Suministro, Instalacion Y Montaje De Puente Peatonal Metalico, De 1.50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570" t="str">
            <v>ML</v>
          </cell>
          <cell r="F570">
            <v>1350000</v>
          </cell>
          <cell r="G570">
            <v>40968</v>
          </cell>
        </row>
        <row r="571">
          <cell r="C571">
            <v>1141</v>
          </cell>
          <cell r="D571" t="str">
            <v>Placa En Concreto De 3000 Psi E = 0.10 Metros, Incluye Malla Electrosoldada</v>
          </cell>
          <cell r="E571" t="str">
            <v>M2</v>
          </cell>
          <cell r="F571">
            <v>68888.59</v>
          </cell>
          <cell r="G571">
            <v>42779</v>
          </cell>
        </row>
        <row r="572">
          <cell r="C572">
            <v>1142</v>
          </cell>
          <cell r="D572" t="str">
            <v>Grada O Rampa De Acceso Al Puente Peatonal En Concreto De 3000 Psi, E = 0.10 Metros</v>
          </cell>
          <cell r="E572" t="str">
            <v>M2</v>
          </cell>
          <cell r="F572">
            <v>60405.2</v>
          </cell>
          <cell r="G572">
            <v>41831</v>
          </cell>
        </row>
        <row r="573">
          <cell r="C573">
            <v>1143</v>
          </cell>
          <cell r="D573" t="str">
            <v>Caja De Inspeccion De 0.80 X 0.80 X 0.90 Para A. Ll.</v>
          </cell>
          <cell r="E573" t="str">
            <v>UN</v>
          </cell>
          <cell r="F573">
            <v>717731</v>
          </cell>
          <cell r="G573">
            <v>40106</v>
          </cell>
        </row>
        <row r="574">
          <cell r="C574">
            <v>1144</v>
          </cell>
          <cell r="D574" t="str">
            <v>Solado En Concreto De 1500 Psi Normal Para Limpieza E = 0.03</v>
          </cell>
          <cell r="E574" t="str">
            <v>M2</v>
          </cell>
          <cell r="F574">
            <v>15431.53</v>
          </cell>
          <cell r="G574">
            <v>41697</v>
          </cell>
        </row>
        <row r="575">
          <cell r="C575">
            <v>1145</v>
          </cell>
          <cell r="D575" t="str">
            <v>Losa Maciza En Concreto De 3000 Psi, No Incluye Acero De Refuerzo, E =0.15 Metros</v>
          </cell>
          <cell r="E575" t="str">
            <v>M2</v>
          </cell>
          <cell r="F575">
            <v>136169.18</v>
          </cell>
          <cell r="G575">
            <v>42241</v>
          </cell>
        </row>
        <row r="576">
          <cell r="C576">
            <v>1146</v>
          </cell>
          <cell r="D576" t="str">
            <v>Desmonte, Reparación E Instalación De Abanico De Techo, Incluye Acabado Con Pintura Anticorrosiva Y Esmalte Blanco</v>
          </cell>
          <cell r="E576" t="str">
            <v>UN</v>
          </cell>
          <cell r="F576">
            <v>48950</v>
          </cell>
          <cell r="G576">
            <v>41365</v>
          </cell>
        </row>
        <row r="577">
          <cell r="C577">
            <v>1147</v>
          </cell>
          <cell r="D577" t="str">
            <v>Portón En Malla Eslabonada Y Tubería Galvanizada D = 2 1/2", A Dos Hojas, Dimensiones De Las Puertas 2.00 X 3.00, Incluye Instalación, Soldadura, Pintura, Mano De Obra Y Transporte</v>
          </cell>
          <cell r="E577" t="str">
            <v>UN</v>
          </cell>
          <cell r="F577">
            <v>1500000</v>
          </cell>
          <cell r="G577">
            <v>41481</v>
          </cell>
        </row>
        <row r="578">
          <cell r="C578">
            <v>1148</v>
          </cell>
          <cell r="D578" t="str">
            <v>Demolición, Fresado Y Retiro De Material De Pavimento Asfáltico</v>
          </cell>
          <cell r="E578" t="str">
            <v>M2</v>
          </cell>
          <cell r="F578">
            <v>16180.92</v>
          </cell>
          <cell r="G578">
            <v>41831</v>
          </cell>
        </row>
        <row r="579">
          <cell r="C579">
            <v>1149</v>
          </cell>
          <cell r="D579" t="str">
            <v>Excavación Para Conformación De Taludes Y Retiro De Material Sobrante</v>
          </cell>
          <cell r="E579" t="str">
            <v>M3</v>
          </cell>
          <cell r="F579">
            <v>33254</v>
          </cell>
          <cell r="G579">
            <v>41037</v>
          </cell>
        </row>
        <row r="580">
          <cell r="C580">
            <v>1150</v>
          </cell>
          <cell r="D580" t="str">
            <v>Reparacion Y Mantenimiento De La Estructura Metalica De Puente Peatonal: Cerchas, Correas, Platinas De Anclaje, Baranda De Seguridad, Incluye Tornilleria, Soldaduras, Reposicion De Perfiles Dañados, Pintura Con Anticorrosivo Y Acabado En Esmalte.</v>
          </cell>
          <cell r="E580" t="str">
            <v>M2</v>
          </cell>
          <cell r="F580">
            <v>97000</v>
          </cell>
          <cell r="G580">
            <v>40011</v>
          </cell>
        </row>
        <row r="581">
          <cell r="C581">
            <v>1151</v>
          </cell>
          <cell r="D581" t="str">
            <v>Suministro E Instalacion De Lamina Colaborante De Metaldeck De 2", Calibre 22, Para Estructura De Piso En Concreto De 3000 Psi</v>
          </cell>
          <cell r="E581" t="str">
            <v>M2</v>
          </cell>
          <cell r="F581">
            <v>47110</v>
          </cell>
          <cell r="G581">
            <v>40011</v>
          </cell>
        </row>
        <row r="582">
          <cell r="C582">
            <v>1152</v>
          </cell>
          <cell r="D582" t="str">
            <v>Desmonte De Piso De Madera En Puente Peatonal Metálico, Incluye Retiro De Material</v>
          </cell>
          <cell r="E582" t="str">
            <v>M2</v>
          </cell>
          <cell r="F582">
            <v>12186.67</v>
          </cell>
          <cell r="G582">
            <v>41037</v>
          </cell>
        </row>
        <row r="583">
          <cell r="C583">
            <v>1153</v>
          </cell>
          <cell r="D583" t="str">
            <v>Trazado Y Replanteo Sobre Placa.</v>
          </cell>
          <cell r="E583" t="str">
            <v>M2</v>
          </cell>
          <cell r="F583">
            <v>6868.69</v>
          </cell>
          <cell r="G583">
            <v>41936</v>
          </cell>
        </row>
        <row r="584">
          <cell r="C584">
            <v>1154</v>
          </cell>
          <cell r="D584" t="str">
            <v>Registro Sanitario De 1.00 X 1.00 X 0.60 Metros, En Mamposteria, Mortero De Pega Y Pañete Con Mortero 1:4 Impermeabilizado, Tapa En Concreto De 3000 Psi</v>
          </cell>
          <cell r="E584" t="str">
            <v>UN</v>
          </cell>
          <cell r="F584">
            <v>331974.78999999998</v>
          </cell>
          <cell r="G584">
            <v>42572</v>
          </cell>
        </row>
        <row r="585">
          <cell r="C585">
            <v>1155</v>
          </cell>
          <cell r="D585" t="str">
            <v>Columna En Concreto De 3000 Psi, De 0.40 X 0.50 Metros, Incluye Acero De Refuerzo De 8 Varillas De 1/2", Estribos De 3/8" A Cada 0.20 Metros</v>
          </cell>
          <cell r="E585" t="str">
            <v>ML</v>
          </cell>
          <cell r="F585">
            <v>157962.49</v>
          </cell>
          <cell r="G585">
            <v>41016</v>
          </cell>
        </row>
        <row r="586">
          <cell r="C586">
            <v>1156</v>
          </cell>
          <cell r="D586" t="str">
            <v>Elemento Vertical En Fachada Y Portico En Columna De Concreto De 3000 Psi De 0.15 X 0.25 Metros, No Incluye Acero De Refuerzo</v>
          </cell>
          <cell r="E586" t="str">
            <v>ML</v>
          </cell>
          <cell r="F586">
            <v>32775.72</v>
          </cell>
          <cell r="G586">
            <v>41017</v>
          </cell>
        </row>
        <row r="587">
          <cell r="C587">
            <v>1157</v>
          </cell>
          <cell r="D587" t="str">
            <v>Pergolas En Tuberia De Pvc De 2", Con Varilla De 3/8", Relleno Con Concreto Fluido</v>
          </cell>
          <cell r="E587" t="str">
            <v>ML</v>
          </cell>
          <cell r="F587">
            <v>39226.49</v>
          </cell>
          <cell r="G587">
            <v>41047</v>
          </cell>
        </row>
        <row r="588">
          <cell r="C588">
            <v>1158</v>
          </cell>
          <cell r="D588" t="str">
            <v>Juegos - Suministro E Instalación De Marco Para Cancha De Uso Múltiple (Fútbol Y Basquetbol), Con Medida Y Altura Reglamentaria, Los Marcos En Tubería Galvanizada De 3" Y La Parte Posterior Que Sostienen Los Tableros, En Tubería Galvanizada De 2", Tableros En Acrílico Con Sus Medidas Profesionales, Pintados, Instalados, Con Sus Canastas Y Sus Respectivas Mallas</v>
          </cell>
          <cell r="E588" t="str">
            <v>JG</v>
          </cell>
          <cell r="F588">
            <v>5944105</v>
          </cell>
          <cell r="G588">
            <v>42496</v>
          </cell>
        </row>
        <row r="589">
          <cell r="C589">
            <v>1159</v>
          </cell>
          <cell r="D589" t="str">
            <v>Anden, Plazoleta Y Rampa De Acceso Vehicular En Concreto De 3000 Psi E = 0.07 Metros</v>
          </cell>
          <cell r="E589" t="str">
            <v>M2</v>
          </cell>
          <cell r="F589">
            <v>31963.37</v>
          </cell>
          <cell r="G589">
            <v>41386</v>
          </cell>
        </row>
        <row r="590">
          <cell r="C590">
            <v>1160</v>
          </cell>
          <cell r="D590" t="str">
            <v>Suministro E Instalación De Lavadero En Granito De 0.60 X 0.50 Metros Incluye Accesorios Sanitarios Y Válvula De Control</v>
          </cell>
          <cell r="E590" t="str">
            <v>UN</v>
          </cell>
          <cell r="F590">
            <v>195906.5</v>
          </cell>
          <cell r="G590">
            <v>42538</v>
          </cell>
        </row>
        <row r="591">
          <cell r="C591">
            <v>1161</v>
          </cell>
          <cell r="D591" t="str">
            <v>Suministro E Instalación De Lavaplatos En Acero Inoxidable, Linea Económica  De 0.51 X 0.43 Metros, Incluye Accesorios Y Grifería Cuello De Ganso Metálica</v>
          </cell>
          <cell r="E591" t="str">
            <v>UN</v>
          </cell>
          <cell r="F591">
            <v>221512.5</v>
          </cell>
          <cell r="G591">
            <v>42524</v>
          </cell>
        </row>
        <row r="592">
          <cell r="C592">
            <v>1163</v>
          </cell>
          <cell r="D592" t="str">
            <v>Suministro E Instalacion De Lavaplatos De 1.20 Metros, Sencillo En Acero Inoxidable De Una Ala Y Una Cubeta, Incluye  Accesorios Y Griferia Cuello De Ganso Metalica</v>
          </cell>
          <cell r="E592" t="str">
            <v>UN</v>
          </cell>
          <cell r="F592">
            <v>419912.5</v>
          </cell>
          <cell r="G592">
            <v>41386</v>
          </cell>
        </row>
        <row r="593">
          <cell r="C593">
            <v>1164</v>
          </cell>
          <cell r="D593" t="str">
            <v>E - Suministro, Instalación De Totalizador General De 3 X 100 Amp</v>
          </cell>
          <cell r="E593" t="str">
            <v>UN</v>
          </cell>
          <cell r="F593">
            <v>318375</v>
          </cell>
          <cell r="G593">
            <v>41737</v>
          </cell>
        </row>
        <row r="594">
          <cell r="C594">
            <v>1166</v>
          </cell>
          <cell r="D594" t="str">
            <v>Suministro E Instalación De Puerta Metálica De 2 Hojas, En Lámina Galvanizada Calibre 20 De Doble Faz Y Marco Calibre 18 De 1.80 X 2.80 Metros, Incluye Pintura Anticorrosiva Y  Acabado En Esmalte, Cerraduras Y Herrajes</v>
          </cell>
          <cell r="E594" t="str">
            <v>UN</v>
          </cell>
          <cell r="F594">
            <v>680000</v>
          </cell>
          <cell r="G594">
            <v>42524</v>
          </cell>
        </row>
        <row r="595">
          <cell r="C595">
            <v>1167</v>
          </cell>
          <cell r="D595" t="str">
            <v>Zócalo En Baldosa De Granito De 0.08 X 0.33 Metros</v>
          </cell>
          <cell r="E595" t="str">
            <v>ML</v>
          </cell>
          <cell r="F595">
            <v>9847.83</v>
          </cell>
          <cell r="G595">
            <v>42578</v>
          </cell>
        </row>
        <row r="596">
          <cell r="C596">
            <v>1174</v>
          </cell>
          <cell r="D596" t="str">
            <v>Corte Y Perfilado De Muro En Bloque O Ladrillo, Incluye Retiro De Material</v>
          </cell>
          <cell r="E596" t="str">
            <v>ML</v>
          </cell>
          <cell r="F596">
            <v>14336.77</v>
          </cell>
          <cell r="G596">
            <v>42538</v>
          </cell>
        </row>
        <row r="597">
          <cell r="C597">
            <v>1175</v>
          </cell>
          <cell r="D597" t="str">
            <v>Corte Y Perfilado De Piso Y Plantilla, Incluye Retiro De Material</v>
          </cell>
          <cell r="E597" t="str">
            <v>ML</v>
          </cell>
          <cell r="F597">
            <v>11925</v>
          </cell>
          <cell r="G597">
            <v>42416</v>
          </cell>
        </row>
        <row r="598">
          <cell r="C598">
            <v>1176</v>
          </cell>
          <cell r="D598" t="str">
            <v>Dintel En Bloque De Arcilla No. 4 De 0.10 X 0.20 Metros, Incluye 2 Varillas De 1/2"</v>
          </cell>
          <cell r="E598" t="str">
            <v>ML</v>
          </cell>
          <cell r="F598">
            <v>23391.19</v>
          </cell>
          <cell r="G598">
            <v>42415</v>
          </cell>
        </row>
        <row r="599">
          <cell r="C599">
            <v>1177</v>
          </cell>
          <cell r="D599" t="str">
            <v>Viga De Sobrecimiento De 0.15 X 0.20 Metros, En Concreto De 2500 Psi, Incluye 4 Varillas De 3/8" Y Estribos De 1/4" A Cada 0.15 Metros, Con Apuntalamiento Y Corte De Muro Existente.</v>
          </cell>
          <cell r="E599" t="str">
            <v>ML</v>
          </cell>
          <cell r="F599">
            <v>70973.52</v>
          </cell>
          <cell r="G599">
            <v>42415</v>
          </cell>
        </row>
        <row r="600">
          <cell r="C600">
            <v>1178</v>
          </cell>
          <cell r="D600" t="str">
            <v>Viga De Sobrecimiento En Concreto De 3000 Psi De 0.10 X 0.20 Metros, Incluye 4 Varillas De 3/8" Y Estribos De 1/4" A Cada 0.15 Metros</v>
          </cell>
          <cell r="E600" t="str">
            <v>ML</v>
          </cell>
          <cell r="F600">
            <v>46888.33</v>
          </cell>
          <cell r="G600">
            <v>41075</v>
          </cell>
        </row>
        <row r="601">
          <cell r="C601">
            <v>1179</v>
          </cell>
          <cell r="D601" t="str">
            <v>Columna De Confinamiento En Concreto De 3000 Psi De 0.10 X 0.20 Metros, Incluye Acero De Refuerzo  3 Varillas De 1/2", Estribos De 3/8" A Cada 0.15 Metros Y Apuntalamiento De Muro</v>
          </cell>
          <cell r="E601" t="str">
            <v>ML</v>
          </cell>
          <cell r="F601">
            <v>55876.85</v>
          </cell>
          <cell r="G601">
            <v>42538</v>
          </cell>
        </row>
        <row r="602">
          <cell r="C602">
            <v>1180</v>
          </cell>
          <cell r="D602" t="str">
            <v>Desmonte E Instalación De Puerta O Ventana De 0.70 A 1.00 Metros De Ancho, Solo Incluye Mano De Obra</v>
          </cell>
          <cell r="E602" t="str">
            <v>UN</v>
          </cell>
          <cell r="F602">
            <v>48740</v>
          </cell>
          <cell r="G602">
            <v>42415</v>
          </cell>
        </row>
        <row r="603">
          <cell r="C603">
            <v>1181</v>
          </cell>
          <cell r="D603" t="str">
            <v>Pañete Allanado Sobre Muro En Mortero 1:4, En Áreas Con Ancho &lt; 0.80 Metros</v>
          </cell>
          <cell r="E603" t="str">
            <v>ML</v>
          </cell>
          <cell r="F603">
            <v>12240.98</v>
          </cell>
          <cell r="G603">
            <v>42578</v>
          </cell>
        </row>
        <row r="604">
          <cell r="C604">
            <v>1182</v>
          </cell>
          <cell r="D604" t="str">
            <v>Viga En Concreto De 3000 Psi De 0.10 X 0.10 Metros, Incluye 2 Varillas D= 1/2" Y Estribos D = 1/4" A Cada 0.15 Metros</v>
          </cell>
          <cell r="E604" t="str">
            <v>ML</v>
          </cell>
          <cell r="F604">
            <v>33932.370000000003</v>
          </cell>
          <cell r="G604">
            <v>42439</v>
          </cell>
        </row>
        <row r="605">
          <cell r="C605">
            <v>1183</v>
          </cell>
          <cell r="D605" t="str">
            <v>Montaje De Cubierta Existente En Lamina Ondulada De Asbesto Cemento Perfil 7, Incluye Amarres Y Ganchos De Fijacion, Estructura De Soporte En Madera</v>
          </cell>
          <cell r="E605" t="str">
            <v>M2</v>
          </cell>
          <cell r="F605">
            <v>44761.35</v>
          </cell>
          <cell r="G605">
            <v>42415</v>
          </cell>
        </row>
        <row r="606">
          <cell r="C606">
            <v>1184</v>
          </cell>
          <cell r="D606" t="str">
            <v>Plantilla Para Piso En Concreto De 1500 Psi, E = 0.05 Metros, En Areas Con Ancho &lt; 0.80 Metros</v>
          </cell>
          <cell r="E606" t="str">
            <v>ML</v>
          </cell>
          <cell r="F606">
            <v>16252.7</v>
          </cell>
          <cell r="G606">
            <v>41912</v>
          </cell>
        </row>
        <row r="607">
          <cell r="C607">
            <v>1185</v>
          </cell>
          <cell r="D607" t="str">
            <v>Piso En Mosaico De Cemento De 0.20 X 0.20 Metros, En Areas Con Ancho &lt; 0.80 Metros</v>
          </cell>
          <cell r="E607" t="str">
            <v>ML</v>
          </cell>
          <cell r="F607">
            <v>30316.33</v>
          </cell>
          <cell r="G607">
            <v>41057</v>
          </cell>
        </row>
        <row r="608">
          <cell r="C608">
            <v>1186</v>
          </cell>
          <cell r="D608" t="str">
            <v>Piso En Cerámica De 0.20 X 0.20 Metros Trafico 4, En Areas Con Ancho &lt; 0.80 Metros</v>
          </cell>
          <cell r="E608" t="str">
            <v>ML</v>
          </cell>
          <cell r="F608">
            <v>39478.6</v>
          </cell>
          <cell r="G608">
            <v>41057</v>
          </cell>
        </row>
        <row r="609">
          <cell r="C609">
            <v>1187</v>
          </cell>
          <cell r="D609" t="str">
            <v>Enchape De Muros En Cerámica De 0.20 X 0.20 Metros, En Areas Con Ancho &lt; 0.80 Metros</v>
          </cell>
          <cell r="E609" t="str">
            <v>ML</v>
          </cell>
          <cell r="F609">
            <v>35378.5</v>
          </cell>
          <cell r="G609">
            <v>42578</v>
          </cell>
        </row>
        <row r="610">
          <cell r="C610">
            <v>1190</v>
          </cell>
          <cell r="D610" t="str">
            <v>Anclaje De Columneta Al Cimiento Existente Con La Utilización De Sikadur Anchor Fix - 4  (Para  Fijar 3 Varillas De  D = 1/2")</v>
          </cell>
          <cell r="E610" t="str">
            <v>UN</v>
          </cell>
          <cell r="F610">
            <v>25565.9</v>
          </cell>
          <cell r="G610">
            <v>42415</v>
          </cell>
        </row>
        <row r="611">
          <cell r="C611">
            <v>1196</v>
          </cell>
          <cell r="D611" t="str">
            <v>Aplicación De Geotextil Nt 2500</v>
          </cell>
          <cell r="E611" t="str">
            <v>M2</v>
          </cell>
          <cell r="F611">
            <v>10194.58</v>
          </cell>
          <cell r="G611">
            <v>41026</v>
          </cell>
        </row>
        <row r="612">
          <cell r="C612">
            <v>1197</v>
          </cell>
          <cell r="D612" t="str">
            <v>Aplicación De Geotextil Nt 2000</v>
          </cell>
          <cell r="E612" t="str">
            <v>M2</v>
          </cell>
          <cell r="F612">
            <v>10057.030000000001</v>
          </cell>
          <cell r="G612">
            <v>42535</v>
          </cell>
        </row>
        <row r="613">
          <cell r="C613">
            <v>1198</v>
          </cell>
          <cell r="D613" t="str">
            <v>Aplicación De Geotextil Nt 1600</v>
          </cell>
          <cell r="E613" t="str">
            <v>M2</v>
          </cell>
          <cell r="F613">
            <v>8005.33</v>
          </cell>
          <cell r="G613">
            <v>41026</v>
          </cell>
        </row>
        <row r="614">
          <cell r="C614">
            <v>1199</v>
          </cell>
          <cell r="D614" t="str">
            <v>Enrocado De Protección Con Piedra Media Zonga, Pegada Con Mortero 1:4,  E = 0.15 ( Cunetas Y Taludes )</v>
          </cell>
          <cell r="E614" t="str">
            <v>M2</v>
          </cell>
          <cell r="F614">
            <v>54826.71</v>
          </cell>
          <cell r="G614">
            <v>41508</v>
          </cell>
        </row>
        <row r="615">
          <cell r="C615">
            <v>1200</v>
          </cell>
          <cell r="D615" t="str">
            <v>Excavación A Maquina Con Retroexcavadora, Incluye Retiro De Material</v>
          </cell>
          <cell r="E615" t="str">
            <v>M3</v>
          </cell>
          <cell r="F615">
            <v>30893.439999999999</v>
          </cell>
          <cell r="G615">
            <v>42198</v>
          </cell>
        </row>
        <row r="616">
          <cell r="C616">
            <v>1201</v>
          </cell>
          <cell r="D616" t="str">
            <v>Solado En Concreto De 2000 Psi E = 0.10 Metros</v>
          </cell>
          <cell r="E616" t="str">
            <v>M3</v>
          </cell>
          <cell r="F616">
            <v>417322.23</v>
          </cell>
          <cell r="G616">
            <v>42443</v>
          </cell>
        </row>
        <row r="617">
          <cell r="C617">
            <v>1202</v>
          </cell>
          <cell r="D617" t="str">
            <v>Suministro E Instalación De Malla Ciclón Forrada En Pvc, Calibre 10</v>
          </cell>
          <cell r="E617" t="str">
            <v>M2</v>
          </cell>
          <cell r="F617">
            <v>30000</v>
          </cell>
          <cell r="G617">
            <v>42314</v>
          </cell>
        </row>
        <row r="618">
          <cell r="C618">
            <v>1205</v>
          </cell>
          <cell r="D618" t="str">
            <v>E - Suministro E Instalación De Lámpara Fluorescente De 1 X 48", Tipo Comercial, Con Encendido Instantaneo De Sobreponer</v>
          </cell>
          <cell r="E618" t="str">
            <v>UN</v>
          </cell>
          <cell r="F618">
            <v>72631.88</v>
          </cell>
          <cell r="G618">
            <v>41451</v>
          </cell>
        </row>
        <row r="619">
          <cell r="C619">
            <v>1209</v>
          </cell>
          <cell r="D619" t="str">
            <v>Piso En Tableta De Gres De Cucuta 0.20 X 0.20 Metros, Incluye Aplique Toceto A Cada 1.00 Metros</v>
          </cell>
          <cell r="E619" t="str">
            <v>M2</v>
          </cell>
          <cell r="F619">
            <v>51960.91</v>
          </cell>
          <cell r="G619">
            <v>41057</v>
          </cell>
        </row>
        <row r="620">
          <cell r="C620">
            <v>1210</v>
          </cell>
          <cell r="D620" t="str">
            <v>Baranda En Concreto De 3000 Psi De Altura 1.20 Metros, Con Columna De 0.20 X 0.20 Metros  A Cada 2.00 Metros, Y Dos Vigas Horizontales De 0.20 X 0.20 Metros A Cada 0.40 Metros, Con Anclaje A Concreto Existente Con Sikadur Anchor Fix - 4  Para Fijar Varillas.</v>
          </cell>
          <cell r="E620" t="str">
            <v>ML</v>
          </cell>
          <cell r="F620">
            <v>157773.19</v>
          </cell>
          <cell r="G620">
            <v>41026</v>
          </cell>
        </row>
        <row r="621">
          <cell r="C621">
            <v>1211</v>
          </cell>
          <cell r="D621" t="str">
            <v>Relleno En Concreto Ciclópeo, 60% En Concreto De 3000 Psi, 40% Piedra De Cimiento, E= 0.20 Metros</v>
          </cell>
          <cell r="E621" t="str">
            <v>M2</v>
          </cell>
          <cell r="F621">
            <v>76792.53</v>
          </cell>
          <cell r="G621">
            <v>41038</v>
          </cell>
        </row>
        <row r="622">
          <cell r="C622">
            <v>1214</v>
          </cell>
          <cell r="D622" t="str">
            <v>Suministro E Instalacion De Tuberia De Alcantarillado Durafort  O Similar D  = 10" - 250 Mm</v>
          </cell>
          <cell r="E622" t="str">
            <v>ML</v>
          </cell>
          <cell r="F622">
            <v>114852.34</v>
          </cell>
          <cell r="G622">
            <v>42466</v>
          </cell>
        </row>
        <row r="623">
          <cell r="C623">
            <v>1215</v>
          </cell>
          <cell r="D623" t="str">
            <v>Placa En Concreto De 3000 Psi Premezclado, E = 0.08 Metros</v>
          </cell>
          <cell r="E623" t="str">
            <v>M2</v>
          </cell>
          <cell r="F623">
            <v>52710.54</v>
          </cell>
          <cell r="G623">
            <v>41037</v>
          </cell>
        </row>
        <row r="624">
          <cell r="C624">
            <v>1216</v>
          </cell>
          <cell r="D624" t="str">
            <v>E - Suministro E Instalación De Registro Metálico Eléctrico De 0.30 X 0.30 X 0.15 Metros</v>
          </cell>
          <cell r="E624" t="str">
            <v>UN</v>
          </cell>
          <cell r="F624">
            <v>43949.58</v>
          </cell>
          <cell r="G624">
            <v>42102</v>
          </cell>
        </row>
        <row r="625">
          <cell r="C625">
            <v>1217</v>
          </cell>
          <cell r="D625" t="str">
            <v>E - Suministro E Instalación De Varilla Cooperweld, Varillas De Cobre De 5/8" Por 2.40 Metros, Incluye Hidrosolta</v>
          </cell>
          <cell r="E625" t="str">
            <v>UN</v>
          </cell>
          <cell r="F625">
            <v>237118.83</v>
          </cell>
          <cell r="G625">
            <v>42314</v>
          </cell>
        </row>
        <row r="626">
          <cell r="C626">
            <v>1218</v>
          </cell>
          <cell r="D626" t="str">
            <v>E - Acometida Parcial Eléctrica Con Tubería Conduit D = 1", Alambrado Con Cable No. 2</v>
          </cell>
          <cell r="E626" t="str">
            <v>ML</v>
          </cell>
          <cell r="F626">
            <v>62909.919999999998</v>
          </cell>
          <cell r="G626">
            <v>41451</v>
          </cell>
        </row>
        <row r="627">
          <cell r="C627">
            <v>1221</v>
          </cell>
          <cell r="D627" t="str">
            <v>E - Acometida Eléctrica En Tubería Conduit Pvc D = 2", Alambrado Con Cable No. 2</v>
          </cell>
          <cell r="E627" t="str">
            <v>ML</v>
          </cell>
          <cell r="F627">
            <v>74652.039999999994</v>
          </cell>
          <cell r="G627">
            <v>41451</v>
          </cell>
        </row>
        <row r="628">
          <cell r="C628">
            <v>1222</v>
          </cell>
          <cell r="D628" t="str">
            <v>Atraque En Concreto De 3000 Psi Al Final De La Placa De Fondo</v>
          </cell>
          <cell r="E628" t="str">
            <v>M3</v>
          </cell>
          <cell r="F628">
            <v>430705.59</v>
          </cell>
          <cell r="G628">
            <v>40697</v>
          </cell>
        </row>
        <row r="629">
          <cell r="C629">
            <v>1223</v>
          </cell>
          <cell r="D629" t="str">
            <v>Tapa Para Registro De 1.20 X 1.80 X 0.10 Metros, En Concreto De 3000 Psi, Reforzado Con Varillas Hierro De 3/8" A Cada 0.20 Metros En Ambos Sentidos</v>
          </cell>
          <cell r="E629" t="str">
            <v>UN</v>
          </cell>
          <cell r="F629">
            <v>193790.39</v>
          </cell>
          <cell r="G629">
            <v>40058</v>
          </cell>
        </row>
        <row r="630">
          <cell r="C630">
            <v>1224</v>
          </cell>
          <cell r="D630" t="str">
            <v>Placa De Fondo En Concreto De 3000 Psi Premezclado, E = 0.07 Metros</v>
          </cell>
          <cell r="E630" t="str">
            <v>M2</v>
          </cell>
          <cell r="F630">
            <v>41387.440000000002</v>
          </cell>
          <cell r="G630">
            <v>41037</v>
          </cell>
        </row>
        <row r="631">
          <cell r="C631">
            <v>1225</v>
          </cell>
          <cell r="D631" t="str">
            <v>Cuneta Rectangular Cerrada De 0.80 X 0.80 Metros E = 0.10 Metros , En Concreto De 3000 Psi,  Reforzado Con Varillas De 3/8" A Cada 0.15 Metros En Ambos Sentidos.</v>
          </cell>
          <cell r="E631" t="str">
            <v>ML</v>
          </cell>
          <cell r="F631">
            <v>234246.66</v>
          </cell>
          <cell r="G631">
            <v>41026</v>
          </cell>
        </row>
        <row r="632">
          <cell r="C632">
            <v>1228</v>
          </cell>
          <cell r="D632" t="str">
            <v>Pintura Epóxica Tipo Pintuco O Similar</v>
          </cell>
          <cell r="E632" t="str">
            <v>M2</v>
          </cell>
          <cell r="F632">
            <v>26025.81</v>
          </cell>
          <cell r="G632">
            <v>42524</v>
          </cell>
        </row>
        <row r="633">
          <cell r="C633">
            <v>1229</v>
          </cell>
          <cell r="D633" t="str">
            <v>Placa En Concreto De 2500 Psi, E = 0.08, Incluye Malla Electrosoldada</v>
          </cell>
          <cell r="E633" t="str">
            <v>M2</v>
          </cell>
          <cell r="F633">
            <v>60920.52</v>
          </cell>
          <cell r="G633">
            <v>41717</v>
          </cell>
        </row>
        <row r="634">
          <cell r="C634">
            <v>1230</v>
          </cell>
          <cell r="D634" t="str">
            <v>Levante De Pedestales De 0.50 X 0.50, Para Columnas Metálicas, En Mampostería Pañetada En Todas Sus Caras, Altura 1.50 Metros</v>
          </cell>
          <cell r="E634" t="str">
            <v>UN</v>
          </cell>
          <cell r="F634">
            <v>144663.63</v>
          </cell>
          <cell r="G634">
            <v>41022</v>
          </cell>
        </row>
        <row r="635">
          <cell r="C635">
            <v>1232</v>
          </cell>
          <cell r="D635" t="str">
            <v>Desmonte De Cerca</v>
          </cell>
          <cell r="E635" t="str">
            <v>M2</v>
          </cell>
          <cell r="F635">
            <v>3697</v>
          </cell>
          <cell r="G635">
            <v>41114</v>
          </cell>
        </row>
        <row r="636">
          <cell r="C636">
            <v>1233</v>
          </cell>
          <cell r="D636" t="str">
            <v>Impermeabilización Con Sikafelt E Imprimación Con Emulsión Asfáltica A Dos Manos</v>
          </cell>
          <cell r="E636" t="str">
            <v>M2</v>
          </cell>
          <cell r="F636">
            <v>14868.12</v>
          </cell>
          <cell r="G636">
            <v>41017</v>
          </cell>
        </row>
        <row r="637">
          <cell r="C637">
            <v>1238</v>
          </cell>
          <cell r="D637" t="str">
            <v>E - Suministro E Instalación De Tablero De Cuatro (4) Circuitos Incluye Tacos</v>
          </cell>
          <cell r="E637" t="str">
            <v>UN</v>
          </cell>
          <cell r="F637">
            <v>104317.5</v>
          </cell>
          <cell r="G637">
            <v>42496</v>
          </cell>
        </row>
        <row r="638">
          <cell r="C638">
            <v>1239</v>
          </cell>
          <cell r="D638" t="str">
            <v>Estuplast Aplicado Como Revestimiento</v>
          </cell>
          <cell r="E638" t="str">
            <v>M2</v>
          </cell>
          <cell r="F638">
            <v>15854.39</v>
          </cell>
          <cell r="G638">
            <v>42314</v>
          </cell>
        </row>
        <row r="639">
          <cell r="C639">
            <v>1240</v>
          </cell>
          <cell r="D639" t="str">
            <v>E - Salida De Cableado Estructurado Para Computadores / Salida Para Tv Cable</v>
          </cell>
          <cell r="E639" t="str">
            <v>UN</v>
          </cell>
          <cell r="F639">
            <v>200000</v>
          </cell>
          <cell r="G639">
            <v>41676</v>
          </cell>
        </row>
        <row r="640">
          <cell r="C640">
            <v>1241</v>
          </cell>
          <cell r="D640" t="str">
            <v>E - Suministro De Abanico Para Salones Tipo Loco Marca Sanyo O Similar</v>
          </cell>
          <cell r="E640" t="str">
            <v>UN</v>
          </cell>
          <cell r="F640">
            <v>200000</v>
          </cell>
          <cell r="G640">
            <v>41936</v>
          </cell>
        </row>
        <row r="641">
          <cell r="C641">
            <v>1242</v>
          </cell>
          <cell r="D641" t="str">
            <v>Levante De Muro Doble En Ladrillo Común, Mortero De Pega 1:4, En Área Con Ancho &lt;  0.80 Metros</v>
          </cell>
          <cell r="E641" t="str">
            <v>ML</v>
          </cell>
          <cell r="F641">
            <v>77174.94</v>
          </cell>
          <cell r="G641">
            <v>42472</v>
          </cell>
        </row>
        <row r="642">
          <cell r="C642">
            <v>1243</v>
          </cell>
          <cell r="D642" t="str">
            <v>Levante De Muro Sencillo En Ladrillo Común, Mortero De Pega 1:4, En Área Con Ancho &lt; 0.80 Metros</v>
          </cell>
          <cell r="E642" t="str">
            <v>ML</v>
          </cell>
          <cell r="F642">
            <v>38634.300000000003</v>
          </cell>
          <cell r="G642">
            <v>42314</v>
          </cell>
        </row>
        <row r="643">
          <cell r="C643">
            <v>1244</v>
          </cell>
          <cell r="D643" t="str">
            <v>Levante De Muro En Bloque De Cemento Vibrado De 0.15 X 0.20 X 0.40 Metros, Mortero De Pega 1:4,  En Áreas Con Ancho &lt;0.80 Metros</v>
          </cell>
          <cell r="E643" t="str">
            <v>ML</v>
          </cell>
          <cell r="F643">
            <v>51693.73</v>
          </cell>
          <cell r="G643">
            <v>42496</v>
          </cell>
        </row>
        <row r="644">
          <cell r="C644">
            <v>1245</v>
          </cell>
          <cell r="D644" t="str">
            <v>Suministro E Instalación De Rejilla De Hierro, En Platina De 2" X 1/2", Ancho 0.70 Metros</v>
          </cell>
          <cell r="E644" t="str">
            <v>ML</v>
          </cell>
          <cell r="F644">
            <v>239760</v>
          </cell>
          <cell r="G644">
            <v>42443</v>
          </cell>
        </row>
        <row r="645">
          <cell r="C645">
            <v>1248</v>
          </cell>
          <cell r="D645" t="str">
            <v>Suministro, Instalacion Y Montaje De Puente Peatonal Metalico, De 1.10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645" t="str">
            <v>ML</v>
          </cell>
          <cell r="F645">
            <v>990000</v>
          </cell>
          <cell r="G645">
            <v>40968</v>
          </cell>
        </row>
        <row r="646">
          <cell r="C646">
            <v>1249</v>
          </cell>
          <cell r="D646" t="str">
            <v>Suministro E Instalación De Rejilla Prefabricada En Concreto Reforzado E = 0.10 Metros, Ancho 0.70 Metro, Incluye 2 Varillas D = 3/8" Y Estribos De 1/4" A Cada 0.15 Metros</v>
          </cell>
          <cell r="E646" t="str">
            <v>ML</v>
          </cell>
          <cell r="F646">
            <v>198692.58</v>
          </cell>
          <cell r="G646">
            <v>41781</v>
          </cell>
        </row>
        <row r="647">
          <cell r="C647">
            <v>1250</v>
          </cell>
          <cell r="D647" t="str">
            <v>Canal En Concreto De 3000 Psi, B = 0.70 Metros, Altura 0.70 Metros, E = 0.10 Metros, Con Acero De Refuerzo De D = 3/8 A Cada 0.40 Metros En Ambos Sentidos</v>
          </cell>
          <cell r="E647" t="str">
            <v>ML</v>
          </cell>
          <cell r="F647">
            <v>135031.19</v>
          </cell>
          <cell r="G647">
            <v>41026</v>
          </cell>
        </row>
        <row r="648">
          <cell r="C648">
            <v>1251</v>
          </cell>
          <cell r="D648" t="str">
            <v>Juegos - Reparación De Rueda Infantil Giratoria Para Parque, Incluye Tubería Y Herrajes Metálicos.</v>
          </cell>
          <cell r="E648" t="str">
            <v>UN</v>
          </cell>
          <cell r="F648">
            <v>200000</v>
          </cell>
          <cell r="G648">
            <v>41569</v>
          </cell>
        </row>
        <row r="649">
          <cell r="C649">
            <v>1252</v>
          </cell>
          <cell r="D649" t="str">
            <v>Valor Director De Interventoria + Factor Multiplicador 1.8</v>
          </cell>
          <cell r="E649" t="str">
            <v>ME</v>
          </cell>
          <cell r="F649">
            <v>11520000</v>
          </cell>
          <cell r="G649">
            <v>40249</v>
          </cell>
        </row>
        <row r="650">
          <cell r="C650">
            <v>1253</v>
          </cell>
          <cell r="D650" t="str">
            <v>Valor Residente De Interventoria + Factor Multiplicador 1.8</v>
          </cell>
          <cell r="E650" t="str">
            <v>ME</v>
          </cell>
          <cell r="F650">
            <v>10440000</v>
          </cell>
          <cell r="G650">
            <v>40249</v>
          </cell>
        </row>
        <row r="651">
          <cell r="C651">
            <v>1254</v>
          </cell>
          <cell r="D651" t="str">
            <v>Valor Ingeniero Control De Calidad + Factor Multiplicador 1.8</v>
          </cell>
          <cell r="E651" t="str">
            <v>ME</v>
          </cell>
          <cell r="F651">
            <v>5400000</v>
          </cell>
          <cell r="G651">
            <v>40249</v>
          </cell>
        </row>
        <row r="652">
          <cell r="C652">
            <v>1255</v>
          </cell>
          <cell r="D652" t="str">
            <v>Valor Ingeniero Control De Calidad - Salario Mensual $3.000.000 - Dedicacion 0.25 - Factor Multiplicador 1.8</v>
          </cell>
          <cell r="E652" t="str">
            <v>ME</v>
          </cell>
          <cell r="F652">
            <v>1350000</v>
          </cell>
          <cell r="G652">
            <v>40249</v>
          </cell>
        </row>
        <row r="653">
          <cell r="C653">
            <v>1256</v>
          </cell>
          <cell r="D653" t="str">
            <v>Valor Inspector De Obra - Salario Mensual $2.000.000 - Dedicacion 0.50 Mensual - Factor Multiplicador 1.8</v>
          </cell>
          <cell r="E653" t="str">
            <v>ME</v>
          </cell>
          <cell r="F653">
            <v>1800000</v>
          </cell>
          <cell r="G653">
            <v>40249</v>
          </cell>
        </row>
        <row r="654">
          <cell r="C654">
            <v>1257</v>
          </cell>
          <cell r="D654" t="str">
            <v>Valor Inspector De Obra + Factor Multiplicador 1.8</v>
          </cell>
          <cell r="E654" t="str">
            <v>ME</v>
          </cell>
          <cell r="F654">
            <v>3600000</v>
          </cell>
          <cell r="G654">
            <v>40249</v>
          </cell>
        </row>
        <row r="655">
          <cell r="C655">
            <v>1258</v>
          </cell>
          <cell r="D655" t="str">
            <v>Valor Cuadrilla De Topografia  $5.000.000 Mensual + Factor Multiplicador 1.8</v>
          </cell>
          <cell r="E655" t="str">
            <v>ME</v>
          </cell>
          <cell r="F655">
            <v>9000000</v>
          </cell>
          <cell r="G655">
            <v>40249</v>
          </cell>
        </row>
        <row r="656">
          <cell r="C656">
            <v>1259</v>
          </cell>
          <cell r="D656" t="str">
            <v>Valor Cuadrilla De Topografia - Salario Mensual $5.000.000 - Dedicacion 0.15 Mensual - Factor Multiplicador 1.8</v>
          </cell>
          <cell r="E656" t="str">
            <v>ME</v>
          </cell>
          <cell r="F656">
            <v>1350000</v>
          </cell>
          <cell r="G656">
            <v>41386</v>
          </cell>
        </row>
        <row r="657">
          <cell r="C657">
            <v>1261</v>
          </cell>
          <cell r="D657" t="str">
            <v>Valor Director De Interventoria -Salario Mensual $6.400.000 - Dedicacion 0.20 - Factor Multiplicador 1.8</v>
          </cell>
          <cell r="E657" t="str">
            <v>ME</v>
          </cell>
          <cell r="F657">
            <v>2304000</v>
          </cell>
          <cell r="G657">
            <v>40249</v>
          </cell>
        </row>
        <row r="658">
          <cell r="C658">
            <v>1262</v>
          </cell>
          <cell r="D658" t="str">
            <v>Valor Residente De Interventoria - Salario Mensual $5.800.000 - Dedicacion 0.25 - Factor Multiplicador 1.8</v>
          </cell>
          <cell r="E658" t="str">
            <v>ME</v>
          </cell>
          <cell r="F658">
            <v>2610000</v>
          </cell>
          <cell r="G658">
            <v>40249</v>
          </cell>
        </row>
        <row r="659">
          <cell r="C659">
            <v>1266</v>
          </cell>
          <cell r="D659" t="str">
            <v>Valor Ingeniero Asesor De Vias + Factor Multiplicador</v>
          </cell>
          <cell r="E659" t="str">
            <v>ME</v>
          </cell>
          <cell r="F659">
            <v>10800000</v>
          </cell>
          <cell r="G659">
            <v>40249</v>
          </cell>
        </row>
        <row r="660">
          <cell r="C660">
            <v>1267</v>
          </cell>
          <cell r="D660" t="str">
            <v>Valor Ingeniero Asesor De Vias - Salario Mensual $6.000.000 - Dedicacion 0.20 - Factor Multiplicador 1.8</v>
          </cell>
          <cell r="E660" t="str">
            <v>ME</v>
          </cell>
          <cell r="F660">
            <v>2160000</v>
          </cell>
          <cell r="G660">
            <v>40249</v>
          </cell>
        </row>
        <row r="661">
          <cell r="C661">
            <v>1268</v>
          </cell>
          <cell r="D661" t="str">
            <v>Desmonte De Puertas Dobles Y Retiro De Material</v>
          </cell>
          <cell r="E661" t="str">
            <v>UN</v>
          </cell>
          <cell r="F661">
            <v>24100</v>
          </cell>
          <cell r="G661">
            <v>42403</v>
          </cell>
        </row>
        <row r="662">
          <cell r="C662">
            <v>1269</v>
          </cell>
          <cell r="D662" t="str">
            <v>Pañete Exterior Allanado Con Mortero 1:4 Impermeabilizado</v>
          </cell>
          <cell r="E662" t="str">
            <v>M2</v>
          </cell>
          <cell r="F662">
            <v>23493.05</v>
          </cell>
          <cell r="G662">
            <v>42415</v>
          </cell>
        </row>
        <row r="663">
          <cell r="C663">
            <v>1270</v>
          </cell>
          <cell r="D663" t="str">
            <v>Piso En Concreto De 2500 Psi, Impermeabilizado Con Sika 1. Espesor 0.05 Metros</v>
          </cell>
          <cell r="E663" t="str">
            <v>M2</v>
          </cell>
          <cell r="F663">
            <v>35938.46</v>
          </cell>
          <cell r="G663">
            <v>42472</v>
          </cell>
        </row>
        <row r="664">
          <cell r="C664">
            <v>1271</v>
          </cell>
          <cell r="D664" t="str">
            <v>Resane De Viga Canal De 0.30 X 0.60 X 0.30 Metros, Con Mortero 1:4 Espesor 0.03 Metros, Impermeabilizado Con Manto Edil De 3Mm</v>
          </cell>
          <cell r="E664" t="str">
            <v>ML</v>
          </cell>
          <cell r="F664">
            <v>54090.720000000001</v>
          </cell>
          <cell r="G664">
            <v>41067</v>
          </cell>
        </row>
        <row r="665">
          <cell r="C665">
            <v>1272</v>
          </cell>
          <cell r="D665" t="str">
            <v>Elemento Vertical De 0.10 X 0.10 Metros, En Concreto De 3000 Psi, Reforzado Con 2 Varillas De 3/8", Estribos De 1/4" A Cada 0.20 Metros</v>
          </cell>
          <cell r="E665" t="str">
            <v>ML</v>
          </cell>
          <cell r="F665">
            <v>22306.89</v>
          </cell>
          <cell r="G665">
            <v>41017</v>
          </cell>
        </row>
        <row r="666">
          <cell r="C666">
            <v>1273</v>
          </cell>
          <cell r="D666" t="str">
            <v>Alfagías De 0.15 X 0.20 Metros, En Concreto De 3000 Psi, Reforzado Con 2 Varillas De 1/2", Estribos De 3/8" A Cada 0.15 Metros</v>
          </cell>
          <cell r="E666" t="str">
            <v>ML</v>
          </cell>
          <cell r="F666">
            <v>49595.11</v>
          </cell>
          <cell r="G666">
            <v>41799</v>
          </cell>
        </row>
        <row r="667">
          <cell r="C667">
            <v>1274</v>
          </cell>
          <cell r="D667" t="str">
            <v>Señalizacion De Obra - Soporte Para Cinta Demarcadora</v>
          </cell>
          <cell r="E667" t="str">
            <v>UN</v>
          </cell>
          <cell r="F667">
            <v>12566</v>
          </cell>
          <cell r="G667">
            <v>40357</v>
          </cell>
        </row>
        <row r="668">
          <cell r="C668">
            <v>1277</v>
          </cell>
          <cell r="D668" t="str">
            <v>Señalización - Cinta Demarcadora  Sin Soportes</v>
          </cell>
          <cell r="E668" t="str">
            <v>ML</v>
          </cell>
          <cell r="F668">
            <v>1575.59</v>
          </cell>
          <cell r="G668">
            <v>40994</v>
          </cell>
        </row>
        <row r="669">
          <cell r="C669">
            <v>1279</v>
          </cell>
          <cell r="D669" t="str">
            <v>Suministro De Tuberia De Acueducto De Polietileno De Alta Densidad Pead 20 Mm</v>
          </cell>
          <cell r="E669" t="str">
            <v>UN</v>
          </cell>
          <cell r="F669">
            <v>25347.47</v>
          </cell>
          <cell r="G669">
            <v>41501</v>
          </cell>
        </row>
        <row r="670">
          <cell r="C670">
            <v>1282</v>
          </cell>
          <cell r="D670" t="str">
            <v>Señalización - Valla Movil Tipo 2. Valla Desplegable</v>
          </cell>
          <cell r="E670" t="str">
            <v>UN</v>
          </cell>
          <cell r="F670">
            <v>199177</v>
          </cell>
          <cell r="G670">
            <v>40994</v>
          </cell>
        </row>
        <row r="671">
          <cell r="C671">
            <v>1284</v>
          </cell>
          <cell r="D671" t="str">
            <v>Señalizacion - Aviso Preventivo Fijo</v>
          </cell>
          <cell r="E671" t="str">
            <v>UN</v>
          </cell>
          <cell r="F671">
            <v>279438.15999999997</v>
          </cell>
          <cell r="G671">
            <v>40357</v>
          </cell>
        </row>
        <row r="672">
          <cell r="C672">
            <v>1285</v>
          </cell>
          <cell r="D672" t="str">
            <v>Excavacion En Zanja A Mano Para Redes De Acueducto, En Material Comun, Roca Descompuesta, A Cualquier Profundidad Y Bajo Cualquier Condicion De Humedad, Incluye Retiro De Material.</v>
          </cell>
          <cell r="E672" t="str">
            <v>M3</v>
          </cell>
          <cell r="F672">
            <v>24309.54</v>
          </cell>
          <cell r="G672">
            <v>40357</v>
          </cell>
        </row>
        <row r="673">
          <cell r="C673">
            <v>1289</v>
          </cell>
          <cell r="D673" t="str">
            <v>Instalacion De Tuberia De Polietileno De Alta Densidad (Pead) 200Mm D=8", Y Accesorios Para Acueducto</v>
          </cell>
          <cell r="E673" t="str">
            <v>ML</v>
          </cell>
          <cell r="F673">
            <v>10226.549999999999</v>
          </cell>
          <cell r="G673">
            <v>42751</v>
          </cell>
        </row>
        <row r="674">
          <cell r="C674">
            <v>1290</v>
          </cell>
          <cell r="D674" t="str">
            <v>Cimentacion De Tuberia Con Arena Compactada Al 70% De La Densidad Relativa Maxima</v>
          </cell>
          <cell r="E674" t="str">
            <v>M3</v>
          </cell>
          <cell r="F674">
            <v>48295</v>
          </cell>
          <cell r="G674">
            <v>40357</v>
          </cell>
        </row>
        <row r="675">
          <cell r="C675">
            <v>1291</v>
          </cell>
          <cell r="D675" t="str">
            <v>Relleno De Zanja Y Obras De Mamposteria Con Material Seleccionado, De Sitio, Compactado Al 90% Del Proctor Modificado</v>
          </cell>
          <cell r="E675" t="str">
            <v>M3</v>
          </cell>
          <cell r="F675">
            <v>16053.89</v>
          </cell>
          <cell r="G675">
            <v>42578</v>
          </cell>
        </row>
        <row r="676">
          <cell r="C676">
            <v>1293</v>
          </cell>
          <cell r="D676" t="str">
            <v>Relleno De Zanja Y Obras De Mamposteria Con Material Seleccionado De Cantera Compactado Al 95% Del Proctor Modificado</v>
          </cell>
          <cell r="E676" t="str">
            <v>M3</v>
          </cell>
          <cell r="F676">
            <v>40253.89</v>
          </cell>
          <cell r="G676">
            <v>40357</v>
          </cell>
        </row>
        <row r="677">
          <cell r="C677">
            <v>1294</v>
          </cell>
          <cell r="D677" t="str">
            <v>Concreto Para Anclaje Con Concreto De 3000 Psi En Obra</v>
          </cell>
          <cell r="E677" t="str">
            <v>M3</v>
          </cell>
          <cell r="F677">
            <v>366457.13</v>
          </cell>
          <cell r="G677">
            <v>40357</v>
          </cell>
        </row>
        <row r="678">
          <cell r="C678">
            <v>1295</v>
          </cell>
          <cell r="D678" t="str">
            <v>Excavacion  A Maquina En Material Comun, Roca Descompuesta A Cualquier Profundidad Y Bajo Cualquier Condicion De Humedad, Incluye Retiro De Material A Lugar Autorizado</v>
          </cell>
          <cell r="E678" t="str">
            <v>M3</v>
          </cell>
          <cell r="F678">
            <v>27440</v>
          </cell>
          <cell r="G678">
            <v>42802</v>
          </cell>
        </row>
        <row r="679">
          <cell r="C679">
            <v>1296</v>
          </cell>
          <cell r="D679" t="str">
            <v>Concreto De Limpieza F`C = 14 Mpa (2000 Psi) En Obra,  E = 0.05 Metros</v>
          </cell>
          <cell r="E679" t="str">
            <v>M2</v>
          </cell>
          <cell r="F679">
            <v>17936.939999999999</v>
          </cell>
          <cell r="G679">
            <v>40357</v>
          </cell>
        </row>
        <row r="680">
          <cell r="C680">
            <v>1300</v>
          </cell>
          <cell r="D680" t="str">
            <v>Placa De Fondo En Concreto Impermeabilizado F´C = 28 Mpa, (4000 Psi)</v>
          </cell>
          <cell r="E680" t="str">
            <v>M3</v>
          </cell>
          <cell r="F680">
            <v>775826.99</v>
          </cell>
          <cell r="G680">
            <v>40357</v>
          </cell>
        </row>
        <row r="681">
          <cell r="C681">
            <v>1304</v>
          </cell>
          <cell r="D681" t="str">
            <v>Muros En Concreto Bombeo Impermeabilizado F´C = 28 Mpa (4000 Psi)</v>
          </cell>
          <cell r="E681" t="str">
            <v>M3</v>
          </cell>
          <cell r="F681">
            <v>919377.99</v>
          </cell>
          <cell r="G681">
            <v>40100</v>
          </cell>
        </row>
        <row r="682">
          <cell r="C682">
            <v>1307</v>
          </cell>
          <cell r="D682" t="str">
            <v>Suministro E Instalacion De Compuerta Tipo Chapaleta</v>
          </cell>
          <cell r="E682" t="str">
            <v>UN</v>
          </cell>
          <cell r="F682">
            <v>3235300</v>
          </cell>
          <cell r="G682">
            <v>40100</v>
          </cell>
        </row>
        <row r="683">
          <cell r="C683">
            <v>1308</v>
          </cell>
          <cell r="D683" t="str">
            <v>Losa Superior En Concreto F`C = 28 Mpa (4000 Psi)</v>
          </cell>
          <cell r="E683" t="str">
            <v>M3</v>
          </cell>
          <cell r="F683">
            <v>876829.29</v>
          </cell>
          <cell r="G683">
            <v>40100</v>
          </cell>
        </row>
        <row r="684">
          <cell r="C684">
            <v>1313</v>
          </cell>
          <cell r="D684" t="str">
            <v>Suministro E Instalacion De Cinta Flexible Para Sellar Junta De Construccion Y Dilatacion Sika Pvc O-22 O Similar</v>
          </cell>
          <cell r="E684" t="str">
            <v>ML</v>
          </cell>
          <cell r="F684">
            <v>55565</v>
          </cell>
          <cell r="G684">
            <v>40357</v>
          </cell>
        </row>
        <row r="685">
          <cell r="C685">
            <v>1314</v>
          </cell>
          <cell r="D685" t="str">
            <v>Suministro Y Aplicación De Sello Expandible Contra El Paso De Agua En Juntas De Construcción Y Pases De Tuberia Sika Well S O Similar</v>
          </cell>
          <cell r="E685" t="str">
            <v>ML</v>
          </cell>
          <cell r="F685">
            <v>34177.800000000003</v>
          </cell>
          <cell r="G685">
            <v>41009</v>
          </cell>
        </row>
        <row r="686">
          <cell r="C686">
            <v>1315</v>
          </cell>
          <cell r="D686" t="str">
            <v>Suministro Y Aplicacion De Imprimante Y Puente De Adherencia De Concreto Fresco A Endurecido Sikadur - 32 Primer O Similar</v>
          </cell>
          <cell r="E686" t="str">
            <v>M2</v>
          </cell>
          <cell r="F686">
            <v>48150.55</v>
          </cell>
          <cell r="G686">
            <v>40357</v>
          </cell>
        </row>
        <row r="687">
          <cell r="C687">
            <v>1316</v>
          </cell>
          <cell r="D687" t="str">
            <v>Suministro Y Aplicacion De Recubrimiento Protector Epoxico Aplicable Sobre Superficies Absorventes Humedas O Metalicas Secas Sikaguard 62 O Similar</v>
          </cell>
          <cell r="E687" t="str">
            <v>M2</v>
          </cell>
          <cell r="F687">
            <v>41316.959999999999</v>
          </cell>
          <cell r="G687">
            <v>40357</v>
          </cell>
        </row>
        <row r="688">
          <cell r="C688">
            <v>1323</v>
          </cell>
          <cell r="D688" t="str">
            <v>Escalera De Gato, En Acero Astm A-36, Incluye Acabado En Pintura De Esmalte Epoxico</v>
          </cell>
          <cell r="E688" t="str">
            <v>ML</v>
          </cell>
          <cell r="F688">
            <v>52798.95</v>
          </cell>
          <cell r="G688">
            <v>40101</v>
          </cell>
        </row>
        <row r="689">
          <cell r="C689">
            <v>1324</v>
          </cell>
          <cell r="D689" t="str">
            <v>Tapa De Concreto De 21 Mpa (3000 Psi) E = 0.15 Metros, Marco En L De 100 X 100 X 6 Mm, Manija En Hierro De 1/2", Contramarco En L De 25 X 25 X3/16, Instalado Sobre Losa Y Sello Con Igas Negro O Similar, Todos Los Elementos Tendran Acabado Con Anticorrosivo</v>
          </cell>
          <cell r="E689" t="str">
            <v>M2</v>
          </cell>
          <cell r="F689">
            <v>96320</v>
          </cell>
          <cell r="G689">
            <v>40101</v>
          </cell>
        </row>
        <row r="690">
          <cell r="C690">
            <v>1325</v>
          </cell>
          <cell r="D690" t="str">
            <v>Suministro E Instalación De Gabinetes Y Extintores - Equipo Contra Incendio</v>
          </cell>
          <cell r="E690" t="str">
            <v>UN</v>
          </cell>
          <cell r="F690">
            <v>806843</v>
          </cell>
          <cell r="G690">
            <v>41936</v>
          </cell>
        </row>
        <row r="691">
          <cell r="C691">
            <v>1329</v>
          </cell>
          <cell r="D691" t="str">
            <v>Suministro E Instalación De Tuberia Galvanizada De 2"</v>
          </cell>
          <cell r="E691" t="str">
            <v>ML</v>
          </cell>
          <cell r="F691">
            <v>58015</v>
          </cell>
          <cell r="G691">
            <v>41737</v>
          </cell>
        </row>
        <row r="692">
          <cell r="C692">
            <v>1330</v>
          </cell>
          <cell r="D692" t="str">
            <v>Suministro, Instalación Y Puesta En Marcha De Sistema De Aire Acondicionado Central, Incluye Equipos, Ductos En Icopor, Rejillas, Mano De Obra De Instalación Y Transporte - Toneladas Métricas</v>
          </cell>
          <cell r="E692" t="str">
            <v>M3</v>
          </cell>
          <cell r="F692">
            <v>1800000</v>
          </cell>
          <cell r="G692">
            <v>41044</v>
          </cell>
        </row>
        <row r="693">
          <cell r="C693">
            <v>1333</v>
          </cell>
          <cell r="D693" t="str">
            <v>E - Suministro E Instalación De Tablero Trifásico De 12 Circuitos Con Puerta, Incluye Tacos</v>
          </cell>
          <cell r="E693" t="str">
            <v>UN</v>
          </cell>
          <cell r="F693">
            <v>560587.5</v>
          </cell>
          <cell r="G693">
            <v>41676</v>
          </cell>
        </row>
        <row r="694">
          <cell r="C694">
            <v>1334</v>
          </cell>
          <cell r="D694" t="str">
            <v>E - Acometida Eléctrica En Tubería Conduit Pvc De 3/4", Alambre Aislado 3 Lineas Cable Thhn No.10</v>
          </cell>
          <cell r="E694" t="str">
            <v>ML</v>
          </cell>
          <cell r="F694">
            <v>32544.41</v>
          </cell>
          <cell r="G694">
            <v>42472</v>
          </cell>
        </row>
        <row r="695">
          <cell r="C695">
            <v>1336</v>
          </cell>
          <cell r="D695" t="str">
            <v>Losa En Concreto De 3000 Psi, E = 0.05 Metros, Ancho De 0.60 Metros Varillas De 3/8" A Cada 0.15 Metros En Ambos Sentidos, Acabado En Granito Pulido</v>
          </cell>
          <cell r="E695" t="str">
            <v>ML</v>
          </cell>
          <cell r="F695">
            <v>109799.92</v>
          </cell>
          <cell r="G695">
            <v>42496</v>
          </cell>
        </row>
        <row r="696">
          <cell r="C696">
            <v>1337</v>
          </cell>
          <cell r="D696" t="str">
            <v>Desmonte De Lavaplatos Y Retiro De Material</v>
          </cell>
          <cell r="E696" t="str">
            <v>UN</v>
          </cell>
          <cell r="F696">
            <v>14610</v>
          </cell>
          <cell r="G696">
            <v>41016</v>
          </cell>
        </row>
        <row r="697">
          <cell r="C697">
            <v>1339</v>
          </cell>
          <cell r="D697" t="str">
            <v>Suministro E Instalación De Puerta -  Ventana En Aluminio Anodizado Natural, Bronce O Blanco Incluye Vidrio Templado De Seguridad Y Cerraduras</v>
          </cell>
          <cell r="E697" t="str">
            <v>M2</v>
          </cell>
          <cell r="F697">
            <v>345000</v>
          </cell>
          <cell r="G697">
            <v>42578</v>
          </cell>
        </row>
        <row r="698">
          <cell r="C698">
            <v>1351</v>
          </cell>
          <cell r="D698" t="str">
            <v>Cruceta Galvanizada En Caliente Autosoportada Y Homologada De 2.40 Metros, Incluye Pernos, Bandas, Etc</v>
          </cell>
          <cell r="E698" t="str">
            <v>UN</v>
          </cell>
          <cell r="F698">
            <v>199079.11</v>
          </cell>
          <cell r="G698">
            <v>42123</v>
          </cell>
        </row>
        <row r="699">
          <cell r="C699">
            <v>1352</v>
          </cell>
          <cell r="D699" t="str">
            <v>Cortacircuito En Acero Inoxidable, Buje Largo De 18´ De Fuga Mac-Graw Con Sus Fusibles</v>
          </cell>
          <cell r="E699" t="str">
            <v>UN</v>
          </cell>
          <cell r="F699">
            <v>431730</v>
          </cell>
          <cell r="G699">
            <v>41927</v>
          </cell>
        </row>
        <row r="700">
          <cell r="C700">
            <v>1353</v>
          </cell>
          <cell r="D700" t="str">
            <v>Pararrayos De 1O Kva-1O Ka Polimericos Homologados, Incluye Cuñas Para Montar En Cuba Del Transformador</v>
          </cell>
          <cell r="E700" t="str">
            <v>UN</v>
          </cell>
          <cell r="F700">
            <v>374185.87</v>
          </cell>
          <cell r="G700">
            <v>41927</v>
          </cell>
        </row>
        <row r="701">
          <cell r="C701">
            <v>1367</v>
          </cell>
          <cell r="D701" t="str">
            <v>Puentes Primarios En Caliente Incluye Conectores Ampact</v>
          </cell>
          <cell r="E701" t="str">
            <v>UN</v>
          </cell>
          <cell r="F701">
            <v>136697.22</v>
          </cell>
          <cell r="G701">
            <v>41338</v>
          </cell>
        </row>
        <row r="702">
          <cell r="C702">
            <v>1372</v>
          </cell>
          <cell r="D702" t="str">
            <v>Instalación De Transformador Trifasico 15 Kva I 3200 / 220 - 127 V Para Instalar En Poste</v>
          </cell>
          <cell r="E702" t="str">
            <v>UN</v>
          </cell>
          <cell r="F702">
            <v>9332884.0299999993</v>
          </cell>
          <cell r="G702">
            <v>41338</v>
          </cell>
        </row>
        <row r="703">
          <cell r="C703">
            <v>1375</v>
          </cell>
          <cell r="D703" t="str">
            <v>Acometida Electrica Desde El Transformador De 15 Kva Al Ccm En Cable Thhn 4 X No. 8, Incluye Conectores Bimetalicos 3M, Cintas 23 Y 33 3M</v>
          </cell>
          <cell r="E703" t="str">
            <v>ML</v>
          </cell>
          <cell r="F703">
            <v>43390.55</v>
          </cell>
          <cell r="G703">
            <v>41410</v>
          </cell>
        </row>
        <row r="704">
          <cell r="C704">
            <v>1380</v>
          </cell>
          <cell r="D704" t="str">
            <v>Flexiconduit Coraza Y Conectores Rectos, Etc</v>
          </cell>
          <cell r="E704" t="str">
            <v>ML</v>
          </cell>
          <cell r="F704">
            <v>27257.33</v>
          </cell>
          <cell r="G704">
            <v>41338</v>
          </cell>
        </row>
        <row r="705">
          <cell r="C705">
            <v>1382</v>
          </cell>
          <cell r="D705" t="str">
            <v>Tuberia Conduit Pvc De 2" Enterrada A 0.80 Metros De Profundidad, Incluidos Accesorios Varios, Incluye Excavacion , Relleno, Compactacion, Cinta Señalizadora Y Atraque En Concreto</v>
          </cell>
          <cell r="E705" t="str">
            <v>ML</v>
          </cell>
          <cell r="F705">
            <v>35781.839999999997</v>
          </cell>
          <cell r="G705">
            <v>41338</v>
          </cell>
        </row>
        <row r="706">
          <cell r="C706">
            <v>1383</v>
          </cell>
          <cell r="D706" t="str">
            <v>Sistema A Tierra De Subestación Mastiles (Ver Diseño)</v>
          </cell>
          <cell r="E706" t="str">
            <v>GL</v>
          </cell>
          <cell r="F706">
            <v>6420277.75</v>
          </cell>
          <cell r="G706">
            <v>41388</v>
          </cell>
        </row>
        <row r="707">
          <cell r="C707">
            <v>1390</v>
          </cell>
          <cell r="D707" t="str">
            <v>Gabinete Con Contador De Energia Homologada, Incluye 3 Transformadores De Corriente Tipo Ventana, Bloque De Prueba, Cables De Control Y Accesorios</v>
          </cell>
          <cell r="E707" t="str">
            <v>UN</v>
          </cell>
          <cell r="F707">
            <v>2664650</v>
          </cell>
          <cell r="G707">
            <v>41338</v>
          </cell>
        </row>
        <row r="708">
          <cell r="C708">
            <v>1403</v>
          </cell>
          <cell r="D708" t="str">
            <v>Malla A Tierra Para Subestacion, Incluye 3 Varillas Copperweld De 2.40 Metros, Cable De Cu Desnudo No. 2, Soldadura Caldweld</v>
          </cell>
          <cell r="E708" t="str">
            <v>GL</v>
          </cell>
          <cell r="F708">
            <v>1703467.61</v>
          </cell>
          <cell r="G708">
            <v>41927</v>
          </cell>
        </row>
        <row r="709">
          <cell r="C709">
            <v>1406</v>
          </cell>
          <cell r="D709" t="str">
            <v>Tablero En Acero Inoxidable Con Chapa De Seguridad Para Dos Unidades De Bombeo De 6 Kw, Incluye Dos Arrancadores Estrella Triangulo, Barraje Trifasico Con Barra De Tierra, Sistema De Contactores  Para Alternancia De Las Bombas, Opcion De Trabajo Local</v>
          </cell>
          <cell r="E709" t="str">
            <v>UN</v>
          </cell>
          <cell r="F709">
            <v>8812364.2300000004</v>
          </cell>
          <cell r="G709">
            <v>41338</v>
          </cell>
        </row>
        <row r="710">
          <cell r="C710">
            <v>1409</v>
          </cell>
          <cell r="D710" t="str">
            <v>Boya Tipo Sapo De Mercurio Contactos Nc - No - 220 Vac, Incluye Brazo Anclado A Pared</v>
          </cell>
          <cell r="E710" t="str">
            <v>UN</v>
          </cell>
          <cell r="F710">
            <v>242380.55</v>
          </cell>
          <cell r="G710">
            <v>41410</v>
          </cell>
        </row>
        <row r="711">
          <cell r="C711">
            <v>1410</v>
          </cell>
          <cell r="D711" t="str">
            <v>Cable Apantallado 3 X 18 + 1, Incluye Tuberia Conduit Pvc De 1" Enterrada A 0.80 Metros De Profundidad, Incluye Excavacion, Relleno, Compactacion Y Señalizacion</v>
          </cell>
          <cell r="E711" t="str">
            <v>ML</v>
          </cell>
          <cell r="F711">
            <v>1650</v>
          </cell>
          <cell r="G711">
            <v>41410</v>
          </cell>
        </row>
        <row r="712">
          <cell r="C712">
            <v>1411</v>
          </cell>
          <cell r="D712" t="str">
            <v>Excavación De 0.50 X 0.50 Metros Y Retiro De Material Sobrante</v>
          </cell>
          <cell r="E712" t="str">
            <v>ML</v>
          </cell>
          <cell r="F712">
            <v>7806.25</v>
          </cell>
          <cell r="G712">
            <v>41927</v>
          </cell>
        </row>
        <row r="713">
          <cell r="C713">
            <v>1412</v>
          </cell>
          <cell r="D713" t="str">
            <v>Excavacion De 0.30 X 0.30 X 0.30 Metros Y Retiro De Material Sobrante</v>
          </cell>
          <cell r="E713" t="str">
            <v>UN</v>
          </cell>
          <cell r="F713">
            <v>4000</v>
          </cell>
          <cell r="G713">
            <v>40106</v>
          </cell>
        </row>
        <row r="714">
          <cell r="C714">
            <v>1413</v>
          </cell>
          <cell r="D714" t="str">
            <v>Suministro De Tanques Plasticos De Alta Densidad Colectores De Basura, Con Capacidad 0.210 Metros Cubicos (55 Galones), Con Anillos De Refuerzo En El Mismo Material En Parte Superior Media E Inferior</v>
          </cell>
          <cell r="E714" t="str">
            <v>UN</v>
          </cell>
          <cell r="F714">
            <v>45000</v>
          </cell>
          <cell r="G714">
            <v>41670</v>
          </cell>
        </row>
        <row r="715">
          <cell r="C715">
            <v>1414</v>
          </cell>
          <cell r="D715" t="str">
            <v>Zapata De 0.50 X 0.50 X 0.50 Metros En Concreto De 2500 Psi, Incluye Parrilla En Acero De Refuerzo Varillas De 1/2" A Cada 0.10 Metros E N Ambos Sentidos</v>
          </cell>
          <cell r="E715" t="str">
            <v>UN</v>
          </cell>
          <cell r="F715">
            <v>72626.23</v>
          </cell>
          <cell r="G715">
            <v>41075</v>
          </cell>
        </row>
        <row r="716">
          <cell r="C716">
            <v>1415</v>
          </cell>
          <cell r="D716" t="str">
            <v>Columna De Tubería Pvc D = 4", Altura 2.60 Metros, Para Soporte De Cubierta, Relleno En Concreto De 2500 Psi Con Una Varilla D = 3/8"</v>
          </cell>
          <cell r="E716" t="str">
            <v>UN</v>
          </cell>
          <cell r="F716">
            <v>71661.63</v>
          </cell>
          <cell r="G716">
            <v>41015</v>
          </cell>
        </row>
        <row r="717">
          <cell r="C717">
            <v>1418</v>
          </cell>
          <cell r="D717" t="str">
            <v>Suministro E Instalación De Reja En Tubo Galvanizado D = 1", Con Doble Cerrojo Y Tornilleria De Anclaje, 2 Pasadores, 3 Bisagras, De 2.00 X 1.15 Metros, Incluye Acabado En  Pintura Anticorrosiva Y Esmalte</v>
          </cell>
          <cell r="E717" t="str">
            <v>UN</v>
          </cell>
          <cell r="F717">
            <v>347510</v>
          </cell>
          <cell r="G717">
            <v>41068</v>
          </cell>
        </row>
        <row r="718">
          <cell r="C718">
            <v>1419</v>
          </cell>
          <cell r="D718" t="str">
            <v>Suministro E Instalación De Reja En Tubo Galvanizado D = 1", Con Doble Cerrojo Y Tornillos De Anclaje, 2 Pasadores, 3 Bisagras, De 2.00 X 1.40 Metros Incluye Acabado En Pintura Anticorrosiva Y Esmalte</v>
          </cell>
          <cell r="E718" t="str">
            <v>UN</v>
          </cell>
          <cell r="F718">
            <v>459980</v>
          </cell>
          <cell r="G718">
            <v>41068</v>
          </cell>
        </row>
        <row r="719">
          <cell r="C719">
            <v>1421</v>
          </cell>
          <cell r="D719" t="str">
            <v>Suministro E Instalación De Cubierta En Lámina Galvanizada Trapezoidal De Acesco Longitud 3.05 Metros, Incluye Ganchos De Fijacion Y Estructura De Soporte Metalico Pintada Con Anticorrosivo Y Esmalte</v>
          </cell>
          <cell r="E719" t="str">
            <v>M2</v>
          </cell>
          <cell r="F719">
            <v>37079.35</v>
          </cell>
          <cell r="G719">
            <v>42472</v>
          </cell>
        </row>
        <row r="720">
          <cell r="C720">
            <v>1424</v>
          </cell>
          <cell r="D720" t="str">
            <v>Cerramiento De Protección En Alambre De Púa, Con Varillas De 1/2" De 0.40 Metros, Empotradas 0.10 Metros  En La Viga Corona A Cada 0.15 Metros, Incluye Pintura Con Antisorrosivo</v>
          </cell>
          <cell r="E720" t="str">
            <v>ML</v>
          </cell>
          <cell r="F720">
            <v>22330.05</v>
          </cell>
          <cell r="G720">
            <v>41015</v>
          </cell>
        </row>
        <row r="721">
          <cell r="C721">
            <v>1425</v>
          </cell>
          <cell r="D721" t="str">
            <v>E - Desmonte De Abanico, Incluye Retiro De Alambrado</v>
          </cell>
          <cell r="E721" t="str">
            <v>UN</v>
          </cell>
          <cell r="F721">
            <v>12423.75</v>
          </cell>
          <cell r="G721">
            <v>41451</v>
          </cell>
        </row>
        <row r="722">
          <cell r="C722">
            <v>1426</v>
          </cell>
          <cell r="D722" t="str">
            <v>Pañete En Mortero 1:4 Para Sellada De Calados</v>
          </cell>
          <cell r="E722" t="str">
            <v>M2</v>
          </cell>
          <cell r="F722">
            <v>25196.23</v>
          </cell>
          <cell r="G722">
            <v>41022</v>
          </cell>
        </row>
        <row r="723">
          <cell r="C723">
            <v>1427</v>
          </cell>
          <cell r="D723" t="str">
            <v>Suministro E Instalación De Puerta En Aluminio Anodizado Natural, Bronce O Blanco, Incluye Vidrio Transparente Templado De Seguridad De 10 Mm Y Cerradura</v>
          </cell>
          <cell r="E723" t="str">
            <v>M2</v>
          </cell>
          <cell r="F723">
            <v>546150</v>
          </cell>
          <cell r="G723">
            <v>42572</v>
          </cell>
        </row>
        <row r="724">
          <cell r="C724">
            <v>1429</v>
          </cell>
          <cell r="D724" t="str">
            <v>Pedestal De 0.60 X 0.70 X 0.90 Metros, En Concreto De 4000 Psi Premezclado, No Incluye Acero De Refuerzo</v>
          </cell>
          <cell r="E724" t="str">
            <v>UN</v>
          </cell>
          <cell r="F724">
            <v>192053.87</v>
          </cell>
          <cell r="G724">
            <v>41045</v>
          </cell>
        </row>
        <row r="725">
          <cell r="C725">
            <v>1430</v>
          </cell>
          <cell r="D725" t="str">
            <v>Cimiento De 0.40 X 0.40 Metros En Concreto De 3000 Psi Premezclado.</v>
          </cell>
          <cell r="E725" t="str">
            <v>ML</v>
          </cell>
          <cell r="F725">
            <v>80439.320000000007</v>
          </cell>
          <cell r="G725">
            <v>41334</v>
          </cell>
        </row>
        <row r="726">
          <cell r="C726">
            <v>1431</v>
          </cell>
          <cell r="D726" t="str">
            <v>Zapata Y Pedestal En Concreto De 3000 Psi Premezclado,  No Incluye Acero De Refuerzo</v>
          </cell>
          <cell r="E726" t="str">
            <v>M3</v>
          </cell>
          <cell r="F726">
            <v>455820.23</v>
          </cell>
          <cell r="G726">
            <v>42538</v>
          </cell>
        </row>
        <row r="727">
          <cell r="C727">
            <v>1432</v>
          </cell>
          <cell r="D727" t="str">
            <v>Columna En Concreto De 4000 Psi Premezclado, De 0.40 X 0.40 Metros, No Incluye Acero De Refuerzo</v>
          </cell>
          <cell r="E727" t="str">
            <v>ML</v>
          </cell>
          <cell r="F727">
            <v>108317.69</v>
          </cell>
          <cell r="G727">
            <v>41927</v>
          </cell>
        </row>
        <row r="728">
          <cell r="C728">
            <v>1433</v>
          </cell>
          <cell r="D728" t="str">
            <v>Columna En Concreto De 4000 Psi, De 0.40 X 0.60 Metros, No Incluye Acero De Refuerzo</v>
          </cell>
          <cell r="E728" t="str">
            <v>ML</v>
          </cell>
          <cell r="F728">
            <v>143003.81</v>
          </cell>
          <cell r="G728">
            <v>41016</v>
          </cell>
        </row>
        <row r="729">
          <cell r="C729">
            <v>1434</v>
          </cell>
          <cell r="D729" t="str">
            <v>Plantilla De Piso En Concreto De 2500 Psi Premezclado, E = 0.08 Metros</v>
          </cell>
          <cell r="E729" t="str">
            <v>M2</v>
          </cell>
          <cell r="F729">
            <v>40714.71</v>
          </cell>
          <cell r="G729">
            <v>41712</v>
          </cell>
        </row>
        <row r="730">
          <cell r="C730">
            <v>1435</v>
          </cell>
          <cell r="D730" t="str">
            <v>Suministro E Instalación De Cubierta Metálica Tipo Celosía Incluye Platina De Apoyo Fija Y Teja Sin Traslapo Acesco Calibre 26</v>
          </cell>
          <cell r="E730" t="str">
            <v>M2</v>
          </cell>
          <cell r="F730">
            <v>118182.35</v>
          </cell>
          <cell r="G730">
            <v>41750</v>
          </cell>
        </row>
        <row r="731">
          <cell r="C731">
            <v>1436</v>
          </cell>
          <cell r="D731" t="str">
            <v>Suministro E Instalación De Ventana Corrediza En Aluminio Anodizado Natural, Bronce O Blanco, Altura 2.00, Incluye Vidrio Transparente De 6 Mm, Cierre, Rodajas, Empaques, Felpa Y Accesorios (Ver Diseño)</v>
          </cell>
          <cell r="E731" t="str">
            <v>M2</v>
          </cell>
          <cell r="F731">
            <v>300000</v>
          </cell>
          <cell r="G731">
            <v>42472</v>
          </cell>
        </row>
        <row r="732">
          <cell r="C732">
            <v>1437</v>
          </cell>
          <cell r="D732" t="str">
            <v>Suministro E Instalación De Cubierta En Lámina Teja Acrílica Traslúcida, Perfil7, Incluye Amarres, Ganchos De Fijación Y Estructura De Soporte</v>
          </cell>
          <cell r="E732" t="str">
            <v>M2</v>
          </cell>
          <cell r="F732">
            <v>188471.21</v>
          </cell>
          <cell r="G732">
            <v>41067</v>
          </cell>
        </row>
        <row r="733">
          <cell r="C733">
            <v>1440</v>
          </cell>
          <cell r="D733" t="str">
            <v>Excavación De Zanja De 0.40 X 0.40 Metros Y Retiro De Material Sobrante</v>
          </cell>
          <cell r="E733" t="str">
            <v>ML</v>
          </cell>
          <cell r="F733">
            <v>8950</v>
          </cell>
          <cell r="G733">
            <v>41569</v>
          </cell>
        </row>
        <row r="734">
          <cell r="C734">
            <v>1443</v>
          </cell>
          <cell r="D734" t="str">
            <v>E - Salida De Teléfono</v>
          </cell>
          <cell r="E734" t="str">
            <v>UN</v>
          </cell>
          <cell r="F734">
            <v>67276.149999999994</v>
          </cell>
          <cell r="G734">
            <v>41697</v>
          </cell>
        </row>
        <row r="735">
          <cell r="C735">
            <v>1444</v>
          </cell>
          <cell r="D735" t="str">
            <v>E - Acometida De Teléfono</v>
          </cell>
          <cell r="E735" t="str">
            <v>ML</v>
          </cell>
          <cell r="F735">
            <v>22101.55</v>
          </cell>
          <cell r="G735">
            <v>41569</v>
          </cell>
        </row>
        <row r="736">
          <cell r="C736">
            <v>1447</v>
          </cell>
          <cell r="D736" t="str">
            <v>Listelo En Cerámica</v>
          </cell>
          <cell r="E736" t="str">
            <v>ML</v>
          </cell>
          <cell r="F736">
            <v>45839.83</v>
          </cell>
          <cell r="G736">
            <v>42538</v>
          </cell>
        </row>
        <row r="737">
          <cell r="C737">
            <v>1448</v>
          </cell>
          <cell r="D737" t="str">
            <v>Zócalo En Baldosa De Cerámica De 0.10 X 0.20 Metros</v>
          </cell>
          <cell r="E737" t="str">
            <v>ML</v>
          </cell>
          <cell r="F737">
            <v>10097.83</v>
          </cell>
          <cell r="G737">
            <v>42415</v>
          </cell>
        </row>
        <row r="738">
          <cell r="C738">
            <v>1450</v>
          </cell>
          <cell r="D738" t="str">
            <v>E - Suministro E Instalación De Caja De Paso De 0.15 X 0.15 X 0.10 Metros Con Tapa Y Bisagra</v>
          </cell>
          <cell r="E738" t="str">
            <v>UN</v>
          </cell>
          <cell r="F738">
            <v>37011.67</v>
          </cell>
          <cell r="G738">
            <v>41451</v>
          </cell>
        </row>
        <row r="739">
          <cell r="C739">
            <v>1452</v>
          </cell>
          <cell r="D739" t="str">
            <v>Suministro E Instalación De Correa Metálica, Con 2 Varillas D = 5/8", 1 Varilla D = 3/4", Con Esribos D = 3/8" A Cada 0.20 Metros, Altura De 0.50 Metros, Incluye Pintura Anticorrosiva Y Esmalte</v>
          </cell>
          <cell r="E739" t="str">
            <v>ML</v>
          </cell>
          <cell r="F739">
            <v>57888.13</v>
          </cell>
          <cell r="G739">
            <v>41067</v>
          </cell>
        </row>
        <row r="740">
          <cell r="C740">
            <v>1456</v>
          </cell>
          <cell r="D740" t="str">
            <v>Suministro E Instalación De Cercha Metálica De Luz = 10.00 Metros, En Perfiles De 2" X 2" X 1/4", 1 1/2" X 1 1/2" X 1//4", Incluye Tensores, Pintura Anticorrosiva Y Esmalte</v>
          </cell>
          <cell r="E740" t="str">
            <v>UN</v>
          </cell>
          <cell r="F740">
            <v>1382268.75</v>
          </cell>
          <cell r="G740">
            <v>41067</v>
          </cell>
        </row>
        <row r="741">
          <cell r="C741">
            <v>1457</v>
          </cell>
          <cell r="D741" t="str">
            <v>Pedestal En Concreto De 4000 Psi Premezclado, De 0.80 X 0.80 X 0.90 Metros, No Incluye Acero De Refuerzo</v>
          </cell>
          <cell r="E741" t="str">
            <v>UN</v>
          </cell>
          <cell r="F741">
            <v>291109.17</v>
          </cell>
          <cell r="G741">
            <v>41047</v>
          </cell>
        </row>
        <row r="742">
          <cell r="C742">
            <v>1458</v>
          </cell>
          <cell r="D742" t="str">
            <v>Pedestal En Concreto De 4000 Psi Premezclado, De 0.60 X 0.90 X 0.90 Metros, No Incluye Acero De Refuerzo</v>
          </cell>
          <cell r="E742" t="str">
            <v>UN</v>
          </cell>
          <cell r="F742">
            <v>252087.29</v>
          </cell>
          <cell r="G742">
            <v>41047</v>
          </cell>
        </row>
        <row r="743">
          <cell r="C743">
            <v>1459</v>
          </cell>
          <cell r="D743" t="str">
            <v>Pedestal En Concreto  Premezclado De 4000 Psi, De 0.60 X 0.60 X 0.90 Metros, No Incluye Acero De Refuerzo</v>
          </cell>
          <cell r="E743" t="str">
            <v>UN</v>
          </cell>
          <cell r="F743">
            <v>178379.28</v>
          </cell>
          <cell r="G743">
            <v>41135</v>
          </cell>
        </row>
        <row r="744">
          <cell r="C744">
            <v>1460</v>
          </cell>
          <cell r="D744" t="str">
            <v>Cimiento De 0.40 X 0.60 Metros En Concreto De 3000 Psi Premezclado.</v>
          </cell>
          <cell r="E744" t="str">
            <v>ML</v>
          </cell>
          <cell r="F744">
            <v>109812.31</v>
          </cell>
          <cell r="G744">
            <v>41015</v>
          </cell>
        </row>
        <row r="745">
          <cell r="C745">
            <v>1461</v>
          </cell>
          <cell r="D745" t="str">
            <v>Columnas En Concreto De 4000 Psi De Diametro 0.60 Metros, No Incluye Acero De Refuerzo</v>
          </cell>
          <cell r="E745" t="str">
            <v>ML</v>
          </cell>
          <cell r="F745">
            <v>182175.25</v>
          </cell>
          <cell r="G745">
            <v>41737</v>
          </cell>
        </row>
        <row r="746">
          <cell r="C746">
            <v>1462</v>
          </cell>
          <cell r="D746" t="str">
            <v>E - Instalación De Lámparas Fluorescentes</v>
          </cell>
          <cell r="E746" t="str">
            <v>UN</v>
          </cell>
          <cell r="F746">
            <v>21521.88</v>
          </cell>
          <cell r="G746">
            <v>41451</v>
          </cell>
        </row>
        <row r="747">
          <cell r="C747">
            <v>1463</v>
          </cell>
          <cell r="D747" t="str">
            <v>Suministro E Instalación De Agromantos Pavco, Fique Y/O Fique - Coco</v>
          </cell>
          <cell r="E747" t="str">
            <v>M2</v>
          </cell>
          <cell r="F747">
            <v>13108.32</v>
          </cell>
          <cell r="G747">
            <v>41038</v>
          </cell>
        </row>
        <row r="748">
          <cell r="C748">
            <v>1465</v>
          </cell>
          <cell r="D748" t="str">
            <v>E - Salida De Abanicos</v>
          </cell>
          <cell r="E748" t="str">
            <v>UN</v>
          </cell>
          <cell r="F748">
            <v>59626.76</v>
          </cell>
          <cell r="G748">
            <v>41936</v>
          </cell>
        </row>
        <row r="749">
          <cell r="C749">
            <v>1466</v>
          </cell>
          <cell r="D749" t="str">
            <v>Suministro E Instalación De Correa De Cubierta En Perfil Metálico De 120 X 60 Mm, Espesor 2 Mm, Incluye Pernos Y Anclajes De Fijación</v>
          </cell>
          <cell r="E749" t="str">
            <v>ML</v>
          </cell>
          <cell r="F749">
            <v>28702.12</v>
          </cell>
          <cell r="G749">
            <v>41569</v>
          </cell>
        </row>
        <row r="750">
          <cell r="C750">
            <v>1468</v>
          </cell>
          <cell r="D750" t="str">
            <v>Suministro, Instalación, Montaje Y Puesta En Marcha De Sistema De Aire Acondicionado Central Por Tonelada Métricas, Incluye Equipos, Ductos En Icopor, Rejillas, Accesorios, Mano De Obra De Instalación Y Transporte</v>
          </cell>
          <cell r="E750" t="str">
            <v>UN</v>
          </cell>
          <cell r="F750">
            <v>2250000</v>
          </cell>
          <cell r="G750">
            <v>41935</v>
          </cell>
        </row>
        <row r="751">
          <cell r="C751">
            <v>1469</v>
          </cell>
          <cell r="D751" t="str">
            <v>E - Desmonte De Cableado En Mal Estado Y Retiro De Material Sobrante</v>
          </cell>
          <cell r="E751" t="str">
            <v>ML</v>
          </cell>
          <cell r="F751">
            <v>7111.67</v>
          </cell>
          <cell r="G751">
            <v>41451</v>
          </cell>
        </row>
        <row r="752">
          <cell r="C752">
            <v>1472</v>
          </cell>
          <cell r="D752" t="str">
            <v>Demolicion De Viga De Confinamiento En Concreto Incluye Desmonte Y Retiro De Perfil En Hierro De Rejilla Para Drenaje De Canales</v>
          </cell>
          <cell r="E752" t="str">
            <v>M2</v>
          </cell>
          <cell r="F752">
            <v>27605.66</v>
          </cell>
          <cell r="G752">
            <v>40669</v>
          </cell>
        </row>
        <row r="753">
          <cell r="C753">
            <v>1473</v>
          </cell>
          <cell r="D753" t="str">
            <v>Construccion Y Montaje De Placa De 0.07 X 0.60 X 1.00 Metros, En Concreto De 2500 Psi, Reforzado Con 3 Varillas De 3/8" A Lo Ancho Y 6 Varillas De 3/8" A Lo Largo</v>
          </cell>
          <cell r="E753" t="str">
            <v>UN</v>
          </cell>
          <cell r="F753">
            <v>37109.22</v>
          </cell>
          <cell r="G753">
            <v>40669</v>
          </cell>
        </row>
        <row r="754">
          <cell r="C754">
            <v>1475</v>
          </cell>
          <cell r="D754" t="str">
            <v>Suministro E Instalacion De Perfil De Hierro Abierto He160A Para Rejillas De Canales, Incluye Soldadura En Acetileno</v>
          </cell>
          <cell r="E754" t="str">
            <v>UN</v>
          </cell>
          <cell r="F754">
            <v>451442.2</v>
          </cell>
          <cell r="G754">
            <v>40669</v>
          </cell>
        </row>
        <row r="755">
          <cell r="C755">
            <v>1476</v>
          </cell>
          <cell r="D755" t="str">
            <v>Excavacion A Maquina Y Retiro De Material Bajo Agua</v>
          </cell>
          <cell r="E755" t="str">
            <v>M3</v>
          </cell>
          <cell r="F755">
            <v>30733.88</v>
          </cell>
          <cell r="G755">
            <v>41906</v>
          </cell>
        </row>
        <row r="756">
          <cell r="C756">
            <v>1477</v>
          </cell>
          <cell r="D756" t="str">
            <v>Desmonte De Vidrios Partidos En Puertas</v>
          </cell>
          <cell r="E756" t="str">
            <v>M2</v>
          </cell>
          <cell r="F756">
            <v>9682.5</v>
          </cell>
          <cell r="G756">
            <v>41144</v>
          </cell>
        </row>
        <row r="757">
          <cell r="C757">
            <v>1478</v>
          </cell>
          <cell r="D757" t="str">
            <v>Desmonte De Cerradura</v>
          </cell>
          <cell r="E757" t="str">
            <v>UN</v>
          </cell>
          <cell r="F757">
            <v>10920</v>
          </cell>
          <cell r="G757">
            <v>41016</v>
          </cell>
        </row>
        <row r="758">
          <cell r="C758">
            <v>1479</v>
          </cell>
          <cell r="D758" t="str">
            <v>Suministro E Instalación De Vidrio Laminado De 6Mm</v>
          </cell>
          <cell r="E758" t="str">
            <v>M2</v>
          </cell>
          <cell r="F758">
            <v>87286.25</v>
          </cell>
          <cell r="G758">
            <v>41075</v>
          </cell>
        </row>
        <row r="759">
          <cell r="C759">
            <v>1481</v>
          </cell>
          <cell r="D759" t="str">
            <v>Suministro E Instalación De Cerradura Metálica De Pomo Para Puerta De Entrada</v>
          </cell>
          <cell r="E759" t="str">
            <v>UN</v>
          </cell>
          <cell r="F759">
            <v>105022.33</v>
          </cell>
          <cell r="G759">
            <v>41697</v>
          </cell>
        </row>
        <row r="760">
          <cell r="C760">
            <v>1482</v>
          </cell>
          <cell r="D760" t="str">
            <v>Restauración De Molduras De Vista En Losa (Cuatro Lados), Incluye Acabado En Pintura De Esmalte</v>
          </cell>
          <cell r="E760" t="str">
            <v>ML</v>
          </cell>
          <cell r="F760">
            <v>35188.519999999997</v>
          </cell>
          <cell r="G760">
            <v>41067</v>
          </cell>
        </row>
        <row r="761">
          <cell r="C761">
            <v>1484</v>
          </cell>
          <cell r="D761" t="str">
            <v>Recuperación De Elementos Verticales De Vista O Fachada, Incluye Escarificación,  Recuperación De Acero, Resane Y Acabado</v>
          </cell>
          <cell r="E761" t="str">
            <v>ML</v>
          </cell>
          <cell r="F761">
            <v>108382.58</v>
          </cell>
          <cell r="G761">
            <v>41681</v>
          </cell>
        </row>
        <row r="762">
          <cell r="C762">
            <v>1485</v>
          </cell>
          <cell r="D762" t="str">
            <v>Restauración De Molduras De Vista En Base Inferior De Frontón (Cuatro Lados), Incluye Acabado Pintura De Esmalte</v>
          </cell>
          <cell r="E762" t="str">
            <v>ML</v>
          </cell>
          <cell r="F762">
            <v>37387.360000000001</v>
          </cell>
          <cell r="G762">
            <v>41067</v>
          </cell>
        </row>
        <row r="763">
          <cell r="C763">
            <v>1486</v>
          </cell>
          <cell r="D763" t="str">
            <v>Restauración De Capitel Tipo Corintios, Incluye Reposición De Seccional En Mal Estado, Reconformación De La Misma Y Acabado En Esmalte</v>
          </cell>
          <cell r="E763" t="str">
            <v>UN</v>
          </cell>
          <cell r="F763">
            <v>67066.259999999995</v>
          </cell>
          <cell r="G763">
            <v>41067</v>
          </cell>
        </row>
        <row r="764">
          <cell r="C764">
            <v>1487</v>
          </cell>
          <cell r="D764" t="str">
            <v>Restauración De Pedestal Incluye Molduras Y Zócalo, Acabado En Pintura De Esmalte</v>
          </cell>
          <cell r="E764" t="str">
            <v>UN</v>
          </cell>
          <cell r="F764">
            <v>55126.26</v>
          </cell>
          <cell r="G764">
            <v>41067</v>
          </cell>
        </row>
        <row r="765">
          <cell r="C765">
            <v>1488</v>
          </cell>
          <cell r="D765" t="str">
            <v>Reconformación De Cuerpos De Columnas, Incluye Retiro De Pintura, Arreglo De Pañetes, Resane De Fisuras, Aplicación De Estuco Y Acabado En Pintura Viniltex, Altura 2.60 Metros</v>
          </cell>
          <cell r="E765" t="str">
            <v>UN</v>
          </cell>
          <cell r="F765">
            <v>68557.62</v>
          </cell>
          <cell r="G765">
            <v>41066</v>
          </cell>
        </row>
        <row r="766">
          <cell r="C766">
            <v>1489</v>
          </cell>
          <cell r="D766" t="str">
            <v>Restauración De Losa En Mal Estado, Incluye Demolición, Reposición De Refuerzo, Aditivo Y Concreto Nuevo</v>
          </cell>
          <cell r="E766" t="str">
            <v>M2</v>
          </cell>
          <cell r="F766">
            <v>82094.64</v>
          </cell>
          <cell r="G766">
            <v>41067</v>
          </cell>
        </row>
        <row r="767">
          <cell r="C767">
            <v>1490</v>
          </cell>
          <cell r="D767" t="str">
            <v>E - Suministro De Ups De 2000 Va, Marca Power Com O Similar</v>
          </cell>
          <cell r="E767" t="str">
            <v>UN</v>
          </cell>
          <cell r="F767">
            <v>1500000</v>
          </cell>
          <cell r="G767">
            <v>41451</v>
          </cell>
        </row>
        <row r="768">
          <cell r="C768">
            <v>1491</v>
          </cell>
          <cell r="D768" t="str">
            <v>Demolición De Muros En Calados Incluye Retiro De Material</v>
          </cell>
          <cell r="E768" t="str">
            <v>M2</v>
          </cell>
          <cell r="F768">
            <v>10550.56</v>
          </cell>
          <cell r="G768">
            <v>41366</v>
          </cell>
        </row>
        <row r="769">
          <cell r="C769">
            <v>1492</v>
          </cell>
          <cell r="D769" t="str">
            <v>Demolición De Zócalos</v>
          </cell>
          <cell r="E769" t="str">
            <v>ML</v>
          </cell>
          <cell r="F769">
            <v>4051.25</v>
          </cell>
          <cell r="G769">
            <v>42472</v>
          </cell>
        </row>
        <row r="770">
          <cell r="C770">
            <v>1493</v>
          </cell>
          <cell r="D770" t="str">
            <v>Impermeabilización Con Manto Edil O Similar De 3Mm, Acabado En Pintura Bituminosa, Para Zabaleta, Viga Canal Y Jardinera Con Ancho &gt; 0.80 Metros</v>
          </cell>
          <cell r="E770" t="str">
            <v>ML</v>
          </cell>
          <cell r="F770">
            <v>26573.63</v>
          </cell>
          <cell r="G770">
            <v>42472</v>
          </cell>
        </row>
        <row r="771">
          <cell r="C771">
            <v>1494</v>
          </cell>
          <cell r="D771" t="str">
            <v>Pintura Graniplast Aplicada En Fachada</v>
          </cell>
          <cell r="E771" t="str">
            <v>M2</v>
          </cell>
          <cell r="F771">
            <v>18766.18</v>
          </cell>
          <cell r="G771">
            <v>42472</v>
          </cell>
        </row>
        <row r="772">
          <cell r="C772">
            <v>1498</v>
          </cell>
          <cell r="D772" t="str">
            <v>Enchape De Tableta Para Fachada</v>
          </cell>
          <cell r="E772" t="str">
            <v>M2</v>
          </cell>
          <cell r="F772">
            <v>51080.33</v>
          </cell>
          <cell r="G772">
            <v>41767</v>
          </cell>
        </row>
        <row r="773">
          <cell r="C773">
            <v>1499</v>
          </cell>
          <cell r="D773" t="str">
            <v>Demolición De Plantilla En Concreto Y Retiro De Material</v>
          </cell>
          <cell r="E773" t="str">
            <v>M2</v>
          </cell>
          <cell r="F773">
            <v>10227.43</v>
          </cell>
          <cell r="G773">
            <v>42496</v>
          </cell>
        </row>
        <row r="774">
          <cell r="C774">
            <v>1503</v>
          </cell>
          <cell r="D774" t="str">
            <v>Suministro E Instalación De Tablero Acrílico De 2.50 X 1.50 Metros, Fabricado En Tablex De 9 Mm, Lámina En Fórmica Para Tableros, Portamarcador Y Portaborrador, Marco En Madera O Aluminio</v>
          </cell>
          <cell r="E774" t="str">
            <v>UN</v>
          </cell>
          <cell r="F774">
            <v>249140</v>
          </cell>
          <cell r="G774">
            <v>41068</v>
          </cell>
        </row>
        <row r="775">
          <cell r="C775">
            <v>1512</v>
          </cell>
          <cell r="D775" t="str">
            <v>Suministro, Instalacion Y Montaje De Aire Acondicionado De 5 Toneladas, Sancoil Piso Techo De Lujo Con Su Condensadora Marca Star Ligt O Similar</v>
          </cell>
          <cell r="E775" t="str">
            <v>UN</v>
          </cell>
          <cell r="F775">
            <v>5635000</v>
          </cell>
          <cell r="G775">
            <v>41046</v>
          </cell>
        </row>
        <row r="776">
          <cell r="C776">
            <v>1513</v>
          </cell>
          <cell r="D776" t="str">
            <v>Suministro, Instalación Y Montaje De Aire Acondicionado De 2 Toneladas, San Coil Piso Techo De Lujo Con Su Condensadora, Marca Star Ligt O Similar</v>
          </cell>
          <cell r="E776" t="str">
            <v>UN</v>
          </cell>
          <cell r="F776">
            <v>3146200</v>
          </cell>
          <cell r="G776">
            <v>41046</v>
          </cell>
        </row>
        <row r="777">
          <cell r="C777">
            <v>1514</v>
          </cell>
          <cell r="D777" t="str">
            <v>Suministro, Instalación Y Montaje De Aire Acondicionado Mini Split De 24000 Btu</v>
          </cell>
          <cell r="E777" t="str">
            <v>UN</v>
          </cell>
          <cell r="F777">
            <v>3078498.73</v>
          </cell>
          <cell r="G777">
            <v>41927</v>
          </cell>
        </row>
        <row r="778">
          <cell r="C778">
            <v>1515</v>
          </cell>
          <cell r="D778" t="str">
            <v>Suministro, Instalación Y Montaje De Mini Split De 1 Tonelada</v>
          </cell>
          <cell r="E778" t="str">
            <v>UN</v>
          </cell>
          <cell r="F778">
            <v>2368895.9700000002</v>
          </cell>
          <cell r="G778">
            <v>41046</v>
          </cell>
        </row>
        <row r="779">
          <cell r="C779">
            <v>1517</v>
          </cell>
          <cell r="D779" t="str">
            <v>Desbaste  Y Pulida De Piso En Granito Pulido</v>
          </cell>
          <cell r="E779" t="str">
            <v>M2</v>
          </cell>
          <cell r="F779">
            <v>32125</v>
          </cell>
          <cell r="G779">
            <v>42314</v>
          </cell>
        </row>
        <row r="780">
          <cell r="C780">
            <v>1521</v>
          </cell>
          <cell r="D780" t="str">
            <v>Desmonte Y Retiro De Cubierta A Una Altura &gt; 8 Metros &lt; 10 Metros , En Lamina Ondulada De Asbesto Cemento O Metalica, Incluye Estructura En Mal Estado</v>
          </cell>
          <cell r="E780" t="str">
            <v>M2</v>
          </cell>
          <cell r="F780">
            <v>34940</v>
          </cell>
          <cell r="G780">
            <v>41016</v>
          </cell>
        </row>
        <row r="781">
          <cell r="C781">
            <v>1522</v>
          </cell>
          <cell r="D781" t="str">
            <v>Suministro E Instalación De Cubierta En Teja Canaleta 90 A Una Altura &gt; 8 Metros Y &lt; 10 Metros, Incluye Fijador, Gancho Y Sellador.</v>
          </cell>
          <cell r="E781" t="str">
            <v>M2</v>
          </cell>
          <cell r="F781">
            <v>80242.399999999994</v>
          </cell>
          <cell r="G781">
            <v>41067</v>
          </cell>
        </row>
        <row r="782">
          <cell r="C782">
            <v>1524</v>
          </cell>
          <cell r="D782" t="str">
            <v>Suministro E Instalación De Vidrio Transparente De 4 Mm</v>
          </cell>
          <cell r="E782" t="str">
            <v>M2</v>
          </cell>
          <cell r="F782">
            <v>62296.25</v>
          </cell>
          <cell r="G782">
            <v>41144</v>
          </cell>
        </row>
        <row r="783">
          <cell r="C783">
            <v>1525</v>
          </cell>
          <cell r="D783" t="str">
            <v>Instalación  Y Montaje De Aparato Sanitario</v>
          </cell>
          <cell r="E783" t="str">
            <v>UN</v>
          </cell>
          <cell r="F783">
            <v>27919.17</v>
          </cell>
          <cell r="G783">
            <v>41017</v>
          </cell>
        </row>
        <row r="784">
          <cell r="C784">
            <v>1526</v>
          </cell>
          <cell r="D784" t="str">
            <v>Montaje De Puerta En Madera Existente</v>
          </cell>
          <cell r="E784" t="str">
            <v>UN</v>
          </cell>
          <cell r="F784">
            <v>21361.88</v>
          </cell>
          <cell r="G784">
            <v>40672</v>
          </cell>
        </row>
        <row r="785">
          <cell r="C785">
            <v>1527</v>
          </cell>
          <cell r="D785" t="str">
            <v>Capitulo - Red De Media Tensión</v>
          </cell>
          <cell r="E785" t="str">
            <v>SD</v>
          </cell>
          <cell r="F785">
            <v>0</v>
          </cell>
          <cell r="G785">
            <v>41554</v>
          </cell>
        </row>
        <row r="786">
          <cell r="C786">
            <v>1528</v>
          </cell>
          <cell r="D786" t="str">
            <v>Mueble Inferior Para La Guardia, Sin Meson, En Madera Roble Con Marco, Puerta Con Rejilla Tipo Persiana Y Tapa Luz En Madera Roble, Entrepaños En Triplex De 12Mm Enchapados En Formica Blanca Brillante, 2 Bisagras De Presion Por Puerta, Cerradura Y Boton  En Bronce, A=0.65 Metros, H=0.70 Metros, Incluye Sellador 3 Manos Y Laca Mate Natural 3 Manos, Segun Diseño, Verificar Medidas En Obra</v>
          </cell>
          <cell r="E786" t="str">
            <v>UN</v>
          </cell>
          <cell r="F786">
            <v>150000</v>
          </cell>
          <cell r="G786">
            <v>40144</v>
          </cell>
        </row>
        <row r="787">
          <cell r="C787">
            <v>1529</v>
          </cell>
          <cell r="D787" t="str">
            <v>Excavación Para Estribo O Soporte, Fondo Del Cauce Y Aletas De Puente</v>
          </cell>
          <cell r="E787" t="str">
            <v>M3</v>
          </cell>
          <cell r="F787">
            <v>35835.01</v>
          </cell>
          <cell r="G787">
            <v>41037</v>
          </cell>
        </row>
        <row r="788">
          <cell r="C788">
            <v>1530</v>
          </cell>
          <cell r="D788" t="str">
            <v>Conformación De Fondo En Piedra Ciclópea Compactada (Estabilizacion De Terreno)</v>
          </cell>
          <cell r="E788" t="str">
            <v>M3</v>
          </cell>
          <cell r="F788">
            <v>71902.47</v>
          </cell>
          <cell r="G788">
            <v>41052</v>
          </cell>
        </row>
        <row r="789">
          <cell r="C789">
            <v>1531</v>
          </cell>
          <cell r="D789" t="str">
            <v>Bordillo De 0.15 X 0.30 Metros En Concreto De 3000 Psi, Incluye Excavación Y Solado En Concreto De 2000 Psi</v>
          </cell>
          <cell r="E789" t="str">
            <v>ML</v>
          </cell>
          <cell r="F789">
            <v>57894.22</v>
          </cell>
          <cell r="G789">
            <v>41471</v>
          </cell>
        </row>
        <row r="790">
          <cell r="C790">
            <v>1532</v>
          </cell>
          <cell r="D790" t="str">
            <v>Placa O Viga En Concreto De 4000 Psi Premezclado Y Andén Para Puente</v>
          </cell>
          <cell r="E790" t="str">
            <v>M3</v>
          </cell>
          <cell r="F790">
            <v>626410.80000000005</v>
          </cell>
          <cell r="G790">
            <v>42552</v>
          </cell>
        </row>
        <row r="791">
          <cell r="C791">
            <v>1533</v>
          </cell>
          <cell r="D791" t="str">
            <v>Zapata En Concreto De 4000 Psi Premezclado, No Incluye Acero De Refuerzo</v>
          </cell>
          <cell r="E791" t="str">
            <v>M3</v>
          </cell>
          <cell r="F791">
            <v>488527.23</v>
          </cell>
          <cell r="G791">
            <v>42552</v>
          </cell>
        </row>
        <row r="792">
          <cell r="C792">
            <v>1534</v>
          </cell>
          <cell r="D792" t="str">
            <v>Muro Para Soportes En Concreto De 4000 Psi Premezclado, No Incluye Acero De Refuerzo</v>
          </cell>
          <cell r="E792" t="str">
            <v>M3</v>
          </cell>
          <cell r="F792">
            <v>662240.1</v>
          </cell>
          <cell r="G792">
            <v>42552</v>
          </cell>
        </row>
        <row r="793">
          <cell r="C793">
            <v>1535</v>
          </cell>
          <cell r="D793" t="str">
            <v>Zócalo En Tablón De 0.10 X 0.33 Metros</v>
          </cell>
          <cell r="E793" t="str">
            <v>ML</v>
          </cell>
          <cell r="F793">
            <v>6958.08</v>
          </cell>
          <cell r="G793">
            <v>42524</v>
          </cell>
        </row>
        <row r="794">
          <cell r="C794">
            <v>1537</v>
          </cell>
          <cell r="D794" t="str">
            <v>Suministro E Instalación De Listón En Madera De Abarco De 5" X 6" X 2.20 Metros</v>
          </cell>
          <cell r="E794" t="str">
            <v>UN</v>
          </cell>
          <cell r="F794">
            <v>135013.32999999999</v>
          </cell>
          <cell r="G794">
            <v>41068</v>
          </cell>
        </row>
        <row r="795">
          <cell r="C795">
            <v>1538</v>
          </cell>
          <cell r="D795" t="str">
            <v>Suministro E Instalación De Correa Metálica, Hierro De 5/8" Estribos De 3/8", Incluye Pintura Anticorrosiva Y Esmalte.</v>
          </cell>
          <cell r="E795" t="str">
            <v>ML</v>
          </cell>
          <cell r="F795">
            <v>61659.55</v>
          </cell>
          <cell r="G795">
            <v>41067</v>
          </cell>
        </row>
        <row r="796">
          <cell r="C796">
            <v>1539</v>
          </cell>
          <cell r="D796" t="str">
            <v>Suministro E Instalación De Cercha Metálica De Hierro Con Angulos De 1 1/2" X 1 1/2" Espesor 1/8", Incluye Pintura Anticorrosiva Y Esmalte</v>
          </cell>
          <cell r="E796" t="str">
            <v>ML</v>
          </cell>
          <cell r="F796">
            <v>122988.7</v>
          </cell>
          <cell r="G796">
            <v>41067</v>
          </cell>
        </row>
        <row r="797">
          <cell r="C797">
            <v>1545</v>
          </cell>
          <cell r="D797" t="str">
            <v>Suministro En Instalación De Puertas Para Archivadores De 0.90 X 1.00 Metros</v>
          </cell>
          <cell r="E797" t="str">
            <v>UN</v>
          </cell>
          <cell r="F797">
            <v>276135</v>
          </cell>
          <cell r="G797">
            <v>41075</v>
          </cell>
        </row>
        <row r="798">
          <cell r="C798">
            <v>1546</v>
          </cell>
          <cell r="D798" t="str">
            <v>Suministro E Instalacion De Base En Neopreno Dureza 60 Para Viga De Puente</v>
          </cell>
          <cell r="E798" t="str">
            <v>UN</v>
          </cell>
          <cell r="F798">
            <v>246065</v>
          </cell>
          <cell r="G798">
            <v>42250</v>
          </cell>
        </row>
        <row r="799">
          <cell r="C799">
            <v>1547</v>
          </cell>
          <cell r="D799" t="str">
            <v>Base Suelo Cemento 1:20 Compactado E = 0.10 Mts</v>
          </cell>
          <cell r="E799" t="str">
            <v>M2</v>
          </cell>
          <cell r="F799">
            <v>22743.75</v>
          </cell>
          <cell r="G799">
            <v>42443</v>
          </cell>
        </row>
        <row r="800">
          <cell r="C800">
            <v>1548</v>
          </cell>
          <cell r="D800" t="str">
            <v>Juegos - Suministro E Instalación De Marco Para Cancha De Minifutbol, Con Medidas Y Altura Reglamentarias, Los Marcos En Tubo De 3" Y La Parte Posterior En Tubo De 2", Pintados, Instalados Y Con Sus Respectivas Mallas</v>
          </cell>
          <cell r="E800" t="str">
            <v>JG</v>
          </cell>
          <cell r="F800">
            <v>1740000</v>
          </cell>
          <cell r="G800">
            <v>42496</v>
          </cell>
        </row>
        <row r="801">
          <cell r="C801">
            <v>1549</v>
          </cell>
          <cell r="D801" t="str">
            <v>Demolición Y Reconstrucción De Estructura En Losa, Vigas Y Columnas: Picada De Concreto; Limpieza De Oxidación Y Pintura Con Inhibidor De Corrosión; Aplicación De Mortero De Reparación; Puente De Adherencia Entre Concreto Nuevo Y Viejo, Incluye Anclaje</v>
          </cell>
          <cell r="E801" t="str">
            <v>M2</v>
          </cell>
          <cell r="F801">
            <v>372318.16</v>
          </cell>
          <cell r="G801">
            <v>42472</v>
          </cell>
        </row>
        <row r="802">
          <cell r="C802">
            <v>1550</v>
          </cell>
          <cell r="D802" t="str">
            <v>Pergolas De 0.10 X 0.10 Metros, En Concreto De 3000 Psi, Reforzada Con 2 Varillas De 3/8", Estribos De 1/4" A Cada 0.20 Metros</v>
          </cell>
          <cell r="E802" t="str">
            <v>ML</v>
          </cell>
          <cell r="F802">
            <v>22306.89</v>
          </cell>
          <cell r="G802">
            <v>41676</v>
          </cell>
        </row>
        <row r="803">
          <cell r="C803">
            <v>1554</v>
          </cell>
          <cell r="D803" t="str">
            <v>Suministro E Instalación De Puerta En Madera De Cedro De 2.00 X 1.00 Metros, Incluye Marco, Bisagras, Cerradura De Seguridad Doble Vuelta Y Pintura En Tintilla</v>
          </cell>
          <cell r="E803" t="str">
            <v>UN</v>
          </cell>
          <cell r="F803">
            <v>532678.32999999996</v>
          </cell>
          <cell r="G803">
            <v>41569</v>
          </cell>
        </row>
        <row r="804">
          <cell r="C804">
            <v>1555</v>
          </cell>
          <cell r="D804" t="str">
            <v>Suministro E Instalación De Puerta En Madera De Cedro De 2.00 X 0.80 Metros Incluye Marco, Cerradura De Seguridad De Doble Vuelta Y Pintura En Tintilla</v>
          </cell>
          <cell r="E804" t="str">
            <v>UN</v>
          </cell>
          <cell r="F804">
            <v>485778.33</v>
          </cell>
          <cell r="G804">
            <v>41676</v>
          </cell>
        </row>
        <row r="805">
          <cell r="C805">
            <v>1556</v>
          </cell>
          <cell r="D805" t="str">
            <v>Suministro E Instalación De Puerta En Madera De Cedro De 0.70 X 1.70 Metros, Incluye Marco, Bisagra, Cerradura De Baño Y Pintura En Tintilla</v>
          </cell>
          <cell r="E805" t="str">
            <v>UN</v>
          </cell>
          <cell r="F805">
            <v>438078.33</v>
          </cell>
          <cell r="G805">
            <v>41068</v>
          </cell>
        </row>
        <row r="806">
          <cell r="C806">
            <v>1557</v>
          </cell>
          <cell r="D806" t="str">
            <v>Suministro E Instalación De Cocina De 0.50 X 0.35 Metros, Tipo Socoda</v>
          </cell>
          <cell r="E806" t="str">
            <v>UN</v>
          </cell>
          <cell r="F806">
            <v>135350</v>
          </cell>
          <cell r="G806">
            <v>41478</v>
          </cell>
        </row>
        <row r="807">
          <cell r="C807">
            <v>1558</v>
          </cell>
          <cell r="D807" t="str">
            <v>Juegos - Suministro, Instalación Y Montaje De Juego De Columpios Para Parque, En Madera Pino Pátula Inmunizada Y Herrajes Metálicos - 3 Puestos</v>
          </cell>
          <cell r="E807" t="str">
            <v>UN</v>
          </cell>
          <cell r="F807">
            <v>568400</v>
          </cell>
          <cell r="G807">
            <v>41767</v>
          </cell>
        </row>
        <row r="808">
          <cell r="C808">
            <v>1559</v>
          </cell>
          <cell r="D808" t="str">
            <v>Demolición De Pañete Sobre Cielo Raso Y Retiro De Material</v>
          </cell>
          <cell r="E808" t="str">
            <v>M2</v>
          </cell>
          <cell r="F808">
            <v>10092.5</v>
          </cell>
          <cell r="G808">
            <v>41008</v>
          </cell>
        </row>
        <row r="809">
          <cell r="C809">
            <v>1560</v>
          </cell>
          <cell r="D809" t="str">
            <v>Suministro E Instalación De Lavaplatos De Acero Inoxidable De Dos Cubetas Con Ala En Los Extremos, Longitud 2.00 Metros, Incluye Accesorios Y Griferia Cuello De Ganso Metálica</v>
          </cell>
          <cell r="E809" t="str">
            <v>UN</v>
          </cell>
          <cell r="F809">
            <v>834225</v>
          </cell>
          <cell r="G809">
            <v>41927</v>
          </cell>
        </row>
        <row r="810">
          <cell r="C810">
            <v>1561</v>
          </cell>
          <cell r="D810" t="str">
            <v>Pañete Exterior Allanado Con Mortero 1:4 Incluye Pirlan De Aluminio A Cada 1.00 Metro</v>
          </cell>
          <cell r="E810" t="str">
            <v>M2</v>
          </cell>
          <cell r="F810">
            <v>23006.53</v>
          </cell>
          <cell r="G810">
            <v>41022</v>
          </cell>
        </row>
        <row r="811">
          <cell r="C811">
            <v>1562</v>
          </cell>
          <cell r="D811" t="str">
            <v>Ornamentacion Y Jardineria - Siembra De Arbol Ornamental Y/O Frutal, Incluye Proceso De Pega, Crecimiento E Insumos Necesarios Como Fertilizantes, Materia Organica</v>
          </cell>
          <cell r="E811" t="str">
            <v>UN</v>
          </cell>
          <cell r="F811">
            <v>62000</v>
          </cell>
          <cell r="G811">
            <v>41835</v>
          </cell>
        </row>
        <row r="812">
          <cell r="C812">
            <v>1574</v>
          </cell>
          <cell r="D812" t="str">
            <v>Suministro E Instalación De Cubierta Termoacústica Diseño Sandwich, En Lámina St - 1.5" - 0.46 Mm Calibre 26, Pintada En Poliester Estandar , Con Estructura En Perfileria Galvanizada Ag - 100 X 50, 160 X 60, Calibres 14. 16 Y 18, Tipo Acesco (Ver Diseño)</v>
          </cell>
          <cell r="E812" t="str">
            <v>M2</v>
          </cell>
          <cell r="F812">
            <v>91040.78</v>
          </cell>
          <cell r="G812">
            <v>42578</v>
          </cell>
        </row>
        <row r="813">
          <cell r="C813">
            <v>1580</v>
          </cell>
          <cell r="D813" t="str">
            <v>Suministro E Instalación De Ventana En Madera Teka Listones De 1" X 4" X 8`, Con Estructura En Tubería Galvanizada De 2" Calibre 1.9 Mm, Incluye  Pernos Y Arandelas De Fijación, Soldadura, Sellante, Anticorrosivo Y Acabado En Pintura De Esmalte Acrílico, (Ver Diseño)</v>
          </cell>
          <cell r="E813" t="str">
            <v>M2</v>
          </cell>
          <cell r="F813">
            <v>206623.05</v>
          </cell>
          <cell r="G813">
            <v>41075</v>
          </cell>
        </row>
        <row r="814">
          <cell r="C814">
            <v>1596</v>
          </cell>
          <cell r="D814" t="str">
            <v>Desmonte De Cubierta En Teja De Cemento O Arcilla, Incluye Estructura En Mal Estado Y Retiro De Material</v>
          </cell>
          <cell r="E814" t="str">
            <v>M2</v>
          </cell>
          <cell r="F814">
            <v>19651.11</v>
          </cell>
          <cell r="G814">
            <v>42416</v>
          </cell>
        </row>
        <row r="815">
          <cell r="C815">
            <v>1597</v>
          </cell>
          <cell r="D815" t="str">
            <v>Apuntalamiento Estructural Para Cubierta Y/O Vigas De Concreto (Incluye 2 Cerchas, 5 Gatos Y/O 10 Libras De Puntillas Por Cada 6 Metros)</v>
          </cell>
          <cell r="E815" t="str">
            <v>DI</v>
          </cell>
          <cell r="F815">
            <v>7338</v>
          </cell>
          <cell r="G815">
            <v>42416</v>
          </cell>
        </row>
        <row r="816">
          <cell r="C816">
            <v>1599</v>
          </cell>
          <cell r="D816" t="str">
            <v>Impermeabilizacion Con Manto Edil O Similar De 3Mm, Acabado Con Pintura Bituminosa, Para Terminacion De Lamina Ondulada De Asbesto Cemento Contra Muro En Area &lt; 0.80 Metros</v>
          </cell>
          <cell r="E816" t="str">
            <v>ML</v>
          </cell>
          <cell r="F816">
            <v>21884.16</v>
          </cell>
          <cell r="G816">
            <v>42416</v>
          </cell>
        </row>
        <row r="817">
          <cell r="C817">
            <v>1600</v>
          </cell>
          <cell r="D817" t="str">
            <v>Cerramiento Provisional En Madera Y Teja De Zinc Para La Protección Del Peatón A Una Altura Aproximada De 7.00 Metros, Incluye Polisombra</v>
          </cell>
          <cell r="E817" t="str">
            <v>ML</v>
          </cell>
          <cell r="F817">
            <v>42000</v>
          </cell>
          <cell r="G817">
            <v>41681</v>
          </cell>
        </row>
        <row r="818">
          <cell r="C818">
            <v>1602</v>
          </cell>
          <cell r="D818" t="str">
            <v>Retiro De Piso Y Recuperación De Adoquín, Incluye Lechada De Cemento Gris Y Acronal</v>
          </cell>
          <cell r="E818" t="str">
            <v>M2</v>
          </cell>
          <cell r="F818">
            <v>12761.09</v>
          </cell>
          <cell r="G818">
            <v>41067</v>
          </cell>
        </row>
        <row r="819">
          <cell r="C819">
            <v>1603</v>
          </cell>
          <cell r="D819" t="str">
            <v>Piso En Adoquín Con Borde De Confinamiento En Concreto De 3000 Psi A Cada 3.00 Metros, Reforzado Con 2 Varillas De D = 3/8" Y Estribos De D = 1/4" A Cada 0.32 Metros. (No Incluye El Material De Adoquin)</v>
          </cell>
          <cell r="E819" t="str">
            <v>M2</v>
          </cell>
          <cell r="F819">
            <v>47904.2</v>
          </cell>
          <cell r="G819">
            <v>41057</v>
          </cell>
        </row>
        <row r="820">
          <cell r="C820">
            <v>1605</v>
          </cell>
          <cell r="D820" t="str">
            <v>Suministro E Instalación De Ventana En Aluminio Natural, Bronce O Blanco Con Vidrio Transparente De 5 Mm, Un Cuerpo Fijo</v>
          </cell>
          <cell r="E820" t="str">
            <v>M2</v>
          </cell>
          <cell r="F820">
            <v>213933.75</v>
          </cell>
          <cell r="G820">
            <v>42578</v>
          </cell>
        </row>
        <row r="821">
          <cell r="C821">
            <v>1611</v>
          </cell>
          <cell r="D821" t="str">
            <v>Andén En Concreto De 3000 Psi Hecho En Obra E= 0.10 Metros</v>
          </cell>
          <cell r="E821" t="str">
            <v>M2</v>
          </cell>
          <cell r="F821">
            <v>60779.63</v>
          </cell>
          <cell r="G821">
            <v>41026</v>
          </cell>
        </row>
        <row r="822">
          <cell r="C822">
            <v>1612</v>
          </cell>
          <cell r="D822" t="str">
            <v>Ornamentacion Y Jardineria - Siembra De Cetos (Coral De Colores) Incluye Proceso De Pega, Crecimiento Y Fertilizantes</v>
          </cell>
          <cell r="E822" t="str">
            <v>ML</v>
          </cell>
          <cell r="F822">
            <v>32000</v>
          </cell>
          <cell r="G822">
            <v>41912</v>
          </cell>
        </row>
        <row r="823">
          <cell r="C823">
            <v>1613</v>
          </cell>
          <cell r="D823" t="str">
            <v>Suministro E Instalacion De Banca Para Parque Tipo Inglesa</v>
          </cell>
          <cell r="E823" t="str">
            <v>UN</v>
          </cell>
          <cell r="F823">
            <v>175000</v>
          </cell>
          <cell r="G823">
            <v>41508</v>
          </cell>
        </row>
        <row r="824">
          <cell r="C824">
            <v>1614</v>
          </cell>
          <cell r="D824" t="str">
            <v>Parque Tomas Suri Salcedo - Zona De Plazoleta Principal</v>
          </cell>
          <cell r="E824" t="str">
            <v>UN</v>
          </cell>
          <cell r="F824">
            <v>0</v>
          </cell>
          <cell r="G824">
            <v>40274</v>
          </cell>
        </row>
        <row r="825">
          <cell r="C825">
            <v>1615</v>
          </cell>
          <cell r="D825" t="str">
            <v>Parque Tomas Suri Salcedo - Zona De Terraza De Ventas</v>
          </cell>
          <cell r="E825" t="str">
            <v>UN</v>
          </cell>
          <cell r="F825">
            <v>0</v>
          </cell>
          <cell r="G825">
            <v>40274</v>
          </cell>
        </row>
        <row r="826">
          <cell r="C826">
            <v>1616</v>
          </cell>
          <cell r="D826" t="str">
            <v>Parque Tomas Suri Salcedo - Zona De Juegos Infantiles</v>
          </cell>
          <cell r="E826" t="str">
            <v>UN</v>
          </cell>
          <cell r="F826">
            <v>0</v>
          </cell>
          <cell r="G826">
            <v>40274</v>
          </cell>
        </row>
        <row r="827">
          <cell r="C827">
            <v>1617</v>
          </cell>
          <cell r="D827" t="str">
            <v>Parque Tomas Suri Salcedo - Zonas Verdes Y Sendero De Canchas</v>
          </cell>
          <cell r="E827" t="str">
            <v>UN</v>
          </cell>
          <cell r="F827">
            <v>0</v>
          </cell>
          <cell r="G827">
            <v>40274</v>
          </cell>
        </row>
        <row r="828">
          <cell r="C828">
            <v>1618</v>
          </cell>
          <cell r="D828" t="str">
            <v>Parque Tomas Suri Salcedo - Zona De Anden Exterior Y Parqueos</v>
          </cell>
          <cell r="E828" t="str">
            <v>UN</v>
          </cell>
          <cell r="F828">
            <v>0</v>
          </cell>
          <cell r="G828">
            <v>40274</v>
          </cell>
        </row>
        <row r="829">
          <cell r="C829">
            <v>1622</v>
          </cell>
          <cell r="D829" t="str">
            <v>Piso En Baldosa De Porcelanato De 0.60 X 0.60 Metros</v>
          </cell>
          <cell r="E829" t="str">
            <v>M2</v>
          </cell>
          <cell r="F829">
            <v>72336.2</v>
          </cell>
          <cell r="G829">
            <v>42578</v>
          </cell>
        </row>
        <row r="830">
          <cell r="C830">
            <v>1623</v>
          </cell>
          <cell r="D830" t="str">
            <v>Zócalo En Baldosa De Porcelanato De 0.10 Metros</v>
          </cell>
          <cell r="E830" t="str">
            <v>ML</v>
          </cell>
          <cell r="F830">
            <v>9230.5300000000007</v>
          </cell>
          <cell r="G830">
            <v>42538</v>
          </cell>
        </row>
        <row r="831">
          <cell r="C831">
            <v>1625</v>
          </cell>
          <cell r="D831" t="str">
            <v>Desmonte De Cubierta En Lámina De Asbesto Cemento Incluye Estructura</v>
          </cell>
          <cell r="E831" t="str">
            <v>M2</v>
          </cell>
          <cell r="F831">
            <v>16565</v>
          </cell>
          <cell r="G831">
            <v>42472</v>
          </cell>
        </row>
        <row r="832">
          <cell r="C832">
            <v>1626</v>
          </cell>
          <cell r="D832" t="str">
            <v>Suministro E Instalación De Cielo Raso En Lámina Plana De Asbesto Cemento Con Estructura En Madera, Incluye Entramado De Apoyo</v>
          </cell>
          <cell r="E832" t="str">
            <v>M2</v>
          </cell>
          <cell r="F832">
            <v>43053.18</v>
          </cell>
          <cell r="G832">
            <v>42416</v>
          </cell>
        </row>
        <row r="833">
          <cell r="C833">
            <v>1627</v>
          </cell>
          <cell r="D833" t="str">
            <v>Viga Culata En Concreto De 3000 Psi De 0.10 X 0.10 Metros Incluye 2 Varillas D= 3/8" Y Estribos D= 1/4" A Cada 0.15 Metros</v>
          </cell>
          <cell r="E833" t="str">
            <v>ML</v>
          </cell>
          <cell r="F833">
            <v>31027.65</v>
          </cell>
          <cell r="G833">
            <v>42416</v>
          </cell>
        </row>
        <row r="834">
          <cell r="C834">
            <v>1628</v>
          </cell>
          <cell r="D834" t="str">
            <v>Demolición De Muro De Mampostería E= 0.12 Metros, Altura Máxima De 2.00 Metros Incluye Retiro De Material</v>
          </cell>
          <cell r="E834" t="str">
            <v>M2</v>
          </cell>
          <cell r="F834">
            <v>15800.83</v>
          </cell>
          <cell r="G834">
            <v>41927</v>
          </cell>
        </row>
        <row r="835">
          <cell r="C835">
            <v>1629</v>
          </cell>
          <cell r="D835" t="str">
            <v>Alfagías De 0.25 X 0.10 Metros En Concreto De 3000 Psi, Reforzado Con 2 Varillas D = 3/8", Estribos D = 1/4" A Cada 0.20 Metros</v>
          </cell>
          <cell r="E835" t="str">
            <v>ML</v>
          </cell>
          <cell r="F835">
            <v>27021.75</v>
          </cell>
          <cell r="G835">
            <v>41927</v>
          </cell>
        </row>
        <row r="836">
          <cell r="C836">
            <v>1630</v>
          </cell>
          <cell r="D836" t="str">
            <v>Enrocado De Protección Con Piedra Ciclopea Pegada Con Mortero 1:4, E= 0.40 Metros</v>
          </cell>
          <cell r="E836" t="str">
            <v>M3</v>
          </cell>
          <cell r="F836">
            <v>261751.93</v>
          </cell>
          <cell r="G836">
            <v>42198</v>
          </cell>
        </row>
        <row r="837">
          <cell r="C837">
            <v>1631</v>
          </cell>
          <cell r="D837" t="str">
            <v>Estudio De Batimetria Con Equipos Gps + Ecosonda Digital, En Arroyos Y Caños Con  Anchos De Seccion &gt; 4.00 Metros, Con Puntos De Sondeo A Cada 5.00 Metros, Incluye Entrega De Cartografia, Los Rollos Registrados Por La Ecosonda, Planos Antes Y Despues De La Limpieza</v>
          </cell>
          <cell r="E837" t="str">
            <v>ML</v>
          </cell>
          <cell r="F837">
            <v>4000</v>
          </cell>
          <cell r="G837">
            <v>40283</v>
          </cell>
        </row>
        <row r="838">
          <cell r="C838">
            <v>1632</v>
          </cell>
          <cell r="D838" t="str">
            <v>Acopio Con Retroexcavadora Del Material Desalojado Aplicada En Limpieza De Arroyo De Seccion &gt; 4.00 Mts Y &lt; 12.00 Mts</v>
          </cell>
          <cell r="E838" t="str">
            <v>HO</v>
          </cell>
          <cell r="F838">
            <v>132739.44</v>
          </cell>
          <cell r="G838">
            <v>41008</v>
          </cell>
        </row>
        <row r="839">
          <cell r="C839">
            <v>1633</v>
          </cell>
          <cell r="D839" t="str">
            <v>Limpieza Con Minicargador Al Interior De Tunel, En Arroyos De Seccion &gt; 4.00 Mts Y &lt; 12.00 Mts</v>
          </cell>
          <cell r="E839" t="str">
            <v>ML</v>
          </cell>
          <cell r="F839">
            <v>30550</v>
          </cell>
          <cell r="G839">
            <v>41008</v>
          </cell>
        </row>
        <row r="840">
          <cell r="C840">
            <v>1634</v>
          </cell>
          <cell r="D840" t="str">
            <v>Filete Con Mortero 1:4 Y Aplicación De Pintura, Parte Superior De Culata, Altura Aproximada De 7.60 Metros, Longitud 5.00 Metros</v>
          </cell>
          <cell r="E840" t="str">
            <v>GL</v>
          </cell>
          <cell r="F840">
            <v>152561.54999999999</v>
          </cell>
          <cell r="G840">
            <v>41017</v>
          </cell>
        </row>
        <row r="841">
          <cell r="C841">
            <v>1635</v>
          </cell>
          <cell r="D841" t="str">
            <v>Conexión Acometida Sanitaria Domiciliaria Tuberia Pvc D = 4", A Manhol, Longitud 2.50 Metros, Profundidad 1.50 Metros, Incluye Excavacion, Relleno</v>
          </cell>
          <cell r="E841" t="str">
            <v>GL</v>
          </cell>
          <cell r="F841">
            <v>249896.71</v>
          </cell>
          <cell r="G841">
            <v>42314</v>
          </cell>
        </row>
        <row r="842">
          <cell r="C842">
            <v>1636</v>
          </cell>
          <cell r="D842" t="str">
            <v>Suministro E Instalación De Puerta De Doble Hoja En Lámina Galvanizada Calibre 20 De Doble Faz Y Marco Calibre 18 De 2.00 X 2.20, Incluye Pintura Anticorrosiva Y Esmalte, Cerradura Y Herrajes</v>
          </cell>
          <cell r="E842" t="str">
            <v>UN</v>
          </cell>
          <cell r="F842">
            <v>711150</v>
          </cell>
          <cell r="G842">
            <v>41508</v>
          </cell>
        </row>
        <row r="843">
          <cell r="C843">
            <v>1638</v>
          </cell>
          <cell r="D843" t="str">
            <v>Instalación De Cubierta En Lámina Ondulada De Asbesto Cemento, Perfil 7 (Mano De Obra)</v>
          </cell>
          <cell r="E843" t="str">
            <v>M2</v>
          </cell>
          <cell r="F843">
            <v>17457.5</v>
          </cell>
          <cell r="G843">
            <v>41017</v>
          </cell>
        </row>
        <row r="844">
          <cell r="C844">
            <v>1639</v>
          </cell>
          <cell r="D844" t="str">
            <v>Mantenimiento De Elementos Horizontales, Columna Y Cercha En Perfil L, Ligado, Grateado, Lavado, Suministro Y Aplicacion De Pintura Anticorrosiva Tipo Cromato De Zinc Y Acabado En Esmalte Incluye Cambio De Elementos Averiados Hasta En Un 30%</v>
          </cell>
          <cell r="E844" t="str">
            <v>ML</v>
          </cell>
          <cell r="F844">
            <v>49500</v>
          </cell>
          <cell r="G844">
            <v>42758</v>
          </cell>
        </row>
        <row r="845">
          <cell r="C845">
            <v>1640</v>
          </cell>
          <cell r="D845" t="str">
            <v>Mantenimiento De Correa Metalica En Barra Redonda, Ligado, Grateado, Lavado, Suministro Y Aplicacion De Pintura Anticorrosiva Tipo Cromato De Zinc Y Acabado En Esmalte Incluye Cambio De Elementos Averiados Hasta En Un 30%</v>
          </cell>
          <cell r="E845" t="str">
            <v>ML</v>
          </cell>
          <cell r="F845">
            <v>12400</v>
          </cell>
          <cell r="G845">
            <v>40310</v>
          </cell>
        </row>
        <row r="846">
          <cell r="C846">
            <v>1641</v>
          </cell>
          <cell r="D846" t="str">
            <v>Mantenimiento De Tensores Metalicos En Cruz, Ligado, Lavado, Suministro Y Aplicacion De Pintura Anticorrosiva Tipo Cromato De Zinc Y Acabado En Esmalte Incluye Cambio De Elementos Averiados Hasta En Un 30%</v>
          </cell>
          <cell r="E846" t="str">
            <v>ML</v>
          </cell>
          <cell r="F846">
            <v>3200</v>
          </cell>
          <cell r="G846">
            <v>40310</v>
          </cell>
        </row>
        <row r="847">
          <cell r="C847">
            <v>1642</v>
          </cell>
          <cell r="D847" t="str">
            <v>Mantenimiento En Limpieza, Impermeabilizacion Con Torofil De Canal Metalica Recolectora De Aguas Lluvias , Aplicacion De Pintura Anticorrosiva Tipo Cromato De Zinc Y Acabado En Esmalte Incluye Cambio De Elementos Averiados Hasta En Un 30%</v>
          </cell>
          <cell r="E847" t="str">
            <v>ML</v>
          </cell>
          <cell r="F847">
            <v>20500</v>
          </cell>
          <cell r="G847">
            <v>40310</v>
          </cell>
        </row>
        <row r="848">
          <cell r="C848">
            <v>1643</v>
          </cell>
          <cell r="D848" t="str">
            <v>Desmonte De Cubierta Solo Incluye  La Lámina Ondulada De Asbesto Cemento Y Retiro De Material</v>
          </cell>
          <cell r="E848" t="str">
            <v>M2</v>
          </cell>
          <cell r="F848">
            <v>9252.5</v>
          </cell>
          <cell r="G848">
            <v>41344</v>
          </cell>
        </row>
        <row r="849">
          <cell r="C849">
            <v>1644</v>
          </cell>
          <cell r="D849" t="str">
            <v>Columna En Concreto De 3000 Psi, De 0.35 X 0.35 Metros, No Incluye Acero De Refuerzo</v>
          </cell>
          <cell r="E849" t="str">
            <v>ML</v>
          </cell>
          <cell r="F849">
            <v>68286.62</v>
          </cell>
          <cell r="G849">
            <v>41016</v>
          </cell>
        </row>
        <row r="850">
          <cell r="C850">
            <v>1645</v>
          </cell>
          <cell r="D850" t="str">
            <v>Columna En Concreto De 3000 Psi De 0.20 X 0.20 Metros, No Incluye Acero De Refuerzo</v>
          </cell>
          <cell r="E850" t="str">
            <v>ML</v>
          </cell>
          <cell r="F850">
            <v>35529.89</v>
          </cell>
          <cell r="G850">
            <v>41680</v>
          </cell>
        </row>
        <row r="851">
          <cell r="C851">
            <v>1647</v>
          </cell>
          <cell r="D851" t="str">
            <v>Suministro De Carro Para Carga O Zorra Para Transportar Canecas De 55 Galones</v>
          </cell>
          <cell r="E851" t="str">
            <v>UN</v>
          </cell>
          <cell r="F851">
            <v>235000</v>
          </cell>
          <cell r="G851">
            <v>41067</v>
          </cell>
        </row>
        <row r="852">
          <cell r="C852">
            <v>1648</v>
          </cell>
          <cell r="D852" t="str">
            <v>Desmonte De Cercha En Estructura Metálica En Mal Estado Y Retiro De Material</v>
          </cell>
          <cell r="E852" t="str">
            <v>ML</v>
          </cell>
          <cell r="F852">
            <v>27966.67</v>
          </cell>
          <cell r="G852">
            <v>42496</v>
          </cell>
        </row>
        <row r="853">
          <cell r="C853">
            <v>1651</v>
          </cell>
          <cell r="D853" t="str">
            <v>Suministro E Instalación De Armarios Inferiores Bajo Mesón De Concreto, En Madera De Cedro, Incluye Entrepaño Y Puertas De 0.90 X 1.00 Metros, Longitud El Mueble 3.00 Metros</v>
          </cell>
          <cell r="E853" t="str">
            <v>UN</v>
          </cell>
          <cell r="F853">
            <v>769278.33</v>
          </cell>
          <cell r="G853">
            <v>41927</v>
          </cell>
        </row>
        <row r="854">
          <cell r="C854">
            <v>1653</v>
          </cell>
          <cell r="D854" t="str">
            <v>Suministro E Instalación De Gabinete Para Guardar Implementos, De 0.585 X 0.278 X 0.365 Metros Ref. 60271 Tipo Homecenter O Similar</v>
          </cell>
          <cell r="E854" t="str">
            <v>UN</v>
          </cell>
          <cell r="F854">
            <v>261850</v>
          </cell>
          <cell r="G854">
            <v>41067</v>
          </cell>
        </row>
        <row r="855">
          <cell r="C855">
            <v>1657</v>
          </cell>
          <cell r="D855" t="str">
            <v>Suministro E Instalacion De Tuberia De Alcantarillado Durafort O Similar D = 20" - 500 Mm</v>
          </cell>
          <cell r="E855" t="str">
            <v>ML</v>
          </cell>
          <cell r="F855">
            <v>391918.9</v>
          </cell>
          <cell r="G855">
            <v>42466</v>
          </cell>
        </row>
        <row r="856">
          <cell r="C856">
            <v>1659</v>
          </cell>
          <cell r="D856" t="str">
            <v>Levante De Muro En Bloque De 0.15 X 0.20 X 0.40 Metros Con Celdas Rellenas En Concreto De 2500 Psi, Refuerzo Central De D = 1/2" A Cada 2.00 Metros, Mortero De Pega 1:4</v>
          </cell>
          <cell r="E856" t="str">
            <v>M2</v>
          </cell>
          <cell r="F856">
            <v>99860.06</v>
          </cell>
          <cell r="G856">
            <v>42496</v>
          </cell>
        </row>
        <row r="857">
          <cell r="C857">
            <v>1660</v>
          </cell>
          <cell r="D857" t="str">
            <v>Registro De 1.20 X 1.20 X 1.50 Metros, En Bloque De 0.15 Metros, Rellenos De Concreto Y Refuerzo De Acero D = 1/2" En Las Esquinas, Pañetado Con Mortero 1:4 Impermeabilizado, Con Tapa Y Fondo En Concreto De 3000 Psi Reforzada Con Varillas D = 1/2" A Cada 0.15 Metros En Ambos Sentidos, Incluye Excavacion</v>
          </cell>
          <cell r="E857" t="str">
            <v>UN</v>
          </cell>
          <cell r="F857">
            <v>1172215.51</v>
          </cell>
          <cell r="G857">
            <v>41067</v>
          </cell>
        </row>
        <row r="858">
          <cell r="C858">
            <v>1662</v>
          </cell>
          <cell r="D858" t="str">
            <v>Adecuacion Y Restauracion De Zonas Aledañas Que Se Cancelaran Por Actividades Realizadas: - Levante De Muro M2 = $25.945.29 - Pañete De Muro M2 = $12.292.79 - Demolicion De Piso M2 = $8.263.33 - Plantilla De Piso Concreto De 1500 Psi E = 0.05 Metros M2 = $ 16.519.85 - Piso En Baldosa M2 = $33.073.15 - Cubierta En Lamina Ondulada De Asbesto Cemento M2 = $32.719.78 - Demolicion De Muro M2 = $11.319.77 - Desmonte De Cubierta M2 = 12.611.38 Entre Otros</v>
          </cell>
          <cell r="E858" t="str">
            <v>GL</v>
          </cell>
          <cell r="F858">
            <v>10000000</v>
          </cell>
          <cell r="G858">
            <v>40697</v>
          </cell>
        </row>
        <row r="859">
          <cell r="C859">
            <v>1663</v>
          </cell>
          <cell r="D859" t="str">
            <v>Red De Media Tensión Del Tablero General Al Transformador</v>
          </cell>
          <cell r="E859" t="str">
            <v>ML</v>
          </cell>
          <cell r="F859">
            <v>325000</v>
          </cell>
          <cell r="G859">
            <v>41494</v>
          </cell>
        </row>
        <row r="860">
          <cell r="C860">
            <v>1664</v>
          </cell>
          <cell r="D860" t="str">
            <v>Columna En Concreto De 3000 Psi De 0.25 X 0.25 No Incluye Acero De Refuerzo</v>
          </cell>
          <cell r="E860" t="str">
            <v>ML</v>
          </cell>
          <cell r="F860">
            <v>46080.85</v>
          </cell>
          <cell r="G860">
            <v>42472</v>
          </cell>
        </row>
        <row r="861">
          <cell r="C861">
            <v>1665</v>
          </cell>
          <cell r="D861" t="str">
            <v>E - Suministro E Instalación De Caja De Paso De 0.30 X 0.30 X 0.10 Metros Con Tapa Y Bisagra</v>
          </cell>
          <cell r="E861" t="str">
            <v>UN</v>
          </cell>
          <cell r="F861">
            <v>108825</v>
          </cell>
          <cell r="G861">
            <v>41835</v>
          </cell>
        </row>
        <row r="862">
          <cell r="C862">
            <v>1667</v>
          </cell>
          <cell r="D862" t="str">
            <v>E - Suministro Y Construcción Sistema De Polo A Tierra: 3 Varillas De Cobre De 5/8",  De 2.44 Metros, Amarrado Con Cable 2/0, Punto De Inspeccion Con Platina Aislada De Cobre Soldado, Incluye Hidrosolta ( Ver Diseño Sistema Electrico)</v>
          </cell>
          <cell r="E862" t="str">
            <v>UN</v>
          </cell>
          <cell r="F862">
            <v>1900000</v>
          </cell>
          <cell r="G862">
            <v>41771</v>
          </cell>
        </row>
        <row r="863">
          <cell r="C863">
            <v>1668</v>
          </cell>
          <cell r="D863" t="str">
            <v>E - Acometida De Desde S/E Hasta Td En Cable 3 X 2 + 4 + 6(T); Tuberia De Pvc D = 1 1/2" ( Ver Diseño De Sistema Eléctrico)</v>
          </cell>
          <cell r="E863" t="str">
            <v>ML</v>
          </cell>
          <cell r="F863">
            <v>105000</v>
          </cell>
          <cell r="G863">
            <v>41451</v>
          </cell>
        </row>
        <row r="864">
          <cell r="C864">
            <v>1669</v>
          </cell>
          <cell r="D864" t="str">
            <v>E - Acometida De Desde S/E Hasta T/D En Cable 3 X 8 + 8 + 8(T); Tuberia D = 1" Emt (Ver Diseño Sistema Eléctrico)</v>
          </cell>
          <cell r="E864" t="str">
            <v>ML</v>
          </cell>
          <cell r="F864">
            <v>50000</v>
          </cell>
          <cell r="G864">
            <v>41451</v>
          </cell>
        </row>
        <row r="865">
          <cell r="C865">
            <v>1671</v>
          </cell>
          <cell r="D865" t="str">
            <v>E - Suministro E Instalación De Luminaria Ojo De Buey Dirigible, Silver Sylvania O Similar</v>
          </cell>
          <cell r="E865" t="str">
            <v>UN</v>
          </cell>
          <cell r="F865">
            <v>61031.88</v>
          </cell>
          <cell r="G865">
            <v>41927</v>
          </cell>
        </row>
        <row r="866">
          <cell r="C866">
            <v>1672</v>
          </cell>
          <cell r="D866" t="str">
            <v>Suministro E Instalación De Transformador Seco 2 Kva 460 / 220 - 120 V Ac Trifásico, Incluye Celda De Aislamiento</v>
          </cell>
          <cell r="E866" t="str">
            <v>UN</v>
          </cell>
          <cell r="F866">
            <v>2650990</v>
          </cell>
          <cell r="G866">
            <v>41480</v>
          </cell>
        </row>
        <row r="867">
          <cell r="C867">
            <v>1673</v>
          </cell>
          <cell r="D867" t="str">
            <v>Placa Para Alma Del Puente En Concreto De 3000 Psi E = 0.35 Metros</v>
          </cell>
          <cell r="E867" t="str">
            <v>M2</v>
          </cell>
          <cell r="F867">
            <v>180944.36</v>
          </cell>
          <cell r="G867">
            <v>41038</v>
          </cell>
        </row>
        <row r="868">
          <cell r="C868">
            <v>1674</v>
          </cell>
          <cell r="D868" t="str">
            <v>Baranda De Protección En Tubería Galvanizada D = 21/2" Calibre 1/8", Incluye Pintura , Altura 1.00 Metro, Con Parales A Cada 1.20 Metros, Con Refuerzo Exterior De Fijación En Platina De 2" X 1/2" Y Tubería Horizontal A Cada 0.25 Metros</v>
          </cell>
          <cell r="E868" t="str">
            <v>ML</v>
          </cell>
          <cell r="F868">
            <v>208987.5</v>
          </cell>
          <cell r="G868">
            <v>41026</v>
          </cell>
        </row>
        <row r="869">
          <cell r="C869">
            <v>1675</v>
          </cell>
          <cell r="D869" t="str">
            <v>Limpieza Con Retrocargador De Llanta En Arroyos De Seccion &gt; 4.00 Metros</v>
          </cell>
          <cell r="E869" t="str">
            <v>M3</v>
          </cell>
          <cell r="F869">
            <v>28770</v>
          </cell>
          <cell r="G869">
            <v>42516</v>
          </cell>
        </row>
        <row r="870">
          <cell r="C870">
            <v>1676</v>
          </cell>
          <cell r="D870" t="str">
            <v>Viga De Sobrecimiento De 0.15 X 0.20 Metros, En Concreto De 2500 Psi, Incluye 4 Varillas D = 3/8", Y Estribos D = 1/4" A Cada 0.15 Metros Con Apuntalamiento</v>
          </cell>
          <cell r="E870" t="str">
            <v>ML</v>
          </cell>
          <cell r="F870">
            <v>57594.98</v>
          </cell>
          <cell r="G870">
            <v>42416</v>
          </cell>
        </row>
        <row r="871">
          <cell r="C871">
            <v>1678</v>
          </cell>
          <cell r="D871" t="str">
            <v>Pintura Granyplast Aplicada En Areas Con Ancho &lt; 0.80 Metros</v>
          </cell>
          <cell r="E871" t="str">
            <v>ML</v>
          </cell>
          <cell r="F871">
            <v>14530.38</v>
          </cell>
          <cell r="G871">
            <v>41047</v>
          </cell>
        </row>
        <row r="872">
          <cell r="C872">
            <v>1680</v>
          </cell>
          <cell r="D872" t="str">
            <v>Suministro E Instalación De Puerta Tipo Milano De 1.00 X 2.00 Metros, Pintada En Tintilla, Incluye Marco En Madera, Bisagra, Cerradura De Seguridad Doble Vuelta</v>
          </cell>
          <cell r="E872" t="str">
            <v>UN</v>
          </cell>
          <cell r="F872">
            <v>405778.33</v>
          </cell>
          <cell r="G872">
            <v>41569</v>
          </cell>
        </row>
        <row r="873">
          <cell r="C873">
            <v>1681</v>
          </cell>
          <cell r="D873" t="str">
            <v>Desmonte De Cielo Raso A Una Altura &gt; 3.00 Metros &lt; 10.00 Metros, Incluye Retiro De Material</v>
          </cell>
          <cell r="E873" t="str">
            <v>M2</v>
          </cell>
          <cell r="F873">
            <v>21401.11</v>
          </cell>
          <cell r="G873">
            <v>42416</v>
          </cell>
        </row>
        <row r="874">
          <cell r="C874">
            <v>1682</v>
          </cell>
          <cell r="D874" t="str">
            <v>Relleno En Material Seleccionado Apisonado</v>
          </cell>
          <cell r="E874" t="str">
            <v>M3</v>
          </cell>
          <cell r="F874">
            <v>46702.5</v>
          </cell>
          <cell r="G874">
            <v>42496</v>
          </cell>
        </row>
        <row r="875">
          <cell r="C875">
            <v>1683</v>
          </cell>
          <cell r="D875" t="str">
            <v>Relleno En Material Seleccionado Apisonado</v>
          </cell>
          <cell r="E875" t="str">
            <v>M3</v>
          </cell>
          <cell r="F875">
            <v>71014.25</v>
          </cell>
          <cell r="G875">
            <v>42067</v>
          </cell>
        </row>
        <row r="876">
          <cell r="C876">
            <v>1684</v>
          </cell>
          <cell r="D876" t="str">
            <v>Demolición De Estructura Existente, Incluye Retiro De Material</v>
          </cell>
          <cell r="E876" t="str">
            <v>M3</v>
          </cell>
          <cell r="F876">
            <v>58653.9</v>
          </cell>
          <cell r="G876">
            <v>42535</v>
          </cell>
        </row>
        <row r="877">
          <cell r="C877">
            <v>1685</v>
          </cell>
          <cell r="D877" t="str">
            <v>Suministro E Instalación De Tubería Pvc D = 2" Para Placa Superior O Lloradero</v>
          </cell>
          <cell r="E877" t="str">
            <v>ML</v>
          </cell>
          <cell r="F877">
            <v>21981.96</v>
          </cell>
          <cell r="G877">
            <v>41068</v>
          </cell>
        </row>
        <row r="878">
          <cell r="C878">
            <v>1686</v>
          </cell>
          <cell r="D878" t="str">
            <v>Corte Y Perfilado De Pavimento Con Disco De Diamante Y Junta En Silicona</v>
          </cell>
          <cell r="E878" t="str">
            <v>ML</v>
          </cell>
          <cell r="F878">
            <v>9624.75</v>
          </cell>
          <cell r="G878">
            <v>41212</v>
          </cell>
        </row>
        <row r="879">
          <cell r="C879">
            <v>1687</v>
          </cell>
          <cell r="D879" t="str">
            <v>Pintura Epóxica Para Piso</v>
          </cell>
          <cell r="E879" t="str">
            <v>M2</v>
          </cell>
          <cell r="F879">
            <v>26979.25</v>
          </cell>
          <cell r="G879">
            <v>42496</v>
          </cell>
        </row>
        <row r="880">
          <cell r="C880">
            <v>1688</v>
          </cell>
          <cell r="D880" t="str">
            <v>Losa Maciza En Concreto De 3000 Psi, No Incluye Acero De Refuerzo, E = 0.10 Metros</v>
          </cell>
          <cell r="E880" t="str">
            <v>M2</v>
          </cell>
          <cell r="F880">
            <v>105334.89</v>
          </cell>
          <cell r="G880">
            <v>42102</v>
          </cell>
        </row>
        <row r="881">
          <cell r="C881">
            <v>1689</v>
          </cell>
          <cell r="D881" t="str">
            <v>Suministro, Instalación Y Montaje De Concertina De 18" De Diametro, Espiral Sencillo En Acero Inoxidable Ref. 430 Calibre 26 De Origen Alemán , Con Refuerzo De Alambre Acerado 12.5, Con Cuchillas Tipo Largas O Razor, Con Un Rendimiento Lineal De 6.50 Metros, La Instalación Incluye Tubería Galvanizada De 1/2" A 1 1/4", Tensores De 1/4", Tornillos De Anclaje De 3/8" X 2" Y 2 1/2", Alambre Tensor 1070 Acerado Calibre 12</v>
          </cell>
          <cell r="E881" t="str">
            <v>ML</v>
          </cell>
          <cell r="F881">
            <v>38280</v>
          </cell>
          <cell r="G881">
            <v>41666</v>
          </cell>
        </row>
        <row r="882">
          <cell r="C882">
            <v>1692</v>
          </cell>
          <cell r="D882" t="str">
            <v>Suministro E Instalación De Rejilla Prefabricada De Concreto Reforzado Para Sumidero, Resistente Al Paso Peatonal, De 0.40 X 0.40 X 0.06 Metros, Tipo Titan O Similar</v>
          </cell>
          <cell r="E882" t="str">
            <v>ML</v>
          </cell>
          <cell r="F882">
            <v>46406.75</v>
          </cell>
          <cell r="G882">
            <v>41038</v>
          </cell>
        </row>
        <row r="883">
          <cell r="C883">
            <v>1693</v>
          </cell>
          <cell r="D883" t="str">
            <v>Placa De Fondo En Concreto De 4000 Psi  Premezclado E = 0.25 Metros</v>
          </cell>
          <cell r="E883" t="str">
            <v>M3</v>
          </cell>
          <cell r="F883">
            <v>617989.74</v>
          </cell>
          <cell r="G883">
            <v>41037</v>
          </cell>
        </row>
        <row r="884">
          <cell r="C884">
            <v>1697</v>
          </cell>
          <cell r="D884" t="str">
            <v>Viga Sobre Muro En Concreto De 3000 Psi De 0.15 X 0.15 Metros No Incluye Acero De Refuerzo</v>
          </cell>
          <cell r="E884" t="str">
            <v>ML</v>
          </cell>
          <cell r="F884">
            <v>23727.95</v>
          </cell>
          <cell r="G884">
            <v>41075</v>
          </cell>
        </row>
        <row r="885">
          <cell r="C885">
            <v>1698</v>
          </cell>
          <cell r="D885" t="str">
            <v>Juntas Transversales Con Cinta Sika Y Sikaflex O Similar</v>
          </cell>
          <cell r="E885" t="str">
            <v>ML</v>
          </cell>
          <cell r="F885">
            <v>59916.83</v>
          </cell>
          <cell r="G885">
            <v>41037</v>
          </cell>
        </row>
        <row r="886">
          <cell r="C886">
            <v>1699</v>
          </cell>
          <cell r="D886" t="str">
            <v>Junta Longitudinal Con Cinta Sika, Sikaflex Y Sikarod O Similar</v>
          </cell>
          <cell r="E886" t="str">
            <v>ML</v>
          </cell>
          <cell r="F886">
            <v>60682.33</v>
          </cell>
          <cell r="G886">
            <v>41344</v>
          </cell>
        </row>
        <row r="887">
          <cell r="C887">
            <v>1700</v>
          </cell>
          <cell r="D887" t="str">
            <v>Filtro En Canto Rodado Incluye Geotextil Nt 3000 Y Tuberia Pvc Perforada D = 4"</v>
          </cell>
          <cell r="E887" t="str">
            <v>M3</v>
          </cell>
          <cell r="F887">
            <v>117999.3</v>
          </cell>
          <cell r="G887">
            <v>42241</v>
          </cell>
        </row>
        <row r="888">
          <cell r="C888">
            <v>1702</v>
          </cell>
          <cell r="D888" t="str">
            <v>Placa De Fondo En Concreto De 4000 Psi  Premezclado Con Baja Permeabilidad</v>
          </cell>
          <cell r="E888" t="str">
            <v>M3</v>
          </cell>
          <cell r="F888">
            <v>603039.84</v>
          </cell>
          <cell r="G888">
            <v>41008</v>
          </cell>
        </row>
        <row r="889">
          <cell r="C889">
            <v>1703</v>
          </cell>
          <cell r="D889" t="str">
            <v>Muro Para Soporte, Estribos O Losa De Puente En Concreto De 4000 Psi Premezclado Con Baja Permeabilidad, No Incluye Acero De Refuerzo</v>
          </cell>
          <cell r="E889" t="str">
            <v>M3</v>
          </cell>
          <cell r="F889">
            <v>647290.19999999995</v>
          </cell>
          <cell r="G889">
            <v>41037</v>
          </cell>
        </row>
        <row r="890">
          <cell r="C890">
            <v>1704</v>
          </cell>
          <cell r="D890" t="str">
            <v>Pavimento En Concreto Rigido Mr = 600 Psi, Acelerado A Tres (3) Dias E = 0.20 Metros, Pasadores D = 1" - Longitud 0.35 Metros A Cada 0.30 Metros Y D = 1/2" - Longitud 0.85 Metros A Cada 1.20 Metros, Junta Y Antisol</v>
          </cell>
          <cell r="E890" t="str">
            <v>M2</v>
          </cell>
          <cell r="F890">
            <v>140198.75</v>
          </cell>
          <cell r="G890">
            <v>42493</v>
          </cell>
        </row>
        <row r="891">
          <cell r="C891">
            <v>1705</v>
          </cell>
          <cell r="D891" t="str">
            <v>Placa Para Alma Del Puente En Concreto De 4000 Psi</v>
          </cell>
          <cell r="E891" t="str">
            <v>M3</v>
          </cell>
          <cell r="F891">
            <v>770462.3</v>
          </cell>
          <cell r="G891">
            <v>41080</v>
          </cell>
        </row>
        <row r="892">
          <cell r="C892">
            <v>1706</v>
          </cell>
          <cell r="D892" t="str">
            <v>Andén En Loseta De Concreto Bicapa Tipo Idu A50 De 0.40 X 0.40 X 0.06 Metros Para Tráfico Peatonal Y Vehicular Liviano - Línea Titan O Similar</v>
          </cell>
          <cell r="E892" t="str">
            <v>M2</v>
          </cell>
          <cell r="F892">
            <v>77269.8</v>
          </cell>
          <cell r="G892">
            <v>41354</v>
          </cell>
        </row>
        <row r="893">
          <cell r="C893">
            <v>1709</v>
          </cell>
          <cell r="D893" t="str">
            <v>Piso En Loseta Prepulida Para Exteriores De 0.30 X 0.30 X 0.026 Metros, Tipo Alfa O Similar</v>
          </cell>
          <cell r="E893" t="str">
            <v>M2</v>
          </cell>
          <cell r="F893">
            <v>87778.66</v>
          </cell>
          <cell r="G893">
            <v>42776</v>
          </cell>
        </row>
        <row r="894">
          <cell r="C894">
            <v>1710</v>
          </cell>
          <cell r="D894" t="str">
            <v>Piso En Piedra Naturstone De 0.40 X 0.40 X 0.040 Metros, Tipo Alfa O Similar</v>
          </cell>
          <cell r="E894" t="str">
            <v>M2</v>
          </cell>
          <cell r="F894">
            <v>73380.009999999995</v>
          </cell>
          <cell r="G894">
            <v>41057</v>
          </cell>
        </row>
        <row r="895">
          <cell r="C895">
            <v>1712</v>
          </cell>
          <cell r="D895" t="str">
            <v>Plantilla De Piso En Mortero 1:6 E = 0.07 Metros</v>
          </cell>
          <cell r="E895" t="str">
            <v>M2</v>
          </cell>
          <cell r="F895">
            <v>22113.83</v>
          </cell>
          <cell r="G895">
            <v>42572</v>
          </cell>
        </row>
        <row r="896">
          <cell r="C896">
            <v>1713</v>
          </cell>
          <cell r="D896" t="str">
            <v>Plantilla De Piso En Mortero 1:6 Impermeabilizado E = 0.07 Metros</v>
          </cell>
          <cell r="E896" t="str">
            <v>M2</v>
          </cell>
          <cell r="F896">
            <v>27413.11</v>
          </cell>
          <cell r="G896">
            <v>41066</v>
          </cell>
        </row>
        <row r="897">
          <cell r="C897">
            <v>1714</v>
          </cell>
          <cell r="D897" t="str">
            <v>Relleno Y Compactación Con Material De Triturado En Capas De 0.40 Metros</v>
          </cell>
          <cell r="E897" t="str">
            <v>M3</v>
          </cell>
          <cell r="F897">
            <v>109981.5</v>
          </cell>
          <cell r="G897">
            <v>41375</v>
          </cell>
        </row>
        <row r="898">
          <cell r="C898">
            <v>1716</v>
          </cell>
          <cell r="D898" t="str">
            <v>E - Suministro E Instalación De Estufa De 4 Fogones Para Empotrar, A Gas, En Acero Inoxidable, Encendido Electrónico, Quemadores De Bronce, Tipo Haceb O Similar</v>
          </cell>
          <cell r="E898" t="str">
            <v>UN</v>
          </cell>
          <cell r="F898">
            <v>269712.5</v>
          </cell>
          <cell r="G898">
            <v>42578</v>
          </cell>
        </row>
        <row r="899">
          <cell r="C899">
            <v>1717</v>
          </cell>
          <cell r="D899" t="str">
            <v>Excavación A Máquina Con Motoniveladora, No Incluye Retiro De Material</v>
          </cell>
          <cell r="E899" t="str">
            <v>M3</v>
          </cell>
          <cell r="F899">
            <v>18744.45</v>
          </cell>
          <cell r="G899">
            <v>42535</v>
          </cell>
        </row>
        <row r="900">
          <cell r="C900">
            <v>1718</v>
          </cell>
          <cell r="D900" t="str">
            <v>Excavación Con Retroexcavadora Sobre Oruga Para Construcción De Canalización Hacia Box Coulvert, De Ancho 2.00  A 2.50 Metros, Profundidad Promedio De  2.00 Metros</v>
          </cell>
          <cell r="E900" t="str">
            <v>ML</v>
          </cell>
          <cell r="F900">
            <v>106773.75999999999</v>
          </cell>
          <cell r="G900">
            <v>41037</v>
          </cell>
        </row>
        <row r="901">
          <cell r="C901">
            <v>1720</v>
          </cell>
          <cell r="D901" t="str">
            <v>E - Suministro E Instalación De Lámpara Decorativas Tipo Aplique Para Terrazas</v>
          </cell>
          <cell r="E901" t="str">
            <v>UN</v>
          </cell>
          <cell r="F901">
            <v>166231.88</v>
          </cell>
          <cell r="G901">
            <v>41737</v>
          </cell>
        </row>
        <row r="902">
          <cell r="C902">
            <v>1721</v>
          </cell>
          <cell r="D902" t="str">
            <v>Registro Sanitario De 1.20 X 1.20 X 1.50 Metros, Muros En Ladrillo Macizo Doble , Pañetado Con Mortero 1:4 Impermeabilizado, Placa De Fondo En Concreto De 3000 Psi, Y Tapa En Reja De Hierro Con Varilla De 1/2" A Cada 0.15 Metros En Ambos Sentidos</v>
          </cell>
          <cell r="E902" t="str">
            <v>UN</v>
          </cell>
          <cell r="F902">
            <v>1567160.41</v>
          </cell>
          <cell r="G902">
            <v>41799</v>
          </cell>
        </row>
        <row r="903">
          <cell r="C903">
            <v>1722</v>
          </cell>
          <cell r="D903" t="str">
            <v>Demolición De Divisiones Modulares Y Retiro De Material</v>
          </cell>
          <cell r="E903" t="str">
            <v>M2</v>
          </cell>
          <cell r="F903">
            <v>13683.89</v>
          </cell>
          <cell r="G903">
            <v>42429</v>
          </cell>
        </row>
        <row r="904">
          <cell r="C904">
            <v>1723</v>
          </cell>
          <cell r="D904" t="str">
            <v>Kiosco De 5.00 X 5.00 Metros, Altura De Columnas 2.80 Metros, Estructura De Soporte Para Cubierta En Madera Pino Pátula Inmunizada, Cubierta De Paja, Piso Y Bancas De Concreto</v>
          </cell>
          <cell r="E904" t="str">
            <v>UN</v>
          </cell>
          <cell r="F904">
            <v>7000000</v>
          </cell>
          <cell r="G904">
            <v>41862</v>
          </cell>
        </row>
        <row r="905">
          <cell r="C905">
            <v>1724</v>
          </cell>
          <cell r="D905" t="str">
            <v>Suministro E Instalación De Parasol En Lona Litoral - Plastilona Calibre 300, Estructura De Soporte En Tubería De Hierro Cuadrada, Acabado Con Anticorrosivo Y Pintura De Esmalte</v>
          </cell>
          <cell r="E905" t="str">
            <v>M2</v>
          </cell>
          <cell r="F905">
            <v>75000</v>
          </cell>
          <cell r="G905">
            <v>41068</v>
          </cell>
        </row>
        <row r="906">
          <cell r="C906">
            <v>1725</v>
          </cell>
          <cell r="D906" t="str">
            <v>Construccion De Box Culvert Tipo 1 ( Dimensiones 3.00 X 1.00 X 7.00 Metros - Medidas Libres ), Incluye: Nivelacion, Replanteo Y Señalizacion, Manejo De Aguas, Excavaciones, Rellenos, Base En Suelo Cemento, Estructura En Concreto Armado, Aletas De 6.00 Metros, Anden, Bordillo, Baranda, Rampa De 7.00 Metros</v>
          </cell>
          <cell r="E906" t="str">
            <v>UN</v>
          </cell>
          <cell r="F906">
            <v>53788158</v>
          </cell>
          <cell r="G906">
            <v>40968</v>
          </cell>
        </row>
        <row r="907">
          <cell r="C907">
            <v>1726</v>
          </cell>
          <cell r="D907" t="str">
            <v>Parrilla De Hierro De 1/2" A Cada 0.50 Metros En Ambos Sentidos</v>
          </cell>
          <cell r="E907" t="str">
            <v>M2</v>
          </cell>
          <cell r="F907">
            <v>18528.48</v>
          </cell>
          <cell r="G907">
            <v>41345</v>
          </cell>
        </row>
        <row r="908">
          <cell r="C908">
            <v>1727</v>
          </cell>
          <cell r="D908" t="str">
            <v>Placa Para Piso En Concreto De 3000 Psi E = 0.07 Metros, Con Juntas En Tablón Vitrificado De 0.30 X 0.30 Metros</v>
          </cell>
          <cell r="E908" t="str">
            <v>M2</v>
          </cell>
          <cell r="F908">
            <v>40799.51</v>
          </cell>
          <cell r="G908">
            <v>41066</v>
          </cell>
        </row>
        <row r="909">
          <cell r="C909">
            <v>1728</v>
          </cell>
          <cell r="D909" t="str">
            <v>Acabado Exterior En Piedra China Lavada</v>
          </cell>
          <cell r="E909" t="str">
            <v>ML</v>
          </cell>
          <cell r="F909">
            <v>25585.86</v>
          </cell>
          <cell r="G909">
            <v>41011</v>
          </cell>
        </row>
        <row r="910">
          <cell r="C910">
            <v>1729</v>
          </cell>
          <cell r="D910" t="str">
            <v>Piso En Piedra China Y Granito Lavado</v>
          </cell>
          <cell r="E910" t="str">
            <v>M2</v>
          </cell>
          <cell r="F910">
            <v>54277.599999999999</v>
          </cell>
          <cell r="G910">
            <v>41386</v>
          </cell>
        </row>
        <row r="911">
          <cell r="C911">
            <v>1730</v>
          </cell>
          <cell r="D911" t="str">
            <v>Suministro, Instalación Y Montaje  De Estructura Metálica Para Cancha En Perfil De Hierro Pag, Incluye Cerchas, Correas, Riostras, Tensores, Platinas De Anclaje, Pintura En Anticorrosivo Base Cromato De Zinc, Acabado En Esmalte</v>
          </cell>
          <cell r="E911" t="str">
            <v>M2</v>
          </cell>
          <cell r="F911">
            <v>65000</v>
          </cell>
          <cell r="G911">
            <v>41680</v>
          </cell>
        </row>
        <row r="912">
          <cell r="C912">
            <v>1731</v>
          </cell>
          <cell r="D912" t="str">
            <v>Suministro Instalación Y Montaje De Columna En Estructura Metálica Para Cancha, Altura 5.00 Metros En Perfil De Hierro Pag, Incluye Platinas De Enlace, Anclaje, Pintura Anticorrosiva Base Cromato De Zinc Y Acabado En Esmalte</v>
          </cell>
          <cell r="E912" t="str">
            <v>UN</v>
          </cell>
          <cell r="F912">
            <v>650000</v>
          </cell>
          <cell r="G912">
            <v>41075</v>
          </cell>
        </row>
        <row r="913">
          <cell r="C913">
            <v>1732</v>
          </cell>
          <cell r="D913" t="str">
            <v>Suministro Instalación Y Montaje De Cercha Para Cancha, En Estructura Metálica Perfil De Hierro Pag, Incluye Platinas De Enlace, Anclaje, Pintura Anticorrosiva Base Cromato De Zinc, Acabado En Esmalte</v>
          </cell>
          <cell r="E913" t="str">
            <v>ML</v>
          </cell>
          <cell r="F913">
            <v>95000</v>
          </cell>
          <cell r="G913">
            <v>42314</v>
          </cell>
        </row>
        <row r="914">
          <cell r="C914">
            <v>1733</v>
          </cell>
          <cell r="D914" t="str">
            <v>Desmonte De Cubierta En Lámina Galvanizada Y Correas En Perfiles De Hierro Pag</v>
          </cell>
          <cell r="E914" t="str">
            <v>M2</v>
          </cell>
          <cell r="F914">
            <v>17745</v>
          </cell>
          <cell r="G914">
            <v>41949</v>
          </cell>
        </row>
        <row r="915">
          <cell r="C915">
            <v>1734</v>
          </cell>
          <cell r="D915" t="str">
            <v>Instalación De Cubierta En Lámina Galvanizada, Incluye Amarres Y Ganchos De Fijación</v>
          </cell>
          <cell r="E915" t="str">
            <v>M2</v>
          </cell>
          <cell r="F915">
            <v>25223.88</v>
          </cell>
          <cell r="G915">
            <v>41017</v>
          </cell>
        </row>
        <row r="916">
          <cell r="C916">
            <v>1735</v>
          </cell>
          <cell r="D916" t="str">
            <v>Excavacion Manual Para Canalizacion De 1.50 X 1.00 Metros</v>
          </cell>
          <cell r="E916" t="str">
            <v>ML</v>
          </cell>
          <cell r="F916">
            <v>20300</v>
          </cell>
          <cell r="G916">
            <v>40380</v>
          </cell>
        </row>
        <row r="917">
          <cell r="C917">
            <v>1736</v>
          </cell>
          <cell r="D917" t="str">
            <v>Concreto De 2500 Psi Impermeabilizado</v>
          </cell>
          <cell r="E917" t="str">
            <v>M3</v>
          </cell>
          <cell r="F917">
            <v>383985.88</v>
          </cell>
          <cell r="G917">
            <v>42438</v>
          </cell>
        </row>
        <row r="918">
          <cell r="C918">
            <v>1737</v>
          </cell>
          <cell r="D918" t="str">
            <v>Construccion De Box Culvert Tipo 2 ( Dimensiones 4.00 X 2.00 X 7.00 Metros - Medidas Libres ), Incluye: Nivelacion, Replanteo Y Señalizacion, Manejo De Aguas, Excavaciones, Rellenos, Base En Suelo Cemento, Estructura En Concreto Armado, Aletas De 6.00 Metros, Anden, Bordillo, Baranda, Rampa De 7.00 Metros</v>
          </cell>
          <cell r="E918" t="str">
            <v>UN</v>
          </cell>
          <cell r="F918">
            <v>66309436</v>
          </cell>
          <cell r="G918">
            <v>40968</v>
          </cell>
        </row>
        <row r="919">
          <cell r="C919">
            <v>1738</v>
          </cell>
          <cell r="D919" t="str">
            <v>Desmonte De Ductos De Aire Acondicionados, Frescasa, Tuberia De Gas, Cielo Raso Y Redes Electricas Y Retiro De Material</v>
          </cell>
          <cell r="E919" t="str">
            <v>ML</v>
          </cell>
          <cell r="F919">
            <v>5000</v>
          </cell>
          <cell r="G919">
            <v>40381</v>
          </cell>
        </row>
        <row r="920">
          <cell r="C920">
            <v>1739</v>
          </cell>
          <cell r="D920" t="str">
            <v>Piso En Tablón Vitrificado Con Mortero De Pega 1:4</v>
          </cell>
          <cell r="E920" t="str">
            <v>ML</v>
          </cell>
          <cell r="F920">
            <v>17528.7</v>
          </cell>
          <cell r="G920">
            <v>41008</v>
          </cell>
        </row>
        <row r="921">
          <cell r="C921">
            <v>1740</v>
          </cell>
          <cell r="D921" t="str">
            <v>Bordillo En Ladrillo Común Sencillo Con Mortero De Pega Y Pañete Impermeabilizado 1:4, Altura 0.30 Metros</v>
          </cell>
          <cell r="E921" t="str">
            <v>ML</v>
          </cell>
          <cell r="F921">
            <v>32445.21</v>
          </cell>
          <cell r="G921">
            <v>42472</v>
          </cell>
        </row>
        <row r="922">
          <cell r="C922">
            <v>1741</v>
          </cell>
          <cell r="D922" t="str">
            <v>Suministro E Instalación De Cubierta Termo - Acústica De Ajover O Similar, Incluye Cerchas, Correas, Riostras, Tensores, Platinas De Enlace, Anclaje,  Pintura En Anticorrosivo Y Acabado De Esmalte, Y Accesorios Generales De Instalación</v>
          </cell>
          <cell r="E922" t="str">
            <v>M2</v>
          </cell>
          <cell r="F922">
            <v>125000</v>
          </cell>
          <cell r="G922">
            <v>41494</v>
          </cell>
        </row>
        <row r="923">
          <cell r="C923">
            <v>1742</v>
          </cell>
          <cell r="D923" t="str">
            <v>Desmonte De Cubierta En Lamina Canaleta 43, Incluye Retiro De Material</v>
          </cell>
          <cell r="E923" t="str">
            <v>M2</v>
          </cell>
          <cell r="F923">
            <v>17745</v>
          </cell>
          <cell r="G923">
            <v>42496</v>
          </cell>
        </row>
        <row r="924">
          <cell r="C924">
            <v>1748</v>
          </cell>
          <cell r="D924" t="str">
            <v>Construcción De Gaviones De 2.00 X 1.00 X 1.00 Metros, Incluye Canasta Metálica En Alambre De Hierro Galvanizada Calibre 12 Mm, Ojo De 0.10 X 0.10 Metros, Rellena De Roca De Cantera Entre 0.10 Y 0.30 Metros</v>
          </cell>
          <cell r="E924" t="str">
            <v>UN</v>
          </cell>
          <cell r="F924">
            <v>225357.5</v>
          </cell>
          <cell r="G924">
            <v>41786</v>
          </cell>
        </row>
        <row r="925">
          <cell r="C925">
            <v>1749</v>
          </cell>
          <cell r="D925" t="str">
            <v>Construcción De Gaviones De 2.00 X 1.00 X 1.00 Metros, Incluye Canasta Metálica En Alambre De Hierro Galvanizada Calibre 13.5 Mm, Forrada En Pvc, Ojo De 0.10 X 0.10 Metros, Rellena De Roca De Cantera Entre 0.10 Y 0.30 Metros</v>
          </cell>
          <cell r="E925" t="str">
            <v>UN</v>
          </cell>
          <cell r="F925">
            <v>274757.5</v>
          </cell>
          <cell r="G925">
            <v>42198</v>
          </cell>
        </row>
        <row r="926">
          <cell r="C926">
            <v>1752</v>
          </cell>
          <cell r="D926" t="str">
            <v>Demarcación Con Pintura Reflectiva Para Cancha Y En Zona De Tráfico O Parqueo</v>
          </cell>
          <cell r="E926" t="str">
            <v>ML</v>
          </cell>
          <cell r="F926">
            <v>2706.86</v>
          </cell>
          <cell r="G926">
            <v>42578</v>
          </cell>
        </row>
        <row r="927">
          <cell r="C927">
            <v>1753</v>
          </cell>
          <cell r="D927" t="str">
            <v>Suministro De Tapa Para Manhol En Hierro Fundido Ductil, Con Bisagra Unida Al Aro, Empaque Interno, De Trafico Pesado, Diametro 0.60 Metros</v>
          </cell>
          <cell r="E927" t="str">
            <v>UN</v>
          </cell>
          <cell r="F927">
            <v>395000</v>
          </cell>
          <cell r="G927">
            <v>42466</v>
          </cell>
        </row>
        <row r="928">
          <cell r="C928">
            <v>1755</v>
          </cell>
          <cell r="D928" t="str">
            <v>Pavimento En Concreto De 3500 Psi, Incluye Antisol, Juntas E Instalación De Tapa En Hierro Fundido Para Manhol</v>
          </cell>
          <cell r="E928" t="str">
            <v>M3</v>
          </cell>
          <cell r="F928">
            <v>612332.5</v>
          </cell>
          <cell r="G928">
            <v>41564</v>
          </cell>
        </row>
        <row r="929">
          <cell r="C929">
            <v>1756</v>
          </cell>
          <cell r="D929" t="str">
            <v>Ornamentacion Y Jardineria - Poda De Formacion De Arbol De 6 A 10 Metros De Altura, Incluye Retiro De Material</v>
          </cell>
          <cell r="E929" t="str">
            <v>UN</v>
          </cell>
          <cell r="F929">
            <v>82000</v>
          </cell>
          <cell r="G929">
            <v>40403</v>
          </cell>
        </row>
        <row r="930">
          <cell r="C930">
            <v>1757</v>
          </cell>
          <cell r="D930" t="str">
            <v>Ornamentacion Y Jardineria - Siembra De Coccoloba Uvifera De 0.30 Metros ( Uva De Playa Para Seto), Incluye Transporte</v>
          </cell>
          <cell r="E930" t="str">
            <v>UN</v>
          </cell>
          <cell r="F930">
            <v>4900</v>
          </cell>
          <cell r="G930">
            <v>40403</v>
          </cell>
        </row>
        <row r="931">
          <cell r="C931">
            <v>1758</v>
          </cell>
          <cell r="D931" t="str">
            <v>Ornamentacion Y Jardineria - Siembra De Conocarpus Erectus 0.30 Metros (Mangle Zaragoza), Incluye Transporte</v>
          </cell>
          <cell r="E931" t="str">
            <v>UN</v>
          </cell>
          <cell r="F931">
            <v>4900</v>
          </cell>
          <cell r="G931">
            <v>40403</v>
          </cell>
        </row>
        <row r="932">
          <cell r="C932">
            <v>1759</v>
          </cell>
          <cell r="D932" t="str">
            <v>Ornamentacion Y Jardiineria - Siembra De Palma Washingtonia Robusta  De 4.00 Metros (Washingtonia), Incluye Transporte</v>
          </cell>
          <cell r="E932" t="str">
            <v>UN</v>
          </cell>
          <cell r="F932">
            <v>415000</v>
          </cell>
          <cell r="G932">
            <v>40672</v>
          </cell>
        </row>
        <row r="933">
          <cell r="C933">
            <v>1760</v>
          </cell>
          <cell r="D933" t="str">
            <v>Ornamentacion Y Jardineria - Siembra De Tradescantia Pallida Purpurea De 0.20 Metros (Barquito  Morado), Incluye Transporte</v>
          </cell>
          <cell r="E933" t="str">
            <v>UN</v>
          </cell>
          <cell r="F933">
            <v>4800</v>
          </cell>
          <cell r="G933">
            <v>42241</v>
          </cell>
        </row>
        <row r="934">
          <cell r="C934">
            <v>1761</v>
          </cell>
          <cell r="D934" t="str">
            <v>Ornamentacion Y Jardineria - Siembra De  Palma Phoenix Roebelini Sencilla De 2.00 Metros (Robelini), Incluye Transporte</v>
          </cell>
          <cell r="E934" t="str">
            <v>UN</v>
          </cell>
          <cell r="F934">
            <v>196000</v>
          </cell>
          <cell r="G934">
            <v>41590</v>
          </cell>
        </row>
        <row r="935">
          <cell r="C935">
            <v>1762</v>
          </cell>
          <cell r="D935" t="str">
            <v>Ornamentacion Y Jardineria - Siembra De Sanciviera Trifasciatta De 0.40 Metros, (Lengua De Suegra), Incluye Transporte</v>
          </cell>
          <cell r="E935" t="str">
            <v>UN</v>
          </cell>
          <cell r="F935">
            <v>6100</v>
          </cell>
          <cell r="G935">
            <v>40403</v>
          </cell>
        </row>
        <row r="936">
          <cell r="C936">
            <v>1763</v>
          </cell>
          <cell r="D936" t="str">
            <v>Ornamentacion Y Jardineria - Siembra De Wedelia Trilobata De 0.20 Metros (Wedelia Amarilla), Incluye Transporte</v>
          </cell>
          <cell r="E936" t="str">
            <v>UN</v>
          </cell>
          <cell r="F936">
            <v>4900</v>
          </cell>
          <cell r="G936">
            <v>40403</v>
          </cell>
        </row>
        <row r="937">
          <cell r="C937">
            <v>1764</v>
          </cell>
          <cell r="D937" t="str">
            <v>Ornamentacion Y Jardineria</v>
          </cell>
          <cell r="E937" t="str">
            <v>GL</v>
          </cell>
          <cell r="F937">
            <v>0</v>
          </cell>
          <cell r="G937">
            <v>42857</v>
          </cell>
        </row>
        <row r="938">
          <cell r="C938">
            <v>1765</v>
          </cell>
          <cell r="D938" t="str">
            <v>Suministro E Instalación De Tablaestacado En Madera De 1" X 12" X 10'</v>
          </cell>
          <cell r="E938" t="str">
            <v>M2</v>
          </cell>
          <cell r="F938">
            <v>47955</v>
          </cell>
          <cell r="G938">
            <v>41038</v>
          </cell>
        </row>
        <row r="939">
          <cell r="C939">
            <v>1766</v>
          </cell>
          <cell r="D939" t="str">
            <v>Suministro E Instalación De Postes De Madera De 4" X 4", Incados 0.60 Metros En Concreto De 2500 Psi, Altura Promedio 2.40 Metros</v>
          </cell>
          <cell r="E939" t="str">
            <v>UN</v>
          </cell>
          <cell r="F939">
            <v>86240.72</v>
          </cell>
          <cell r="G939">
            <v>41038</v>
          </cell>
        </row>
        <row r="940">
          <cell r="C940">
            <v>1767</v>
          </cell>
          <cell r="D940" t="str">
            <v>Suministro E Instalación De Cubierta Termo Acustic Tipo Ajover O Similar, Incluye Accesorios</v>
          </cell>
          <cell r="E940" t="str">
            <v>M2</v>
          </cell>
          <cell r="F940">
            <v>95000</v>
          </cell>
          <cell r="G940">
            <v>41927</v>
          </cell>
        </row>
        <row r="941">
          <cell r="C941">
            <v>1768</v>
          </cell>
          <cell r="D941" t="str">
            <v>Suministro E Instalación De Entramado O Estructura Metálica Para Cielo Raso En Drywall</v>
          </cell>
          <cell r="E941" t="str">
            <v>M2</v>
          </cell>
          <cell r="F941">
            <v>21892.59</v>
          </cell>
          <cell r="G941">
            <v>41067</v>
          </cell>
        </row>
        <row r="942">
          <cell r="C942">
            <v>1769</v>
          </cell>
          <cell r="D942" t="str">
            <v>Suministro E Instalación De Rejilla De Retorno En Aluminio De 1.00 X 3.00 Metros</v>
          </cell>
          <cell r="E942" t="str">
            <v>UN</v>
          </cell>
          <cell r="F942">
            <v>100000</v>
          </cell>
          <cell r="G942">
            <v>41068</v>
          </cell>
        </row>
        <row r="943">
          <cell r="C943">
            <v>1770</v>
          </cell>
          <cell r="D943" t="str">
            <v>Muro En Concreto Ciclópeo, 60% Concreto De 3000 Psi, 40% Piedra Ciclópea, Para Dentellón O Pantalla</v>
          </cell>
          <cell r="E943" t="str">
            <v>M3</v>
          </cell>
          <cell r="F943">
            <v>383962.66</v>
          </cell>
          <cell r="G943">
            <v>41037</v>
          </cell>
        </row>
        <row r="944">
          <cell r="C944">
            <v>1771</v>
          </cell>
          <cell r="D944" t="str">
            <v>Reacomodamiento De Muro En Concreto, Caido Al Fondo Del Cauce De Arroyo, Incluye Concreto De Fijacion</v>
          </cell>
          <cell r="E944" t="str">
            <v>M2</v>
          </cell>
          <cell r="F944">
            <v>45000</v>
          </cell>
          <cell r="G944">
            <v>40415</v>
          </cell>
        </row>
        <row r="945">
          <cell r="C945">
            <v>1773</v>
          </cell>
          <cell r="D945" t="str">
            <v>Suministro E Instalación De Tensores D = 1/4" Longitud 3.00 Metros, Amarrados A Un Muerto De Concreto De 2000 Psi,  De 0.30 X 0.30 X 0.50 Metros</v>
          </cell>
          <cell r="E945" t="str">
            <v>UN</v>
          </cell>
          <cell r="F945">
            <v>20639.75</v>
          </cell>
          <cell r="G945">
            <v>41038</v>
          </cell>
        </row>
        <row r="946">
          <cell r="C946">
            <v>1775</v>
          </cell>
          <cell r="D946" t="str">
            <v>Suministro E Instalación De Saco De Polietileno Relleno En Material Arcilloso</v>
          </cell>
          <cell r="E946" t="str">
            <v>UN</v>
          </cell>
          <cell r="F946">
            <v>6685</v>
          </cell>
          <cell r="G946">
            <v>41038</v>
          </cell>
        </row>
        <row r="947">
          <cell r="C947">
            <v>1785</v>
          </cell>
          <cell r="D947" t="str">
            <v>Juegos - Suministro E Instalación De Marcos Para Cancha De Uso Múltiple (Fútbol Y Basquetbol), Con Medidas Y Altura Reglamentaria, Los Marcos En Tubería Galvanizada De 3" Y La Parte Posterior Que Sostienen Los Tableros En Tubería Galvanizada De 2", Tableros En Madera Con Sus Medidas Profesionales, Pintados, Instalados Con Sus Canastas Y Respectivas Mallas</v>
          </cell>
          <cell r="E947" t="str">
            <v>JG</v>
          </cell>
          <cell r="F947">
            <v>2900000</v>
          </cell>
          <cell r="G947">
            <v>41075</v>
          </cell>
        </row>
        <row r="948">
          <cell r="C948">
            <v>1788</v>
          </cell>
          <cell r="D948" t="str">
            <v>Pintura En Esmalte De Tuberia Galvanizada, Incluye Anticorrosivo Pulida Y Lijada</v>
          </cell>
          <cell r="E948" t="str">
            <v>ML</v>
          </cell>
          <cell r="F948">
            <v>5000</v>
          </cell>
          <cell r="G948">
            <v>42314</v>
          </cell>
        </row>
        <row r="949">
          <cell r="C949">
            <v>1803</v>
          </cell>
          <cell r="D949" t="str">
            <v>Suministro, Instalación Y Montaje De Mini Split De 3 Toneladas</v>
          </cell>
          <cell r="E949" t="str">
            <v>UN</v>
          </cell>
          <cell r="F949">
            <v>2971010</v>
          </cell>
          <cell r="G949">
            <v>41046</v>
          </cell>
        </row>
        <row r="950">
          <cell r="C950">
            <v>1807</v>
          </cell>
          <cell r="D950" t="str">
            <v>Suministro, Instalación Y Anclaje  De Caneca Plástica Con Capacidad De 50 Litros, Incluye Sistema De Pivote Antivandálico Con Tubería Galvanizada De 1.1/4"</v>
          </cell>
          <cell r="E950" t="str">
            <v>UN</v>
          </cell>
          <cell r="F950">
            <v>288222.40000000002</v>
          </cell>
          <cell r="G950">
            <v>41075</v>
          </cell>
        </row>
        <row r="951">
          <cell r="C951">
            <v>1808</v>
          </cell>
          <cell r="D951" t="str">
            <v>Juegos - Suministro E Instalación De Barras De Ejercicio En Tubería Galvanizada D = 2", Calibre 14 Mm, Marco De 2.00 X 1.50 Metros Y Paralelas En A Cada 0.50 Metros, Incluye Pintura Con Anticorrosivo Y Esmalte</v>
          </cell>
          <cell r="E951" t="str">
            <v>UN</v>
          </cell>
          <cell r="F951">
            <v>458100.8</v>
          </cell>
          <cell r="G951">
            <v>41075</v>
          </cell>
        </row>
        <row r="952">
          <cell r="C952">
            <v>1809</v>
          </cell>
          <cell r="D952" t="str">
            <v>Excavación Manual De Pilotines D = 0.20 Metros, Longitud 1.00 Metros</v>
          </cell>
          <cell r="E952" t="str">
            <v>UN</v>
          </cell>
          <cell r="F952">
            <v>7598.33</v>
          </cell>
          <cell r="G952">
            <v>41017</v>
          </cell>
        </row>
        <row r="953">
          <cell r="C953">
            <v>1810</v>
          </cell>
          <cell r="D953" t="str">
            <v>Relleno De Pilotines D = 0.20 Metros, Longitud 1.00 Metros, Con Calnare - Cal Hidratada</v>
          </cell>
          <cell r="E953" t="str">
            <v>UN</v>
          </cell>
          <cell r="F953">
            <v>50494</v>
          </cell>
          <cell r="G953">
            <v>41067</v>
          </cell>
        </row>
        <row r="954">
          <cell r="C954">
            <v>1811</v>
          </cell>
          <cell r="D954" t="str">
            <v>Placa De Cimentación Corrida En Concreto Premezclado De 3000 Psi, E = 0.30 Metros Ancho 1.00 Metro</v>
          </cell>
          <cell r="E954" t="str">
            <v>M2</v>
          </cell>
          <cell r="F954">
            <v>154509.04999999999</v>
          </cell>
          <cell r="G954">
            <v>42496</v>
          </cell>
        </row>
        <row r="955">
          <cell r="C955">
            <v>1812</v>
          </cell>
          <cell r="D955" t="str">
            <v>Columna En Concreto De 3000 Psi Premezclado De 0.15 X 0.60 Metros</v>
          </cell>
          <cell r="E955" t="str">
            <v>ML</v>
          </cell>
          <cell r="F955">
            <v>98993.58</v>
          </cell>
          <cell r="G955">
            <v>41016</v>
          </cell>
        </row>
        <row r="956">
          <cell r="C956">
            <v>1813</v>
          </cell>
          <cell r="D956" t="str">
            <v>Levante De Muro En Bloque De Concreto Abuzardado (Split) De 0.15 X 0.20 X 0.40 Metros, Mortero De Pega 1:4</v>
          </cell>
          <cell r="E956" t="str">
            <v>M2</v>
          </cell>
          <cell r="F956">
            <v>61992.160000000003</v>
          </cell>
          <cell r="G956">
            <v>42669</v>
          </cell>
        </row>
        <row r="957">
          <cell r="C957">
            <v>1814</v>
          </cell>
          <cell r="D957" t="str">
            <v>Levante De Muro En Bloque De Concreto Split De 0.15 X 0.20 X 0.40 Metros, Mortero De Pega 1:4, En Áreas Con Ancho &lt; De 0.80 Metros</v>
          </cell>
          <cell r="E957" t="str">
            <v>ML</v>
          </cell>
          <cell r="F957">
            <v>47121.74</v>
          </cell>
          <cell r="G957">
            <v>42578</v>
          </cell>
        </row>
        <row r="958">
          <cell r="C958">
            <v>1815</v>
          </cell>
          <cell r="D958" t="str">
            <v>Instalación De Cubierta Sin Incluir La Lámina Ondulada De Asbesto Cemento, Perfil7, Incluye Amarres, Ganchos De Fijación, Estructura En Madera  Y Mano De Obra</v>
          </cell>
          <cell r="E958" t="str">
            <v>M2</v>
          </cell>
          <cell r="F958">
            <v>37404.35</v>
          </cell>
          <cell r="G958">
            <v>41017</v>
          </cell>
        </row>
        <row r="959">
          <cell r="C959">
            <v>1816</v>
          </cell>
          <cell r="D959" t="str">
            <v>E - Instalación Y Montaje De Abanicos</v>
          </cell>
          <cell r="E959" t="str">
            <v>UN</v>
          </cell>
          <cell r="F959">
            <v>43633.75</v>
          </cell>
          <cell r="G959">
            <v>41451</v>
          </cell>
        </row>
        <row r="960">
          <cell r="C960">
            <v>1817</v>
          </cell>
          <cell r="D960" t="str">
            <v>Engolose De Muro A Cubierta</v>
          </cell>
          <cell r="E960" t="str">
            <v>ML</v>
          </cell>
          <cell r="F960">
            <v>13910.1</v>
          </cell>
          <cell r="G960">
            <v>41017</v>
          </cell>
        </row>
        <row r="961">
          <cell r="C961">
            <v>1818</v>
          </cell>
          <cell r="D961" t="str">
            <v>Juegos - Desmonte, Reparación Y Mantenimiento De Túnel En Madera Con Aros, Incluye Reposición De Elementos De Madera, Aros, Tuercas, Tornillos, Lijada, Aplicación De Anticorrosivos, Bases Y Acabado En Pintura De Esmalte</v>
          </cell>
          <cell r="E961" t="str">
            <v>UN</v>
          </cell>
          <cell r="F961">
            <v>120000</v>
          </cell>
          <cell r="G961">
            <v>41075</v>
          </cell>
        </row>
        <row r="962">
          <cell r="C962">
            <v>1819</v>
          </cell>
          <cell r="D962" t="str">
            <v>Juegos - Desmonte, Reparación Y Mantenimiento De Columpio De Tres (3) Puestos, Con Estructura De Madera Pino Pátula, Herrajes Y Aros, Incluye Reposición De Balancines, Elementos De Estructura De Madera, Aros, Tuercas, Tornillos, Lijada, Aplicación De Anticorrosivos, Bases Y Acabado En Pintura De Esmalte</v>
          </cell>
          <cell r="E962" t="str">
            <v>UN</v>
          </cell>
          <cell r="F962">
            <v>300000</v>
          </cell>
          <cell r="G962">
            <v>41075</v>
          </cell>
        </row>
        <row r="963">
          <cell r="C963">
            <v>1820</v>
          </cell>
          <cell r="D963" t="str">
            <v>Juegos - Desmonte, Reparación Y Mantenimiento De Sube Y Baja, Con Estructura De Madera Pino Pátula, Herrajes Y Aros, Incluye Reposición De Sillas Y Barra De Agarre, Elementos De Estructura De Madera, Galvanizados, Aros, Tuercas, Tornillos, Lijada, Aplicación De Anticorrosivos, Bases Y Acabado En Pintura De Esmalte</v>
          </cell>
          <cell r="E963" t="str">
            <v>UN</v>
          </cell>
          <cell r="F963">
            <v>300000</v>
          </cell>
          <cell r="G963">
            <v>41075</v>
          </cell>
        </row>
        <row r="964">
          <cell r="C964">
            <v>1821</v>
          </cell>
          <cell r="D964" t="str">
            <v>Juegos - Suministro E Instalación De Túnel Longitud 2.00 Metros, En Madera Pino Pátula, Con Aros, Incluye Herrajes, Tornillos De Fijación Y Acabado En Pintura De Esmalte.</v>
          </cell>
          <cell r="E964" t="str">
            <v>UN</v>
          </cell>
          <cell r="F964">
            <v>600000</v>
          </cell>
          <cell r="G964">
            <v>41075</v>
          </cell>
        </row>
        <row r="965">
          <cell r="C965">
            <v>1822</v>
          </cell>
          <cell r="D965" t="str">
            <v>Zapata De 1.50 X 1.50 X 0.40 Metros, En Concreto De 3000 Psi, Con Acero De Refuerzo Varillas De 1/2" A Cada 0.10 Metros En Ambos Sentidos</v>
          </cell>
          <cell r="E965" t="str">
            <v>UN</v>
          </cell>
          <cell r="F965">
            <v>517817.93</v>
          </cell>
          <cell r="G965">
            <v>41697</v>
          </cell>
        </row>
        <row r="966">
          <cell r="C966">
            <v>1823</v>
          </cell>
          <cell r="D966" t="str">
            <v>Pedestal De 0.80 X 0.80 X 0.70 Metros, En Concreto De 3000 Psi, Reforzado Con 8 Varillas De 5/8" Y Estribos De 3/8" A Cada 0.15 Metros</v>
          </cell>
          <cell r="E966" t="str">
            <v>UN</v>
          </cell>
          <cell r="F966">
            <v>281700.46000000002</v>
          </cell>
          <cell r="G966">
            <v>41680</v>
          </cell>
        </row>
        <row r="967">
          <cell r="C967">
            <v>1824</v>
          </cell>
          <cell r="D967" t="str">
            <v>Viga De Cimiento En Concreto De 3000 Psi De 0.40 X 0.40 Metros, Incluye 4 Varillas De 5/8" Estribos De 3/8" A Cada 0.20 Metros</v>
          </cell>
          <cell r="E967" t="str">
            <v>ML</v>
          </cell>
          <cell r="F967">
            <v>120282.94</v>
          </cell>
          <cell r="G967">
            <v>41799</v>
          </cell>
        </row>
        <row r="968">
          <cell r="C968">
            <v>1825</v>
          </cell>
          <cell r="D968" t="str">
            <v>Columna En Concreto De 3000 Psi De 0.40 X 0.60 Metros, Incluye 10 Varillas De 5/8" Estribos De 3/8" A Cada 0.10 Metros</v>
          </cell>
          <cell r="E968" t="str">
            <v>ML</v>
          </cell>
          <cell r="F968">
            <v>243532.01</v>
          </cell>
          <cell r="G968">
            <v>41016</v>
          </cell>
        </row>
        <row r="969">
          <cell r="C969">
            <v>1826</v>
          </cell>
          <cell r="D969" t="str">
            <v>Viga En Concreto De 3000 Psi, De 0.60 X 0.40 Metros, Incluye Acero De Refuerzo 8 Varillas De 5/8" Y Estribos De 3/8" A Cada 0.10 Metros</v>
          </cell>
          <cell r="E969" t="str">
            <v>ML</v>
          </cell>
          <cell r="F969">
            <v>219018.67</v>
          </cell>
          <cell r="G969">
            <v>41569</v>
          </cell>
        </row>
        <row r="970">
          <cell r="C970">
            <v>1827</v>
          </cell>
          <cell r="D970" t="str">
            <v>Viga En Concreto De 3000 Psi De 0.30 X 0.60 Metros, Incluye Acero De Refuerzo 4 Varillas De 5/8" Estribos De 3/8" A Cada 0.10 Metros</v>
          </cell>
          <cell r="E970" t="str">
            <v>ML</v>
          </cell>
          <cell r="F970">
            <v>165417.38</v>
          </cell>
          <cell r="G970">
            <v>41334</v>
          </cell>
        </row>
        <row r="971">
          <cell r="C971">
            <v>1828</v>
          </cell>
          <cell r="D971" t="str">
            <v>Mantenimiento De Ventana Corrediza De Aluminio Anodizado De 4.00 X 1.00 Metros, Incluye Felpa, Rodamiento, Tornilleria Y Suministro E Instalacion De Cerradura</v>
          </cell>
          <cell r="E971" t="str">
            <v>UN</v>
          </cell>
          <cell r="F971">
            <v>150000</v>
          </cell>
          <cell r="G971">
            <v>41418</v>
          </cell>
        </row>
        <row r="972">
          <cell r="C972">
            <v>1829</v>
          </cell>
          <cell r="D972" t="str">
            <v>Escalera En Mamposteria De Ladrillo, Con Tres Peldaños, Pañetada Con Mortero 1:4, Plantilla De Piso En Concreto De 3000 Psi E = 0.05 Metros</v>
          </cell>
          <cell r="E972" t="str">
            <v>M2</v>
          </cell>
          <cell r="F972">
            <v>106859.13</v>
          </cell>
          <cell r="G972">
            <v>41590</v>
          </cell>
        </row>
        <row r="973">
          <cell r="C973">
            <v>1830</v>
          </cell>
          <cell r="D973" t="str">
            <v>Demolición Manual De Estructura En Concreto</v>
          </cell>
          <cell r="E973" t="str">
            <v>M3</v>
          </cell>
          <cell r="F973">
            <v>75733.33</v>
          </cell>
          <cell r="G973">
            <v>41270</v>
          </cell>
        </row>
        <row r="974">
          <cell r="C974">
            <v>1831</v>
          </cell>
          <cell r="D974" t="str">
            <v>Concreto De 3500 Psi</v>
          </cell>
          <cell r="E974" t="str">
            <v>M3</v>
          </cell>
          <cell r="F974">
            <v>335603.04</v>
          </cell>
          <cell r="G974">
            <v>42438</v>
          </cell>
        </row>
        <row r="975">
          <cell r="C975">
            <v>1834</v>
          </cell>
          <cell r="D975" t="str">
            <v>Columna En Concreto De 3500 Psi Con Diámetro De 0.30 Metros, Incluye Acelerante Y Acero De Refuerzo</v>
          </cell>
          <cell r="E975" t="str">
            <v>ML</v>
          </cell>
          <cell r="F975">
            <v>145122.92000000001</v>
          </cell>
          <cell r="G975">
            <v>41016</v>
          </cell>
        </row>
        <row r="976">
          <cell r="C976">
            <v>1835</v>
          </cell>
          <cell r="D976" t="str">
            <v>Pedestal En Concreto De 3500 Psi, Con Diametro De 0.70 Metros Altura 0.80 Metros, Incluye Acelerante Y Acero De Refuerzo</v>
          </cell>
          <cell r="E976" t="str">
            <v>UN</v>
          </cell>
          <cell r="F976">
            <v>180847.34</v>
          </cell>
          <cell r="G976">
            <v>41045</v>
          </cell>
        </row>
        <row r="977">
          <cell r="C977">
            <v>1837</v>
          </cell>
          <cell r="D977" t="str">
            <v>Suministro E Instalación De Cielo Raso En Lámina Superboard, Con Estructura Metálica Y Perfil Omega A Cada 0.61 Metros.</v>
          </cell>
          <cell r="E977" t="str">
            <v>M2</v>
          </cell>
          <cell r="F977">
            <v>44779.15</v>
          </cell>
          <cell r="G977">
            <v>42472</v>
          </cell>
        </row>
        <row r="978">
          <cell r="C978">
            <v>1838</v>
          </cell>
          <cell r="D978" t="str">
            <v>Suministro E Instalación De Puerta División De Acero Inoxidable Para Baños, En Lámina De Acero Inoxidable Aisi Tipo 304, Calibre 20, Antimagnético Y Resistente A La Corrosión, Entamborado De 1" De Ancho Con Relleno Interno En Lámina De Icopor (0.552 Mts2)</v>
          </cell>
          <cell r="E978" t="str">
            <v>M2</v>
          </cell>
          <cell r="F978">
            <v>115838.74</v>
          </cell>
          <cell r="G978">
            <v>41935</v>
          </cell>
        </row>
        <row r="979">
          <cell r="C979">
            <v>1839</v>
          </cell>
          <cell r="D979" t="str">
            <v>Ornamentacion Y Jardineria - Siembra De Fraylejon Incluye Proceso De Pega, Crecimiento Y Fertilizantes</v>
          </cell>
          <cell r="E979" t="str">
            <v>UN</v>
          </cell>
          <cell r="F979">
            <v>6000</v>
          </cell>
          <cell r="G979">
            <v>40501</v>
          </cell>
        </row>
        <row r="980">
          <cell r="C980">
            <v>1840</v>
          </cell>
          <cell r="D980" t="str">
            <v>Ornamentacion Y Jardineria - Siembra De  Planta De Helecho, Incluye Transporte, Pega , Crecimiento Y Fertilizantes</v>
          </cell>
          <cell r="E980" t="str">
            <v>UN</v>
          </cell>
          <cell r="F980">
            <v>17000</v>
          </cell>
          <cell r="G980">
            <v>42241</v>
          </cell>
        </row>
        <row r="981">
          <cell r="C981">
            <v>1841</v>
          </cell>
          <cell r="D981" t="str">
            <v>Columna En Concreto De 3000 Psi Con Diametro De 0.30 Metros, No Incluye Acero De Refuerzo</v>
          </cell>
          <cell r="E981" t="str">
            <v>ML</v>
          </cell>
          <cell r="F981">
            <v>67374.91</v>
          </cell>
          <cell r="G981">
            <v>41016</v>
          </cell>
        </row>
        <row r="982">
          <cell r="C982">
            <v>1842</v>
          </cell>
          <cell r="D982" t="str">
            <v>Cimiento En Concreto Ciclópeo 60% Concreto De 3000 Psi, 40% Piedra De Cimiento, De 0.40 X 0.40 Metros</v>
          </cell>
          <cell r="E982" t="str">
            <v>ML</v>
          </cell>
          <cell r="F982">
            <v>48811.62</v>
          </cell>
          <cell r="G982">
            <v>41927</v>
          </cell>
        </row>
        <row r="983">
          <cell r="C983">
            <v>1844</v>
          </cell>
          <cell r="D983" t="str">
            <v>Piso En Adoquín Tipo Exagonal Peatonal E = 0.06 Metros, Con Borde De Confinamiento De 0.15 X 0.30 Metros En Concreto De 3000 Psi A Cada 3.00 Metros, Reforzado Con 2 Varillas D = 3/8" Y Estribos D = 1/4" A Cada 0.32 Metros</v>
          </cell>
          <cell r="E983" t="str">
            <v>M2</v>
          </cell>
          <cell r="F983">
            <v>86372.12</v>
          </cell>
          <cell r="G983">
            <v>42314</v>
          </cell>
        </row>
        <row r="984">
          <cell r="C984">
            <v>1845</v>
          </cell>
          <cell r="D984" t="str">
            <v>Andén En Gramoquín, Con Borde De Confinamiento A Ambos Lados De 0.15 X 0.30 Metros En Concreto De 3000 Psi, Reforzado Con 2 Varillas D = 3/8" Y Estribos D =1/4" A Cada 0.32 Metros</v>
          </cell>
          <cell r="E984" t="str">
            <v>M2</v>
          </cell>
          <cell r="F984">
            <v>81225.960000000006</v>
          </cell>
          <cell r="G984">
            <v>42067</v>
          </cell>
        </row>
        <row r="985">
          <cell r="C985">
            <v>1847</v>
          </cell>
          <cell r="D985" t="str">
            <v>Viga De Cimiento En Concreto De 3000 Psi, De 0.20 X 0.15 Metros, Incluye 4 Varillas D = 1/2", Estribos D = 3/8" A Cada 0.20 Metros</v>
          </cell>
          <cell r="E985" t="str">
            <v>ML</v>
          </cell>
          <cell r="F985">
            <v>49488.26</v>
          </cell>
          <cell r="G985">
            <v>41075</v>
          </cell>
        </row>
        <row r="986">
          <cell r="C986">
            <v>1848</v>
          </cell>
          <cell r="D986" t="str">
            <v>Viga De Amarre En Concreto De 3000 Psi  De 0.15 X 0.20 Metros, Incluye Acero De Refuerzo 4 Varillas D = 1/2", Estribos D = 3/8" A Cada 0.20 Metros</v>
          </cell>
          <cell r="E986" t="str">
            <v>ML</v>
          </cell>
          <cell r="F986">
            <v>55166.59</v>
          </cell>
          <cell r="G986">
            <v>42496</v>
          </cell>
        </row>
        <row r="987">
          <cell r="C987">
            <v>1849</v>
          </cell>
          <cell r="D987" t="str">
            <v>Juegos - Desmonte, Reparación Y Mantenimiento De Módulo 15, Incluye Reposición De Materiales, Elementos De Estructura De Madera, Aros, Tuercas, Tornillos, Lijada, Aplicación De Anticorrosivos, Bases Y Cabados En Pintura De Esmaltes</v>
          </cell>
          <cell r="E987" t="str">
            <v>UN</v>
          </cell>
          <cell r="F987">
            <v>600000</v>
          </cell>
          <cell r="G987">
            <v>41075</v>
          </cell>
        </row>
        <row r="988">
          <cell r="C988">
            <v>1850</v>
          </cell>
          <cell r="D988" t="str">
            <v>Suministro E Instalación Puerta En Aluminio Anodizado Natural, Bronce O Blanco, Incluye Vidriotemplado De Seguridad De 10 Mm, Color Azul Oceano O Lago Y Cerradura.</v>
          </cell>
          <cell r="E988" t="str">
            <v>M2</v>
          </cell>
          <cell r="F988">
            <v>550000</v>
          </cell>
          <cell r="G988">
            <v>42403</v>
          </cell>
        </row>
        <row r="989">
          <cell r="C989">
            <v>1851</v>
          </cell>
          <cell r="D989" t="str">
            <v>Suministro E Instalación De Ventana En Aluminio Anodizado Natural, Bronce O Blanco Incluye Vidrio De 6 Mm., Azul Oceano O Lago, Un Cuerpo Fijo Y Dos Corredizos</v>
          </cell>
          <cell r="E989" t="str">
            <v>M2</v>
          </cell>
          <cell r="F989">
            <v>208655.89</v>
          </cell>
          <cell r="G989">
            <v>41821</v>
          </cell>
        </row>
        <row r="990">
          <cell r="C990">
            <v>1852</v>
          </cell>
          <cell r="D990" t="str">
            <v>Desmonte De Pasamanos De Madera En Escalera Y Retiro De Material</v>
          </cell>
          <cell r="E990" t="str">
            <v>ML</v>
          </cell>
          <cell r="F990">
            <v>4081.25</v>
          </cell>
          <cell r="G990">
            <v>41016</v>
          </cell>
        </row>
        <row r="991">
          <cell r="C991">
            <v>1853</v>
          </cell>
          <cell r="D991" t="str">
            <v>Suministro E Instalación De Baranda Pasamanos Altura 1.00 Metros, En Tubo De Acero Inoxidable De 2" De Diámetro Externo, Parales, Flanches En Platina De Acero Inoxidable De 1" X 3/16", Anclados A Muro  Con Pernos De Anclaje De 3/8" X 2" Cubiertos Con Escudos Troquelados De Acero Inoxidable</v>
          </cell>
          <cell r="E991" t="str">
            <v>ML</v>
          </cell>
          <cell r="F991">
            <v>225000</v>
          </cell>
          <cell r="G991">
            <v>42578</v>
          </cell>
        </row>
        <row r="992">
          <cell r="C992">
            <v>1854</v>
          </cell>
          <cell r="D992" t="str">
            <v>Desmonte De Ventana En Aluminio Altura &gt; 3.00 Metros, Incluye Vidrios Y Retiro De Material</v>
          </cell>
          <cell r="E992" t="str">
            <v>M2</v>
          </cell>
          <cell r="F992">
            <v>15050.83</v>
          </cell>
          <cell r="G992">
            <v>42403</v>
          </cell>
        </row>
        <row r="993">
          <cell r="C993">
            <v>1855</v>
          </cell>
          <cell r="D993" t="str">
            <v>Suministro E Instalación De Cercha En Madera De Abarco, De 7.40 Metros De Luz, Altura 1.50 Metros, Para Soportar Estructura Convencional Para La Colocación De Láminas Onduladas De Asbesto Cemento, Perfil 7</v>
          </cell>
          <cell r="E993" t="str">
            <v>UN</v>
          </cell>
          <cell r="F993">
            <v>568175.5</v>
          </cell>
          <cell r="G993">
            <v>41067</v>
          </cell>
        </row>
        <row r="994">
          <cell r="C994">
            <v>1856</v>
          </cell>
          <cell r="D994" t="str">
            <v>Fumigacion De Area Afectada Con Comejen, Polilla Y Carcoma, Con Aplicacion De Inmunizante, Con Caracter Curativo Y Preventivo, Sistema De Aspersión Y Seguimiento, Garantizado Por 6 Meses</v>
          </cell>
          <cell r="E994" t="str">
            <v>M2</v>
          </cell>
          <cell r="F994">
            <v>550</v>
          </cell>
          <cell r="G994">
            <v>40521</v>
          </cell>
        </row>
        <row r="995">
          <cell r="C995">
            <v>1857</v>
          </cell>
          <cell r="D995" t="str">
            <v>Retiro Manual De Material De Piedra Para Otro Sitio De La Obra</v>
          </cell>
          <cell r="E995" t="str">
            <v>M3</v>
          </cell>
          <cell r="F995">
            <v>40802.5</v>
          </cell>
          <cell r="G995">
            <v>41038</v>
          </cell>
        </row>
        <row r="996">
          <cell r="C996">
            <v>1860</v>
          </cell>
          <cell r="D996" t="str">
            <v>Juegos - Suministro E Instalación De Bancas Inclinadas Para Abdominales De Longitud 2.00 X 0.35 Metros, Con Perfil Abierto "C" En Acero De 2" X 4" X 2Mm, Asiento En Madera De Pino De 2" X 8", Anclada Con Tubería Galvanizada De 2"  Y 1 1/2", Acero De 3/8" Para Fijación Y Base En Concreto De 2500 Psi De 0.50 X 0.50 X 0.15 Metros (Segun Diseño)</v>
          </cell>
          <cell r="E996" t="str">
            <v>UN</v>
          </cell>
          <cell r="F996">
            <v>559074.05000000005</v>
          </cell>
          <cell r="G996">
            <v>41075</v>
          </cell>
        </row>
        <row r="997">
          <cell r="C997">
            <v>1861</v>
          </cell>
          <cell r="D997" t="str">
            <v>Juegos - Suministro E Instalación De Bancas Para Flexión De Pecho  De Longitud 2.10 X 0.35 Metros, Con Perfil Abierto "C" En Acero De 2" X 4" X 2Mm, Asiento En Madera De Pino De 2" X 8", Anclada Con Tubería Galvanizada De 2"  Y 1 1/2", Acero De 3/8" Para Fijación Y Base En Concreto De 2500 Psi De 0.50 X 0.50 X 0.15 Metros (Segun Diseño)</v>
          </cell>
          <cell r="E997" t="str">
            <v>UN</v>
          </cell>
          <cell r="F997">
            <v>531331.30000000005</v>
          </cell>
          <cell r="G997">
            <v>41075</v>
          </cell>
        </row>
        <row r="998">
          <cell r="C998">
            <v>1863</v>
          </cell>
          <cell r="D998" t="str">
            <v>Suministro E Instalación De Divisiones En Acero Inoxidable Para Baños De Mujeres (Ver Diseño) Compuesta De: 1 Puerta De 1.50 Metros De Altura Por 0.80 Metros De Largo Y 0.62 Metros De Tabiques Frontales X 1.80 Metros De Altura, En Lámina De Acero Inoxidable Aisi Tipo 304 Calibre 20, Antimagnético Y Resistente A La Corrosión, Entamborado De 1" De Ancho Con Relleno Interno En Lámina De Icopor (2.361 Mts2)</v>
          </cell>
          <cell r="E998" t="str">
            <v>UN</v>
          </cell>
          <cell r="F998">
            <v>1100000</v>
          </cell>
          <cell r="G998">
            <v>41067</v>
          </cell>
        </row>
        <row r="999">
          <cell r="C999">
            <v>1864</v>
          </cell>
          <cell r="D999" t="str">
            <v>Suministro E Instalación De Divisiones En Acero Inoxidable Para Baños De Hombres (Ver Diseño) Compuesta De: 2 Puerta De 1.50 Metros De Altura Por 0.80 Metros De Largo Un Separador Interno De 1.50 Metros De Altura X 1.40 Metros De Largo, Y 0.93 Metros De Tabiques Frontales X 1.80 Metros De Altura, En Lámina De Acero Inoxidable Aisi Tipo 304 Calibre 20, Antimagnético Y Resistente A La Corrosion, Entamborado De 1" De Ancho Con Relleno Interno En Lámina De Icopor (6.174 Mts2)</v>
          </cell>
          <cell r="E999" t="str">
            <v>UN</v>
          </cell>
          <cell r="F999">
            <v>2950000</v>
          </cell>
          <cell r="G999">
            <v>41767</v>
          </cell>
        </row>
        <row r="1000">
          <cell r="C1000">
            <v>1865</v>
          </cell>
          <cell r="D1000" t="str">
            <v>Suministro E Instalación De Divisiones En Acero Inoxidable Para Baños De Hombres (Ver Diseño) Separador De Orinal Compuesta De: 2 Separadores De 0.46 Metros De Largo X 1.20 Metros De Altura En Lámina De Acero Inoxidable Aisi Tipo 304 Calibre 20, Antimagnético Y Resistente A La Corrosión, Entamborado De 1" De Ancho Con Relleno Interno En Lámina De Icopor (0.552 Mts2)</v>
          </cell>
          <cell r="E1000" t="str">
            <v>UN</v>
          </cell>
          <cell r="F1000">
            <v>530000</v>
          </cell>
          <cell r="G1000">
            <v>42572</v>
          </cell>
        </row>
        <row r="1001">
          <cell r="C1001">
            <v>1866</v>
          </cell>
          <cell r="D1001" t="str">
            <v>Pavimento En Concreto Mr = 600 Psi, E = 0.20 Metros, Incluye Pasadores D = 1" - Longitud 0.35 Metros A Cada 0.30 Metros Y D = 1/2" - Longitud 0.85 Metros A Cada 1.20 Metros, Parrilla De 1/2" A Cada 0.40 Metros En Ambos Sentidos, Junta En Silicona Y Antisol</v>
          </cell>
          <cell r="E1001" t="str">
            <v>M2</v>
          </cell>
          <cell r="F1001">
            <v>152458.69</v>
          </cell>
          <cell r="G1001">
            <v>42524</v>
          </cell>
        </row>
        <row r="1002">
          <cell r="C1002">
            <v>1867</v>
          </cell>
          <cell r="D1002" t="str">
            <v>Bordillo En Concreto Mr = 500 Psi Premezclado Y Transportado Al Sitio, De 0.15 X .040 Metros, Incluye Acero De 3/8" Longitudinal Y Grapas De 3/8" A Cada 0.50 Metros</v>
          </cell>
          <cell r="E1002" t="str">
            <v>ML</v>
          </cell>
          <cell r="F1002">
            <v>63195.51</v>
          </cell>
          <cell r="G1002">
            <v>41026</v>
          </cell>
        </row>
        <row r="1003">
          <cell r="C1003">
            <v>1868</v>
          </cell>
          <cell r="D1003" t="str">
            <v>Desmonte De Malla De Cerramiento Y Retiro De Material</v>
          </cell>
          <cell r="E1003" t="str">
            <v>M2</v>
          </cell>
          <cell r="F1003">
            <v>6661.83</v>
          </cell>
          <cell r="G1003">
            <v>42314</v>
          </cell>
        </row>
        <row r="1004">
          <cell r="C1004">
            <v>1869</v>
          </cell>
          <cell r="D1004" t="str">
            <v>Suministro, Instalación Y Montaje De Reja En Aluminio, Con Parales Verticales A Cada 1.50 Metros De 2" X 2", Y De 1" X 1" A Cada 0.15 Metros, Parales Horizontales De Amarre De 2" X 1" A Una Distancia De 1.00 Metro Incluye Transporte (Segun Diseño).</v>
          </cell>
          <cell r="E1004" t="str">
            <v>M2</v>
          </cell>
          <cell r="F1004">
            <v>120000</v>
          </cell>
          <cell r="G1004">
            <v>41912</v>
          </cell>
        </row>
        <row r="1005">
          <cell r="C1005">
            <v>1889</v>
          </cell>
          <cell r="D1005" t="str">
            <v>E - Suministro, Instalación Y Montaje De Pararrayo Tipo T-8, Con Bajante En Cable 2/0 Desnudo</v>
          </cell>
          <cell r="E1005" t="str">
            <v>UN</v>
          </cell>
          <cell r="F1005">
            <v>1219712.3400000001</v>
          </cell>
          <cell r="G1005">
            <v>41451</v>
          </cell>
        </row>
        <row r="1006">
          <cell r="C1006">
            <v>1890</v>
          </cell>
          <cell r="D1006" t="str">
            <v>Remodelación De Tablero General, Incluye Platina De Cobre De 1/4" X 2" X 3.00 Metro, Breacker Industriales: 2 De 3*150 Tablero De Distribucion Normal (Tdn-1), 2 De 3*50 Tablero De Distribucion Normal (Tdn-2) Y Tablero De Distribucion (Td1-1), 3De 3*60 Tablero De Distribucion Regulada (Tdr-1) Incluye Traslado (Ver Diseño)</v>
          </cell>
          <cell r="E1006" t="str">
            <v>UN</v>
          </cell>
          <cell r="F1006">
            <v>3014125</v>
          </cell>
          <cell r="G1006">
            <v>41067</v>
          </cell>
        </row>
        <row r="1007">
          <cell r="C1007">
            <v>1891</v>
          </cell>
          <cell r="D1007" t="str">
            <v>E - Acometida De Transformador A Tablero  General 2#2/0(F)+2#2/0+1#1/0(T) (Ver Diseño)</v>
          </cell>
          <cell r="E1007" t="str">
            <v>ML</v>
          </cell>
          <cell r="F1007">
            <v>318412.93</v>
          </cell>
          <cell r="G1007">
            <v>41451</v>
          </cell>
        </row>
        <row r="1008">
          <cell r="C1008">
            <v>1892</v>
          </cell>
          <cell r="D1008" t="str">
            <v>Nivelacion, Replanteo Y Señalizacion Aplicado En El Mantenimiento Vial</v>
          </cell>
          <cell r="E1008" t="str">
            <v>M2</v>
          </cell>
          <cell r="F1008">
            <v>4182.59</v>
          </cell>
          <cell r="G1008">
            <v>41019</v>
          </cell>
        </row>
        <row r="1009">
          <cell r="C1009">
            <v>1896</v>
          </cell>
          <cell r="D1009" t="str">
            <v>Regata O Canal Para Embonar Tubería, Cable O Canales,  En Muros, Pisos Y Otros, Incluye Resane</v>
          </cell>
          <cell r="E1009" t="str">
            <v>ML</v>
          </cell>
          <cell r="F1009">
            <v>10614.05</v>
          </cell>
          <cell r="G1009">
            <v>42472</v>
          </cell>
        </row>
        <row r="1010">
          <cell r="C1010">
            <v>1897</v>
          </cell>
          <cell r="D1010" t="str">
            <v>E - Alimentador De Tablero De Distribución Normal (Tdn) 3#6+N#8+T#8 En Tuberia Conduit Pvc De 1 1/2", Incluye Regata Y Resane</v>
          </cell>
          <cell r="E1010" t="str">
            <v>ML</v>
          </cell>
          <cell r="F1010">
            <v>35799.300000000003</v>
          </cell>
          <cell r="G1010">
            <v>41451</v>
          </cell>
        </row>
        <row r="1011">
          <cell r="C1011">
            <v>1898</v>
          </cell>
          <cell r="D1011" t="str">
            <v>E - Alimentador De Tablero De Distribución Normal Tdn2, 3#8+N#8+T#10, En Tubería Conduit Pvc De 1 1/2"Incluye Regata Y Resane</v>
          </cell>
          <cell r="E1011" t="str">
            <v>ML</v>
          </cell>
          <cell r="F1011">
            <v>22279.61</v>
          </cell>
          <cell r="G1011">
            <v>41451</v>
          </cell>
        </row>
        <row r="1012">
          <cell r="C1012">
            <v>1899</v>
          </cell>
          <cell r="D1012" t="str">
            <v>E - Alimentador A Ups 3#6+N#4+T#8 En Tubería Conduit Pvc De 1 1/2", Incluye Regata Y Resane</v>
          </cell>
          <cell r="E1012" t="str">
            <v>ML</v>
          </cell>
          <cell r="F1012">
            <v>42212.14</v>
          </cell>
          <cell r="G1012">
            <v>41451</v>
          </cell>
        </row>
        <row r="1013">
          <cell r="C1013">
            <v>1900</v>
          </cell>
          <cell r="D1013" t="str">
            <v>E - Alimentador De Tablero De Distribución Regulada (Tdr) 3#6+N#6+T#8, En Tubería Conduit Pvc De 1 1/2", Incluye Regata Y Resane</v>
          </cell>
          <cell r="E1013" t="str">
            <v>ML</v>
          </cell>
          <cell r="F1013">
            <v>37671.18</v>
          </cell>
          <cell r="G1013">
            <v>41737</v>
          </cell>
        </row>
        <row r="1014">
          <cell r="C1014">
            <v>1901</v>
          </cell>
          <cell r="D1014" t="str">
            <v>E - Suministro E Instalación De Tablero De Distribución Trifásica De 24 Circuitos (Tdn - 1/Tdi-1) (Segun Diseño)</v>
          </cell>
          <cell r="E1014" t="str">
            <v>UN</v>
          </cell>
          <cell r="F1014">
            <v>383496.8</v>
          </cell>
          <cell r="G1014">
            <v>41451</v>
          </cell>
        </row>
        <row r="1015">
          <cell r="C1015">
            <v>1902</v>
          </cell>
          <cell r="D1015" t="str">
            <v>E - Suministro E Instalación De Tablero De Distribución Trifásica De 18 Circuitos Tdn-2 ( Segun Diseño)</v>
          </cell>
          <cell r="E1015" t="str">
            <v>UN</v>
          </cell>
          <cell r="F1015">
            <v>369186.2</v>
          </cell>
          <cell r="G1015">
            <v>41451</v>
          </cell>
        </row>
        <row r="1016">
          <cell r="C1016">
            <v>1903</v>
          </cell>
          <cell r="D1016" t="str">
            <v>Suministro E Instalación De Tablero De Distribución Trifásica De 18 Circuitos Con Espacio Para Totalizador, Incluye Breaker De 3*50 Amp (Tdr-1) (Segun Diseño)</v>
          </cell>
          <cell r="E1016" t="str">
            <v>UN</v>
          </cell>
          <cell r="F1016">
            <v>380050.25</v>
          </cell>
          <cell r="G1016">
            <v>41068</v>
          </cell>
        </row>
        <row r="1017">
          <cell r="C1017">
            <v>1904</v>
          </cell>
          <cell r="D1017" t="str">
            <v>Cofre De 0.28 X 0.18 X 0.16 Metros, De Doble Fondo Y Cerradura, Incluye Breaker De 3*60 Amperios (Entrada A Ups)</v>
          </cell>
          <cell r="E1017" t="str">
            <v>UN</v>
          </cell>
          <cell r="F1017">
            <v>386554.65</v>
          </cell>
          <cell r="G1017">
            <v>40596</v>
          </cell>
        </row>
        <row r="1018">
          <cell r="C1018">
            <v>1905</v>
          </cell>
          <cell r="D1018" t="str">
            <v>E - Salida Regulada De 120V (En Cable Thhn 2# 12 + 1#14T), Con Promedio Al Tablero De 14.00 Metros, Incluye Regata Y Resane (Segun Diseño)</v>
          </cell>
          <cell r="E1018" t="str">
            <v>UN</v>
          </cell>
          <cell r="F1018">
            <v>132154.76999999999</v>
          </cell>
          <cell r="G1018">
            <v>42496</v>
          </cell>
        </row>
        <row r="1019">
          <cell r="C1019">
            <v>1906</v>
          </cell>
          <cell r="D1019" t="str">
            <v>E - Salida De 220V (En Cable Thhn 2# 10 + 1# 12) Para Iluminación, Con Promedio Al Tablero De 15.00 Metros, Para Iluminación Exterior, Incluye Regata Y Resane (Segun Diseño)</v>
          </cell>
          <cell r="E1019" t="str">
            <v>UN</v>
          </cell>
          <cell r="F1019">
            <v>157174.28</v>
          </cell>
          <cell r="G1019">
            <v>42496</v>
          </cell>
        </row>
        <row r="1020">
          <cell r="C1020">
            <v>1907</v>
          </cell>
          <cell r="D1020" t="str">
            <v>E - Suministro E Instalación De Tablero De Aire Acondicionado, Incluye Cofre De 0.50 X 0.30 X 0.25 De Doble Fondo Y Cerradura, Barraje De 200 Amperios, Totalizador De 150 Amperios, 3 Breaker Atornillable De 2X 50 Amperios ( Ver Diseño)</v>
          </cell>
          <cell r="E1020" t="str">
            <v>UN</v>
          </cell>
          <cell r="F1020">
            <v>1124003.33</v>
          </cell>
          <cell r="G1020">
            <v>41451</v>
          </cell>
        </row>
        <row r="1021">
          <cell r="C1021">
            <v>1908</v>
          </cell>
          <cell r="D1021" t="str">
            <v>E - Suministro E Instalación De Tablero De Distribución Trifásica De 18 Circuitos Con Espacio Para Totalizador, Incluye Breaker De 3*150 Amperios (Ta-2), Regata Y Resane, (Segun Diseño)</v>
          </cell>
          <cell r="E1021" t="str">
            <v>UN</v>
          </cell>
          <cell r="F1021">
            <v>802643.95</v>
          </cell>
          <cell r="G1021">
            <v>41451</v>
          </cell>
        </row>
        <row r="1022">
          <cell r="C1022">
            <v>1909</v>
          </cell>
          <cell r="D1022" t="str">
            <v>E - Alimentador A Tablero De Aire Acondicionado 3#1/0 + 1#2T, Tubería Conduit Pvc De 2", Incluye Regata Y Resane</v>
          </cell>
          <cell r="E1022" t="str">
            <v>ML</v>
          </cell>
          <cell r="F1022">
            <v>110182.89</v>
          </cell>
          <cell r="G1022">
            <v>41737</v>
          </cell>
        </row>
        <row r="1023">
          <cell r="C1023">
            <v>1910</v>
          </cell>
          <cell r="D1023" t="str">
            <v>E - Alimentador A Aire Acondicionado Central Y Aire Piso Techo Para Aire Acondicionado 3#8 + 1#10, Tubería Conduit Pvc De 1", Incluye Regata Y Resane</v>
          </cell>
          <cell r="E1023" t="str">
            <v>ML</v>
          </cell>
          <cell r="F1023">
            <v>21756.69</v>
          </cell>
          <cell r="G1023">
            <v>41569</v>
          </cell>
        </row>
        <row r="1024">
          <cell r="C1024">
            <v>1911</v>
          </cell>
          <cell r="D1024" t="str">
            <v>E - Alimentador A Condensadoras, Cable 3#12, Tuberia Conduit Pvc De 1", Incluye Regata Y Resane</v>
          </cell>
          <cell r="E1024" t="str">
            <v>ML</v>
          </cell>
          <cell r="F1024">
            <v>14988.98</v>
          </cell>
          <cell r="G1024">
            <v>41451</v>
          </cell>
        </row>
        <row r="1025">
          <cell r="C1025">
            <v>1912</v>
          </cell>
          <cell r="D1025" t="str">
            <v>E - Salida De 220 Voltios (En Cable Thhn 2#10 + 1#12), Con Promedio Al Tablero De 20.00 Metros, Incluye Tomacorriente,  Regata Y Resane</v>
          </cell>
          <cell r="E1025" t="str">
            <v>UN</v>
          </cell>
          <cell r="F1025">
            <v>234270.99</v>
          </cell>
          <cell r="G1025">
            <v>41737</v>
          </cell>
        </row>
        <row r="1026">
          <cell r="C1026">
            <v>1913</v>
          </cell>
          <cell r="D1026" t="str">
            <v>Valor Estimado Por Concepto De Solicitud De Carga A Transformador, O Estudio De La Conexión Que Genera Pago Con La Presentacion De La Factura Cancelada A Electricaribe</v>
          </cell>
          <cell r="E1026" t="str">
            <v>GL</v>
          </cell>
          <cell r="F1026">
            <v>3500000</v>
          </cell>
          <cell r="G1026">
            <v>42447</v>
          </cell>
        </row>
        <row r="1027">
          <cell r="C1027">
            <v>1914</v>
          </cell>
          <cell r="D1027" t="str">
            <v>Valor Estimado Por Concepto De Estudios Y Trámites Del Sistema Eléctrico Retilap Que Genera Pago Con La Presentación De La Factura Cancelada A Electricaribe</v>
          </cell>
          <cell r="E1027" t="str">
            <v>GL</v>
          </cell>
          <cell r="F1027">
            <v>31180800</v>
          </cell>
          <cell r="G1027">
            <v>42529</v>
          </cell>
        </row>
        <row r="1028">
          <cell r="C1028">
            <v>1915</v>
          </cell>
          <cell r="D1028" t="str">
            <v>Valor Estimado Por Concepto De Certificado Retie, Que Genera Pago Con La Presentacion De La Factura Cancelada A Electricaribe</v>
          </cell>
          <cell r="E1028" t="str">
            <v>GL</v>
          </cell>
          <cell r="F1028">
            <v>22448552</v>
          </cell>
          <cell r="G1028">
            <v>42529</v>
          </cell>
        </row>
        <row r="1029">
          <cell r="C1029">
            <v>1916</v>
          </cell>
          <cell r="D1029" t="str">
            <v>E - Suministro E Instalación De Lámpara Tipo Tortuga De 1*20 Wattios</v>
          </cell>
          <cell r="E1029" t="str">
            <v>UN</v>
          </cell>
          <cell r="F1029">
            <v>56000</v>
          </cell>
          <cell r="G1029">
            <v>41737</v>
          </cell>
        </row>
        <row r="1030">
          <cell r="C1030">
            <v>1917</v>
          </cell>
          <cell r="D1030" t="str">
            <v>E - Suministro E Instalación De Bala Fluorescente De 2*26 Wattios</v>
          </cell>
          <cell r="E1030" t="str">
            <v>UN</v>
          </cell>
          <cell r="F1030">
            <v>108000</v>
          </cell>
          <cell r="G1030">
            <v>41451</v>
          </cell>
        </row>
        <row r="1031">
          <cell r="C1031">
            <v>1923</v>
          </cell>
          <cell r="D1031" t="str">
            <v>Pañete Allanado Sobre Muro Con Mortero 1:5, E =  0.05 Metros</v>
          </cell>
          <cell r="E1031" t="str">
            <v>M2</v>
          </cell>
          <cell r="F1031">
            <v>34502.699999999997</v>
          </cell>
          <cell r="G1031">
            <v>41037</v>
          </cell>
        </row>
        <row r="1032">
          <cell r="C1032">
            <v>1924</v>
          </cell>
          <cell r="D1032" t="str">
            <v>Demolición De Estructura Existente En Concreto, E = 0.40 A 0.60 Metros</v>
          </cell>
          <cell r="E1032" t="str">
            <v>M2</v>
          </cell>
          <cell r="F1032">
            <v>21663.33</v>
          </cell>
          <cell r="G1032">
            <v>41831</v>
          </cell>
        </row>
        <row r="1033">
          <cell r="C1033">
            <v>1925</v>
          </cell>
          <cell r="D1033" t="str">
            <v>Suministro E Instalación De Sardinel En Concreto Prefabricado De 0.50 X 0.20 X 0.80 Tipo Titan Ref. A10, Incluye Excavación, Base En Material Seleccionado Y Solado En Concreto De 2000 Psi</v>
          </cell>
          <cell r="E1033" t="str">
            <v>ML</v>
          </cell>
          <cell r="F1033">
            <v>97836.49</v>
          </cell>
          <cell r="G1033">
            <v>42241</v>
          </cell>
        </row>
        <row r="1034">
          <cell r="C1034">
            <v>1927</v>
          </cell>
          <cell r="D1034" t="str">
            <v>Suministro E Instalación De Sardinel En Concreto Prefabricado De 0.35 X 0.20 X 0.80 Tipo Titan Ref. A80 O Similar, Incluye Excavación, Base En Material Seleccionado Y Solado En Concreto De 2000 Psi</v>
          </cell>
          <cell r="E1034" t="str">
            <v>ML</v>
          </cell>
          <cell r="F1034">
            <v>90828.49</v>
          </cell>
          <cell r="G1034">
            <v>41354</v>
          </cell>
        </row>
        <row r="1035">
          <cell r="C1035">
            <v>1928</v>
          </cell>
          <cell r="D1035" t="str">
            <v>Suministro E Instalación De Bolardos Bajos En Concreto Prefabricado, Diametro 0.24 Metros, Longitud 0.83 Metros, Tipo Titan Ref.M60 (Gravilla Lavada)</v>
          </cell>
          <cell r="E1035" t="str">
            <v>UN</v>
          </cell>
          <cell r="F1035">
            <v>87957</v>
          </cell>
          <cell r="G1035">
            <v>42514</v>
          </cell>
        </row>
        <row r="1036">
          <cell r="C1036">
            <v>1929</v>
          </cell>
          <cell r="D1036" t="str">
            <v>Suministro E Instalación De Banca En Concreto Con Espaldar Metálico, Tipo Idu De 1.80 X 0.60 Metros, Titan  Ref M30 O Similar</v>
          </cell>
          <cell r="E1036" t="str">
            <v>UN</v>
          </cell>
          <cell r="F1036">
            <v>709090</v>
          </cell>
          <cell r="G1036">
            <v>42227</v>
          </cell>
        </row>
        <row r="1037">
          <cell r="C1037">
            <v>1930</v>
          </cell>
          <cell r="D1037" t="str">
            <v>Suministro E Instalación De Banca Modular Prefabricada En Concreto, Tipo Idu De 0.55 X 0.44 Metros, Titan  Ref M40</v>
          </cell>
          <cell r="E1037" t="str">
            <v>ML</v>
          </cell>
          <cell r="F1037">
            <v>252663.58</v>
          </cell>
          <cell r="G1037">
            <v>41067</v>
          </cell>
        </row>
        <row r="1038">
          <cell r="C1038">
            <v>1932</v>
          </cell>
          <cell r="D1038" t="str">
            <v>Plantilla De Piso En Concreto De 3000 Psi, En Color, E = 0.10</v>
          </cell>
          <cell r="E1038" t="str">
            <v>M2</v>
          </cell>
          <cell r="F1038">
            <v>59379</v>
          </cell>
          <cell r="G1038">
            <v>42572</v>
          </cell>
        </row>
        <row r="1039">
          <cell r="C1039">
            <v>1933</v>
          </cell>
          <cell r="D1039" t="str">
            <v>Plantilla En Concreto De 3500 Psi E = 0.10 Metros</v>
          </cell>
          <cell r="E1039" t="str">
            <v>M2</v>
          </cell>
          <cell r="F1039">
            <v>57043.65</v>
          </cell>
          <cell r="G1039">
            <v>42200</v>
          </cell>
        </row>
        <row r="1040">
          <cell r="C1040">
            <v>1938</v>
          </cell>
          <cell r="D1040" t="str">
            <v>Suministro E Instalación De Lavamanos Acuaser O Similar Con Grifería Push (Fluxómetro) Incluye Incrustaciones De Jabonera.</v>
          </cell>
          <cell r="E1040" t="str">
            <v>UN</v>
          </cell>
          <cell r="F1040">
            <v>324316.17</v>
          </cell>
          <cell r="G1040">
            <v>42578</v>
          </cell>
        </row>
        <row r="1041">
          <cell r="C1041">
            <v>1939</v>
          </cell>
          <cell r="D1041" t="str">
            <v>Suministro E Instalación De Sanitario Con Taza Adriática 1.28, De Color Blanco, Incluye Fluxometro Manual E Incrustación De Papelera</v>
          </cell>
          <cell r="E1041" t="str">
            <v>UN</v>
          </cell>
          <cell r="F1041">
            <v>768807</v>
          </cell>
          <cell r="G1041">
            <v>42314</v>
          </cell>
        </row>
        <row r="1042">
          <cell r="C1042">
            <v>1940</v>
          </cell>
          <cell r="D1042" t="str">
            <v>Suministro E Instalación De Orinal Santa Fé O Similar Para Fluxómetro, Incluye Grifería Push Antivandálica</v>
          </cell>
          <cell r="E1042" t="str">
            <v>UN</v>
          </cell>
          <cell r="F1042">
            <v>346900</v>
          </cell>
          <cell r="G1042">
            <v>42578</v>
          </cell>
        </row>
        <row r="1043">
          <cell r="C1043">
            <v>1941</v>
          </cell>
          <cell r="D1043" t="str">
            <v>Suministro E Instalación De Listón De Abarco De 2" X 2" X 15´, Medida Franca O Cepillado</v>
          </cell>
          <cell r="E1043" t="str">
            <v>ML</v>
          </cell>
          <cell r="F1043">
            <v>16667.95</v>
          </cell>
          <cell r="G1043">
            <v>41068</v>
          </cell>
        </row>
        <row r="1044">
          <cell r="C1044">
            <v>1944</v>
          </cell>
          <cell r="D1044" t="str">
            <v>E - Suministro E Instalación De Luminarias Exteriores Decorativas De 150 Watios De Sodio Tipo Rap, Incluye Poste De Tuberia Galvanizada De 4.00 Metros</v>
          </cell>
          <cell r="E1044" t="str">
            <v>UN</v>
          </cell>
          <cell r="F1044">
            <v>613255.5</v>
          </cell>
          <cell r="G1044">
            <v>41912</v>
          </cell>
        </row>
        <row r="1045">
          <cell r="C1045">
            <v>1946</v>
          </cell>
          <cell r="D1045" t="str">
            <v>Suministro E Instalación De Caneca En Lámina Perforada, Tipo A &amp; A O Similar, Pintura En Extracto De Aluminio, Con Parales Para Anclaje Al Piso, En Una Base De Concreto De 3.000 Psi De 0.30 X 0.15 Metros</v>
          </cell>
          <cell r="E1045" t="str">
            <v>UN</v>
          </cell>
          <cell r="F1045">
            <v>423504.44</v>
          </cell>
          <cell r="G1045">
            <v>41067</v>
          </cell>
        </row>
        <row r="1046">
          <cell r="C1046">
            <v>1948</v>
          </cell>
          <cell r="D1046" t="str">
            <v>Suministro E Instalación De Lavatraperos En Granito Prefabricado De 0.35 X 0.35 Metros</v>
          </cell>
          <cell r="E1046" t="str">
            <v>UN</v>
          </cell>
          <cell r="F1046">
            <v>80440</v>
          </cell>
          <cell r="G1046">
            <v>41131</v>
          </cell>
        </row>
        <row r="1047">
          <cell r="C1047">
            <v>1950</v>
          </cell>
          <cell r="D1047" t="str">
            <v>Suministro E Instalación De Rejilla De Piso De 4"</v>
          </cell>
          <cell r="E1047" t="str">
            <v>UN</v>
          </cell>
          <cell r="F1047">
            <v>24027.919999999998</v>
          </cell>
          <cell r="G1047">
            <v>42538</v>
          </cell>
        </row>
        <row r="1048">
          <cell r="C1048">
            <v>1952</v>
          </cell>
          <cell r="D1048" t="str">
            <v>Suministro E Instalacion De Valvula De Control De 3/4"</v>
          </cell>
          <cell r="E1048" t="str">
            <v>UN</v>
          </cell>
          <cell r="F1048">
            <v>33981.699999999997</v>
          </cell>
          <cell r="G1048">
            <v>42578</v>
          </cell>
        </row>
        <row r="1049">
          <cell r="C1049">
            <v>1956</v>
          </cell>
          <cell r="D1049" t="str">
            <v>Reciclaje De Concreto Asfaltico Y Base Granular E = 0.20 Metros, Incluye Trazado</v>
          </cell>
          <cell r="E1049" t="str">
            <v>M3</v>
          </cell>
          <cell r="F1049">
            <v>51000</v>
          </cell>
          <cell r="G1049">
            <v>40602</v>
          </cell>
        </row>
        <row r="1050">
          <cell r="C1050">
            <v>1959</v>
          </cell>
          <cell r="D1050" t="str">
            <v>Suministro E Instalación De Poste En Concreto De 12.00 Metros X 750 Kilogramos</v>
          </cell>
          <cell r="E1050" t="str">
            <v>UN</v>
          </cell>
          <cell r="F1050">
            <v>1250332.33</v>
          </cell>
          <cell r="G1050">
            <v>42524</v>
          </cell>
        </row>
        <row r="1051">
          <cell r="C1051">
            <v>1960</v>
          </cell>
          <cell r="D1051" t="str">
            <v>Sellamiento De Juntas En Asfalto</v>
          </cell>
          <cell r="E1051" t="str">
            <v>ML</v>
          </cell>
          <cell r="F1051">
            <v>6917.87</v>
          </cell>
          <cell r="G1051">
            <v>42524</v>
          </cell>
        </row>
        <row r="1052">
          <cell r="C1052">
            <v>1961</v>
          </cell>
          <cell r="D1052" t="str">
            <v>Columna En Concreto De 3000 Psi De 0.35 X 0.50 Metros, No Incluye Acero De Refuerzo</v>
          </cell>
          <cell r="E1052" t="str">
            <v>ML</v>
          </cell>
          <cell r="F1052">
            <v>93598.05</v>
          </cell>
          <cell r="G1052">
            <v>41016</v>
          </cell>
        </row>
        <row r="1053">
          <cell r="C1053">
            <v>1962</v>
          </cell>
          <cell r="D1053" t="str">
            <v>Estudio De Planimetría Y Altimetría En Área De Influencia De Arroyo, Incluye Elaboración De Planos Y  Diagnóstico Entregados En Medio Físico Y Magnético</v>
          </cell>
          <cell r="E1053" t="str">
            <v>M2</v>
          </cell>
          <cell r="F1053">
            <v>2019.05</v>
          </cell>
          <cell r="G1053">
            <v>41037</v>
          </cell>
        </row>
        <row r="1054">
          <cell r="C1054">
            <v>1963</v>
          </cell>
          <cell r="D1054" t="str">
            <v>Viga Aérea En Concreto De 3000 Psi De 0.40 X 0.30 A La Vista, No Incluye Acero De Refuerzo</v>
          </cell>
          <cell r="E1054" t="str">
            <v>ML</v>
          </cell>
          <cell r="F1054">
            <v>65668.570000000007</v>
          </cell>
          <cell r="G1054">
            <v>41835</v>
          </cell>
        </row>
        <row r="1055">
          <cell r="C1055">
            <v>1968</v>
          </cell>
          <cell r="D1055" t="str">
            <v>Suministro E Instalación De Tuberia De Agua Potable En Pvc D = 1"</v>
          </cell>
          <cell r="E1055" t="str">
            <v>ML</v>
          </cell>
          <cell r="F1055">
            <v>20932.16</v>
          </cell>
          <cell r="G1055">
            <v>42578</v>
          </cell>
        </row>
        <row r="1056">
          <cell r="C1056">
            <v>1969</v>
          </cell>
          <cell r="D1056" t="str">
            <v>Suministro E Instalación De Tubería De Ventilación Pvc D= 2"</v>
          </cell>
          <cell r="E1056" t="str">
            <v>ML</v>
          </cell>
          <cell r="F1056">
            <v>25144.39</v>
          </cell>
          <cell r="G1056">
            <v>42578</v>
          </cell>
        </row>
        <row r="1057">
          <cell r="C1057">
            <v>1970</v>
          </cell>
          <cell r="D1057" t="str">
            <v>Andén En Adoquín Rectangular Tipo Peatonal, Con Borde De Confinamiento A Ambos Lados De 0.15 X 0.30 Metros En Concreto De 3000 Psi, Reforzado Con 2 Varillas De 3/8" Y Estribos De 1/4" A Cada 0.32 Metros, Incluye Base En Material Seleccionado.</v>
          </cell>
          <cell r="E1057" t="str">
            <v>M2</v>
          </cell>
          <cell r="F1057">
            <v>86979.96</v>
          </cell>
          <cell r="G1057">
            <v>42240</v>
          </cell>
        </row>
        <row r="1058">
          <cell r="C1058">
            <v>1980</v>
          </cell>
          <cell r="D1058" t="str">
            <v>E - Acometida De Alta Tensión 13.2 Kva En Cable No. 2 Xlpe</v>
          </cell>
          <cell r="E1058" t="str">
            <v>ML</v>
          </cell>
          <cell r="F1058">
            <v>153033.98000000001</v>
          </cell>
          <cell r="G1058">
            <v>41460</v>
          </cell>
        </row>
        <row r="1059">
          <cell r="C1059">
            <v>1981</v>
          </cell>
          <cell r="D1059" t="str">
            <v>Bajante De Media Tensión (Incluye Tubería Galvanizada D = 3" Y Capacete De 3"</v>
          </cell>
          <cell r="E1059" t="str">
            <v>UN</v>
          </cell>
          <cell r="F1059">
            <v>601614.67000000004</v>
          </cell>
          <cell r="G1059">
            <v>41015</v>
          </cell>
        </row>
        <row r="1060">
          <cell r="C1060">
            <v>1982</v>
          </cell>
          <cell r="D1060" t="str">
            <v>Suministro E Instalacion De Premoldeados (Un Juego X 3 Unidades) Tipo Exterior Para Cable No.2</v>
          </cell>
          <cell r="E1060" t="str">
            <v>UN</v>
          </cell>
          <cell r="F1060">
            <v>757343.75</v>
          </cell>
          <cell r="G1060">
            <v>41737</v>
          </cell>
        </row>
        <row r="1061">
          <cell r="C1061">
            <v>1983</v>
          </cell>
          <cell r="D1061" t="str">
            <v>Suministro E Instalacion De Codos Rompecargas (Un Juego X 3 Unidades) Sub Pedestal Radial</v>
          </cell>
          <cell r="E1061" t="str">
            <v>UN</v>
          </cell>
          <cell r="F1061">
            <v>983213.6</v>
          </cell>
          <cell r="G1061">
            <v>41338</v>
          </cell>
        </row>
        <row r="1062">
          <cell r="C1062">
            <v>1984</v>
          </cell>
          <cell r="D1062" t="str">
            <v>Canalizacion Para Acometida De Media Tension, Incluye 2 Tubos Conduit Pvc D = 3"</v>
          </cell>
          <cell r="E1062" t="str">
            <v>ML</v>
          </cell>
          <cell r="F1062">
            <v>37979</v>
          </cell>
          <cell r="G1062">
            <v>42538</v>
          </cell>
        </row>
        <row r="1063">
          <cell r="C1063">
            <v>1986</v>
          </cell>
          <cell r="D1063" t="str">
            <v>E - Suministro E Instalación De Lámpara Para Poste Roy Alpha De Sodio De 150 Watios, Tipo Venecia</v>
          </cell>
          <cell r="E1063" t="str">
            <v>UN</v>
          </cell>
          <cell r="F1063">
            <v>560510</v>
          </cell>
          <cell r="G1063">
            <v>41697</v>
          </cell>
        </row>
        <row r="1064">
          <cell r="C1064">
            <v>1987</v>
          </cell>
          <cell r="D1064" t="str">
            <v>Suministro E Instalación De Poste Para Lampara Tipo Venecia</v>
          </cell>
          <cell r="E1064" t="str">
            <v>UN</v>
          </cell>
          <cell r="F1064">
            <v>188548.75</v>
          </cell>
          <cell r="G1064">
            <v>41697</v>
          </cell>
        </row>
        <row r="1065">
          <cell r="C1065">
            <v>1989</v>
          </cell>
          <cell r="D1065" t="str">
            <v>Demolicion De Zonas De Viviendas Que Se Cancelaran Por Actividades Realizadas: Desmonte De Cerca M2 = $2.694.00 - Demolicion De Muros De Mamposteria M2 = $11.319.77 - Demolicion De Pisos M2 = $8.263.33 - Demolicion De Cimientos Ml = $6.733.33 Entre Otros Incluye Retiro De Material</v>
          </cell>
          <cell r="E1065" t="str">
            <v>GL</v>
          </cell>
          <cell r="F1065">
            <v>10000000</v>
          </cell>
          <cell r="G1065">
            <v>40674</v>
          </cell>
        </row>
        <row r="1066">
          <cell r="C1066">
            <v>1990</v>
          </cell>
          <cell r="D1066" t="str">
            <v>Relleno Con Material 70% Del Sitio Y 30% Con Caliche Compactado</v>
          </cell>
          <cell r="E1066" t="str">
            <v>M3</v>
          </cell>
          <cell r="F1066">
            <v>37410.54</v>
          </cell>
          <cell r="G1066">
            <v>41038</v>
          </cell>
        </row>
        <row r="1067">
          <cell r="C1067">
            <v>1992</v>
          </cell>
          <cell r="D1067" t="str">
            <v>Fondo De Canal En Canasta Metálica  Con Malla De Alambre Galvanizado Calibre 10  Forrado En Pvc, De  0.40 X 1.00 X 2.00 Metros, Ojo De 0.10 X 0.12 Metros, Incluye Relleno En Piedra</v>
          </cell>
          <cell r="E1067" t="str">
            <v>M2</v>
          </cell>
          <cell r="F1067">
            <v>85165.25</v>
          </cell>
          <cell r="G1067">
            <v>41037</v>
          </cell>
        </row>
        <row r="1068">
          <cell r="C1068">
            <v>1993</v>
          </cell>
          <cell r="D1068" t="str">
            <v>Muro De Canal En Canasta Metálica Con Malla De Alambre Galvanizado Calibre 10, Forrada En Pvc, De  0.40 X 1.00 X 2.00 Metros, Ojo De 0.10 X 0.12 Metros, Incluye Relleno En Piedra</v>
          </cell>
          <cell r="E1068" t="str">
            <v>M2</v>
          </cell>
          <cell r="F1068">
            <v>97765.28</v>
          </cell>
          <cell r="G1068">
            <v>41037</v>
          </cell>
        </row>
        <row r="1069">
          <cell r="C1069">
            <v>1994</v>
          </cell>
          <cell r="D1069" t="str">
            <v>Placa De Concreto E = 0.15 Metros, Para Caidas O Disipadoras De Energía Para Arroyos, Incluye Acero De Refuerzo D = 1/2" En Ambos Sentidos A Cada 0.20 Metros</v>
          </cell>
          <cell r="E1069" t="str">
            <v>M2</v>
          </cell>
          <cell r="F1069">
            <v>126549.1</v>
          </cell>
          <cell r="G1069">
            <v>41383</v>
          </cell>
        </row>
        <row r="1070">
          <cell r="C1070">
            <v>1995</v>
          </cell>
          <cell r="D1070" t="str">
            <v>Construccion De Ponton O Puente Tipo A De 8.00 X 7.00 X 2.20 Metros (Medidas Libres</v>
          </cell>
          <cell r="E1070" t="str">
            <v>UN</v>
          </cell>
          <cell r="F1070">
            <v>56843041</v>
          </cell>
          <cell r="G1070">
            <v>40676</v>
          </cell>
        </row>
        <row r="1071">
          <cell r="C1071">
            <v>1997</v>
          </cell>
          <cell r="D1071" t="str">
            <v>Columna En Concreto De 4000 Psi  De Diametro 0.50 Metros, No Incluye Acero De Refuerzo</v>
          </cell>
          <cell r="E1071" t="str">
            <v>ML</v>
          </cell>
          <cell r="F1071">
            <v>111617.95</v>
          </cell>
          <cell r="G1071">
            <v>42541</v>
          </cell>
        </row>
        <row r="1072">
          <cell r="C1072">
            <v>1998</v>
          </cell>
          <cell r="D1072" t="str">
            <v>Suministro E Instalación De Puerta En Madera De 3.00 X 2.30 Metros, Incluye Marco, Bisagra Y Cerradura De Seguridad Doble Vuelta</v>
          </cell>
          <cell r="E1072" t="str">
            <v>UN</v>
          </cell>
          <cell r="F1072">
            <v>700000</v>
          </cell>
          <cell r="G1072">
            <v>41068</v>
          </cell>
        </row>
        <row r="1073">
          <cell r="C1073">
            <v>1999</v>
          </cell>
          <cell r="D1073" t="str">
            <v>Suministro E Instalación De Puerta Corrediza Metálica Calibre 20 Por Una Faz, Marco Calibre 18,  De 1.80 X 2.30 Metros, Incluye Pintura Anticorrosiva Y Acabado En Esmalte, Cerraduras Y Herrajes</v>
          </cell>
          <cell r="E1073" t="str">
            <v>UN</v>
          </cell>
          <cell r="F1073">
            <v>680000</v>
          </cell>
          <cell r="G1073">
            <v>41666</v>
          </cell>
        </row>
        <row r="1074">
          <cell r="C1074">
            <v>2001</v>
          </cell>
          <cell r="D1074" t="str">
            <v>Resane De Fisuras Y Grietas En Pisos</v>
          </cell>
          <cell r="E1074" t="str">
            <v>M2</v>
          </cell>
          <cell r="F1074">
            <v>10000</v>
          </cell>
          <cell r="G1074">
            <v>41569</v>
          </cell>
        </row>
        <row r="1075">
          <cell r="C1075">
            <v>2002</v>
          </cell>
          <cell r="D1075" t="str">
            <v>Suministro E Instalación De Persianas En Madera Inmunizada, Incluye Accesorios</v>
          </cell>
          <cell r="E1075" t="str">
            <v>M2</v>
          </cell>
          <cell r="F1075">
            <v>80437.5</v>
          </cell>
          <cell r="G1075">
            <v>41068</v>
          </cell>
        </row>
        <row r="1076">
          <cell r="C1076">
            <v>2003</v>
          </cell>
          <cell r="D1076" t="str">
            <v>Instalación De Cielo Raso En Lámina De Asbesto Cemento (Mano De Obra)</v>
          </cell>
          <cell r="E1076" t="str">
            <v>M2</v>
          </cell>
          <cell r="F1076">
            <v>16425</v>
          </cell>
          <cell r="G1076">
            <v>41017</v>
          </cell>
        </row>
        <row r="1077">
          <cell r="C1077">
            <v>2007</v>
          </cell>
          <cell r="D1077" t="str">
            <v>E - Suministro E Instalación De Luminaria Tipo Senderita Con Bombillo De Sodio O Metal Halide De 70 Watios</v>
          </cell>
          <cell r="E1077" t="str">
            <v>UN</v>
          </cell>
          <cell r="F1077">
            <v>322349.93</v>
          </cell>
          <cell r="G1077">
            <v>41835</v>
          </cell>
        </row>
        <row r="1078">
          <cell r="C1078">
            <v>2008</v>
          </cell>
          <cell r="D1078" t="str">
            <v>Juegos - Suministro E Instalación De Marco Para Cancha De Microfutbol En Tubería Galvanizada Acabada Con Anticorrosivo Y Pintura De Esmalte, Incluye Malla Para Porterias</v>
          </cell>
          <cell r="E1078" t="str">
            <v>PR</v>
          </cell>
          <cell r="F1078">
            <v>1245388.79</v>
          </cell>
          <cell r="G1078">
            <v>42496</v>
          </cell>
        </row>
        <row r="1079">
          <cell r="C1079">
            <v>2011</v>
          </cell>
          <cell r="D1079" t="str">
            <v>Juegos - Suministro E Instalación De Mesa Con 4 Puestos En Concreto,  Incluye Refuerzo De 3/8" Y Estribos De 1/4" A Cada 0.20 Metros Con Malla De Refuerzo Para La Mesa,  Parasol Con Estructura En Madera Bambú Color Azul (Segun Diseño)</v>
          </cell>
          <cell r="E1079" t="str">
            <v>UN</v>
          </cell>
          <cell r="F1079">
            <v>373772.62</v>
          </cell>
          <cell r="G1079">
            <v>41075</v>
          </cell>
        </row>
        <row r="1080">
          <cell r="C1080">
            <v>2012</v>
          </cell>
          <cell r="D1080" t="str">
            <v>Juegos - Suministro E Instalación De Estructura De Baloncesto Con Tubería Galvanizada Y Tablero En Acrílico De 10 Mm, Mallas Y Aros</v>
          </cell>
          <cell r="E1080" t="str">
            <v>PR</v>
          </cell>
          <cell r="F1080">
            <v>3300000</v>
          </cell>
          <cell r="G1080">
            <v>42314</v>
          </cell>
        </row>
        <row r="1081">
          <cell r="C1081">
            <v>2013</v>
          </cell>
          <cell r="D1081" t="str">
            <v>Juegos - Suministro E Instalación De Juego Voleibol Incluye Parales En Tubería De 6" Y Mallas Con Antenas</v>
          </cell>
          <cell r="E1081" t="str">
            <v>UN</v>
          </cell>
          <cell r="F1081">
            <v>754590.55</v>
          </cell>
          <cell r="G1081">
            <v>42496</v>
          </cell>
        </row>
        <row r="1082">
          <cell r="C1082">
            <v>2014</v>
          </cell>
          <cell r="D1082" t="str">
            <v>Suministro E Instalación De División En Acero Inoxidable Para Baños En Lámina De Acero Inoxidable Aisi Tipo 304 Calibre 20, Antimagnético Y Resistente A La Corrosión, Entamborado De 1" De Ancho Con Relleno Interno En Lámina De Icopor (0.552 Mts2)</v>
          </cell>
          <cell r="E1082" t="str">
            <v>M2</v>
          </cell>
          <cell r="F1082">
            <v>450000</v>
          </cell>
          <cell r="G1082">
            <v>42534</v>
          </cell>
        </row>
        <row r="1083">
          <cell r="C1083">
            <v>2015</v>
          </cell>
          <cell r="D1083" t="str">
            <v>Base Suelo Cemento 1:20 Compactado</v>
          </cell>
          <cell r="E1083" t="str">
            <v>M3</v>
          </cell>
          <cell r="F1083">
            <v>227837.87</v>
          </cell>
          <cell r="G1083">
            <v>42240</v>
          </cell>
        </row>
        <row r="1084">
          <cell r="C1084">
            <v>2016</v>
          </cell>
          <cell r="D1084" t="str">
            <v>Mantenimiento De Pasamanos Metalico, Incluye Ligado, Grateado, Lavado, Suministro Y Aplicacion De Pintura Anticorrosiva Tipo Cromato De Zinc Y Acabado En Esmalte Incluye Cambio De Elementos Averiados Hasta En Un 30%</v>
          </cell>
          <cell r="E1084" t="str">
            <v>ML</v>
          </cell>
          <cell r="F1084">
            <v>19000</v>
          </cell>
          <cell r="G1084">
            <v>40641</v>
          </cell>
        </row>
        <row r="1085">
          <cell r="C1085">
            <v>2018</v>
          </cell>
          <cell r="D1085" t="str">
            <v>Viga De Amarre De 0.30 X 030 Metros, En Concreto De 4000 Psi Premezclado, Acelerado A 7 Dias, No Incluye Acero De Refuerzo</v>
          </cell>
          <cell r="E1085" t="str">
            <v>ML</v>
          </cell>
          <cell r="F1085">
            <v>59471.29</v>
          </cell>
          <cell r="G1085">
            <v>41008</v>
          </cell>
        </row>
        <row r="1086">
          <cell r="C1086">
            <v>2019</v>
          </cell>
          <cell r="D1086" t="str">
            <v>Viga Aérea De 0.15 X 0.60 Metros, En Concreto De 4000 Psi Premezclado Acelerado A 7 Dias, No Incluye Acero De Refuerzo</v>
          </cell>
          <cell r="E1086" t="str">
            <v>ML</v>
          </cell>
          <cell r="F1086">
            <v>109379.48</v>
          </cell>
          <cell r="G1086">
            <v>41075</v>
          </cell>
        </row>
        <row r="1087">
          <cell r="C1087">
            <v>2020</v>
          </cell>
          <cell r="D1087" t="str">
            <v>Columna - Portico En Concreto De 4000 Psi Premezclado Acelerado De 7 Dias, Para Cubierta En Voladizo, De 0.20 X 0.50 (Promedio) Metros, No Incluye Acero De Refuerzo</v>
          </cell>
          <cell r="E1087" t="str">
            <v>ML</v>
          </cell>
          <cell r="F1087">
            <v>134536.25</v>
          </cell>
          <cell r="G1087">
            <v>41015</v>
          </cell>
        </row>
        <row r="1088">
          <cell r="C1088">
            <v>2021</v>
          </cell>
          <cell r="D1088" t="str">
            <v>Zapata En Concreto Premezclado De 4000 Psi</v>
          </cell>
          <cell r="E1088" t="str">
            <v>M3</v>
          </cell>
          <cell r="F1088">
            <v>502051.73</v>
          </cell>
          <cell r="G1088">
            <v>42578</v>
          </cell>
        </row>
        <row r="1089">
          <cell r="C1089">
            <v>2022</v>
          </cell>
          <cell r="D1089" t="str">
            <v>Instalación Y Desmonte De Campamento, Incluye Piso En Concreto Y Cubierta De Eternit, De 5.00 X 3.00 Metros</v>
          </cell>
          <cell r="E1089" t="str">
            <v>UN</v>
          </cell>
          <cell r="F1089">
            <v>3363284.92</v>
          </cell>
          <cell r="G1089">
            <v>41927</v>
          </cell>
        </row>
        <row r="1090">
          <cell r="C1090">
            <v>2026</v>
          </cell>
          <cell r="D1090" t="str">
            <v>Suministro E Instalacion De Valvula De Compuerta D = 4" (100 Mm)</v>
          </cell>
          <cell r="E1090" t="str">
            <v>UN</v>
          </cell>
          <cell r="F1090">
            <v>538107.5</v>
          </cell>
          <cell r="G1090">
            <v>40652</v>
          </cell>
        </row>
        <row r="1091">
          <cell r="C1091">
            <v>2027</v>
          </cell>
          <cell r="D1091" t="str">
            <v>Caja En Concreto Para Valvula Regulada D = 4"</v>
          </cell>
          <cell r="E1091" t="str">
            <v>UN</v>
          </cell>
          <cell r="F1091">
            <v>320544.46000000002</v>
          </cell>
          <cell r="G1091">
            <v>40652</v>
          </cell>
        </row>
        <row r="1092">
          <cell r="C1092">
            <v>2030</v>
          </cell>
          <cell r="D1092" t="str">
            <v>E - Suministro E Instalación De Lámpara De Incrustar 2 X 17 W T - 8, Pantalla Especular De 0.60 X 0.60 Metros</v>
          </cell>
          <cell r="E1092" t="str">
            <v>UN</v>
          </cell>
          <cell r="F1092">
            <v>176131.88</v>
          </cell>
          <cell r="G1092">
            <v>41737</v>
          </cell>
        </row>
        <row r="1093">
          <cell r="C1093">
            <v>2036</v>
          </cell>
          <cell r="D1093" t="str">
            <v>Mantenimiento En Base De Columna En Perfileria Tipo Phr - C Existente O En Tuberia D = 10", Incluye Lijada, Grateado, Aplicacion De Pintura Tipo Epoxipoliamida</v>
          </cell>
          <cell r="E1093" t="str">
            <v>UN</v>
          </cell>
          <cell r="F1093">
            <v>110645.58</v>
          </cell>
          <cell r="G1093">
            <v>40659</v>
          </cell>
        </row>
        <row r="1094">
          <cell r="C1094">
            <v>2037</v>
          </cell>
          <cell r="D1094" t="str">
            <v>Mantenimiento De Estructura Metalica De Cubierta En Perfil Phr - C, Lijada, Grateada,  Cepillada, Aplicacion De Pintura Anticorrosiva Tipo Epoxipoliamida</v>
          </cell>
          <cell r="E1094" t="str">
            <v>M2</v>
          </cell>
          <cell r="F1094">
            <v>24267.57</v>
          </cell>
          <cell r="G1094">
            <v>40659</v>
          </cell>
        </row>
        <row r="1095">
          <cell r="C1095">
            <v>2038</v>
          </cell>
          <cell r="D1095" t="str">
            <v>Mantenimiento De Cubierta Trapezoidal De Acesco, Incluye Cambio De Teja Averiada Por Nueva, Tornilleria, Impermeabilizacion En La Tornilleria</v>
          </cell>
          <cell r="E1095" t="str">
            <v>M2</v>
          </cell>
          <cell r="F1095">
            <v>27598</v>
          </cell>
          <cell r="G1095">
            <v>40659</v>
          </cell>
        </row>
        <row r="1096">
          <cell r="C1096">
            <v>2039</v>
          </cell>
          <cell r="D1096" t="str">
            <v>Cambio De Elementos Averiados En La Estructura Metálica Cerchas, Correas Y Platinas De Uniones</v>
          </cell>
          <cell r="E1096" t="str">
            <v>M2</v>
          </cell>
          <cell r="F1096">
            <v>37531.660000000003</v>
          </cell>
          <cell r="G1096">
            <v>41015</v>
          </cell>
        </row>
        <row r="1097">
          <cell r="C1097">
            <v>2040</v>
          </cell>
          <cell r="D1097" t="str">
            <v>Suministro E Instalación De Malla Tipo Ciclón Galvanizada De 2" X 2", Forrada En Pvc, Calibre 10, Reforzada Con Tubería Galvanizada D = 2" Y 1 1/2 " A Cada 2.00 Metros, Acabada En Pintura Anticorrosiva Y Esmalte, Incluye Base Y Viga En Concreto</v>
          </cell>
          <cell r="E1097" t="str">
            <v>M2</v>
          </cell>
          <cell r="F1097">
            <v>63900.9</v>
          </cell>
          <cell r="G1097">
            <v>42524</v>
          </cell>
        </row>
        <row r="1098">
          <cell r="C1098">
            <v>2041</v>
          </cell>
          <cell r="D1098" t="str">
            <v>Mantenimiento De Lamina De Losa Metaldeck, Incluye Lijado, Grateado, Cepillado, Aplicacion De Pintura Tipo Epoxipoliamida</v>
          </cell>
          <cell r="E1098" t="str">
            <v>M2</v>
          </cell>
          <cell r="F1098">
            <v>35011.879999999997</v>
          </cell>
          <cell r="G1098">
            <v>40659</v>
          </cell>
        </row>
        <row r="1099">
          <cell r="C1099">
            <v>2042</v>
          </cell>
          <cell r="D1099" t="str">
            <v>Mantenimiento De Baranda Metalica, Consta De  Lijada, Grateada,  Cepillada, Aplicacion De Pintura Anticorrosiva Tipo Epoxipoliamida</v>
          </cell>
          <cell r="E1099" t="str">
            <v>M2</v>
          </cell>
          <cell r="F1099">
            <v>18654.64</v>
          </cell>
          <cell r="G1099">
            <v>40659</v>
          </cell>
        </row>
        <row r="1100">
          <cell r="C1100">
            <v>2043</v>
          </cell>
          <cell r="D1100" t="str">
            <v>Mantenimiento De Estructura Metalica De Escalera, Consta De  Lijada, Grateada,  Cepillada, Aplicacion De Pintura Anticorrosiva Tipo Epoxipoliamida, Incluye Arreglo De Peldaños En Concreto</v>
          </cell>
          <cell r="E1100" t="str">
            <v>M2</v>
          </cell>
          <cell r="F1100">
            <v>45500</v>
          </cell>
          <cell r="G1100">
            <v>40659</v>
          </cell>
        </row>
        <row r="1101">
          <cell r="C1101">
            <v>2053</v>
          </cell>
          <cell r="D1101" t="str">
            <v>Suministro E Instalación De Portón Metálico En Lámina Galvanizada Calibre 14, Incluye Marcos Y Refuerzos En Tubería Galvanizada D = 2", Pintura Con Anticorrosivo Y Esmalte, Cerraduras Y Herrajes</v>
          </cell>
          <cell r="E1101" t="str">
            <v>M2</v>
          </cell>
          <cell r="F1101">
            <v>130000</v>
          </cell>
          <cell r="G1101">
            <v>41068</v>
          </cell>
        </row>
        <row r="1102">
          <cell r="C1102">
            <v>2056</v>
          </cell>
          <cell r="D1102" t="str">
            <v>Relleno En Material De Subbase (E) Compactado</v>
          </cell>
          <cell r="E1102" t="str">
            <v>M3</v>
          </cell>
          <cell r="F1102">
            <v>112684.45</v>
          </cell>
          <cell r="G1102">
            <v>42102</v>
          </cell>
        </row>
        <row r="1103">
          <cell r="C1103">
            <v>2057</v>
          </cell>
          <cell r="D1103" t="str">
            <v>Relleno En Material De Base (E) Compactado</v>
          </cell>
          <cell r="E1103" t="str">
            <v>M3</v>
          </cell>
          <cell r="F1103">
            <v>114595.45</v>
          </cell>
          <cell r="G1103">
            <v>42552</v>
          </cell>
        </row>
        <row r="1104">
          <cell r="C1104">
            <v>2066</v>
          </cell>
          <cell r="D1104"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4" t="str">
            <v>ML</v>
          </cell>
          <cell r="F1104">
            <v>320606.74</v>
          </cell>
          <cell r="G1104">
            <v>40674</v>
          </cell>
        </row>
        <row r="1105">
          <cell r="C1105">
            <v>2067</v>
          </cell>
          <cell r="D1105"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5" t="str">
            <v>M2</v>
          </cell>
          <cell r="F1105">
            <v>106184.33</v>
          </cell>
          <cell r="G1105">
            <v>42314</v>
          </cell>
        </row>
        <row r="1106">
          <cell r="C1106">
            <v>2068</v>
          </cell>
          <cell r="D1106" t="str">
            <v>Construccion De Ponton O Puente Tipo A De 8.00 X 7.00 X 2.20 Metros (Medidas Libres) Incluye Nivelacion, Replanteo Y Señalizacion, Manejo De Aguas, Excavaciones, Rellenos, Base En Suelo Cemento, Estructura En Concreto Armado, Baranda, Bordillo, Rampa De 7.00 Metros</v>
          </cell>
          <cell r="E1106" t="str">
            <v>UN</v>
          </cell>
          <cell r="F1106">
            <v>60297327</v>
          </cell>
          <cell r="G1106">
            <v>41008</v>
          </cell>
        </row>
        <row r="1107">
          <cell r="C1107">
            <v>2069</v>
          </cell>
          <cell r="D1107" t="str">
            <v>Suministro E Instalación De Muro En Drywall Por Ambas Caras</v>
          </cell>
          <cell r="E1107" t="str">
            <v>M2</v>
          </cell>
          <cell r="F1107">
            <v>72642.350000000006</v>
          </cell>
          <cell r="G1107">
            <v>42472</v>
          </cell>
        </row>
        <row r="1108">
          <cell r="C1108">
            <v>2070</v>
          </cell>
          <cell r="D1108" t="str">
            <v>Suministro E Instalacion De Puerta  De Tablero De 2.00 X 1.00 Metro En Madera De Cedro Tallada Con Decorado, Color Caramelo Oscuro, Marco En Madera De Roble De 5" X 2", Bisagra Pala Ancha De 3", Con Tornillo Goloso De 1 1/4", Incluye Cerradura De Bola</v>
          </cell>
          <cell r="E1108" t="str">
            <v>UN</v>
          </cell>
          <cell r="F1108">
            <v>555500</v>
          </cell>
          <cell r="G1108">
            <v>41344</v>
          </cell>
        </row>
        <row r="1109">
          <cell r="C1109">
            <v>2071</v>
          </cell>
          <cell r="D1109" t="str">
            <v>Suministro E Instalacion De Puerta  De Tablero De 2.00 X 0.90 Metros En Madera De Cedro Tallada Con Decorado, Color Caramelo Oscuro, Marco En Madera De Roble De 5" X 2", Bisagra Pala Ancha De 3", Con Tornillo Goloso De 1 1/4", Incluye Cerradura De Bola</v>
          </cell>
          <cell r="E1109" t="str">
            <v>UN</v>
          </cell>
          <cell r="F1109">
            <v>500000</v>
          </cell>
          <cell r="G1109">
            <v>41590</v>
          </cell>
        </row>
        <row r="1110">
          <cell r="C1110">
            <v>2072</v>
          </cell>
          <cell r="D1110" t="str">
            <v>Suministro E Instalacion De Puerta  De Tablero De 2.00 X 0.80 Metros En Madera De Cedro Tallada Con Decorado, Color Caramelo Oscuro, Marco En Madera De Roble De 5" X 2", Bisagra Pala Ancha De 3", Con Tornillo Goloso De 1 1/4", Incluye Cerradura De Bola</v>
          </cell>
          <cell r="E1110" t="str">
            <v>UN</v>
          </cell>
          <cell r="F1110">
            <v>450000</v>
          </cell>
          <cell r="G1110">
            <v>40696</v>
          </cell>
        </row>
        <row r="1111">
          <cell r="C1111">
            <v>2073</v>
          </cell>
          <cell r="D1111" t="str">
            <v>Suministro E Instalacion De Puerta  De Tablero De 2.00 X 0.70 Metro En Madera De Cedro Tallada Con Decorado, Color Caramelo Oscuro, Marco En Madera De Roble De 5" X 2", Bisagra Pala Ancha De 3", Con Tornillo Goloso De 1 1/4", Incluye Cerradura De Bola</v>
          </cell>
          <cell r="E1111" t="str">
            <v>UN</v>
          </cell>
          <cell r="F1111">
            <v>400000</v>
          </cell>
          <cell r="G1111">
            <v>40696</v>
          </cell>
        </row>
        <row r="1112">
          <cell r="C1112">
            <v>2074</v>
          </cell>
          <cell r="D1112" t="str">
            <v>Suministro E Instalacion De Puerta  De Tablero De 2.00 X 0.95 Metro En Madera De Cedro Tallada Con Decorado, Color Caramelo Oscuro, Marco En Madera De Roble De 5" X 2", Bisagra Pala Ancha De 3", Con Tornillo Goloso De 1 1/4", Incluye Cerradura De Bola</v>
          </cell>
          <cell r="E1112" t="str">
            <v>UN</v>
          </cell>
          <cell r="F1112">
            <v>525000</v>
          </cell>
          <cell r="G1112">
            <v>40696</v>
          </cell>
        </row>
        <row r="1113">
          <cell r="C1113">
            <v>2075</v>
          </cell>
          <cell r="D1113" t="str">
            <v>Suministro E Instalacion De Closet: Marco, Jambas Y Hojas En Madera De Cedro, Incluye Bisagras, Manijas, Pasadores Y Cerraduras; Estructura Interna En Triplex Pizano Okume Calibre 4 Mm, Entamborados Con Madera De Cedro (2 Caras), Con Espacio Para Percheros, Entrepaños, Divisiones, Zapateras; Pintado En Color Madera Natural (Lacas Catalizadas Semi Mate)</v>
          </cell>
          <cell r="E1113" t="str">
            <v>M2</v>
          </cell>
          <cell r="F1113">
            <v>464000</v>
          </cell>
          <cell r="G1113">
            <v>42578</v>
          </cell>
        </row>
        <row r="1114">
          <cell r="C1114">
            <v>2076</v>
          </cell>
          <cell r="D1114" t="str">
            <v>Suministro E Instalacion De Mueble 100% Metalico En Lamina Cold Rolled 2.00 X 1.35 X 0.67 Metros 3G, 98 Pistolas, Cierre De Seguridad, Capacidad De Almacenamiento, Ref. M001 Compumuebles O Similar</v>
          </cell>
          <cell r="E1114" t="str">
            <v>UN</v>
          </cell>
          <cell r="F1114">
            <v>5403500</v>
          </cell>
          <cell r="G1114">
            <v>40696</v>
          </cell>
        </row>
        <row r="1115">
          <cell r="C1115">
            <v>2077</v>
          </cell>
          <cell r="D1115" t="str">
            <v>Suministro E Instalacion De Mueble De Recepcion Para 2 Personas, De 2.40 X 1.00 X 0.60 Metros, Incluye Archivador Metalico, Frente En Lamina Para Cada Puesto, Puesto De Trabajo En Formica De 30 Mm, Ref. M00 De Compumuebles O Similar</v>
          </cell>
          <cell r="E1115" t="str">
            <v>UN</v>
          </cell>
          <cell r="F1115">
            <v>6000000</v>
          </cell>
          <cell r="G1115">
            <v>40696</v>
          </cell>
        </row>
        <row r="1116">
          <cell r="C1116">
            <v>2078</v>
          </cell>
          <cell r="D1116" t="str">
            <v>Limpieza Y Lavado De Fachada Con Acido Para Quitar Manchas Y Mohos</v>
          </cell>
          <cell r="E1116" t="str">
            <v>M2</v>
          </cell>
          <cell r="F1116">
            <v>800</v>
          </cell>
          <cell r="G1116">
            <v>40689</v>
          </cell>
        </row>
        <row r="1117">
          <cell r="C1117">
            <v>2079</v>
          </cell>
          <cell r="D1117" t="str">
            <v>Suministro E Instalacion De Vidrio Transparente Templado De Seguridad De 10 Mm, Para Fachadas, Con Bordes Pulidos, Brillados, Instalados Con Accesorios En Aluminio, Para Puerta: Esquinero Superior E Inferior, Manija En Acero, Pivote De Piso,Bisagra Hidraulica, Pistola De Giro, Para Cuerpos Fijos Seran Sostenidos Con Perfil Efe En La Parte Superior E Inferior, Tornilleria En Acero Y Sellado Con Silicona</v>
          </cell>
          <cell r="E1117" t="str">
            <v>M2</v>
          </cell>
          <cell r="F1117">
            <v>222160</v>
          </cell>
          <cell r="G1117">
            <v>42496</v>
          </cell>
        </row>
        <row r="1118">
          <cell r="C1118">
            <v>2081</v>
          </cell>
          <cell r="D1118" t="str">
            <v>Suministro E Instalacion De Mueble Inferior Y Superior Para Cocina, Puertas En Mdf 15 Mm Con Caras Enchapadas En Melamina Color Wengue, Bisagras De Presion Y Manijas En Barra De 3/8", Maciza De Acero Inoxidable De 0.25 Metros Y Cerradura Tipo Boton, 3 Gavetas Con Rieles De Extensión, Mueble Para Micro Ondas, Incluye Meson En Marmol Granito, Sifon Y Griferia, Incluye Transporte (Ver Diseño)</v>
          </cell>
          <cell r="E1118" t="str">
            <v>ML</v>
          </cell>
          <cell r="F1118">
            <v>1700000</v>
          </cell>
          <cell r="G1118">
            <v>42578</v>
          </cell>
        </row>
        <row r="1119">
          <cell r="C1119">
            <v>2082</v>
          </cell>
          <cell r="D1119" t="str">
            <v>E - Suministro E Instalacion De Cantonera En Puerta De Recepcion</v>
          </cell>
          <cell r="E1119" t="str">
            <v>UN</v>
          </cell>
          <cell r="F1119">
            <v>353500</v>
          </cell>
          <cell r="G1119">
            <v>41451</v>
          </cell>
        </row>
        <row r="1120">
          <cell r="C1120">
            <v>2083</v>
          </cell>
          <cell r="D1120" t="str">
            <v>Suministro E Instalacion De Archivo Rodante De 1 Cuerpo - 2 Servicios En Lamina Cold Rolled Y Riel De Desplazamiento, Ref. N23 Compumuebles O Similar</v>
          </cell>
          <cell r="E1120" t="str">
            <v>UN</v>
          </cell>
          <cell r="F1120">
            <v>1500000</v>
          </cell>
          <cell r="G1120">
            <v>40696</v>
          </cell>
        </row>
        <row r="1121">
          <cell r="C1121">
            <v>2084</v>
          </cell>
          <cell r="D1121" t="str">
            <v>Mantenimiento Preventivo Y Correctivo: Sondeo, Destaponamiento Y Desodorizacion De Aparatos Sanitarios En Baterias Sanitarias Hasta La Red De Distribucion General</v>
          </cell>
          <cell r="E1121" t="str">
            <v>UN</v>
          </cell>
          <cell r="F1121">
            <v>160000</v>
          </cell>
          <cell r="G1121">
            <v>40697</v>
          </cell>
        </row>
        <row r="1122">
          <cell r="C1122">
            <v>2085</v>
          </cell>
          <cell r="D1122" t="str">
            <v>Mantenimiento Preventivo Y Correctivo: Sondeo, Destaponamiento Y Desodorizacion De Registros Sanitarios Hasta El Punto De Desague Final</v>
          </cell>
          <cell r="E1122" t="str">
            <v>UN</v>
          </cell>
          <cell r="F1122">
            <v>240000</v>
          </cell>
          <cell r="G1122">
            <v>40697</v>
          </cell>
        </row>
        <row r="1123">
          <cell r="C1123">
            <v>2086</v>
          </cell>
          <cell r="D1123" t="str">
            <v>Mantenimiento Preventivo Y Correctivo: Sondeo, Destaponamiento Y Desodorizacion De Tuberia Sanitaria Pvc, Red De Distribucion O De Interconexion General</v>
          </cell>
          <cell r="E1123" t="str">
            <v>ML</v>
          </cell>
          <cell r="F1123">
            <v>15000</v>
          </cell>
          <cell r="G1123">
            <v>40812</v>
          </cell>
        </row>
        <row r="1124">
          <cell r="C1124">
            <v>2087</v>
          </cell>
          <cell r="D1124" t="str">
            <v>Suministro E Instalacion De Puerta De 3.00 X 2.38 Metros, Estructura En Aluminio Con Perfil De 3 X 1, En Cristal Templado De Seguridad De 10 Mm, Color Bronce, Incluye Flete, (Ver Diseño)</v>
          </cell>
          <cell r="E1124" t="str">
            <v>UN</v>
          </cell>
          <cell r="F1124">
            <v>5257120</v>
          </cell>
          <cell r="G1124">
            <v>40697</v>
          </cell>
        </row>
        <row r="1125">
          <cell r="C1125">
            <v>2088</v>
          </cell>
          <cell r="D1125" t="str">
            <v>Suministro Instalacion Y Montaje De Sistema De Puertas Deslizante Marca Ditec, Diseño Y Fabricación Italiano, Producto De Gama Alta Para Uso Intensivo, Con Mas De 3 Millones De Aperturas, Incluye Fotocelda, Bateria De Respaldo, Sensores De Movimiento, Pulsador Multifuncionales Inalambrico, Apertura En 1.2 M/S, Funciona A 220V, Ref Rex 44 O Sumilar, Incluye Programacion De Puerta Y Flete</v>
          </cell>
          <cell r="E1125" t="str">
            <v>UN</v>
          </cell>
          <cell r="F1125">
            <v>14700000</v>
          </cell>
          <cell r="G1125">
            <v>40697</v>
          </cell>
        </row>
        <row r="1126">
          <cell r="C1126">
            <v>2089</v>
          </cell>
          <cell r="D1126" t="str">
            <v>Mantenimiento De Ventaneria De Fachada Altura 15 Metros Aproximadamente: Limpieza Y Lavado, Incluye Reposición De Perfileria En Aluminio, Felpa, Rodamiento, Tornilleria, Cerraduras, Sustitución De Papel Polarizado, Sellamiento Con Silicona</v>
          </cell>
          <cell r="E1126" t="str">
            <v>M2</v>
          </cell>
          <cell r="F1126">
            <v>65000</v>
          </cell>
          <cell r="G1126">
            <v>40697</v>
          </cell>
        </row>
        <row r="1127">
          <cell r="C1127">
            <v>2090</v>
          </cell>
          <cell r="D1127" t="str">
            <v>Suministro E Instalacion De Divisiones De Oficina En Vidrio Templado De Seguridad De 10 Mm, Incoloro Con Bordes Pulidos, Brillados, Instalados Con Perfil Efe En La Parte Superior E Inferior (Sistema Spider)</v>
          </cell>
          <cell r="E1127" t="str">
            <v>M2</v>
          </cell>
          <cell r="F1127">
            <v>525000</v>
          </cell>
          <cell r="G1127">
            <v>42429</v>
          </cell>
        </row>
        <row r="1128">
          <cell r="C1128">
            <v>2102</v>
          </cell>
          <cell r="D1128" t="str">
            <v>Suministro E Instalacion De Banca Tipo Foro - S (Ver Diseño)</v>
          </cell>
          <cell r="E1128" t="str">
            <v>UN</v>
          </cell>
          <cell r="F1128">
            <v>367569.12</v>
          </cell>
          <cell r="G1128">
            <v>40703</v>
          </cell>
        </row>
        <row r="1129">
          <cell r="C1129">
            <v>2103</v>
          </cell>
          <cell r="D1129" t="str">
            <v>Suministro E Instalacion De Banca Tipo Foro - L (Ver Diseño)</v>
          </cell>
          <cell r="E1129" t="str">
            <v>UN</v>
          </cell>
          <cell r="F1129">
            <v>414332.81</v>
          </cell>
          <cell r="G1129">
            <v>40703</v>
          </cell>
        </row>
        <row r="1130">
          <cell r="C1130">
            <v>2104</v>
          </cell>
          <cell r="D1130" t="str">
            <v>Suministro E Instalacion De Avisos De Señalizacion De 1.00 X 050 Metros En Lamina Galvanizada Calibre 16, Estructura De Soporte - Paral En Angulo De Hierro De 1 1/2" X 1/8" De Espesor, Pintado Con Anticorrosivo Y Esmalte, Incluye Escrito De Informacion, Logotipo Institucional De La Alcaldia Y Secretaria De Salud, Punto De Instalacion, Excavacion De 0.50 X 0.70 Metros, Concreto Para Fijacion De 2500 Psi  De 0.50 X 0.50 X 0.20 Metros , Relleno Y Reparacion De Pisos Afectados. (Ver Diseño)</v>
          </cell>
          <cell r="E1130" t="str">
            <v>UN</v>
          </cell>
          <cell r="F1130">
            <v>338000</v>
          </cell>
          <cell r="G1130">
            <v>40704</v>
          </cell>
        </row>
        <row r="1131">
          <cell r="C1131">
            <v>2105</v>
          </cell>
          <cell r="D1131" t="str">
            <v>Equipamiento - Suministro E Instalacion De Barras Paralelas De 1.20 Metros De Largo X 0.95 Metros De Alto, En Tuberia Galvanizada D = 1.1/2", Pintadas Con Anticorrosivo Y Acabadas En Esmalte, Incluye Adecuacion Del Punto De Instalacion, Excavacion, Concreto De 2500 Psi Para Fijacion, Relleno Y Reparacion De Pisos Afectados. (Ver Diseño)</v>
          </cell>
          <cell r="E1131" t="str">
            <v>UN</v>
          </cell>
          <cell r="F1131">
            <v>350000</v>
          </cell>
          <cell r="G1131">
            <v>40704</v>
          </cell>
        </row>
        <row r="1132">
          <cell r="C1132">
            <v>2106</v>
          </cell>
          <cell r="D1132" t="str">
            <v>Equipamiento - Suministro E Instalacion De Barras Fijas De 2.50 Metros De Alto X 0.70 Metros De Ancho, En Tuberia Galvanizada D = 1.1/2", Pintadas Con Anticorrosivo Y Acabadas En Esmalte, Incluye Adecuacion Del Punto De Instalacion, Excavacion, Concreto De 2500 Psi Para Fijacion, Relleno Y Reparacion De Pisos Afectados. (Ver Diseño)</v>
          </cell>
          <cell r="E1132" t="str">
            <v>UN</v>
          </cell>
          <cell r="F1132">
            <v>250000</v>
          </cell>
          <cell r="G1132">
            <v>40704</v>
          </cell>
        </row>
        <row r="1133">
          <cell r="C1133">
            <v>2107</v>
          </cell>
          <cell r="D1133" t="str">
            <v>Equipamiento - Suministro E Instalacion De Paralelas Para Ejercicio De Tricep De 1.30 Metros De Alto, Con Barra Superior De 0.30 Metros, A Una Distancia Entre Ellas De 0.80 Metros, En Tuberia Galvanizada D = 1.1/2", Pintadas Con Anticorrosivo Y Acabadas En Esmalte, Incluye Adecuacion Del Punto De Instalacion, Excavacion, Concreto De 2500 Psi Para Fijacion, Relleno Y Reparacion De Pisos Afectados. (Ver Diseño)</v>
          </cell>
          <cell r="E1133" t="str">
            <v>UN</v>
          </cell>
          <cell r="F1133">
            <v>300000</v>
          </cell>
          <cell r="G1133">
            <v>40704</v>
          </cell>
        </row>
        <row r="1134">
          <cell r="C1134">
            <v>2108</v>
          </cell>
          <cell r="D1134" t="str">
            <v>Equipamiento - Suministro E Instalacion De Juego De Soportes Para Ejercicios Abdominales De 0.40 Metros De Ancho, X 0.20 Metros De Alto, En Tuberia Galvanizada D = 1.1/2", Pintadas Con Anticorrosivo Y Acabadas En Esmalte, Incluye Adecuacion Del Punto De Instalacion, Excavacion, Concreto De 2500 Psi Para Fijacion, Relleno Y Reparacion De Pisos Afectados. (Ver Diseño)</v>
          </cell>
          <cell r="E1134" t="str">
            <v>UN</v>
          </cell>
          <cell r="F1134">
            <v>200000</v>
          </cell>
          <cell r="G1134">
            <v>40704</v>
          </cell>
        </row>
        <row r="1135">
          <cell r="C1135">
            <v>2109</v>
          </cell>
          <cell r="D1135" t="str">
            <v>Bordillo En Concreto De 3000 Psi De 0.15 X 0.60 Metros</v>
          </cell>
          <cell r="E1135" t="str">
            <v>ML</v>
          </cell>
          <cell r="F1135">
            <v>69307.39</v>
          </cell>
          <cell r="G1135">
            <v>42068</v>
          </cell>
        </row>
        <row r="1136">
          <cell r="C1136">
            <v>2110</v>
          </cell>
          <cell r="D1136" t="str">
            <v>Solado En Concreto Premezclado De Fc =  2500 Psi</v>
          </cell>
          <cell r="E1136" t="str">
            <v>M3</v>
          </cell>
          <cell r="F1136">
            <v>534750.5</v>
          </cell>
          <cell r="G1136">
            <v>41008</v>
          </cell>
        </row>
        <row r="1137">
          <cell r="C1137">
            <v>2111</v>
          </cell>
          <cell r="D1137" t="str">
            <v>Demolicion De Sobrenivel En Ladrillo Doble Altura 0.30 Metros.</v>
          </cell>
          <cell r="E1137" t="str">
            <v>ML</v>
          </cell>
          <cell r="F1137">
            <v>5706.92</v>
          </cell>
          <cell r="G1137">
            <v>40717</v>
          </cell>
        </row>
        <row r="1138">
          <cell r="C1138">
            <v>2114</v>
          </cell>
          <cell r="D1138" t="str">
            <v>E - Suministro E Instalacion De Tuberia Flexiconduit - Coraza 1" L/T Metalica</v>
          </cell>
          <cell r="E1138" t="str">
            <v>ML</v>
          </cell>
          <cell r="F1138">
            <v>10483.219999999999</v>
          </cell>
          <cell r="G1138">
            <v>41451</v>
          </cell>
        </row>
        <row r="1139">
          <cell r="C1139">
            <v>2115</v>
          </cell>
          <cell r="D1139" t="str">
            <v>E - Suministro E Instalacion De Tuberia Flexiconduit - Coraza 3/4" L/T Metalica</v>
          </cell>
          <cell r="E1139" t="str">
            <v>ML</v>
          </cell>
          <cell r="F1139">
            <v>6610.82</v>
          </cell>
          <cell r="G1139">
            <v>41451</v>
          </cell>
        </row>
        <row r="1140">
          <cell r="C1140">
            <v>2118</v>
          </cell>
          <cell r="D1140" t="str">
            <v>E - Suministro E Instalacion De Conector Recto Electrico De 3/4"</v>
          </cell>
          <cell r="E1140" t="str">
            <v>UN</v>
          </cell>
          <cell r="F1140">
            <v>5997.19</v>
          </cell>
          <cell r="G1140">
            <v>41451</v>
          </cell>
        </row>
        <row r="1141">
          <cell r="C1141">
            <v>2120</v>
          </cell>
          <cell r="D1141" t="str">
            <v>Suministro E Instalacion De Caja De Paso De Interperie De 240 X 310 X 120</v>
          </cell>
          <cell r="E1141" t="str">
            <v>UN</v>
          </cell>
          <cell r="F1141">
            <v>76805.5</v>
          </cell>
          <cell r="G1141">
            <v>41451</v>
          </cell>
        </row>
        <row r="1142">
          <cell r="C1142">
            <v>2122</v>
          </cell>
          <cell r="D1142" t="str">
            <v>Perforaciones En Lamina Super Board, Para Empotrar Lampara, Ductos De Aire Acondicionado, Rejillas, Entre Otros</v>
          </cell>
          <cell r="E1142" t="str">
            <v>UN</v>
          </cell>
          <cell r="F1142">
            <v>21411.88</v>
          </cell>
          <cell r="G1142">
            <v>40746</v>
          </cell>
        </row>
        <row r="1143">
          <cell r="C1143">
            <v>2123</v>
          </cell>
          <cell r="D1143" t="str">
            <v>Perforaciones En Muro De 0.40 X 0.40 Metros, Incluye Filetes Y Acabado</v>
          </cell>
          <cell r="E1143" t="str">
            <v>UN</v>
          </cell>
          <cell r="F1143">
            <v>47508.81</v>
          </cell>
          <cell r="G1143">
            <v>40746</v>
          </cell>
        </row>
        <row r="1144">
          <cell r="C1144">
            <v>2127</v>
          </cell>
          <cell r="D1144" t="str">
            <v>E - Salida En Cable No. 4 + 1 No. 4 + 1 No. 6 (T)</v>
          </cell>
          <cell r="E1144" t="str">
            <v>ML</v>
          </cell>
          <cell r="F1144">
            <v>69294.38</v>
          </cell>
          <cell r="G1144">
            <v>41451</v>
          </cell>
        </row>
        <row r="1145">
          <cell r="C1145">
            <v>2128</v>
          </cell>
          <cell r="D1145" t="str">
            <v>Suministro E Instalacion De Cielo Raso En Lamina Superboard, Con Estructura Metalica Y Perfil Omega A Cada 0.41 Metros.</v>
          </cell>
          <cell r="E1145" t="str">
            <v>M2</v>
          </cell>
          <cell r="F1145">
            <v>49592.03</v>
          </cell>
          <cell r="G1145">
            <v>41927</v>
          </cell>
        </row>
        <row r="1146">
          <cell r="C1146">
            <v>2129</v>
          </cell>
          <cell r="D1146" t="str">
            <v>Suministro E Instalacion De Estructura De Soporte Adicional Para Condiciones Diferentes De Amarre Del Cielo Raso Con Lamina Superboard</v>
          </cell>
          <cell r="E1146" t="str">
            <v>ML</v>
          </cell>
          <cell r="F1146">
            <v>27034.27</v>
          </cell>
          <cell r="G1146">
            <v>40792</v>
          </cell>
        </row>
        <row r="1147">
          <cell r="C1147">
            <v>2137</v>
          </cell>
          <cell r="D1147" t="str">
            <v>Pañete Allanado Impermeabilizado Sobre Losa De Entrepiso, Mortero 1:4</v>
          </cell>
          <cell r="E1147" t="str">
            <v>M2</v>
          </cell>
          <cell r="F1147">
            <v>19336.52</v>
          </cell>
          <cell r="G1147">
            <v>40785</v>
          </cell>
        </row>
        <row r="1148">
          <cell r="C1148">
            <v>2138</v>
          </cell>
          <cell r="D1148" t="str">
            <v>Columna En Tuberia Pvc D = 2", Rellena Con Mortero 1:4, Incluye Acero De Refuerzo 1 Varilla De 3/8"</v>
          </cell>
          <cell r="E1148" t="str">
            <v>ML</v>
          </cell>
          <cell r="F1148">
            <v>21656.52</v>
          </cell>
          <cell r="G1148">
            <v>40785</v>
          </cell>
        </row>
        <row r="1149">
          <cell r="C1149">
            <v>2139</v>
          </cell>
          <cell r="D1149" t="str">
            <v>Suministro E Instalacion De Extractor De Aire De 6" Cuadrado Kdk</v>
          </cell>
          <cell r="E1149" t="str">
            <v>UN</v>
          </cell>
          <cell r="F1149">
            <v>121590</v>
          </cell>
          <cell r="G1149">
            <v>40785</v>
          </cell>
        </row>
        <row r="1150">
          <cell r="C1150">
            <v>2140</v>
          </cell>
          <cell r="D1150" t="str">
            <v>Suministro E Instalacion De Canaleta Plastica De 100 X 45 Mm Lisa Dexon</v>
          </cell>
          <cell r="E1150" t="str">
            <v>ML</v>
          </cell>
          <cell r="F1150">
            <v>33019.67</v>
          </cell>
          <cell r="G1150">
            <v>40785</v>
          </cell>
        </row>
        <row r="1151">
          <cell r="C1151">
            <v>2141</v>
          </cell>
          <cell r="D1151" t="str">
            <v>Cimiento De 0.30 X 0.30 Mts, En Concreto De 2500 Psi Reforzado Con 4 Varillas De 1/2", Estribos De 3/8" A Cada 0.20 Mts</v>
          </cell>
          <cell r="E1151" t="str">
            <v>ML</v>
          </cell>
          <cell r="F1151">
            <v>78450.11</v>
          </cell>
          <cell r="G1151">
            <v>42201</v>
          </cell>
        </row>
        <row r="1152">
          <cell r="C1152">
            <v>2142</v>
          </cell>
          <cell r="D1152" t="str">
            <v>Viga De Amarre En Concreto De 3000 Psi De 0.15 X 0.20 Metros, Incluye Acero De Refuerzo 2 Varillas D = 3/8", Estribos D = 1/4" A Cada 0.20 Metros</v>
          </cell>
          <cell r="E1152" t="str">
            <v>ML</v>
          </cell>
          <cell r="F1152">
            <v>36481.33</v>
          </cell>
          <cell r="G1152">
            <v>42779</v>
          </cell>
        </row>
        <row r="1153">
          <cell r="C1153">
            <v>2143</v>
          </cell>
          <cell r="D1153" t="str">
            <v>Plantilla De Piso En Concreto De 2000 Psi E = 0.05 Metros</v>
          </cell>
          <cell r="E1153" t="str">
            <v>M2</v>
          </cell>
          <cell r="F1153">
            <v>20871.11</v>
          </cell>
          <cell r="G1153">
            <v>42201</v>
          </cell>
        </row>
        <row r="1154">
          <cell r="C1154">
            <v>2144</v>
          </cell>
          <cell r="D1154" t="str">
            <v>Viga Dintel En Concreto De 2000 Psi De 0.10 X 0.20, Incluye 2 Varillas De 3/8"</v>
          </cell>
          <cell r="E1154" t="str">
            <v>ML</v>
          </cell>
          <cell r="F1154">
            <v>31661.71</v>
          </cell>
          <cell r="G1154">
            <v>42601</v>
          </cell>
        </row>
        <row r="1155">
          <cell r="C1155">
            <v>2145</v>
          </cell>
          <cell r="D1155" t="str">
            <v>Pañete Mortero 1:6 Impermeabilizado, Allanado Sobre Muro E = 0.025 Metros</v>
          </cell>
          <cell r="E1155" t="str">
            <v>M2</v>
          </cell>
          <cell r="F1155">
            <v>19208.36</v>
          </cell>
          <cell r="G1155">
            <v>40816</v>
          </cell>
        </row>
        <row r="1156">
          <cell r="C1156">
            <v>2146</v>
          </cell>
          <cell r="D1156" t="str">
            <v>Suministro E Instalacion De Puerta Entamborada De 2.00 X 1.00 Metros Incluye Marco En Madera, Bisagras Y Cerrojo O Pasador</v>
          </cell>
          <cell r="E1156" t="str">
            <v>UN</v>
          </cell>
          <cell r="F1156">
            <v>264848.33</v>
          </cell>
          <cell r="G1156">
            <v>40816</v>
          </cell>
        </row>
        <row r="1157">
          <cell r="C1157">
            <v>2148</v>
          </cell>
          <cell r="D1157" t="str">
            <v>Suministro E Instalación De Rejilla De Retorno De Aire Acondicionado En Aluminio Blanco De 18" X 12" Sin Damper Mas Contramarco.</v>
          </cell>
          <cell r="E1157" t="str">
            <v>UN</v>
          </cell>
          <cell r="F1157">
            <v>129685</v>
          </cell>
          <cell r="G1157">
            <v>41144</v>
          </cell>
        </row>
        <row r="1158">
          <cell r="C1158">
            <v>2151</v>
          </cell>
          <cell r="D1158" t="str">
            <v>E - Suministro, Instalacion Y Montaje De Transformador Seco De 15 Kva, 225 Vp, 214/124 Vs, Marca Jlb O Similar</v>
          </cell>
          <cell r="E1158" t="str">
            <v>UN</v>
          </cell>
          <cell r="F1158">
            <v>4321875</v>
          </cell>
          <cell r="G1158">
            <v>41737</v>
          </cell>
        </row>
        <row r="1159">
          <cell r="C1159">
            <v>2152</v>
          </cell>
          <cell r="D1159" t="str">
            <v>Base En Concreto Fluido De 1500 Psi E= 0.15 Metros</v>
          </cell>
          <cell r="E1159" t="str">
            <v>M2</v>
          </cell>
          <cell r="F1159">
            <v>80288.08</v>
          </cell>
          <cell r="G1159">
            <v>41052</v>
          </cell>
        </row>
        <row r="1160">
          <cell r="C1160">
            <v>2153</v>
          </cell>
          <cell r="D1160" t="str">
            <v>Base En Concreto Fluído De 1500 Psi Premezclado, E = 0.15 Metros</v>
          </cell>
          <cell r="E1160" t="str">
            <v>M2</v>
          </cell>
          <cell r="F1160">
            <v>52556</v>
          </cell>
          <cell r="G1160">
            <v>42524</v>
          </cell>
        </row>
        <row r="1161">
          <cell r="C1161">
            <v>2156</v>
          </cell>
          <cell r="D1161" t="str">
            <v>Solado En Concreto De 1500 Psi E = 0.07 Metros</v>
          </cell>
          <cell r="E1161" t="str">
            <v>M2</v>
          </cell>
          <cell r="F1161">
            <v>33480.11</v>
          </cell>
          <cell r="G1161">
            <v>41008</v>
          </cell>
        </row>
        <row r="1162">
          <cell r="C1162">
            <v>2158</v>
          </cell>
          <cell r="D1162" t="str">
            <v>Pavimento En Concreto Rígido Mr = 600 Psi,  E = 0.30 Metros, Pasadores  D = 1 1/2" - Longitud 0.50 Metros A Cada 0.30 Metros Y D = 5/8" - Longitud 1.00 Metro A Cada 1.20 Metros, Junta Y Antisol, Acelerado A 3 Dias</v>
          </cell>
          <cell r="E1162" t="str">
            <v>M2</v>
          </cell>
          <cell r="F1162">
            <v>193080.6</v>
          </cell>
          <cell r="G1162">
            <v>42493</v>
          </cell>
        </row>
        <row r="1163">
          <cell r="C1163">
            <v>2159</v>
          </cell>
          <cell r="D1163" t="str">
            <v>Placa De Fondo En Concreto De 3000 Psi, E = 0.30 Metros, No Incluye Acero De Refuerzo</v>
          </cell>
          <cell r="E1163" t="str">
            <v>M2</v>
          </cell>
          <cell r="F1163">
            <v>154710.65</v>
          </cell>
          <cell r="G1163">
            <v>41345</v>
          </cell>
        </row>
        <row r="1164">
          <cell r="C1164">
            <v>2160</v>
          </cell>
          <cell r="D1164" t="str">
            <v>Pavimento En Concreto Rígido Mr = 650 Psi, E = 0.30 Metros, Pasadores D = 1 1/2" - Longitud 0.50 Metros A Cada 0.30 Metros Y D = 5/8" - Longitud 1.00 Metros A Cada 1.20 Metros, Junta Y Antisol</v>
          </cell>
          <cell r="E1164" t="str">
            <v>M2</v>
          </cell>
          <cell r="F1164">
            <v>189809.29</v>
          </cell>
          <cell r="G1164">
            <v>42493</v>
          </cell>
        </row>
        <row r="1165">
          <cell r="C1165">
            <v>2161</v>
          </cell>
          <cell r="D1165" t="str">
            <v>Desmonte De Rejilla De Piso Metálica, De 4.00 X 8.00 Metros, Anclada En Placa De Concreto, Incluye Retiro De Material</v>
          </cell>
          <cell r="E1165" t="str">
            <v>M2</v>
          </cell>
          <cell r="F1165">
            <v>23815</v>
          </cell>
          <cell r="G1165">
            <v>41345</v>
          </cell>
        </row>
        <row r="1166">
          <cell r="C1166">
            <v>2162</v>
          </cell>
          <cell r="D1166" t="str">
            <v>Excavación A Mano</v>
          </cell>
          <cell r="E1166" t="str">
            <v>M3</v>
          </cell>
          <cell r="F1166">
            <v>18051.11</v>
          </cell>
          <cell r="G1166">
            <v>42578</v>
          </cell>
        </row>
        <row r="1167">
          <cell r="C1167">
            <v>2163</v>
          </cell>
          <cell r="D1167" t="str">
            <v>Pañete Allanado Sobre Losa De Entrepiso, Mortero 1:4 Impermeabilizado Con Sika 1</v>
          </cell>
          <cell r="E1167" t="str">
            <v>M2</v>
          </cell>
          <cell r="F1167">
            <v>19416.52</v>
          </cell>
          <cell r="G1167">
            <v>42496</v>
          </cell>
        </row>
        <row r="1168">
          <cell r="C1168">
            <v>2170</v>
          </cell>
          <cell r="D1168" t="str">
            <v>Punto De Agua Potable En Pvc De 1 1/4"</v>
          </cell>
          <cell r="E1168" t="str">
            <v>UN</v>
          </cell>
          <cell r="F1168">
            <v>67099.75</v>
          </cell>
          <cell r="G1168">
            <v>41927</v>
          </cell>
        </row>
        <row r="1169">
          <cell r="C1169">
            <v>2171</v>
          </cell>
          <cell r="D1169" t="str">
            <v>Suministro E Instalación De Tubería De Agua Potable En Pvc 1 1/4"</v>
          </cell>
          <cell r="E1169" t="str">
            <v>ML</v>
          </cell>
          <cell r="F1169">
            <v>26093.19</v>
          </cell>
          <cell r="G1169">
            <v>42524</v>
          </cell>
        </row>
        <row r="1170">
          <cell r="C1170">
            <v>2173</v>
          </cell>
          <cell r="D1170" t="str">
            <v>Suministro E Instalación De Sanitario Taza Báltica De Color Blanco, Incluye Grifería De Fluxómetro Ref. 02657, Línea Corona O Similar</v>
          </cell>
          <cell r="E1170" t="str">
            <v>UN</v>
          </cell>
          <cell r="F1170">
            <v>741407</v>
          </cell>
          <cell r="G1170">
            <v>42241</v>
          </cell>
        </row>
        <row r="1171">
          <cell r="C1171">
            <v>2175</v>
          </cell>
          <cell r="D1171" t="str">
            <v>Suministro E Instalación De Sanitario Montecarlo Alongado, Color Blanco, Línea Corona O Similar,  Incluye Grifería E Incrustación De Papelera</v>
          </cell>
          <cell r="E1171" t="str">
            <v>UN</v>
          </cell>
          <cell r="F1171">
            <v>481407</v>
          </cell>
          <cell r="G1171">
            <v>42578</v>
          </cell>
        </row>
        <row r="1172">
          <cell r="C1172">
            <v>2177</v>
          </cell>
          <cell r="D1172" t="str">
            <v>Suministro E Instalación De Orinal Gotta Color Blanco, Línea Corona O Similar, Incluye Griferia Push Antivandálica</v>
          </cell>
          <cell r="E1172" t="str">
            <v>UN</v>
          </cell>
          <cell r="F1172">
            <v>906835</v>
          </cell>
          <cell r="G1172">
            <v>42538</v>
          </cell>
        </row>
        <row r="1173">
          <cell r="C1173">
            <v>2179</v>
          </cell>
          <cell r="D1173" t="str">
            <v>Suministro E Instalación De Lavamanos De Sobreponer Marsella Color Blanco, Linea Corona O Similar, Incluye Griferia Push Antivandálica E Incrustación De Jabonera</v>
          </cell>
          <cell r="E1173" t="str">
            <v>UN</v>
          </cell>
          <cell r="F1173">
            <v>352180.17</v>
          </cell>
          <cell r="G1173">
            <v>42578</v>
          </cell>
        </row>
        <row r="1174">
          <cell r="C1174">
            <v>2180</v>
          </cell>
          <cell r="D1174" t="str">
            <v>Suministro E Instalación De Muro Drywall En Lámina Superboard De 6 Mm Por Ambas Caras</v>
          </cell>
          <cell r="E1174" t="str">
            <v>M2</v>
          </cell>
          <cell r="F1174">
            <v>73357.19</v>
          </cell>
          <cell r="G1174">
            <v>42403</v>
          </cell>
        </row>
        <row r="1175">
          <cell r="C1175">
            <v>2182</v>
          </cell>
          <cell r="D1175" t="str">
            <v>Enchape En Cerámica Nevada Brillante  Blanco De 0.40 X 0.40 Metros</v>
          </cell>
          <cell r="E1175" t="str">
            <v>M2</v>
          </cell>
          <cell r="F1175">
            <v>63748.25</v>
          </cell>
          <cell r="G1175">
            <v>42534</v>
          </cell>
        </row>
        <row r="1176">
          <cell r="C1176">
            <v>2184</v>
          </cell>
          <cell r="D1176" t="str">
            <v>Piso En Cerámica Nantes De 0.55 X 0.55 Metros</v>
          </cell>
          <cell r="E1176" t="str">
            <v>M2</v>
          </cell>
          <cell r="F1176">
            <v>65540.91</v>
          </cell>
          <cell r="G1176">
            <v>42472</v>
          </cell>
        </row>
        <row r="1177">
          <cell r="C1177">
            <v>2187</v>
          </cell>
          <cell r="D1177" t="str">
            <v>Suministro E Instalación De Mesón De Cocina En Acero Inoxidable De 1.20 Metros, Incluye Poceta, Mueble Superior E Inferior, Accesorios Y Grifería</v>
          </cell>
          <cell r="E1177" t="str">
            <v>UN</v>
          </cell>
          <cell r="F1177">
            <v>1164648.75</v>
          </cell>
          <cell r="G1177">
            <v>42538</v>
          </cell>
        </row>
        <row r="1178">
          <cell r="C1178">
            <v>2189</v>
          </cell>
          <cell r="D1178" t="str">
            <v>Suministro E Instalación Flotante De Cristal Flotado Importado De 5 Mm, Bordes Pulidos Y Brillados, Incluye Perfil De Aluminio, Dilatadores Perforados, Tornillería En Acero Inoxidable</v>
          </cell>
          <cell r="E1178" t="str">
            <v>M2</v>
          </cell>
          <cell r="F1178">
            <v>170702.5</v>
          </cell>
          <cell r="G1178">
            <v>42472</v>
          </cell>
        </row>
        <row r="1179">
          <cell r="C1179">
            <v>2190</v>
          </cell>
          <cell r="D1179" t="str">
            <v>Suministro E Instalación De Cubierta De Mesón En Granito Natural Negro Diamantex, Incluye Zócalo De 0.07 Metros Y Bisel Doble Donde Se Requiera</v>
          </cell>
          <cell r="E1179" t="str">
            <v>ML</v>
          </cell>
          <cell r="F1179">
            <v>266800</v>
          </cell>
          <cell r="G1179">
            <v>42472</v>
          </cell>
        </row>
        <row r="1180">
          <cell r="C1180">
            <v>2193</v>
          </cell>
          <cell r="D1180" t="str">
            <v>Suministro E Instalación De Válvula De Control De 1/2" Tipo Red White O Similar</v>
          </cell>
          <cell r="E1180" t="str">
            <v>UN</v>
          </cell>
          <cell r="F1180">
            <v>49981.7</v>
          </cell>
          <cell r="G1180">
            <v>42472</v>
          </cell>
        </row>
        <row r="1181">
          <cell r="C1181">
            <v>2196</v>
          </cell>
          <cell r="D1181" t="str">
            <v>Suministro E Instalación De Válvula De Control De 1 1/4 " Tipo Red White O Similar</v>
          </cell>
          <cell r="E1181" t="str">
            <v>UN</v>
          </cell>
          <cell r="F1181">
            <v>105082.88</v>
          </cell>
          <cell r="G1181">
            <v>42578</v>
          </cell>
        </row>
        <row r="1182">
          <cell r="C1182">
            <v>2197</v>
          </cell>
          <cell r="D1182" t="str">
            <v>Pavimento En Concreto Rígido De 3500 Psi E = 0.15 Mts, Pasadores D = 3/4"  - Longitud 0.35 Metros A Cada 0.30 Metros  Y  D = 1/2" Longitud De 0.85 A Cada 1.20 Metros, Junta Y Antisol</v>
          </cell>
          <cell r="E1182" t="str">
            <v>M2</v>
          </cell>
          <cell r="F1182">
            <v>96575.77</v>
          </cell>
          <cell r="G1182">
            <v>42493</v>
          </cell>
        </row>
        <row r="1183">
          <cell r="C1183">
            <v>2203</v>
          </cell>
          <cell r="D1183" t="str">
            <v>Corral En Madera Vareta Altura De Cerca 1.60 Metros, Con Postes En Madera Vareta De 4" X 4" A Cada 1.00 Metros, Con 4 Tiras Horizontales De 4" X 2", Incluye Pintura Vareta Impermeabilizante</v>
          </cell>
          <cell r="E1183" t="str">
            <v>ML</v>
          </cell>
          <cell r="F1183">
            <v>110881.01</v>
          </cell>
          <cell r="G1183">
            <v>41011</v>
          </cell>
        </row>
        <row r="1184">
          <cell r="C1184">
            <v>2204</v>
          </cell>
          <cell r="D1184" t="str">
            <v>Embarcadero  En Madera Vareta Altura 2.00 Metros, Con Postes En Madera Vareta De 4" X 4" , Con 4 Tiras Horizontales De 4" X 2", Incluye Pintura Vareta Impermeabilizante</v>
          </cell>
          <cell r="E1184" t="str">
            <v>ML</v>
          </cell>
          <cell r="F1184">
            <v>141962.43</v>
          </cell>
          <cell r="G1184">
            <v>41008</v>
          </cell>
        </row>
        <row r="1185">
          <cell r="C1185">
            <v>2207</v>
          </cell>
          <cell r="D1185" t="str">
            <v>Suministro E Instalación De Portón De Doble Hoja En Lámina Galvanizada Calibre 18 De 2.40 X 5.00 Metros, Incluye Marcos Y Refuerzo En Tubería Galvanizada D = 2", Pintura Con Anticorrosivo Y Esmalte, Cerraduras Y Herrajes.</v>
          </cell>
          <cell r="E1185" t="str">
            <v>M2</v>
          </cell>
          <cell r="F1185">
            <v>178837.2</v>
          </cell>
          <cell r="G1185">
            <v>41927</v>
          </cell>
        </row>
        <row r="1186">
          <cell r="C1186">
            <v>2208</v>
          </cell>
          <cell r="D1186" t="str">
            <v>Muro De Contención En Concreto De 3000 Psi, Altura Promedio 0.50 Metros, E = 0.25 Metros, Incluye Acero Figurado</v>
          </cell>
          <cell r="E1186" t="str">
            <v>ML</v>
          </cell>
          <cell r="F1186">
            <v>80135.399999999994</v>
          </cell>
          <cell r="G1186">
            <v>42240</v>
          </cell>
        </row>
        <row r="1187">
          <cell r="C1187">
            <v>2209</v>
          </cell>
          <cell r="D1187" t="str">
            <v>Suministro E Instalación De Sistema De Tratamiento De Aguas Negras, Incluye Trampa De Grasa, Tanque Septico Y Filtro Anaerobico, Capacidad De 2000 Litros</v>
          </cell>
          <cell r="E1187" t="str">
            <v>UN</v>
          </cell>
          <cell r="F1187">
            <v>1800000</v>
          </cell>
          <cell r="G1187">
            <v>41008</v>
          </cell>
        </row>
        <row r="1188">
          <cell r="C1188">
            <v>2210</v>
          </cell>
          <cell r="D1188" t="str">
            <v>Siembra De Pasto Mombasa, Incluye Preparación De Terreno Y Proceso De Pega</v>
          </cell>
          <cell r="E1188" t="str">
            <v>M2</v>
          </cell>
          <cell r="F1188">
            <v>3000</v>
          </cell>
          <cell r="G1188">
            <v>41676</v>
          </cell>
        </row>
        <row r="1189">
          <cell r="C1189">
            <v>2212</v>
          </cell>
          <cell r="D1189" t="str">
            <v>Suministro E Instalación De Lavamanos De Sobreponer Manantial Duo, Linea Corona O Similar, Incluye Griferia Push Antivandálica E Incrustación De Jabonera</v>
          </cell>
          <cell r="E1189" t="str">
            <v>UN</v>
          </cell>
          <cell r="F1189">
            <v>417076.17</v>
          </cell>
          <cell r="G1189">
            <v>42538</v>
          </cell>
        </row>
        <row r="1190">
          <cell r="C1190">
            <v>2213</v>
          </cell>
          <cell r="D1190" t="str">
            <v>Levante De Muro En Bloque Vibrado Estructural, Espesor 0.20 Metros, Con Celdas Rellenas En Mortero 1:4, No Incluye Acero De Refuerzo</v>
          </cell>
          <cell r="E1190" t="str">
            <v>M2</v>
          </cell>
          <cell r="F1190">
            <v>91158.75</v>
          </cell>
          <cell r="G1190">
            <v>41009</v>
          </cell>
        </row>
        <row r="1191">
          <cell r="C1191">
            <v>2214</v>
          </cell>
          <cell r="D1191" t="str">
            <v>Placa Para Losas Superiores De 3500 Psi, E = 0.15 Metros</v>
          </cell>
          <cell r="E1191" t="str">
            <v>M2</v>
          </cell>
          <cell r="F1191">
            <v>120372.28</v>
          </cell>
          <cell r="G1191">
            <v>41009</v>
          </cell>
        </row>
        <row r="1192">
          <cell r="C1192">
            <v>2215</v>
          </cell>
          <cell r="D1192" t="str">
            <v>Pavimento En Concreto Rígido Mr = 600, E = 0.15 Metros, Pasadores D = 3/4" - Longitud 0.35 Metros A Cada 0.30 Metros Y D = 1/2" - Longitud 0.85 Metros A Cada 1.20 Metros, Junta Y Antisol</v>
          </cell>
          <cell r="E1192" t="str">
            <v>M2</v>
          </cell>
          <cell r="F1192">
            <v>109029.12</v>
          </cell>
          <cell r="G1192">
            <v>42493</v>
          </cell>
        </row>
        <row r="1193">
          <cell r="C1193">
            <v>2217</v>
          </cell>
          <cell r="D1193" t="str">
            <v>Construcción De Filtro France De 0.60 X 0.40 Metros, Incluye Geotextil Nt 1800</v>
          </cell>
          <cell r="E1193" t="str">
            <v>ML</v>
          </cell>
          <cell r="F1193">
            <v>38708.22</v>
          </cell>
          <cell r="G1193">
            <v>41508</v>
          </cell>
        </row>
        <row r="1194">
          <cell r="C1194">
            <v>2218</v>
          </cell>
          <cell r="D1194" t="str">
            <v>Suministro E Instalación De Cubierta Con Altura &gt; 8.00 Metros, En Lámina Ondulada De Asbesto Cemento, Incluye Amarres Y Ganchos De Fijación, Estructura De Soporte En Madera De Abarco, Para La Nave Principal De La Zona De Alojamiento (Ver Diseño)</v>
          </cell>
          <cell r="E1194" t="str">
            <v>M2</v>
          </cell>
          <cell r="F1194">
            <v>118562.2</v>
          </cell>
          <cell r="G1194">
            <v>41144</v>
          </cell>
        </row>
        <row r="1195">
          <cell r="C1195">
            <v>2219</v>
          </cell>
          <cell r="D1195" t="str">
            <v>Muro De Contención, Muro Para Soporte O Estribos De Puente, Y Box Culvert En Concreto De 3500 Psi, No Incluye Acero De Refuerzo</v>
          </cell>
          <cell r="E1195" t="str">
            <v>M3</v>
          </cell>
          <cell r="F1195">
            <v>637250.1</v>
          </cell>
          <cell r="G1195">
            <v>42437</v>
          </cell>
        </row>
        <row r="1196">
          <cell r="C1196">
            <v>2223</v>
          </cell>
          <cell r="D1196" t="str">
            <v>Suministro E Instalación De Lavamanos Corrido En Granito Natural Negro Diamante .X, De Longitud 1.45 Metros, Incluye 2 Griferías Para Lavamanos De Mesa Push Antivandálico, Desague Push Y Sifón</v>
          </cell>
          <cell r="E1196" t="str">
            <v>UN</v>
          </cell>
          <cell r="F1196">
            <v>1108207.28</v>
          </cell>
          <cell r="G1196">
            <v>41131</v>
          </cell>
        </row>
        <row r="1197">
          <cell r="C1197">
            <v>2226</v>
          </cell>
          <cell r="D1197" t="str">
            <v>Suministro E Instalación De Cubierta Para Mesón En Quarzton Aquabianca De 20 Mm Con Frentero Y Zócalo, Incluye Estructura Metálica De Soporte</v>
          </cell>
          <cell r="E1197" t="str">
            <v>ML</v>
          </cell>
          <cell r="F1197">
            <v>738168.75</v>
          </cell>
          <cell r="G1197">
            <v>41131</v>
          </cell>
        </row>
        <row r="1198">
          <cell r="C1198">
            <v>2227</v>
          </cell>
          <cell r="D1198" t="str">
            <v>Suministro E Instalación De Mueble Colgante Para Lavamanos De Longitud 1.10 Metros, En Lámina Triplex Pizano De 12 Mm, Acabado En Pintura Color Wenge, Incluye Bisagras, Cerraduras Y Manijas (Ver Diseño)</v>
          </cell>
          <cell r="E1198" t="str">
            <v>UN</v>
          </cell>
          <cell r="F1198">
            <v>650000</v>
          </cell>
          <cell r="G1198">
            <v>42429</v>
          </cell>
        </row>
        <row r="1199">
          <cell r="C1199">
            <v>2228</v>
          </cell>
          <cell r="D1199" t="str">
            <v>Suministro E Instalación De 3 Entrepaños Y Fondo En Tripelx Pizano De 12 Mm Acabado En Pintura Color Wenge (Ver Diseño)</v>
          </cell>
          <cell r="E1199" t="str">
            <v>GL</v>
          </cell>
          <cell r="F1199">
            <v>290000</v>
          </cell>
          <cell r="G1199">
            <v>41131</v>
          </cell>
        </row>
        <row r="1200">
          <cell r="C1200">
            <v>2236</v>
          </cell>
          <cell r="D1200" t="str">
            <v>Anclaje Por Metro Lineal (Ml) De Pantalla. Activos De 4" - Torones De 1/2"</v>
          </cell>
          <cell r="E1200" t="str">
            <v>ML</v>
          </cell>
          <cell r="F1200">
            <v>409975.47</v>
          </cell>
          <cell r="G1200">
            <v>41025</v>
          </cell>
        </row>
        <row r="1201">
          <cell r="C1201">
            <v>2237</v>
          </cell>
          <cell r="D1201" t="str">
            <v>Pilotes Pre Excavados (Diámetro De 0.60 A 0.80 Metros . Excavación En Terrenos Con Material Roca, Caliza, Arcilla, Etc. - Con Piloteadora De Balde O Tricono Con Bentonita O Encamisados Según Necesidad)</v>
          </cell>
          <cell r="E1201" t="str">
            <v>ML</v>
          </cell>
          <cell r="F1201">
            <v>394608.33</v>
          </cell>
          <cell r="G1201">
            <v>41025</v>
          </cell>
        </row>
        <row r="1202">
          <cell r="C1202">
            <v>2238</v>
          </cell>
          <cell r="D1202" t="str">
            <v>Concreto Tipo Tremie 280 Mpa. Premezclado Para Pilotes - Sin Acero, Diámetro Variable Máximo 0.80 Metros</v>
          </cell>
          <cell r="E1202" t="str">
            <v>M3</v>
          </cell>
          <cell r="F1202">
            <v>757418.4</v>
          </cell>
          <cell r="G1202">
            <v>41025</v>
          </cell>
        </row>
        <row r="1203">
          <cell r="C1203">
            <v>2239</v>
          </cell>
          <cell r="D1203" t="str">
            <v>Concreto Tipo Tremie 280 Mpa. Acelerado A 3 Días, Premezclado Para Pilotes Sin Acero, Diámetro Máximo 0.80 Metros</v>
          </cell>
          <cell r="E1203" t="str">
            <v>M3</v>
          </cell>
          <cell r="F1203">
            <v>819904.6</v>
          </cell>
          <cell r="G1203">
            <v>41025</v>
          </cell>
        </row>
        <row r="1204">
          <cell r="C1204">
            <v>2240</v>
          </cell>
          <cell r="D1204" t="str">
            <v>Concreto Tipo Normal Fluido 280 Mpa. Premezclado Para Muros, Vigas Cabezal, Sin Acero</v>
          </cell>
          <cell r="E1204" t="str">
            <v>M3</v>
          </cell>
          <cell r="F1204">
            <v>679246.64</v>
          </cell>
          <cell r="G1204">
            <v>41024</v>
          </cell>
        </row>
        <row r="1205">
          <cell r="C1205">
            <v>2245</v>
          </cell>
          <cell r="D1205" t="str">
            <v>Concreto Tipo Normal Fluido 280 Mpa. Premezclado Para Muros - Vigas Cabezal, Sin Acero</v>
          </cell>
          <cell r="E1205" t="str">
            <v>M3</v>
          </cell>
          <cell r="F1205">
            <v>976590.77</v>
          </cell>
          <cell r="G1205">
            <v>41508</v>
          </cell>
        </row>
        <row r="1206">
          <cell r="C1206">
            <v>2246</v>
          </cell>
          <cell r="D1206" t="str">
            <v>Empradización Ladera Con Pasto Vetiver Sin Manto Para La Erosión</v>
          </cell>
          <cell r="E1206" t="str">
            <v>M2</v>
          </cell>
          <cell r="F1206">
            <v>28434.87</v>
          </cell>
          <cell r="G1206">
            <v>41906</v>
          </cell>
        </row>
        <row r="1207">
          <cell r="C1207">
            <v>2248</v>
          </cell>
          <cell r="D1207" t="str">
            <v>Empradizacion Ladera Con Semilla</v>
          </cell>
          <cell r="E1207" t="str">
            <v>M2</v>
          </cell>
          <cell r="F1207">
            <v>18220.169999999998</v>
          </cell>
          <cell r="G1207">
            <v>41025</v>
          </cell>
        </row>
        <row r="1208">
          <cell r="C1208">
            <v>2249</v>
          </cell>
          <cell r="D1208" t="str">
            <v>Relleno Con Material Del Sitio (Incluye Corte, Traslado, Extendida, Humectación Y Compactación</v>
          </cell>
          <cell r="E1208" t="str">
            <v>M3</v>
          </cell>
          <cell r="F1208">
            <v>21623</v>
          </cell>
          <cell r="G1208">
            <v>42240</v>
          </cell>
        </row>
        <row r="1209">
          <cell r="C1209">
            <v>2250</v>
          </cell>
          <cell r="D1209" t="str">
            <v>Solado En Concreto De 1500 Psi E = 0.10 Metros</v>
          </cell>
          <cell r="E1209" t="str">
            <v>M3</v>
          </cell>
          <cell r="F1209">
            <v>343145.04</v>
          </cell>
          <cell r="G1209">
            <v>41025</v>
          </cell>
        </row>
        <row r="1210">
          <cell r="C1210">
            <v>2251</v>
          </cell>
          <cell r="D1210" t="str">
            <v>Zócalo Media Caña En Piedra China Y/O Granito Lavado</v>
          </cell>
          <cell r="E1210" t="str">
            <v>ML</v>
          </cell>
          <cell r="F1210">
            <v>11137.4</v>
          </cell>
          <cell r="G1210">
            <v>41591</v>
          </cell>
        </row>
        <row r="1211">
          <cell r="C1211">
            <v>2252</v>
          </cell>
          <cell r="D1211" t="str">
            <v>Suministro E Instalación De Puesto Secretarial, Superficies (Promedio De 1.80 X 0.60 Metros) En Tablex De 25 Mm, Enchapadas En Formica, Con Archivador Metálico Con Pintura Electro Estática, Costados Metálicos, Platinas Y Soportes Unión Metálicos</v>
          </cell>
          <cell r="E1211" t="str">
            <v>UN</v>
          </cell>
          <cell r="F1211">
            <v>600000</v>
          </cell>
          <cell r="G1211">
            <v>41044</v>
          </cell>
        </row>
        <row r="1212">
          <cell r="C1212">
            <v>2253</v>
          </cell>
          <cell r="D1212" t="str">
            <v>Suministro E Instalación De Puesto De Trabajo, Superficie De 2.30 X 0.60 Metros En Tablex De 25 Mm, Enchapadas En Formica, Con Archivador Metálico Con Pintura Electro Estática, Costados Metálicos, Platinas Y Soportes Unión Metálicos</v>
          </cell>
          <cell r="E1212" t="str">
            <v>UN</v>
          </cell>
          <cell r="F1212">
            <v>850000</v>
          </cell>
          <cell r="G1212">
            <v>41044</v>
          </cell>
        </row>
        <row r="1213">
          <cell r="C1213">
            <v>2254</v>
          </cell>
          <cell r="D1213" t="str">
            <v>Suministro E Instalación De Puesto De Trabajo Jefe, Superficies De 1.50 X 1.50 X 0.60 Metros En Tablex De 25 Mm, Enchapadas En Formica, Con Archivador Metálico Con Pintura Electro Estática, Costados Metálicos, Falda, Platinas Y Soportes Unión Metálicos</v>
          </cell>
          <cell r="E1213" t="str">
            <v>UN</v>
          </cell>
          <cell r="F1213">
            <v>978000</v>
          </cell>
          <cell r="G1213">
            <v>41144</v>
          </cell>
        </row>
        <row r="1214">
          <cell r="C1214">
            <v>2255</v>
          </cell>
          <cell r="D1214" t="str">
            <v>Suministro E Instalación De Sistema Detector De Incendio. Modelo First Alert Sco5, Con Detector De Humo Y Monóxido De Carbón 2 En 1. Una Alarma Protege Contra Dos Amenazas: Detecta Humo Y Co. Resistente A Alarmas Fallidas Tecnología Sensora De  Humo Fotoelectrica &amp; Sensor De Co Electroquímico. 2 Baterías Aa, Cajón Frontal Para Bateria Permite Remplazar La Batería Sin Desmontar La Unidad, Advertencia De Nivel De Bateria, Alarma Con Sonido De 85 Decibel Y 5 Años De Garantia</v>
          </cell>
          <cell r="E1214" t="str">
            <v>UN</v>
          </cell>
          <cell r="F1214">
            <v>153000</v>
          </cell>
          <cell r="G1214">
            <v>41936</v>
          </cell>
        </row>
        <row r="1215">
          <cell r="C1215">
            <v>2256</v>
          </cell>
          <cell r="D1215" t="str">
            <v>E- Suministro E Instalación De Control De Acceso Con Lector Digital. Control De Acceso Biométrico Y Por Tarjeta O Ta710. * Memoria Para 3.000 Huellas Dactilares Y 80.000 Registros. Usa Chip Industrial Atmel, Velocidad De Computo Mejorada Para Identificar La Huella Dactilar ( Menos De 1 Segundo Para Buscar En 3.000 Registros). Lector 3 En 1, Sirve Para Huella Dactilar, Tarjetas De Proximidad Rfid Y Teclado.Tiene Conexiones Fastethernet Rs485 Y Puerto Usb 2.0 Velocidad. Entre Otras Caracteristicas</v>
          </cell>
          <cell r="E1215" t="str">
            <v>UN</v>
          </cell>
          <cell r="F1215">
            <v>3750000</v>
          </cell>
          <cell r="G1215">
            <v>41451</v>
          </cell>
        </row>
        <row r="1216">
          <cell r="C1216">
            <v>2257</v>
          </cell>
          <cell r="D1216" t="str">
            <v>Suministro E Instalacion De Mesa De Junta De 10 Puestos, Tipo U, Compuesta Pór 4 Superficies Curvas De 2.20 X 0.76 Y 0.90 Metros Y 5 Superficies De 1.90 Y 2.00 X 0.40 Y 1.24 Metros, Bases Compuestas Por 8 Arcos De 1.60 X 0.70 Metros, 12 Bases De 0.60 Y 0.40 X 0.70 Metros. Vidrio Templado De 10 Mm Bordes Pulidos Redondos De 2.00 Metros De Diametro, 8 Dilatadores De Acero Inoxidable</v>
          </cell>
          <cell r="E1216" t="str">
            <v>UN</v>
          </cell>
          <cell r="F1216">
            <v>10000000</v>
          </cell>
          <cell r="G1216">
            <v>41045</v>
          </cell>
        </row>
        <row r="1217">
          <cell r="C1217">
            <v>2258</v>
          </cell>
          <cell r="D1217" t="str">
            <v>Suministro E Instalacion De Mesa De Junta De 3 Puestos, Tipo C, Compuesta Por 2 Superficies Curvas De 2.40 X 0.80 Y 0.70 Metros, Bases Compuestas Por 3 Bases De 0.60 Y 0.40 X 0.70 Metros, 2 Arcos De 2.40 X 0.70 Metros</v>
          </cell>
          <cell r="E1217" t="str">
            <v>UN</v>
          </cell>
          <cell r="F1217">
            <v>2600000</v>
          </cell>
          <cell r="G1217">
            <v>41045</v>
          </cell>
        </row>
        <row r="1218">
          <cell r="C1218">
            <v>2263</v>
          </cell>
          <cell r="D1218" t="str">
            <v>Suministro E Instalación De Divisiones Modulares En Paño Y Vidrio, Paneles Llenos De 0.80, 0.60,Y 0.75 X 2.00 Metros,  Estructura Estrella En Aluminio Con Pintura Electrostática</v>
          </cell>
          <cell r="E1218" t="str">
            <v>M2</v>
          </cell>
          <cell r="F1218">
            <v>160000</v>
          </cell>
          <cell r="G1218">
            <v>41676</v>
          </cell>
        </row>
        <row r="1219">
          <cell r="C1219">
            <v>2265</v>
          </cell>
          <cell r="D1219" t="str">
            <v>Zócalo En Guardaescobas De Porcelanato O Cerámica</v>
          </cell>
          <cell r="E1219" t="str">
            <v>ML</v>
          </cell>
          <cell r="F1219">
            <v>12057.2</v>
          </cell>
          <cell r="G1219">
            <v>42478</v>
          </cell>
        </row>
        <row r="1220">
          <cell r="C1220">
            <v>2267</v>
          </cell>
          <cell r="D1220" t="str">
            <v>Pavimento En Concreto Rigido De 3500 Psi, Acelerado A 3 Días, E = 0.20 Metros Pasadores D = 1" - Longitud 0.35 Metros A Cada 0.30 Metros Y D= 1/2" - Longitud 0.85 Metros A Cada 1.20 Metros, Junta Y Antisol</v>
          </cell>
          <cell r="E1220" t="str">
            <v>M2</v>
          </cell>
          <cell r="F1220">
            <v>123210.94</v>
          </cell>
          <cell r="G1220">
            <v>42493</v>
          </cell>
        </row>
        <row r="1221">
          <cell r="C1221">
            <v>2268</v>
          </cell>
          <cell r="D1221" t="str">
            <v>Marco A Una Altura &gt; 4.00 Metros, En Concreto De 3000 Psi,   De 0.12 X 0.05 Metros, Incluye Varilla De Acero D = 1/4" Y Ganchos De Amarre</v>
          </cell>
          <cell r="E1221" t="str">
            <v>ML</v>
          </cell>
          <cell r="F1221">
            <v>99988.51</v>
          </cell>
          <cell r="G1221">
            <v>41366</v>
          </cell>
        </row>
        <row r="1222">
          <cell r="C1222">
            <v>2270</v>
          </cell>
          <cell r="D1222" t="str">
            <v>Letras Para Aviso En Cristanac Corona De 0.25 X 0.30 Metros, Aplicadas Sobre Muro A Una Altura &gt; 4.00 Metros</v>
          </cell>
          <cell r="E1222" t="str">
            <v>UN</v>
          </cell>
          <cell r="F1222">
            <v>87550.5</v>
          </cell>
          <cell r="G1222">
            <v>41366</v>
          </cell>
        </row>
        <row r="1223">
          <cell r="C1223">
            <v>2272</v>
          </cell>
          <cell r="D1223" t="str">
            <v>Columna De Altura 4.00 Metros, En Concreto De 3000 Psi, De 0.30 X 0.40 Metros, Incluye Acero De Refuerzo De 6 Varillas De 1/2", Estribos De 3/8" A Cada 0.20 Metros</v>
          </cell>
          <cell r="E1223" t="str">
            <v>ML</v>
          </cell>
          <cell r="F1223">
            <v>181285.19</v>
          </cell>
          <cell r="G1223">
            <v>41136</v>
          </cell>
        </row>
        <row r="1224">
          <cell r="C1224">
            <v>2274</v>
          </cell>
          <cell r="D1224" t="str">
            <v>Pavimento En Concreto Rígido De 5000 Psi E = 0.25 Metros, Pasadores D = 1 1/4" - Longitud  0.45 Metros A Cada 0.30 Metros Y 1/2" - Longitud 0.85 Metros A Cada 1.20 Metros, Junta Y Antisol</v>
          </cell>
          <cell r="E1224" t="str">
            <v>M2</v>
          </cell>
          <cell r="F1224">
            <v>149160.68</v>
          </cell>
          <cell r="G1224">
            <v>42493</v>
          </cell>
        </row>
        <row r="1225">
          <cell r="C1225">
            <v>2276</v>
          </cell>
          <cell r="D1225" t="str">
            <v>Andén En Adoquín Rectangular, Tipo Vehícular, De Colores De 0.20 X 0.10 Metros E = 0.08 Metros</v>
          </cell>
          <cell r="E1225" t="str">
            <v>M2</v>
          </cell>
          <cell r="F1225">
            <v>67396.7</v>
          </cell>
          <cell r="G1225">
            <v>42068</v>
          </cell>
        </row>
        <row r="1226">
          <cell r="C1226">
            <v>2277</v>
          </cell>
          <cell r="D1226" t="str">
            <v>Solado En Concreto De 1500 Psi E = 0.05 Metros</v>
          </cell>
          <cell r="E1226" t="str">
            <v>M2</v>
          </cell>
          <cell r="F1226">
            <v>27007.7</v>
          </cell>
          <cell r="G1226">
            <v>41345</v>
          </cell>
        </row>
        <row r="1227">
          <cell r="C1227">
            <v>2278</v>
          </cell>
          <cell r="D1227" t="str">
            <v>Remoción Y Acopio Manual De Material Contaminado</v>
          </cell>
          <cell r="E1227" t="str">
            <v>M3</v>
          </cell>
          <cell r="F1227">
            <v>27101.67</v>
          </cell>
          <cell r="G1227">
            <v>41346</v>
          </cell>
        </row>
        <row r="1228">
          <cell r="C1228">
            <v>2279</v>
          </cell>
          <cell r="D1228" t="str">
            <v>Viga De Sobrecimiento De 0.15 X 0.20 Metros, En Concreto De 4000 Psi, No Incluye Acero De Refuerzo</v>
          </cell>
          <cell r="E1228" t="str">
            <v>ML</v>
          </cell>
          <cell r="F1228">
            <v>44093.77</v>
          </cell>
          <cell r="G1228">
            <v>41072</v>
          </cell>
        </row>
        <row r="1229">
          <cell r="C1229">
            <v>2280</v>
          </cell>
          <cell r="D1229" t="str">
            <v>Columna En Concreto De 4000 Psi, Con Sistema De Bombeo, De 0.35 X 0.35 X  3.30 Metros, No Incluye Acero De Refuerzo</v>
          </cell>
          <cell r="E1229" t="str">
            <v>UN</v>
          </cell>
          <cell r="F1229">
            <v>372331.1</v>
          </cell>
          <cell r="G1229">
            <v>41072</v>
          </cell>
        </row>
        <row r="1230">
          <cell r="C1230">
            <v>2281</v>
          </cell>
          <cell r="D1230" t="str">
            <v>Losa Maciza, Gradas En Concreto Premezclado De 4000 Psi Con Bombeo, No Incluye Acero De Refuerzo</v>
          </cell>
          <cell r="E1230" t="str">
            <v>M3</v>
          </cell>
          <cell r="F1230">
            <v>731176.24</v>
          </cell>
          <cell r="G1230">
            <v>42534</v>
          </cell>
        </row>
        <row r="1231">
          <cell r="C1231">
            <v>2283</v>
          </cell>
          <cell r="D1231" t="str">
            <v>E - Suministro E Instalación De Lampara De Incrustar 2 X 17W T8, Pantalla Especular De 0.90 X 0.90 Metros</v>
          </cell>
          <cell r="E1231" t="str">
            <v>UN</v>
          </cell>
          <cell r="F1231">
            <v>226231.88</v>
          </cell>
          <cell r="G1231">
            <v>41451</v>
          </cell>
        </row>
        <row r="1232">
          <cell r="C1232">
            <v>2285</v>
          </cell>
          <cell r="D1232" t="str">
            <v>Pavimento En Concreto Rígido Mr = 650 Psi, E = 0.20 Metros, Pasadores D = 1" - Longitud 0.35 Metros A Cada 0.30 Metros Y D= 1/2" - Longitud 0.85 Metros A Cada 1.20 Metros, Junta Y Antisol</v>
          </cell>
          <cell r="E1232" t="str">
            <v>M2</v>
          </cell>
          <cell r="F1232">
            <v>138131.16</v>
          </cell>
          <cell r="G1232">
            <v>42493</v>
          </cell>
        </row>
        <row r="1233">
          <cell r="C1233">
            <v>2286</v>
          </cell>
          <cell r="D1233" t="str">
            <v>Losa Aligerada E = 0.50 Metros, En Concreto De 4000 Psi Bombeado, No Incluye Acero De Refuerzo</v>
          </cell>
          <cell r="E1233" t="str">
            <v>M2</v>
          </cell>
          <cell r="F1233">
            <v>220455.27</v>
          </cell>
          <cell r="G1233">
            <v>41073</v>
          </cell>
        </row>
        <row r="1234">
          <cell r="C1234">
            <v>2289</v>
          </cell>
          <cell r="D1234" t="str">
            <v>Suministro E Instalación De Puerta En Madera Tipo Ibiza De 0.81 X 2.03 Metros Incluye Marco, Bisagras, Cerradura De Seguridad De Doble Vuelta.</v>
          </cell>
          <cell r="E1234" t="str">
            <v>UN</v>
          </cell>
          <cell r="F1234">
            <v>587678.32999999996</v>
          </cell>
          <cell r="G1234">
            <v>41079</v>
          </cell>
        </row>
        <row r="1235">
          <cell r="C1235">
            <v>2306</v>
          </cell>
          <cell r="D1235" t="str">
            <v>Suministro E Instalación De Panel Mixto (Paño - Vidrio) De 0.60 X 2.00 Metros Para División Modular.</v>
          </cell>
          <cell r="E1235" t="str">
            <v>UN</v>
          </cell>
          <cell r="F1235">
            <v>192738</v>
          </cell>
          <cell r="G1235">
            <v>41087</v>
          </cell>
        </row>
        <row r="1236">
          <cell r="C1236">
            <v>2307</v>
          </cell>
          <cell r="D1236" t="str">
            <v>Suministro E Instalación De Panel Mixto (Paño - Vidrio) De 0.68 X 2.00 Metros Para División Modular.</v>
          </cell>
          <cell r="E1236" t="str">
            <v>UN</v>
          </cell>
          <cell r="F1236">
            <v>224862</v>
          </cell>
          <cell r="G1236">
            <v>41087</v>
          </cell>
        </row>
        <row r="1237">
          <cell r="C1237">
            <v>2308</v>
          </cell>
          <cell r="D1237" t="str">
            <v>Suministro E Instalación De Panel Mixto (Paño - Vidrio) De 0.72 X 2.00 Metros Para División Modular.</v>
          </cell>
          <cell r="E1237" t="str">
            <v>UN</v>
          </cell>
          <cell r="F1237">
            <v>231286</v>
          </cell>
          <cell r="G1237">
            <v>41087</v>
          </cell>
        </row>
        <row r="1238">
          <cell r="C1238">
            <v>2309</v>
          </cell>
          <cell r="D1238" t="str">
            <v>Suministro E Instalación De Panel Mixto (Paño - Vidrio) De 0.82 X 2.00 Metros Para División Modular.</v>
          </cell>
          <cell r="E1238" t="str">
            <v>UN</v>
          </cell>
          <cell r="F1238">
            <v>263409</v>
          </cell>
          <cell r="G1238">
            <v>41087</v>
          </cell>
        </row>
        <row r="1239">
          <cell r="C1239">
            <v>2310</v>
          </cell>
          <cell r="D1239" t="str">
            <v>Suministro E Instalación De Panel Mixto (Paño - Vidrio) De 0.90 X 2.00 Metros Para División Modular.</v>
          </cell>
          <cell r="E1239" t="str">
            <v>UN</v>
          </cell>
          <cell r="F1239">
            <v>289108</v>
          </cell>
          <cell r="G1239">
            <v>41087</v>
          </cell>
        </row>
        <row r="1240">
          <cell r="C1240">
            <v>2311</v>
          </cell>
          <cell r="D1240" t="str">
            <v>Suministro E Instalación De Panel Mixto (Paño - Vidrio) De 0.80 X 1.67 Metros Para División Modular.</v>
          </cell>
          <cell r="E1240" t="str">
            <v>UN</v>
          </cell>
          <cell r="F1240">
            <v>214582</v>
          </cell>
          <cell r="G1240">
            <v>41087</v>
          </cell>
        </row>
        <row r="1241">
          <cell r="C1241">
            <v>2312</v>
          </cell>
          <cell r="D1241" t="str">
            <v>Suministro E Instalación De Panel Mixto (Paño - Vidrio) De 0.35, 0.48, 0.49, 0.50, 0.60 X 1.67 Metros Para División Modular.</v>
          </cell>
          <cell r="E1241" t="str">
            <v>UN</v>
          </cell>
          <cell r="F1241">
            <v>160937</v>
          </cell>
          <cell r="G1241">
            <v>41087</v>
          </cell>
        </row>
        <row r="1242">
          <cell r="C1242">
            <v>2313</v>
          </cell>
          <cell r="D1242" t="str">
            <v>Suministro E Instalación De Panel Mixto (Paño - Vidrio) De 0.90 X 1.67 Metros Para División Modular.</v>
          </cell>
          <cell r="E1242" t="str">
            <v>UN</v>
          </cell>
          <cell r="F1242">
            <v>241405</v>
          </cell>
          <cell r="G1242">
            <v>41087</v>
          </cell>
        </row>
        <row r="1243">
          <cell r="C1243">
            <v>2314</v>
          </cell>
          <cell r="D1243" t="str">
            <v>Suministro E Instalación De Panel Mixto (Paño - Vidrio) De 0.60 X 1.30 Metros Para División Modular.</v>
          </cell>
          <cell r="E1243" t="str">
            <v>UN</v>
          </cell>
          <cell r="F1243">
            <v>125280</v>
          </cell>
          <cell r="G1243">
            <v>41087</v>
          </cell>
        </row>
        <row r="1244">
          <cell r="C1244">
            <v>2315</v>
          </cell>
          <cell r="D1244" t="str">
            <v>Suministro E Instalación De Panel Mixto (Paño - Vidrio) De 0.80 X 1.30 Metros Para División Modular.</v>
          </cell>
          <cell r="E1244" t="str">
            <v>UN</v>
          </cell>
          <cell r="F1244">
            <v>167040</v>
          </cell>
          <cell r="G1244">
            <v>41087</v>
          </cell>
        </row>
        <row r="1245">
          <cell r="C1245">
            <v>2316</v>
          </cell>
          <cell r="D1245" t="str">
            <v>Suministro E Instalación De Panel Mixto (Paño - Vidrio) De 0.73 X 1.30 Metros Para División Modular.</v>
          </cell>
          <cell r="E1245" t="str">
            <v>UN</v>
          </cell>
          <cell r="F1245">
            <v>152424</v>
          </cell>
          <cell r="G1245">
            <v>41087</v>
          </cell>
        </row>
        <row r="1246">
          <cell r="C1246">
            <v>2317</v>
          </cell>
          <cell r="D1246" t="str">
            <v>Suministro E Instalación De Panel Mixto (Paño - Vidrio) De 0.90 X 1.30 Metros Para División Modular.</v>
          </cell>
          <cell r="E1246" t="str">
            <v>UN</v>
          </cell>
          <cell r="F1246">
            <v>187920</v>
          </cell>
          <cell r="G1246">
            <v>41087</v>
          </cell>
        </row>
        <row r="1247">
          <cell r="C1247">
            <v>2318</v>
          </cell>
          <cell r="D1247" t="str">
            <v>Suministro E Instalación De Puerta Triplex  De 2.00 X 0.90, 0.80, 0.70 Metros, Incluye Marco Metálico, Bisagra Y Cerradura De Seguridad (Ver Diseño)</v>
          </cell>
          <cell r="E1247" t="str">
            <v>UN</v>
          </cell>
          <cell r="F1247">
            <v>340000</v>
          </cell>
          <cell r="G1247">
            <v>41087</v>
          </cell>
        </row>
        <row r="1248">
          <cell r="C1248">
            <v>2319</v>
          </cell>
          <cell r="D1248" t="str">
            <v>Suministro E Instalación De Superficie Micro En Fórmica De 1.80 X 0.90 X 0.60 Metros</v>
          </cell>
          <cell r="E1248" t="str">
            <v>UN</v>
          </cell>
          <cell r="F1248">
            <v>196308</v>
          </cell>
          <cell r="G1248">
            <v>41087</v>
          </cell>
        </row>
        <row r="1249">
          <cell r="C1249">
            <v>2320</v>
          </cell>
          <cell r="D1249" t="str">
            <v>Suministro E Instalación De Superficie Micro En Fórmica De 1.40, 1.35, 1.50 X 0.90 X 0.60 Metros</v>
          </cell>
          <cell r="E1249" t="str">
            <v>UN</v>
          </cell>
          <cell r="F1249">
            <v>178462</v>
          </cell>
          <cell r="G1249">
            <v>41087</v>
          </cell>
        </row>
        <row r="1250">
          <cell r="C1250">
            <v>2321</v>
          </cell>
          <cell r="D1250" t="str">
            <v>Suministro E Instalación De Superficie En Fórmica De 0.90 X 0.60 Metros</v>
          </cell>
          <cell r="E1250" t="str">
            <v>UN</v>
          </cell>
          <cell r="F1250">
            <v>107077</v>
          </cell>
          <cell r="G1250">
            <v>41087</v>
          </cell>
        </row>
        <row r="1251">
          <cell r="C1251">
            <v>2322</v>
          </cell>
          <cell r="D1251" t="str">
            <v>Suministro E Instalación De Superficie En Fórmica De 0.50, 0.60 X 0.60 Metros</v>
          </cell>
          <cell r="E1251" t="str">
            <v>UN</v>
          </cell>
          <cell r="F1251">
            <v>75846</v>
          </cell>
          <cell r="G1251">
            <v>41087</v>
          </cell>
        </row>
        <row r="1252">
          <cell r="C1252">
            <v>2323</v>
          </cell>
          <cell r="D1252" t="str">
            <v>Suministro E Instalación De Superficie En Fórmica De 0.78 X 0.60 Metros</v>
          </cell>
          <cell r="E1252" t="str">
            <v>UN</v>
          </cell>
          <cell r="F1252">
            <v>107077</v>
          </cell>
          <cell r="G1252">
            <v>41087</v>
          </cell>
        </row>
        <row r="1253">
          <cell r="C1253">
            <v>2324</v>
          </cell>
          <cell r="D1253" t="str">
            <v>Suministro E Instalación De Costado Metálico H</v>
          </cell>
          <cell r="E1253" t="str">
            <v>UN</v>
          </cell>
          <cell r="F1253">
            <v>50000</v>
          </cell>
          <cell r="G1253">
            <v>41087</v>
          </cell>
        </row>
        <row r="1254">
          <cell r="C1254">
            <v>2325</v>
          </cell>
          <cell r="D1254" t="str">
            <v>Suministro E Instalación De Falda Recta Metálica Perforada</v>
          </cell>
          <cell r="E1254" t="str">
            <v>UN</v>
          </cell>
          <cell r="F1254">
            <v>40000</v>
          </cell>
          <cell r="G1254">
            <v>41087</v>
          </cell>
        </row>
        <row r="1255">
          <cell r="C1255">
            <v>2328</v>
          </cell>
          <cell r="D1255" t="str">
            <v>Suministro E Instalación De Rejilla De Suministro De Aire Acondicionado En Aluminio Blanco De 15" X 6"</v>
          </cell>
          <cell r="E1255" t="str">
            <v>UN</v>
          </cell>
          <cell r="F1255">
            <v>79439</v>
          </cell>
          <cell r="G1255">
            <v>41086</v>
          </cell>
        </row>
        <row r="1256">
          <cell r="C1256">
            <v>2330</v>
          </cell>
          <cell r="D1256" t="str">
            <v>Desmonte Y Retiro De Tapa En Concreto De 1.00 X 0.70 Metros</v>
          </cell>
          <cell r="E1256" t="str">
            <v>UN</v>
          </cell>
          <cell r="F1256">
            <v>8112.5</v>
          </cell>
          <cell r="G1256">
            <v>41345</v>
          </cell>
        </row>
        <row r="1257">
          <cell r="C1257">
            <v>2331</v>
          </cell>
          <cell r="D1257" t="str">
            <v>Tapa De 0.70 X 1.00 X 0.07 Metros, En Concreto De 3000 Psi, Con Parrilla De Hierro De 1/2"  A Cada 0.20 Metros En Ambos Sentidos</v>
          </cell>
          <cell r="E1257" t="str">
            <v>UN</v>
          </cell>
          <cell r="F1257">
            <v>50251.76</v>
          </cell>
          <cell r="G1257">
            <v>41345</v>
          </cell>
        </row>
        <row r="1258">
          <cell r="C1258">
            <v>2332</v>
          </cell>
          <cell r="D1258" t="str">
            <v>Desmonte De Placa De Concreto De 3.40 X 1.00 Metros Con Equipo Pesado</v>
          </cell>
          <cell r="E1258" t="str">
            <v>UN</v>
          </cell>
          <cell r="F1258">
            <v>63828.57</v>
          </cell>
          <cell r="G1258">
            <v>41345</v>
          </cell>
        </row>
        <row r="1259">
          <cell r="C1259">
            <v>2333</v>
          </cell>
          <cell r="D1259" t="str">
            <v>Tapa De 3.40 X 1.00 X 0.10 Metros, En Concreto De 3000 Psi, Con Parrilla De Hierro De 1/2"  A Cada 0.20 Metros En Ambos Sentidos</v>
          </cell>
          <cell r="E1259" t="str">
            <v>UN</v>
          </cell>
          <cell r="F1259">
            <v>296497.95</v>
          </cell>
          <cell r="G1259">
            <v>41345</v>
          </cell>
        </row>
        <row r="1260">
          <cell r="C1260">
            <v>2335</v>
          </cell>
          <cell r="D1260" t="str">
            <v>Suministro E Instalación De Barrera Monodireccional New Yersey De Altura = 0.90 Metros X Base =  0.29 Metros  X Longitud = 1.00 Metros, Peso = 375 Kg, Tipo Titan O Similar. Incluye Cargue, Descargue Y Fijación Con Acero</v>
          </cell>
          <cell r="E1260" t="str">
            <v>UN</v>
          </cell>
          <cell r="F1260">
            <v>242243.20000000001</v>
          </cell>
          <cell r="G1260">
            <v>41200</v>
          </cell>
        </row>
        <row r="1261">
          <cell r="C1261">
            <v>2336</v>
          </cell>
          <cell r="D1261" t="str">
            <v>Kiosco Publicitario De 1.20 X 1.20 X 2.30 Metros, Elaborado En Perfilería De Aluminio Color Natural, Sistema Estructural (Vertical Y Horizontal) En Perfil De 3" Y 1 1/2", Tres Modulos Cerrados En Machimbre Plano, Piso En Lámina Alfajor De 1.5 Mm, Base En  Perfil De 1 1/2" Cuadrado, Techo En Lámina Termoacústica Ajover Con Estructura En Perfil De 1" Cuadrado Con Inclinación Para Desague, Puerta Tipo Persiana Elevadiza (Estera) Elaborada En Lámina Galvanizada Acabado En Color Aluminio (Ver Diseño)</v>
          </cell>
          <cell r="E1261" t="str">
            <v>UN</v>
          </cell>
          <cell r="F1261">
            <v>3960000</v>
          </cell>
          <cell r="G1261">
            <v>41113</v>
          </cell>
        </row>
        <row r="1262">
          <cell r="C1262">
            <v>2338</v>
          </cell>
          <cell r="D1262" t="str">
            <v>Suministro E Instalación De Tanque De Almacenamiento Plástico De 2000 Litros Tipo Colombit O Similar Incluye  Conexión.</v>
          </cell>
          <cell r="E1262" t="str">
            <v>UN</v>
          </cell>
          <cell r="F1262">
            <v>735578.33</v>
          </cell>
          <cell r="G1262">
            <v>42572</v>
          </cell>
        </row>
        <row r="1263">
          <cell r="C1263">
            <v>2341</v>
          </cell>
          <cell r="D1263" t="str">
            <v>Levante De Muro En Bloque De Cemento De 0.15 X 0.20 X 0.40, Reforzado Con Acero De 1/2", Incluye Relleno En Concreto De 2500 Psi Y Mortero De Pega 1:4</v>
          </cell>
          <cell r="E1263" t="str">
            <v>ML</v>
          </cell>
          <cell r="F1263">
            <v>30296.89</v>
          </cell>
          <cell r="G1263">
            <v>42496</v>
          </cell>
        </row>
        <row r="1264">
          <cell r="C1264">
            <v>2343</v>
          </cell>
          <cell r="D1264" t="str">
            <v>Enchape En Tableta Cristanac De 0.30 X 0.30 Metros</v>
          </cell>
          <cell r="E1264" t="str">
            <v>M2</v>
          </cell>
          <cell r="F1264">
            <v>189880.33</v>
          </cell>
          <cell r="G1264">
            <v>42578</v>
          </cell>
        </row>
        <row r="1265">
          <cell r="C1265">
            <v>2344</v>
          </cell>
          <cell r="D1265" t="str">
            <v>Pedestal En Concreto De 4000 Psi, No Incluye Acero De Refuerzo</v>
          </cell>
          <cell r="E1265" t="str">
            <v>M3</v>
          </cell>
          <cell r="F1265">
            <v>606702.61</v>
          </cell>
          <cell r="G1265">
            <v>42578</v>
          </cell>
        </row>
        <row r="1266">
          <cell r="C1266">
            <v>2345</v>
          </cell>
          <cell r="D1266" t="str">
            <v>Concreto De 4000 Psi Para  Encamisado De Columna Y Viga En Obra De Rehabilitación Estructural, Con Aplicación De Epóxico Sikadur 32, Sika Fiber Ad, Sika Fluid, Sika Set Nc, Formaletería Para Aseguramiento Y Apuntalamiento En La Zona</v>
          </cell>
          <cell r="E1266" t="str">
            <v>M3</v>
          </cell>
          <cell r="F1266">
            <v>1956113.87</v>
          </cell>
          <cell r="G1266">
            <v>41569</v>
          </cell>
        </row>
        <row r="1267">
          <cell r="C1267">
            <v>2349</v>
          </cell>
          <cell r="D1267" t="str">
            <v>Rehabilitación Cubierta Ligera Con Estructura En Madera Y Lámina De Eternit</v>
          </cell>
          <cell r="E1267" t="str">
            <v>M2</v>
          </cell>
          <cell r="F1267">
            <v>142575.88</v>
          </cell>
          <cell r="G1267">
            <v>41144</v>
          </cell>
        </row>
        <row r="1268">
          <cell r="C1268">
            <v>2353</v>
          </cell>
          <cell r="D1268" t="str">
            <v>Aplicación De Sikagrout - 200 En Obras De Rehabilitación</v>
          </cell>
          <cell r="E1268" t="str">
            <v>M3</v>
          </cell>
          <cell r="F1268">
            <v>10527715</v>
          </cell>
          <cell r="G1268">
            <v>41135</v>
          </cell>
        </row>
        <row r="1269">
          <cell r="C1269">
            <v>2355</v>
          </cell>
          <cell r="D1269" t="str">
            <v>Conectores De 3/8" De 0.10 Metros En Obra De Rehabilitación</v>
          </cell>
          <cell r="E1269" t="str">
            <v>UN</v>
          </cell>
          <cell r="F1269">
            <v>6119.37</v>
          </cell>
          <cell r="G1269">
            <v>41569</v>
          </cell>
        </row>
        <row r="1270">
          <cell r="C1270">
            <v>2356</v>
          </cell>
          <cell r="D1270" t="str">
            <v>Concreto De 4000 Psi, Para Losa Maciza E= 0.08 Metros En Obra De Rehabilitación Estructural Con Formaletería Para Aseguramiento Y Apuntalamiento En La Zona</v>
          </cell>
          <cell r="E1270" t="str">
            <v>M2</v>
          </cell>
          <cell r="F1270">
            <v>167949.62</v>
          </cell>
          <cell r="G1270">
            <v>41271</v>
          </cell>
        </row>
        <row r="1271">
          <cell r="C1271">
            <v>2357</v>
          </cell>
          <cell r="D1271" t="str">
            <v>Concreto De 4000 Psi Para Viga En Obra De Rehabilitación Estructural, Con Aplicación De Epóxico Sikadur 32, Sika Fiber Ad, Sika Fluid, Sika Set Nc, Formaletería Para Aseguramiento Y Apuntalamiento En La Zona</v>
          </cell>
          <cell r="E1271" t="str">
            <v>M3</v>
          </cell>
          <cell r="F1271">
            <v>1338931.5</v>
          </cell>
          <cell r="G1271">
            <v>41569</v>
          </cell>
        </row>
        <row r="1272">
          <cell r="C1272">
            <v>2358</v>
          </cell>
          <cell r="D1272" t="str">
            <v>Concreto  De 4000 Psi Para Encamisado De Viga En Obra De Rehabilitación Estructural, Con Aplicación De Epóxico Sikadur 32, Sika Fiber Ad, Sika Fluid, Sika Set Nc, Formaletería Para Aseguramiento Y Apuntalamiento En La Zona</v>
          </cell>
          <cell r="E1272" t="str">
            <v>M3</v>
          </cell>
          <cell r="F1272">
            <v>2245369.2000000002</v>
          </cell>
          <cell r="G1272">
            <v>41135</v>
          </cell>
        </row>
        <row r="1273">
          <cell r="C1273">
            <v>2367</v>
          </cell>
          <cell r="D1273" t="str">
            <v>Campamento  - Instalación Y Desmonte, Incluye Piso En Concreto Y Cubierta De Eternit, De 5.00 X 3.00 Metros</v>
          </cell>
          <cell r="E1273" t="str">
            <v>UN</v>
          </cell>
          <cell r="F1273">
            <v>4920000</v>
          </cell>
          <cell r="G1273">
            <v>42578</v>
          </cell>
        </row>
        <row r="1274">
          <cell r="C1274">
            <v>2368</v>
          </cell>
          <cell r="D1274" t="str">
            <v>Demolición De Concreto En Obras De Rehabilitación Estructural, Con Malla De Protección, Incluye Retiro De Material</v>
          </cell>
          <cell r="E1274" t="str">
            <v>M3</v>
          </cell>
          <cell r="F1274">
            <v>4851783.33</v>
          </cell>
          <cell r="G1274">
            <v>41569</v>
          </cell>
        </row>
        <row r="1275">
          <cell r="C1275">
            <v>2372</v>
          </cell>
          <cell r="D1275" t="str">
            <v>Concreto Para Espesores De 0 A 5 Centimetros En Obras De Rehabilitación Estructural, Con Aplicación De Sika Top - 122, Malla De Protección, Formaletería Para Aseguramiento Y Apuntalamiento En La Zona</v>
          </cell>
          <cell r="E1275" t="str">
            <v>M3</v>
          </cell>
          <cell r="F1275">
            <v>16306100</v>
          </cell>
          <cell r="G1275">
            <v>41569</v>
          </cell>
        </row>
        <row r="1276">
          <cell r="C1276">
            <v>2374</v>
          </cell>
          <cell r="D1276" t="str">
            <v>Concreto Para Espesores De 5 A 12 Centimetros Con + 30% En Gravilla En Obra De Rehabilitación Estructural, Con Sika Top - 122, Sikadur 32 Primer, Malla De Protección Y Formaletería Para Aseguramiento Y Apuntalamiento En La Zona</v>
          </cell>
          <cell r="E1276" t="str">
            <v>M3</v>
          </cell>
          <cell r="F1276">
            <v>14058371.789999999</v>
          </cell>
          <cell r="G1276">
            <v>41569</v>
          </cell>
        </row>
        <row r="1277">
          <cell r="C1277">
            <v>2377</v>
          </cell>
          <cell r="D1277" t="str">
            <v>Concreto Para Espesores Mayores A 12 Centimetros En Obra De Rehabilitación Estructural, Con Productos Sikadur 32 Primer, Sikaconcrelisto Re, Sikafiber Ad,  Sikafluid, Sikaset Nc, Malla De Protección Y Formaletería Para Aseguramiento Y Apuntalamiento En La Zona</v>
          </cell>
          <cell r="E1277" t="str">
            <v>M3</v>
          </cell>
          <cell r="F1277">
            <v>6805337.1900000004</v>
          </cell>
          <cell r="G1277">
            <v>42417</v>
          </cell>
        </row>
        <row r="1278">
          <cell r="C1278">
            <v>2381</v>
          </cell>
          <cell r="D1278" t="str">
            <v>Protección Del Refuerzo No Expuesto En Obras De Rehabilitación Estructural</v>
          </cell>
          <cell r="E1278" t="str">
            <v>M2</v>
          </cell>
          <cell r="F1278">
            <v>19006.96</v>
          </cell>
          <cell r="G1278">
            <v>41569</v>
          </cell>
        </row>
        <row r="1279">
          <cell r="C1279">
            <v>2383</v>
          </cell>
          <cell r="D1279" t="str">
            <v>Protección Del Concreto Con Sika Color C En Obras De Rehabilitación Estructural</v>
          </cell>
          <cell r="E1279" t="str">
            <v>M2</v>
          </cell>
          <cell r="F1279">
            <v>16953.7</v>
          </cell>
          <cell r="G1279">
            <v>41569</v>
          </cell>
        </row>
        <row r="1280">
          <cell r="C1280">
            <v>2387</v>
          </cell>
          <cell r="D1280" t="str">
            <v>Protección Del Acero De Refuerzo En Obras De Rehabilitación Estructural Con Sikatop Armatec 110 Epocem Y Malla De Protección</v>
          </cell>
          <cell r="E1280" t="str">
            <v>KG</v>
          </cell>
          <cell r="F1280">
            <v>13140.36</v>
          </cell>
          <cell r="G1280">
            <v>41569</v>
          </cell>
        </row>
        <row r="1281">
          <cell r="C1281">
            <v>2388</v>
          </cell>
          <cell r="D1281" t="str">
            <v>Escarificación De Columnas Y Vigas En Obras En Obras De  Rehabilitación Estructural</v>
          </cell>
          <cell r="E1281" t="str">
            <v>M2</v>
          </cell>
          <cell r="F1281">
            <v>14111.67</v>
          </cell>
          <cell r="G1281">
            <v>41570</v>
          </cell>
        </row>
        <row r="1282">
          <cell r="C1282">
            <v>2389</v>
          </cell>
          <cell r="D1282" t="str">
            <v>Concreto  De 3500 Psi Para Viga De Amarre No Incluye Acero De Refuerzo</v>
          </cell>
          <cell r="E1282" t="str">
            <v>M3</v>
          </cell>
          <cell r="F1282">
            <v>612305.30000000005</v>
          </cell>
          <cell r="G1282">
            <v>42538</v>
          </cell>
        </row>
        <row r="1283">
          <cell r="C1283">
            <v>2390</v>
          </cell>
          <cell r="D1283" t="str">
            <v>Instalación De Derivación Tif Rígida Acsr 1/0 Acsr - 2 Cu Awg S/N</v>
          </cell>
          <cell r="E1283" t="str">
            <v>UN</v>
          </cell>
          <cell r="F1283">
            <v>169770.59</v>
          </cell>
          <cell r="G1283">
            <v>41906</v>
          </cell>
        </row>
        <row r="1284">
          <cell r="C1284">
            <v>2399</v>
          </cell>
          <cell r="D1284" t="str">
            <v>Construcción Canalización Cada Dos Tubos De 3" De Diámetro, En Lecho De Arena</v>
          </cell>
          <cell r="E1284" t="str">
            <v>ML</v>
          </cell>
          <cell r="F1284">
            <v>49896.02</v>
          </cell>
          <cell r="G1284">
            <v>42135</v>
          </cell>
        </row>
        <row r="1285">
          <cell r="C1285">
            <v>2408</v>
          </cell>
          <cell r="D1285" t="str">
            <v>E - Suministro E Instalación De Conductor De Cobre Forrado, No. 1/0 Awg Thhw</v>
          </cell>
          <cell r="E1285" t="str">
            <v>ML</v>
          </cell>
          <cell r="F1285">
            <v>26894.38</v>
          </cell>
          <cell r="G1285">
            <v>41451</v>
          </cell>
        </row>
        <row r="1286">
          <cell r="C1286">
            <v>2427</v>
          </cell>
          <cell r="D1286" t="str">
            <v>Instalación De Paso Aéreo-Subterráneo Trif 13,2 Kv 2 Awg Cu</v>
          </cell>
          <cell r="E1286" t="str">
            <v>UN</v>
          </cell>
          <cell r="F1286">
            <v>1792701.46</v>
          </cell>
          <cell r="G1286">
            <v>42557</v>
          </cell>
        </row>
        <row r="1287">
          <cell r="C1287">
            <v>2429</v>
          </cell>
          <cell r="D1287" t="str">
            <v>Canalización Con Topo D=3"</v>
          </cell>
          <cell r="E1287" t="str">
            <v>ML</v>
          </cell>
          <cell r="F1287">
            <v>136035.9</v>
          </cell>
          <cell r="G1287">
            <v>42447</v>
          </cell>
        </row>
        <row r="1288">
          <cell r="C1288">
            <v>2430</v>
          </cell>
          <cell r="D1288" t="str">
            <v>Tendido De Línea Trif Subt Mt 15 Kv 3 X 2 Cu Por Ducto</v>
          </cell>
          <cell r="E1288" t="str">
            <v>ML</v>
          </cell>
          <cell r="F1288">
            <v>142896.19</v>
          </cell>
          <cell r="G1288">
            <v>42538</v>
          </cell>
        </row>
        <row r="1289">
          <cell r="C1289">
            <v>2431</v>
          </cell>
          <cell r="D1289" t="str">
            <v>Montaje Cruceta Metálica Aux De Protecciones</v>
          </cell>
          <cell r="E1289" t="str">
            <v>UN</v>
          </cell>
          <cell r="F1289">
            <v>1169124.95</v>
          </cell>
          <cell r="G1289">
            <v>41703</v>
          </cell>
        </row>
        <row r="1290">
          <cell r="C1290">
            <v>2432</v>
          </cell>
          <cell r="D1290" t="str">
            <v>Construcción Registro Con Tapa De 1,00 X 1,00 X 1,00 Metros En Mampostería</v>
          </cell>
          <cell r="E1290" t="str">
            <v>UN</v>
          </cell>
          <cell r="F1290">
            <v>1048510.21</v>
          </cell>
          <cell r="G1290">
            <v>42067</v>
          </cell>
        </row>
        <row r="1291">
          <cell r="C1291">
            <v>2433</v>
          </cell>
          <cell r="D1291" t="str">
            <v>Suministro E Instalación De Transformador Tipo Pad Mounted 112,5 Kva</v>
          </cell>
          <cell r="E1291" t="str">
            <v>UN</v>
          </cell>
          <cell r="F1291">
            <v>13940233</v>
          </cell>
          <cell r="G1291">
            <v>41388</v>
          </cell>
        </row>
        <row r="1292">
          <cell r="C1292">
            <v>2434</v>
          </cell>
          <cell r="D1292" t="str">
            <v>Foso Para Transformador</v>
          </cell>
          <cell r="E1292" t="str">
            <v>UN</v>
          </cell>
          <cell r="F1292">
            <v>1835115.96</v>
          </cell>
          <cell r="G1292">
            <v>41234</v>
          </cell>
        </row>
        <row r="1293">
          <cell r="C1293">
            <v>2435</v>
          </cell>
          <cell r="D1293" t="str">
            <v>Instalación De Puerta Cortafuego De 1,5 X 2,5 M</v>
          </cell>
          <cell r="E1293" t="str">
            <v>UN</v>
          </cell>
          <cell r="F1293">
            <v>4825662.5</v>
          </cell>
          <cell r="G1293">
            <v>41388</v>
          </cell>
        </row>
        <row r="1294">
          <cell r="C1294">
            <v>2438</v>
          </cell>
          <cell r="D1294" t="str">
            <v>Suministro E Instalación De Damper De 0,60 X 0,50 Metros</v>
          </cell>
          <cell r="E1294" t="str">
            <v>UN</v>
          </cell>
          <cell r="F1294">
            <v>743534.17</v>
          </cell>
          <cell r="G1294">
            <v>41375</v>
          </cell>
        </row>
        <row r="1295">
          <cell r="C1295">
            <v>2439</v>
          </cell>
          <cell r="D1295" t="str">
            <v>Instalación De Pararrayos Tipo Franklin Blunt P8 Con Mástil De 6 M</v>
          </cell>
          <cell r="E1295" t="str">
            <v>UN</v>
          </cell>
          <cell r="F1295">
            <v>298465.83</v>
          </cell>
          <cell r="G1295">
            <v>41388</v>
          </cell>
        </row>
        <row r="1296">
          <cell r="C1296">
            <v>2440</v>
          </cell>
          <cell r="D1296" t="str">
            <v>Instalación De Cable Cu 2/0 Awg Thhw En Tubería Emt 3/4"</v>
          </cell>
          <cell r="E1296" t="str">
            <v>UN</v>
          </cell>
          <cell r="F1296">
            <v>51656.47</v>
          </cell>
          <cell r="G1296">
            <v>41129</v>
          </cell>
        </row>
        <row r="1297">
          <cell r="C1297">
            <v>2441</v>
          </cell>
          <cell r="D1297" t="str">
            <v>Instalación De Electrodos De Pat Tipo Varilla De Cobre 5/8" X 2,4 M</v>
          </cell>
          <cell r="E1297" t="str">
            <v>UN</v>
          </cell>
          <cell r="F1297">
            <v>401165.16</v>
          </cell>
          <cell r="G1297">
            <v>42447</v>
          </cell>
        </row>
        <row r="1298">
          <cell r="C1298">
            <v>2442</v>
          </cell>
          <cell r="D1298" t="str">
            <v>Punto De Soldadura Exotérmica Cable - Cable Hasta 2/0</v>
          </cell>
          <cell r="E1298" t="str">
            <v>UN</v>
          </cell>
          <cell r="F1298">
            <v>79123.75</v>
          </cell>
          <cell r="G1298">
            <v>41927</v>
          </cell>
        </row>
        <row r="1299">
          <cell r="C1299">
            <v>2443</v>
          </cell>
          <cell r="D1299" t="str">
            <v>Instalación De Caja De Inspección Para Electrodo De Pat</v>
          </cell>
          <cell r="E1299" t="str">
            <v>UN</v>
          </cell>
          <cell r="F1299">
            <v>189208.78</v>
          </cell>
          <cell r="G1299">
            <v>42524</v>
          </cell>
        </row>
        <row r="1300">
          <cell r="C1300">
            <v>2450</v>
          </cell>
          <cell r="D1300" t="str">
            <v>Mortero 1:8</v>
          </cell>
          <cell r="E1300" t="str">
            <v>M3</v>
          </cell>
          <cell r="F1300">
            <v>162739.54</v>
          </cell>
          <cell r="G1300">
            <v>42438</v>
          </cell>
        </row>
        <row r="1301">
          <cell r="C1301">
            <v>2451</v>
          </cell>
          <cell r="D1301" t="str">
            <v>Suministro E Instalación De Breaker  Enchufable De 2 X 15 A</v>
          </cell>
          <cell r="E1301" t="str">
            <v>UN</v>
          </cell>
          <cell r="F1301">
            <v>39255.83</v>
          </cell>
          <cell r="G1301">
            <v>42135</v>
          </cell>
        </row>
        <row r="1302">
          <cell r="C1302">
            <v>2452</v>
          </cell>
          <cell r="D1302" t="str">
            <v>Suministro E Instalación De Breaker  Enchufable De 2 X 30 A</v>
          </cell>
          <cell r="E1302" t="str">
            <v>UN</v>
          </cell>
          <cell r="F1302">
            <v>39255.83</v>
          </cell>
          <cell r="G1302">
            <v>42578</v>
          </cell>
        </row>
        <row r="1303">
          <cell r="C1303">
            <v>2453</v>
          </cell>
          <cell r="D1303" t="str">
            <v>Suministro E Instalación De Breaker  Industrial De 3 X 30 A</v>
          </cell>
          <cell r="E1303" t="str">
            <v>UN</v>
          </cell>
          <cell r="F1303">
            <v>77192.5</v>
          </cell>
          <cell r="G1303">
            <v>42538</v>
          </cell>
        </row>
        <row r="1304">
          <cell r="C1304">
            <v>2454</v>
          </cell>
          <cell r="D1304" t="str">
            <v>Suministro E Instalación De Breaker  Industrial De 3 X 40 A</v>
          </cell>
          <cell r="E1304" t="str">
            <v>UN</v>
          </cell>
          <cell r="F1304">
            <v>103092.5</v>
          </cell>
          <cell r="G1304">
            <v>42524</v>
          </cell>
        </row>
        <row r="1305">
          <cell r="C1305">
            <v>2455</v>
          </cell>
          <cell r="D1305" t="str">
            <v>Suministro E Instalación De Breaker  Industrial De 3 X 80 A</v>
          </cell>
          <cell r="E1305" t="str">
            <v>UN</v>
          </cell>
          <cell r="F1305">
            <v>153292.5</v>
          </cell>
          <cell r="G1305">
            <v>42538</v>
          </cell>
        </row>
        <row r="1306">
          <cell r="C1306">
            <v>2456</v>
          </cell>
          <cell r="D1306" t="str">
            <v>Suministro E Instalación De Breaker  Industrial De 3 X 200 A</v>
          </cell>
          <cell r="E1306" t="str">
            <v>UN</v>
          </cell>
          <cell r="F1306">
            <v>320795.39</v>
          </cell>
          <cell r="G1306">
            <v>42524</v>
          </cell>
        </row>
        <row r="1307">
          <cell r="C1307">
            <v>2488</v>
          </cell>
          <cell r="D1307" t="str">
            <v>Suministro E Instalación De Bala Compacta Fluorescente 2 X 32 Wattios</v>
          </cell>
          <cell r="E1307" t="str">
            <v>UN</v>
          </cell>
          <cell r="F1307">
            <v>94251.67</v>
          </cell>
          <cell r="G1307">
            <v>42135</v>
          </cell>
        </row>
        <row r="1308">
          <cell r="C1308">
            <v>2490</v>
          </cell>
          <cell r="D1308" t="str">
            <v>Suministro E Instalación De Luminaria Fluorescente Hermética 2 X 32 Wattios Tipo Comercial De Encendido Instantáneo De Sobreponer</v>
          </cell>
          <cell r="E1308" t="str">
            <v>UN</v>
          </cell>
          <cell r="F1308">
            <v>121477.5</v>
          </cell>
          <cell r="G1308">
            <v>42135</v>
          </cell>
        </row>
        <row r="1309">
          <cell r="C1309">
            <v>2491</v>
          </cell>
          <cell r="D1309" t="str">
            <v>Suministro E Instalación De Tablero De Medida Trifásico Autosoportado Incluye 12 Medidores Monofásicos 3H</v>
          </cell>
          <cell r="E1309" t="str">
            <v>UN</v>
          </cell>
          <cell r="F1309">
            <v>20278050</v>
          </cell>
          <cell r="G1309">
            <v>41129</v>
          </cell>
        </row>
        <row r="1310">
          <cell r="C1310">
            <v>2492</v>
          </cell>
          <cell r="D1310" t="str">
            <v>Suministro E Instalación De Tablero Bifásico Con Puerta Para Totalizador 12 Circuitos Para Empotrar</v>
          </cell>
          <cell r="E1310" t="str">
            <v>UN</v>
          </cell>
          <cell r="F1310">
            <v>330858</v>
          </cell>
          <cell r="G1310">
            <v>41703</v>
          </cell>
        </row>
        <row r="1311">
          <cell r="C1311">
            <v>2493</v>
          </cell>
          <cell r="D1311" t="str">
            <v>Suministro E Instalación De Tablero Bifásico Con Puerta Y Espacio Para Totalizador 8 Circuitos Para Empotrar</v>
          </cell>
          <cell r="E1311" t="str">
            <v>UN</v>
          </cell>
          <cell r="F1311">
            <v>262448.09000000003</v>
          </cell>
          <cell r="G1311">
            <v>42538</v>
          </cell>
        </row>
        <row r="1312">
          <cell r="C1312">
            <v>2494</v>
          </cell>
          <cell r="D1312" t="str">
            <v>Suministro E Instalación De Tablero Trifásico Con Puerta Y Espacio Para Totalizador 42 Circuitos Para Empotrar</v>
          </cell>
          <cell r="E1312" t="str">
            <v>UN</v>
          </cell>
          <cell r="F1312">
            <v>1049807.69</v>
          </cell>
          <cell r="G1312">
            <v>42531</v>
          </cell>
        </row>
        <row r="1313">
          <cell r="C1313">
            <v>2495</v>
          </cell>
          <cell r="D1313" t="str">
            <v>Suministro E Instalación De Tablero Trifásico Con Puerta Y Espacio Para Totalizador 18 Circuitos Para Empotrar</v>
          </cell>
          <cell r="E1313" t="str">
            <v>UN</v>
          </cell>
          <cell r="F1313">
            <v>593568.98</v>
          </cell>
          <cell r="G1313">
            <v>41129</v>
          </cell>
        </row>
        <row r="1314">
          <cell r="C1314">
            <v>2496</v>
          </cell>
          <cell r="D1314" t="str">
            <v>Suministro E Instalación De Tablero Trifásico Con Puerta Y Espacio Para Totalizador 12 Circuitos Para Empotrar</v>
          </cell>
          <cell r="E1314" t="str">
            <v>UN</v>
          </cell>
          <cell r="F1314">
            <v>565275</v>
          </cell>
          <cell r="G1314">
            <v>42135</v>
          </cell>
        </row>
        <row r="1315">
          <cell r="C1315">
            <v>2497</v>
          </cell>
          <cell r="D1315" t="str">
            <v>Suministro E Instalación De Breaker Enchufable Desde 10 Hasta 60 Amperios</v>
          </cell>
          <cell r="E1315" t="str">
            <v>UN</v>
          </cell>
          <cell r="F1315">
            <v>23395.5</v>
          </cell>
          <cell r="G1315">
            <v>42447</v>
          </cell>
        </row>
        <row r="1316">
          <cell r="C1316">
            <v>2498</v>
          </cell>
          <cell r="D1316" t="str">
            <v>Suministro E Instalación De Breaker Enchufable De 1 X 15 Amperios</v>
          </cell>
          <cell r="E1316" t="str">
            <v>UN</v>
          </cell>
          <cell r="F1316">
            <v>25062.39</v>
          </cell>
          <cell r="G1316">
            <v>42524</v>
          </cell>
        </row>
        <row r="1317">
          <cell r="C1317">
            <v>2500</v>
          </cell>
          <cell r="D1317" t="str">
            <v>Suministro E Instalación De Tubería Pvc Conduit De 2 1/2"</v>
          </cell>
          <cell r="E1317" t="str">
            <v>ML</v>
          </cell>
          <cell r="F1317">
            <v>19530.13</v>
          </cell>
          <cell r="G1317">
            <v>42557</v>
          </cell>
        </row>
        <row r="1318">
          <cell r="C1318">
            <v>2506</v>
          </cell>
          <cell r="D1318" t="str">
            <v>Suministro E Instalación De Tubería Pvc Conduit De 1 1/2"</v>
          </cell>
          <cell r="E1318" t="str">
            <v>ML</v>
          </cell>
          <cell r="F1318">
            <v>10602.01</v>
          </cell>
          <cell r="G1318">
            <v>42557</v>
          </cell>
        </row>
        <row r="1319">
          <cell r="C1319">
            <v>2507</v>
          </cell>
          <cell r="D1319" t="str">
            <v>Suministro E Instalación De Tubería Pvc Conduit De 1"</v>
          </cell>
          <cell r="E1319" t="str">
            <v>ML</v>
          </cell>
          <cell r="F1319">
            <v>7576.33</v>
          </cell>
          <cell r="G1319">
            <v>42557</v>
          </cell>
        </row>
        <row r="1320">
          <cell r="C1320">
            <v>2508</v>
          </cell>
          <cell r="D1320" t="str">
            <v>Suministro E Instalación De Acometida Parcial 2 # 12 + #14T Cu Thhw</v>
          </cell>
          <cell r="E1320" t="str">
            <v>ML</v>
          </cell>
          <cell r="F1320">
            <v>14292.41</v>
          </cell>
          <cell r="G1320">
            <v>42135</v>
          </cell>
        </row>
        <row r="1321">
          <cell r="C1321">
            <v>2509</v>
          </cell>
          <cell r="D1321" t="str">
            <v>Suministro E Instalación Acometida Parcial 2#10 + #10 + 12T Cu Thhw</v>
          </cell>
          <cell r="E1321" t="str">
            <v>ML</v>
          </cell>
          <cell r="F1321">
            <v>6868.6</v>
          </cell>
          <cell r="G1321">
            <v>42135</v>
          </cell>
        </row>
        <row r="1322">
          <cell r="C1322">
            <v>2510</v>
          </cell>
          <cell r="D1322" t="str">
            <v>Suministro E Instalación Acometida Parcial 3#8 + #8 + 10T Cu Thhw</v>
          </cell>
          <cell r="E1322" t="str">
            <v>ML</v>
          </cell>
          <cell r="F1322">
            <v>18819.900000000001</v>
          </cell>
          <cell r="G1322">
            <v>42538</v>
          </cell>
        </row>
        <row r="1323">
          <cell r="C1323">
            <v>2511</v>
          </cell>
          <cell r="D1323" t="str">
            <v>Suministro E Instalación Acometida Parcial 3#2 + #2 + 4T Cu Thhw</v>
          </cell>
          <cell r="E1323" t="str">
            <v>ML</v>
          </cell>
          <cell r="F1323">
            <v>61157.47</v>
          </cell>
          <cell r="G1323">
            <v>42538</v>
          </cell>
        </row>
        <row r="1324">
          <cell r="C1324">
            <v>2512</v>
          </cell>
          <cell r="D1324" t="str">
            <v>Suministro E Instalación Acometida Parcial 3#4/0 + #4/0 + 2/0T Cu Thhw</v>
          </cell>
          <cell r="E1324" t="str">
            <v>ML</v>
          </cell>
          <cell r="F1324">
            <v>179573.78</v>
          </cell>
          <cell r="G1324">
            <v>42538</v>
          </cell>
        </row>
        <row r="1325">
          <cell r="C1325">
            <v>2513</v>
          </cell>
          <cell r="D1325" t="str">
            <v>Suministro E Instalación De Interruptor Conmutable (Pareja)</v>
          </cell>
          <cell r="E1325" t="str">
            <v>UN</v>
          </cell>
          <cell r="F1325">
            <v>162804.42000000001</v>
          </cell>
          <cell r="G1325">
            <v>41129</v>
          </cell>
        </row>
        <row r="1326">
          <cell r="C1326">
            <v>2514</v>
          </cell>
          <cell r="D1326" t="str">
            <v>Salida Toma Bifásica 220 V Con Polo A Tierra</v>
          </cell>
          <cell r="E1326" t="str">
            <v>UN</v>
          </cell>
          <cell r="F1326">
            <v>118579.11</v>
          </cell>
          <cell r="G1326">
            <v>42531</v>
          </cell>
        </row>
        <row r="1327">
          <cell r="C1327">
            <v>2515</v>
          </cell>
          <cell r="D1327" t="str">
            <v>Salida Para Toma Gfci 120 V Con Polo A Tierra</v>
          </cell>
          <cell r="E1327" t="str">
            <v>UN</v>
          </cell>
          <cell r="F1327">
            <v>110160.36</v>
          </cell>
          <cell r="G1327">
            <v>42538</v>
          </cell>
        </row>
        <row r="1328">
          <cell r="C1328">
            <v>2516</v>
          </cell>
          <cell r="D1328" t="str">
            <v>Salida Para Toma Trifásica 220 V Con Polo A Tierra</v>
          </cell>
          <cell r="E1328" t="str">
            <v>UN</v>
          </cell>
          <cell r="F1328">
            <v>143060.94</v>
          </cell>
          <cell r="G1328">
            <v>42531</v>
          </cell>
        </row>
        <row r="1329">
          <cell r="C1329">
            <v>2518</v>
          </cell>
          <cell r="D1329" t="str">
            <v>Suministro E Instalación De Cable  Thw De Cobre Desnudo Awg 1/0 Thhw</v>
          </cell>
          <cell r="E1329" t="str">
            <v>ML</v>
          </cell>
          <cell r="F1329">
            <v>38416.339999999997</v>
          </cell>
          <cell r="G1329">
            <v>42447</v>
          </cell>
        </row>
        <row r="1330">
          <cell r="C1330">
            <v>2520</v>
          </cell>
          <cell r="D1330" t="str">
            <v>Suministro E Instalación De Luminaria Mh 1000 Watios, 220 Voltios, Incluye Bombillo (Ver Diseño)</v>
          </cell>
          <cell r="E1330" t="str">
            <v>UN</v>
          </cell>
          <cell r="F1330">
            <v>1690850</v>
          </cell>
          <cell r="G1330">
            <v>41376</v>
          </cell>
        </row>
        <row r="1331">
          <cell r="C1331">
            <v>2522</v>
          </cell>
          <cell r="D1331" t="str">
            <v>Recurso Base Para Suplemento Tet Personal</v>
          </cell>
          <cell r="E1331" t="str">
            <v>UN</v>
          </cell>
          <cell r="F1331">
            <v>25000</v>
          </cell>
          <cell r="G1331">
            <v>41338</v>
          </cell>
        </row>
        <row r="1332">
          <cell r="C1332">
            <v>2523</v>
          </cell>
          <cell r="D1332" t="str">
            <v>Recursos Base Para Suplemento Tet Puente De Línea Trifásico M.T.</v>
          </cell>
          <cell r="E1332" t="str">
            <v>UN</v>
          </cell>
          <cell r="F1332">
            <v>178062.5</v>
          </cell>
          <cell r="G1332">
            <v>42557</v>
          </cell>
        </row>
        <row r="1333">
          <cell r="C1333">
            <v>2526</v>
          </cell>
          <cell r="D1333" t="str">
            <v>Descapote Y Limpieza A Máquina Y Adecuación Con Compactación Del Terreno Existente, Incluye Retiro De Material E= 0.25</v>
          </cell>
          <cell r="E1333" t="str">
            <v>M2</v>
          </cell>
          <cell r="F1333">
            <v>10243.950000000001</v>
          </cell>
          <cell r="G1333">
            <v>42667</v>
          </cell>
        </row>
        <row r="1334">
          <cell r="C1334">
            <v>2527</v>
          </cell>
          <cell r="D1334" t="str">
            <v>Viga Corona A Una Altura &gt; 4.00 Metros, En Concreto De 3000 Psi De 0.30 X 0.20 Metros Incluye Acero De Refuerzo 4 Varillas D = 1/2", Estribos D = 3/8" A Cada 0.15 Metros</v>
          </cell>
          <cell r="E1334" t="str">
            <v>ML</v>
          </cell>
          <cell r="F1334">
            <v>136563.32999999999</v>
          </cell>
          <cell r="G1334">
            <v>41136</v>
          </cell>
        </row>
        <row r="1335">
          <cell r="C1335">
            <v>2528</v>
          </cell>
          <cell r="D1335" t="str">
            <v>Canal En Concreto De 3000 Psi. B = 0.90 Metros, A = 0.70 Metros, E =  0.20 Metros, Con 11 Acero De Refuerzo D = 1/2" Long. 1.00 Metro, Estribos De 1/2" A Cada 0.40 Metros</v>
          </cell>
          <cell r="E1335" t="str">
            <v>ML</v>
          </cell>
          <cell r="F1335">
            <v>193515.81</v>
          </cell>
          <cell r="G1335">
            <v>41540</v>
          </cell>
        </row>
        <row r="1336">
          <cell r="C1336">
            <v>2529</v>
          </cell>
          <cell r="D1336" t="str">
            <v>Suministro E Instalación De Rejilla De Piso En Hierro Legitimo D = 1", De 0.90 Metros De Ancho</v>
          </cell>
          <cell r="E1336" t="str">
            <v>ML</v>
          </cell>
          <cell r="F1336">
            <v>170000</v>
          </cell>
          <cell r="G1336">
            <v>42443</v>
          </cell>
        </row>
        <row r="1337">
          <cell r="C1337">
            <v>2533</v>
          </cell>
          <cell r="D1337" t="str">
            <v>Suministro E Instalación De Interruptor Termomagnético M9 Para Riel Din 2 X 50 Amperios</v>
          </cell>
          <cell r="E1337" t="str">
            <v>UN</v>
          </cell>
          <cell r="F1337">
            <v>139910</v>
          </cell>
          <cell r="G1337">
            <v>41737</v>
          </cell>
        </row>
        <row r="1338">
          <cell r="C1338">
            <v>2534</v>
          </cell>
          <cell r="D1338" t="str">
            <v>Adecuación De Tablero De Energía Principal Y Alimentadores Provisionales De Tableros De Distribución Existentes</v>
          </cell>
          <cell r="E1338" t="str">
            <v>UN</v>
          </cell>
          <cell r="F1338">
            <v>1465250</v>
          </cell>
          <cell r="G1338">
            <v>41410</v>
          </cell>
        </row>
        <row r="1339">
          <cell r="C1339">
            <v>2535</v>
          </cell>
          <cell r="D1339" t="str">
            <v>Reorganización De Y Conexionado De Acometidas De Llegada Y Salida En Cuarto Eléctrico Actual</v>
          </cell>
          <cell r="E1339" t="str">
            <v>UN</v>
          </cell>
          <cell r="F1339">
            <v>3292816.67</v>
          </cell>
          <cell r="G1339">
            <v>41388</v>
          </cell>
        </row>
        <row r="1340">
          <cell r="C1340">
            <v>2536</v>
          </cell>
          <cell r="D1340" t="str">
            <v>Construcción De Muro En Bloque, Placa En Concreto De 3000 Psi, Para Protección De Gabinete Principal</v>
          </cell>
          <cell r="E1340" t="str">
            <v>UN</v>
          </cell>
          <cell r="F1340">
            <v>448940.65</v>
          </cell>
          <cell r="G1340">
            <v>41410</v>
          </cell>
        </row>
        <row r="1341">
          <cell r="C1341">
            <v>2537</v>
          </cell>
          <cell r="D1341" t="str">
            <v>Andén En Concreto De Fc = 3500 Psi, E= 0.08 Metros</v>
          </cell>
          <cell r="E1341" t="str">
            <v>M2</v>
          </cell>
          <cell r="F1341">
            <v>54386.29</v>
          </cell>
          <cell r="G1341">
            <v>42068</v>
          </cell>
        </row>
        <row r="1342">
          <cell r="C1342">
            <v>2540</v>
          </cell>
          <cell r="D1342" t="str">
            <v>Construcción De Baranda En Concreto De 4000 Psi, Altura 1.20 Metros, Incluye Anclaje Con Sikadur 42. (Ver Diseño)</v>
          </cell>
          <cell r="E1342" t="str">
            <v>ML</v>
          </cell>
          <cell r="F1342">
            <v>208538.14</v>
          </cell>
          <cell r="G1342">
            <v>41155</v>
          </cell>
        </row>
        <row r="1343">
          <cell r="C1343">
            <v>2541</v>
          </cell>
          <cell r="D1343" t="str">
            <v>Bordillo En Puente, De 0.30 X 0.30 Metros, En Concreto De 4000 Psi, Incluye Anclaje Con Sikadur 42 (Ver Diseño)</v>
          </cell>
          <cell r="E1343" t="str">
            <v>ML</v>
          </cell>
          <cell r="F1343">
            <v>102716.18</v>
          </cell>
          <cell r="G1343">
            <v>41155</v>
          </cell>
        </row>
        <row r="1344">
          <cell r="C1344">
            <v>2545</v>
          </cell>
          <cell r="D1344" t="str">
            <v>Junta Expansiva Para Losa De Puente</v>
          </cell>
          <cell r="E1344" t="str">
            <v>ML</v>
          </cell>
          <cell r="F1344">
            <v>268400.28000000003</v>
          </cell>
          <cell r="G1344">
            <v>41180</v>
          </cell>
        </row>
        <row r="1345">
          <cell r="C1345">
            <v>2546</v>
          </cell>
          <cell r="D1345" t="str">
            <v>Placa En Concreto De 3000 Psi, Estampado De Color, E = 0.05 Metros, Para Piso</v>
          </cell>
          <cell r="E1345" t="str">
            <v>M2</v>
          </cell>
          <cell r="F1345">
            <v>42609.9</v>
          </cell>
          <cell r="G1345">
            <v>42535</v>
          </cell>
        </row>
        <row r="1346">
          <cell r="C1346">
            <v>2547</v>
          </cell>
          <cell r="D1346" t="str">
            <v>Placa En Concreto De 3000 Psi, Estampado De Color, E = 0.05 Metros, Para Piso</v>
          </cell>
          <cell r="E1346" t="str">
            <v>M2</v>
          </cell>
          <cell r="F1346">
            <v>47808.67</v>
          </cell>
          <cell r="G1346">
            <v>41835</v>
          </cell>
        </row>
        <row r="1347">
          <cell r="C1347">
            <v>2552</v>
          </cell>
          <cell r="D1347" t="str">
            <v>Suministro E Instalación De Tubería Pvc Conduit De 2"</v>
          </cell>
          <cell r="E1347" t="str">
            <v>ML</v>
          </cell>
          <cell r="F1347">
            <v>17516.46</v>
          </cell>
          <cell r="G1347">
            <v>42447</v>
          </cell>
        </row>
        <row r="1348">
          <cell r="C1348">
            <v>2553</v>
          </cell>
          <cell r="D1348" t="str">
            <v>Suministro E Instalación De Tubería Pvc Conduit De 3"</v>
          </cell>
          <cell r="E1348" t="str">
            <v>ML</v>
          </cell>
          <cell r="F1348">
            <v>27629.46</v>
          </cell>
          <cell r="G1348">
            <v>42447</v>
          </cell>
        </row>
        <row r="1349">
          <cell r="C1349">
            <v>2556</v>
          </cell>
          <cell r="D1349" t="str">
            <v>Suministro E Instalación De Tubería Galvanizada De 1"</v>
          </cell>
          <cell r="E1349" t="str">
            <v>ML</v>
          </cell>
          <cell r="F1349">
            <v>35523.660000000003</v>
          </cell>
          <cell r="G1349">
            <v>41703</v>
          </cell>
        </row>
        <row r="1350">
          <cell r="C1350">
            <v>2557</v>
          </cell>
          <cell r="D1350" t="str">
            <v>Suministro E Instalación De Alambre 8 Thw Cobre Forrado 90° C - Awg</v>
          </cell>
          <cell r="E1350" t="str">
            <v>ML</v>
          </cell>
          <cell r="F1350">
            <v>4222.75</v>
          </cell>
          <cell r="G1350">
            <v>41388</v>
          </cell>
        </row>
        <row r="1351">
          <cell r="C1351">
            <v>2558</v>
          </cell>
          <cell r="D1351" t="str">
            <v>Suministro E Instalación De Cable Thw Cobre Desnudo 90° C - Awg 2</v>
          </cell>
          <cell r="E1351" t="str">
            <v>ML</v>
          </cell>
          <cell r="F1351">
            <v>14777.5</v>
          </cell>
          <cell r="G1351">
            <v>42557</v>
          </cell>
        </row>
        <row r="1352">
          <cell r="C1352">
            <v>2559</v>
          </cell>
          <cell r="D1352" t="str">
            <v>Suministro E Instalación De Alambre De Cobre No. 10 Awg Thhw</v>
          </cell>
          <cell r="E1352" t="str">
            <v>ML</v>
          </cell>
          <cell r="F1352">
            <v>3009.04</v>
          </cell>
          <cell r="G1352">
            <v>41906</v>
          </cell>
        </row>
        <row r="1353">
          <cell r="C1353">
            <v>2560</v>
          </cell>
          <cell r="D1353" t="str">
            <v>Suministro E Instalación De Cable Antifraude 2 X 8 + 8 Awg</v>
          </cell>
          <cell r="E1353" t="str">
            <v>ML</v>
          </cell>
          <cell r="F1353">
            <v>13189.5</v>
          </cell>
          <cell r="G1353">
            <v>41703</v>
          </cell>
        </row>
        <row r="1354">
          <cell r="C1354">
            <v>2564</v>
          </cell>
          <cell r="D1354" t="str">
            <v>Suministro E Instalación De Bajante Galvanizado Para Acometida Principal Incluye Accesorios (Ver Diseño)</v>
          </cell>
          <cell r="E1354" t="str">
            <v>UN</v>
          </cell>
          <cell r="F1354">
            <v>301035.5</v>
          </cell>
          <cell r="G1354">
            <v>41785</v>
          </cell>
        </row>
        <row r="1355">
          <cell r="C1355">
            <v>2565</v>
          </cell>
          <cell r="D1355" t="str">
            <v>Registro Eléctrico De 0.60 X 0.60 X 0.60 Metros En Concreto De 3.000 Psi, E = 0.10 Metros Incluye Malla Electrosoldada Y Tapa Con Marco En Angulo De Hierro De 1 1/2" X 3/16", Reja De Hierro De 1/2" Legítimo</v>
          </cell>
          <cell r="E1355" t="str">
            <v>UN</v>
          </cell>
          <cell r="F1355">
            <v>273054.12</v>
          </cell>
          <cell r="G1355">
            <v>42557</v>
          </cell>
        </row>
        <row r="1356">
          <cell r="C1356">
            <v>2566</v>
          </cell>
          <cell r="D1356" t="str">
            <v>Registro Eléctrico De 0.80 X 0.80 X 0.60 Metros En Concreto De 3.000 Psi, E = 0.10 Metros Incluye Malla Electrosoldada Y Tapa Con Marco En Angulo De Hierro De 1 1/2" X 3/16", Reja De Hierro De 1/2" Legítimo</v>
          </cell>
          <cell r="E1356" t="str">
            <v>UN</v>
          </cell>
          <cell r="F1356">
            <v>368078.23</v>
          </cell>
          <cell r="G1356">
            <v>42557</v>
          </cell>
        </row>
        <row r="1357">
          <cell r="C1357">
            <v>2567</v>
          </cell>
          <cell r="D1357" t="str">
            <v>Instalación De Transformador Monofásico 50 Kva, 13200 / 240 V, Incluye Elementos De Protección, Accesorios Para Postes</v>
          </cell>
          <cell r="E1357" t="str">
            <v>UN</v>
          </cell>
          <cell r="F1357">
            <v>8966835</v>
          </cell>
          <cell r="G1357">
            <v>42447</v>
          </cell>
        </row>
        <row r="1358">
          <cell r="C1358">
            <v>2569</v>
          </cell>
          <cell r="D1358" t="str">
            <v>Suministro E Instalación De Tablero De Contadores Con Sus Protecciones Y Accesorios De Montaje</v>
          </cell>
          <cell r="E1358" t="str">
            <v>UN</v>
          </cell>
          <cell r="F1358">
            <v>4007996</v>
          </cell>
          <cell r="G1358">
            <v>41388</v>
          </cell>
        </row>
        <row r="1359">
          <cell r="C1359">
            <v>2571</v>
          </cell>
          <cell r="D1359" t="str">
            <v>Empalme Subterraneo De Baja Tensión  Acometida 14 - 4</v>
          </cell>
          <cell r="E1359" t="str">
            <v>UN</v>
          </cell>
          <cell r="F1359">
            <v>164338.20000000001</v>
          </cell>
          <cell r="G1359">
            <v>42531</v>
          </cell>
        </row>
        <row r="1360">
          <cell r="C1360">
            <v>2572</v>
          </cell>
          <cell r="D1360" t="str">
            <v>Enchape De Muro En Piedra China Y Granito Lavado</v>
          </cell>
          <cell r="E1360" t="str">
            <v>M2</v>
          </cell>
          <cell r="F1360">
            <v>82731.13</v>
          </cell>
          <cell r="G1360">
            <v>41912</v>
          </cell>
        </row>
        <row r="1361">
          <cell r="C1361">
            <v>2573</v>
          </cell>
          <cell r="D1361" t="str">
            <v>Bordillo En Puente, De 0.20 X 0.20 Metros, En Concreto De 4000 Psi, Incluye Anclaje Con Sikadur 42 (Ver Diseño)</v>
          </cell>
          <cell r="E1361" t="str">
            <v>ML</v>
          </cell>
          <cell r="F1361">
            <v>76652.240000000005</v>
          </cell>
          <cell r="G1361">
            <v>41771</v>
          </cell>
        </row>
        <row r="1362">
          <cell r="C1362">
            <v>2574</v>
          </cell>
          <cell r="D1362" t="str">
            <v>Bordillo En Concreto De 4000 Psi De 0.20 X 0.50 Metros, No Incluye Acero De Refuerzo</v>
          </cell>
          <cell r="E1362" t="str">
            <v>ML</v>
          </cell>
          <cell r="F1362">
            <v>88844.85</v>
          </cell>
          <cell r="G1362">
            <v>41180</v>
          </cell>
        </row>
        <row r="1363">
          <cell r="C1363">
            <v>2575</v>
          </cell>
          <cell r="D1363" t="str">
            <v>Andén En Concreto De Fc = 4000 Psi, E = 0.10 Metros</v>
          </cell>
          <cell r="E1363" t="str">
            <v>M2</v>
          </cell>
          <cell r="F1363">
            <v>67302.16</v>
          </cell>
          <cell r="G1363">
            <v>42552</v>
          </cell>
        </row>
        <row r="1364">
          <cell r="C1364">
            <v>2576</v>
          </cell>
          <cell r="D1364" t="str">
            <v>Suministro E Instalación De Ventana Blindada En Nivel 5, Marcos Fabricados En Lámina De Acero Balística Calibre 12, Forrados Exteriormente  Con Lámina Nivel 5, Calibre 10, Vidrio En Polibinil De 0.60 Micras, De 42 Mm, Película Antiesquirla.</v>
          </cell>
          <cell r="E1364" t="str">
            <v>M2</v>
          </cell>
          <cell r="F1364">
            <v>1950000</v>
          </cell>
          <cell r="G1364">
            <v>41697</v>
          </cell>
        </row>
        <row r="1365">
          <cell r="C1365">
            <v>2577</v>
          </cell>
          <cell r="D1365" t="str">
            <v>Suministro E Instalación De Ventana Blindada En Nivel 3, Marcos Fabricados En Lámina De Acero Balística Calibre 12, Forrados Exteriormente  Con Lámina Nivel 3, Calibre 10, Vidrio En Polibinil De 0.60 Micras, De 24 Mm, Película Antiesquirla, Pintura Orneada Color Anolock De Alta Biscosidad, Empotrada Con Chazos De Expansión De 1/2" X 6"</v>
          </cell>
          <cell r="E1365" t="str">
            <v>M2</v>
          </cell>
          <cell r="F1365">
            <v>1750000</v>
          </cell>
          <cell r="G1365">
            <v>41697</v>
          </cell>
        </row>
        <row r="1366">
          <cell r="C1366">
            <v>2578</v>
          </cell>
          <cell r="D1366" t="str">
            <v>Suministro E Instalación De Puerta Blindada Nivel 3, Marco Fabricado En Lámina Calibre 10, Hoja Montada Sobre Una Estructura De Tubo Cuadrado Calibre 10 Y Cubierta En Acero Calibre 10, Bisagras Tubulares  En Acero De 3/4", Con Graceras Para Mantenimiento, Pintura Orneada Color Anolock De Alta Biscosidad, Vidrio En Polibinil Cristal No. 1, Con Película Antiesquirla</v>
          </cell>
          <cell r="E1366" t="str">
            <v>M2</v>
          </cell>
          <cell r="F1366">
            <v>2550000</v>
          </cell>
          <cell r="G1366">
            <v>41697</v>
          </cell>
        </row>
        <row r="1367">
          <cell r="C1367">
            <v>2579</v>
          </cell>
          <cell r="D1367" t="str">
            <v>Suministro E Instalación De Compuerta De Escape Y Persiana Blindada, Nivel 3, Marco Fabricado En Lámina Calibre 10, Hoja Escualizable, Montada Sobre Una Estructura De Tubo Cuadrado Calibre 10, Cubierta En Acero Calibre 10, De 0.60 Metros X 0.25 Metros</v>
          </cell>
          <cell r="E1367" t="str">
            <v>UN</v>
          </cell>
          <cell r="F1367">
            <v>850000</v>
          </cell>
          <cell r="G1367">
            <v>41697</v>
          </cell>
        </row>
        <row r="1368">
          <cell r="C1368">
            <v>2585</v>
          </cell>
          <cell r="D1368" t="str">
            <v>P. B. O. Mantenimiento De Vias Con Asfalto En Frio Modificado Con Polimeros:  Hueco Tipo A. (Area Entre 0.0025&lt;A&lt;0.0225) M2, Incluye Demolición En Pavimento Rigido Y Retiro De Material Cuando Se Requiera</v>
          </cell>
          <cell r="E1368" t="str">
            <v>UN</v>
          </cell>
          <cell r="F1368">
            <v>16049.98</v>
          </cell>
          <cell r="G1368">
            <v>42740</v>
          </cell>
        </row>
        <row r="1369">
          <cell r="C1369">
            <v>2587</v>
          </cell>
          <cell r="D1369" t="str">
            <v>P. B. O. Mantenimiento De Vias Con Asfalto En Frio Modificado Con Polimeros: Hueco Tipo B. (Area Entre 0.0225&lt;A&lt;0.09) M2, Incluye Demolición En Pavimento Rigido Y Retiro De Material Cuando Se Requiera</v>
          </cell>
          <cell r="E1369" t="str">
            <v>UN</v>
          </cell>
          <cell r="F1369">
            <v>57977.93</v>
          </cell>
          <cell r="G1369">
            <v>42740</v>
          </cell>
        </row>
        <row r="1370">
          <cell r="C1370">
            <v>2588</v>
          </cell>
          <cell r="D1370" t="str">
            <v>P. B. O. Mantenimiento De Vias Con Asfalto En Frio Modificado Con Polimeros: Hueco Tipo C. (Área Entre 0.09&lt;A&lt;0.16) M2, Incluye Demolición En Pavimento Rígido Y Retiro De Material Cuando Se Requiera</v>
          </cell>
          <cell r="E1370" t="str">
            <v>UN</v>
          </cell>
          <cell r="F1370">
            <v>96511.39</v>
          </cell>
          <cell r="G1370">
            <v>42740</v>
          </cell>
        </row>
        <row r="1371">
          <cell r="C1371">
            <v>2589</v>
          </cell>
          <cell r="D1371" t="str">
            <v>P. B. O. Mantenimiento De Vias Con Asfalto En Frio Modificado Con Polimeros: Hueco Tipo D. (Área Entre 0.16&lt;A&lt;0.25) M2, Incluye Demolición En Pavimento Rígido Y Retiro De Material Cuando Se Requiera</v>
          </cell>
          <cell r="E1371" t="str">
            <v>UN</v>
          </cell>
          <cell r="F1371">
            <v>118818.12</v>
          </cell>
          <cell r="G1371">
            <v>42740</v>
          </cell>
        </row>
        <row r="1372">
          <cell r="C1372">
            <v>2590</v>
          </cell>
          <cell r="D1372" t="str">
            <v>P. B. O. Mantenimiento De Vias Con Asfalto En Frio Modificado Con Polimeros: Hueco Tipo E. (Área Entre 0.25&lt;A&lt;0.36) M2, Incluye Demolición En Pavimento Rígido Y Retiro De Material Cuando Se Requiera</v>
          </cell>
          <cell r="E1372" t="str">
            <v>UN</v>
          </cell>
          <cell r="F1372">
            <v>140876.57</v>
          </cell>
          <cell r="G1372">
            <v>42740</v>
          </cell>
        </row>
        <row r="1373">
          <cell r="C1373">
            <v>2591</v>
          </cell>
          <cell r="D1373" t="str">
            <v>P. B. O. Mantenimiento De Vias Con Asfalto En Frio Modificado Con Polimeros: Hueco Tipo F. (Área Entre 0.36&lt;A&lt;0.49) M2, Incluye Demolición En Pavimento Rígido Y Retiro De Material Cuando Se Requiera</v>
          </cell>
          <cell r="E1373" t="str">
            <v>UN</v>
          </cell>
          <cell r="F1373">
            <v>235596.17</v>
          </cell>
          <cell r="G1373">
            <v>42740</v>
          </cell>
        </row>
        <row r="1374">
          <cell r="C1374">
            <v>2592</v>
          </cell>
          <cell r="D1374" t="str">
            <v>P. B. O. Mantenimiento De Vias Con Asfalto En Frio Modificado Con Polimeros: Hueco Tipo G. Area Mayor A 0.50 M2, Incluye Demolición En Pavimento Rigido Y Retiro De Material Cuando Se Requiera</v>
          </cell>
          <cell r="E1374" t="str">
            <v>M2</v>
          </cell>
          <cell r="F1374">
            <v>263706.03000000003</v>
          </cell>
          <cell r="G1374">
            <v>42740</v>
          </cell>
        </row>
        <row r="1375">
          <cell r="C1375">
            <v>2593</v>
          </cell>
          <cell r="D1375" t="str">
            <v>P. B. O. Mantenimiento De Vias Con Asfalto En Frio Modificado Con Polimeros: Grietas. Ancho Menor A 0.10 M, Incluye Demolición En Pavimento Rígido Y Retiro De Material Cuando Se Requiera</v>
          </cell>
          <cell r="E1375" t="str">
            <v>ML</v>
          </cell>
          <cell r="F1375">
            <v>43543.09</v>
          </cell>
          <cell r="G1375">
            <v>42740</v>
          </cell>
        </row>
        <row r="1376">
          <cell r="C1376">
            <v>2595</v>
          </cell>
          <cell r="D1376" t="str">
            <v>Enrocado De Protección Con Piedra Ciclópea Y Concreto Premezclado De 2000 Psi, E = 0.20 Metros (Cunetas Y Taludes)</v>
          </cell>
          <cell r="E1376" t="str">
            <v>M2</v>
          </cell>
          <cell r="F1376">
            <v>70688.100000000006</v>
          </cell>
          <cell r="G1376">
            <v>42249</v>
          </cell>
        </row>
        <row r="1377">
          <cell r="C1377">
            <v>2600</v>
          </cell>
          <cell r="D1377" t="str">
            <v>Desmonte De Marcos De Portería De Cancha Deportiva</v>
          </cell>
          <cell r="E1377" t="str">
            <v>UN</v>
          </cell>
          <cell r="F1377">
            <v>38380.550000000003</v>
          </cell>
          <cell r="G1377">
            <v>41680</v>
          </cell>
        </row>
        <row r="1378">
          <cell r="C1378">
            <v>2601</v>
          </cell>
          <cell r="D1378" t="str">
            <v>Relleno En Material Seleccionado (Arena Santo Tomás)</v>
          </cell>
          <cell r="E1378" t="str">
            <v>M3</v>
          </cell>
          <cell r="F1378">
            <v>33674.42</v>
          </cell>
          <cell r="G1378">
            <v>42524</v>
          </cell>
        </row>
        <row r="1379">
          <cell r="C1379">
            <v>2602</v>
          </cell>
          <cell r="D1379" t="str">
            <v>Nivelación Y Compactación De Cancha E = 0.10 Metros, Con Caliche</v>
          </cell>
          <cell r="E1379" t="str">
            <v>M2</v>
          </cell>
          <cell r="F1379">
            <v>9991.9699999999993</v>
          </cell>
          <cell r="G1379">
            <v>42578</v>
          </cell>
        </row>
        <row r="1380">
          <cell r="C1380">
            <v>2604</v>
          </cell>
          <cell r="D1380" t="str">
            <v>Pintura En Barniz Sintético</v>
          </cell>
          <cell r="E1380" t="str">
            <v>M2</v>
          </cell>
          <cell r="F1380">
            <v>15310.77</v>
          </cell>
          <cell r="G1380">
            <v>41386</v>
          </cell>
        </row>
        <row r="1381">
          <cell r="C1381">
            <v>2606</v>
          </cell>
          <cell r="D1381" t="str">
            <v>Suministro E Instalación De Baranda Con  Altura  1.10 Metros, En Calado Prefabricado Ornamental Tipo Villanueva, Incluye Pasamanos Moldurado</v>
          </cell>
          <cell r="E1381" t="str">
            <v>ML</v>
          </cell>
          <cell r="F1381">
            <v>149136.76999999999</v>
          </cell>
          <cell r="G1381">
            <v>41220</v>
          </cell>
        </row>
        <row r="1382">
          <cell r="C1382">
            <v>2607</v>
          </cell>
          <cell r="D1382" t="str">
            <v>Suministro E Instalación De Closet En Madera De Roble,  De 2.00 X 1.80 X 0.60 Metros, Acabado Con Pintura Color Caramelo (Ver Diseño)</v>
          </cell>
          <cell r="E1382" t="str">
            <v>M2</v>
          </cell>
          <cell r="F1382">
            <v>700000</v>
          </cell>
          <cell r="G1382">
            <v>41220</v>
          </cell>
        </row>
        <row r="1383">
          <cell r="C1383">
            <v>2608</v>
          </cell>
          <cell r="D1383" t="str">
            <v>Suministro E Instalación De Ventana En Madera De Cedro De 1.00 X 2.20 Metros, Con Persianas, Incluye  Pintura Para Madera Color Caramelo (Ver Diseño)</v>
          </cell>
          <cell r="E1383" t="str">
            <v>UN</v>
          </cell>
          <cell r="F1383">
            <v>320000</v>
          </cell>
          <cell r="G1383">
            <v>41220</v>
          </cell>
        </row>
        <row r="1384">
          <cell r="C1384">
            <v>2611</v>
          </cell>
          <cell r="D1384" t="str">
            <v>Viga Aérea En Concreto De 3000 Psi De 0.40 X 0.35 A La Vista, No Incluye Acero De Refuerzo</v>
          </cell>
          <cell r="E1384" t="str">
            <v>ML</v>
          </cell>
          <cell r="F1384">
            <v>83752.789999999994</v>
          </cell>
          <cell r="G1384">
            <v>41311</v>
          </cell>
        </row>
        <row r="1385">
          <cell r="C1385">
            <v>2612</v>
          </cell>
          <cell r="D1385" t="str">
            <v>Viga Aérea En Concreto De 3000 Psi De 0.10 X 0.35 A La Vista, No Incluye Acero De Refuerzo</v>
          </cell>
          <cell r="E1385" t="str">
            <v>ML</v>
          </cell>
          <cell r="F1385">
            <v>40697.230000000003</v>
          </cell>
          <cell r="G1385">
            <v>41311</v>
          </cell>
        </row>
        <row r="1386">
          <cell r="C1386">
            <v>2613</v>
          </cell>
          <cell r="D1386" t="str">
            <v>Viga Aérea En Concreto De 3000 Psi De 0.12 X 0.35 A La Vista, No Incluye Acero De Refuerzo</v>
          </cell>
          <cell r="E1386" t="str">
            <v>ML</v>
          </cell>
          <cell r="F1386">
            <v>40697.230000000003</v>
          </cell>
          <cell r="G1386">
            <v>41344</v>
          </cell>
        </row>
        <row r="1387">
          <cell r="C1387">
            <v>2614</v>
          </cell>
          <cell r="D1387" t="str">
            <v>Viga Aérea En Concreto De 3000 Psi De 0.30 X 0.35 A La Vista, No Incluye Acero De Refuerzo</v>
          </cell>
          <cell r="E1387" t="str">
            <v>ML</v>
          </cell>
          <cell r="F1387">
            <v>71720.11</v>
          </cell>
          <cell r="G1387">
            <v>41311</v>
          </cell>
        </row>
        <row r="1388">
          <cell r="C1388">
            <v>2616</v>
          </cell>
          <cell r="D1388" t="str">
            <v>Losa Aligerada Con Casetón Ecológico De Icopor, Altura 0.40 Metros, Incluye Torta Superior De 0.05 Metros En Concreto De 3000 Psi</v>
          </cell>
          <cell r="E1388" t="str">
            <v>M2</v>
          </cell>
          <cell r="F1388">
            <v>103492.03</v>
          </cell>
          <cell r="G1388">
            <v>42538</v>
          </cell>
        </row>
        <row r="1389">
          <cell r="C1389">
            <v>2617</v>
          </cell>
          <cell r="D1389" t="str">
            <v>Columna En Concreto De 3000 Psi, De 0.30 X 0.30 Metros, No Incluye Acero De Refuerzo</v>
          </cell>
          <cell r="E1389" t="str">
            <v>M3</v>
          </cell>
          <cell r="F1389">
            <v>696658</v>
          </cell>
          <cell r="G1389">
            <v>42241</v>
          </cell>
        </row>
        <row r="1390">
          <cell r="C1390">
            <v>2627</v>
          </cell>
          <cell r="D1390" t="str">
            <v>Suministro E Instalación De Tablero Trifásico Con Puerta Y Espacio Para Totalizador De 24 Circuitos Para Empotrar</v>
          </cell>
          <cell r="E1390" t="str">
            <v>UN</v>
          </cell>
          <cell r="F1390">
            <v>468545.83</v>
          </cell>
          <cell r="G1390">
            <v>42538</v>
          </cell>
        </row>
        <row r="1391">
          <cell r="C1391">
            <v>2628</v>
          </cell>
          <cell r="D1391" t="str">
            <v>Suministro E Instalación De Tablero Trifásico Con Puerta Y Espacio Para Totalizador De 30 Circuitos Para Empotrar</v>
          </cell>
          <cell r="E1391" t="str">
            <v>UN</v>
          </cell>
          <cell r="F1391">
            <v>590420.75</v>
          </cell>
          <cell r="G1391">
            <v>42531</v>
          </cell>
        </row>
        <row r="1392">
          <cell r="C1392">
            <v>2629</v>
          </cell>
          <cell r="D1392" t="str">
            <v>Suministro E Instalación De Breaker  Industrial De 3 X 400 A</v>
          </cell>
          <cell r="E1392" t="str">
            <v>UN</v>
          </cell>
          <cell r="F1392">
            <v>611443.57999999996</v>
          </cell>
          <cell r="G1392">
            <v>42135</v>
          </cell>
        </row>
        <row r="1393">
          <cell r="C1393">
            <v>2630</v>
          </cell>
          <cell r="D1393" t="str">
            <v>Suministro E Instalación De Breaker  Industrial De 3 X 250 A</v>
          </cell>
          <cell r="E1393" t="str">
            <v>UN</v>
          </cell>
          <cell r="F1393">
            <v>462573.67</v>
          </cell>
          <cell r="G1393">
            <v>41927</v>
          </cell>
        </row>
        <row r="1394">
          <cell r="C1394">
            <v>2631</v>
          </cell>
          <cell r="D1394" t="str">
            <v>Suministro E Instalación De Breaker  Industrial De 3 X 125 A</v>
          </cell>
          <cell r="E1394" t="str">
            <v>UN</v>
          </cell>
          <cell r="F1394">
            <v>369198.75</v>
          </cell>
          <cell r="G1394">
            <v>42067</v>
          </cell>
        </row>
        <row r="1395">
          <cell r="C1395">
            <v>2632</v>
          </cell>
          <cell r="D1395" t="str">
            <v>Suministro E Instalación De Breaker  Industrial De 3 X 100 A</v>
          </cell>
          <cell r="E1395" t="str">
            <v>UN</v>
          </cell>
          <cell r="F1395">
            <v>143918.75</v>
          </cell>
          <cell r="G1395">
            <v>42578</v>
          </cell>
        </row>
        <row r="1396">
          <cell r="C1396">
            <v>2633</v>
          </cell>
          <cell r="D1396" t="str">
            <v>Suministro E Instalación De Breaker  Industrial De 3 X 70 A</v>
          </cell>
          <cell r="E1396" t="str">
            <v>UN</v>
          </cell>
          <cell r="F1396">
            <v>143192.5</v>
          </cell>
          <cell r="G1396">
            <v>42067</v>
          </cell>
        </row>
        <row r="1397">
          <cell r="C1397">
            <v>2634</v>
          </cell>
          <cell r="D1397" t="str">
            <v>Suministro E Instalación De Breaker  Industrial De 3 X 50 A</v>
          </cell>
          <cell r="E1397" t="str">
            <v>UN</v>
          </cell>
          <cell r="F1397">
            <v>103092.5</v>
          </cell>
          <cell r="G1397">
            <v>42538</v>
          </cell>
        </row>
        <row r="1398">
          <cell r="C1398">
            <v>2635</v>
          </cell>
          <cell r="D1398" t="str">
            <v>Suministro E Instalación De Breaker  Enchufable De 2 X 20 A</v>
          </cell>
          <cell r="E1398" t="str">
            <v>UN</v>
          </cell>
          <cell r="F1398">
            <v>33562.5</v>
          </cell>
          <cell r="G1398">
            <v>42578</v>
          </cell>
        </row>
        <row r="1399">
          <cell r="C1399">
            <v>2637</v>
          </cell>
          <cell r="D1399" t="str">
            <v>Suministro E Instalación De Transformador Tipo Pad Mounted 150 Kva</v>
          </cell>
          <cell r="E1399" t="str">
            <v>UN</v>
          </cell>
          <cell r="F1399">
            <v>14592800</v>
          </cell>
          <cell r="G1399">
            <v>42557</v>
          </cell>
        </row>
        <row r="1400">
          <cell r="C1400">
            <v>2638</v>
          </cell>
          <cell r="D1400" t="str">
            <v>Suministro E Instalación De Tubería Pvc Conduit De 3/4"</v>
          </cell>
          <cell r="E1400" t="str">
            <v>ML</v>
          </cell>
          <cell r="F1400">
            <v>8812.07</v>
          </cell>
          <cell r="G1400">
            <v>42557</v>
          </cell>
        </row>
        <row r="1401">
          <cell r="C1401">
            <v>2639</v>
          </cell>
          <cell r="D1401" t="str">
            <v>Suministro E Instalación Acometida Parcial 3#4 + #4 + #6T Cu Thhw</v>
          </cell>
          <cell r="E1401" t="str">
            <v>ML</v>
          </cell>
          <cell r="F1401">
            <v>197778.02</v>
          </cell>
          <cell r="G1401">
            <v>42531</v>
          </cell>
        </row>
        <row r="1402">
          <cell r="C1402">
            <v>2640</v>
          </cell>
          <cell r="D1402" t="str">
            <v>Sumnistro E Instalación De Baranda En Tubo De Acero Inoxidable De 2", Altura 0.90, Con Antepecho En Vidrio Templado De 10Mm</v>
          </cell>
          <cell r="E1402" t="str">
            <v>ML</v>
          </cell>
          <cell r="F1402">
            <v>327800</v>
          </cell>
          <cell r="G1402">
            <v>42403</v>
          </cell>
        </row>
        <row r="1403">
          <cell r="C1403">
            <v>2642</v>
          </cell>
          <cell r="D1403" t="str">
            <v>E - Suministro E Instalación De Lámpara Djk De Parque En Acrílico</v>
          </cell>
          <cell r="E1403" t="str">
            <v>UN</v>
          </cell>
          <cell r="F1403">
            <v>171503.98</v>
          </cell>
          <cell r="G1403">
            <v>41451</v>
          </cell>
        </row>
        <row r="1404">
          <cell r="C1404">
            <v>2643</v>
          </cell>
          <cell r="D1404" t="str">
            <v>Suministro E Instalación De Baranda Con Altura De 1.00 Metro, En Vidrio Templado De 10 Mm Color Verde Empotrados A Muro Y Pasamanos En Aluminio Natural De 2", Incluye Empaque Y Silicona</v>
          </cell>
          <cell r="E1404" t="str">
            <v>ML</v>
          </cell>
          <cell r="F1404">
            <v>120000</v>
          </cell>
          <cell r="G1404">
            <v>41277</v>
          </cell>
        </row>
        <row r="1405">
          <cell r="C1405">
            <v>2644</v>
          </cell>
          <cell r="D1405" t="str">
            <v>Suministro, Instalación Y Montaje De Reja En Aluminio, Tipo Estera Transparente Con Tubo De 3/8" Y Platina De 3/4" X 1/16", Incluye Accesorios Y Cerradura</v>
          </cell>
          <cell r="E1405" t="str">
            <v>M2</v>
          </cell>
          <cell r="F1405">
            <v>200000</v>
          </cell>
          <cell r="G1405">
            <v>41277</v>
          </cell>
        </row>
        <row r="1406">
          <cell r="C1406">
            <v>2656</v>
          </cell>
          <cell r="D1406" t="str">
            <v>E - Suministro, Montaje E Instalaciones Eléctricas En La Zona De Alojamiento En El Batallón Del Ejercito Segunda Brigada (Ver Diseño)</v>
          </cell>
          <cell r="E1406" t="str">
            <v>UN</v>
          </cell>
          <cell r="F1406">
            <v>15854385.5</v>
          </cell>
          <cell r="G1406">
            <v>41451</v>
          </cell>
        </row>
        <row r="1407">
          <cell r="C1407">
            <v>2668</v>
          </cell>
          <cell r="D1407" t="str">
            <v>Suministro, Montaje E Instalaciones De Aire Acondicionado En La Zona De Alojamiento En El Batallón Del Ejercito Segunda Brigada (Ver Diseño)</v>
          </cell>
          <cell r="E1407" t="str">
            <v>UN</v>
          </cell>
          <cell r="F1407">
            <v>61483040</v>
          </cell>
          <cell r="G1407">
            <v>41304</v>
          </cell>
        </row>
        <row r="1408">
          <cell r="C1408">
            <v>2669</v>
          </cell>
          <cell r="D1408" t="str">
            <v>Demolición De Piso De Huella Y Contrahuella De Escalera En Granito Pulido</v>
          </cell>
          <cell r="E1408" t="str">
            <v>ML</v>
          </cell>
          <cell r="F1408">
            <v>9261.34</v>
          </cell>
          <cell r="G1408">
            <v>41912</v>
          </cell>
        </row>
        <row r="1409">
          <cell r="C1409">
            <v>2670</v>
          </cell>
          <cell r="D1409" t="str">
            <v>Piso En Granito Pulido Y Lavado Para Huella Y Contrahuella De Escalera</v>
          </cell>
          <cell r="E1409" t="str">
            <v>ML</v>
          </cell>
          <cell r="F1409">
            <v>76576.7</v>
          </cell>
          <cell r="G1409">
            <v>42578</v>
          </cell>
        </row>
        <row r="1410">
          <cell r="C1410">
            <v>2671</v>
          </cell>
          <cell r="D1410" t="str">
            <v>Desmonte De Portones De 3.50 X 3.50 Y Retiro De Material</v>
          </cell>
          <cell r="E1410" t="str">
            <v>UN</v>
          </cell>
          <cell r="F1410">
            <v>40320</v>
          </cell>
          <cell r="G1410">
            <v>41666</v>
          </cell>
        </row>
        <row r="1411">
          <cell r="C1411">
            <v>2673</v>
          </cell>
          <cell r="D1411" t="str">
            <v>Demolición De Pañete Sobre Muro En Obras De Restauración Y Reforzamiento Estructural Y Retiro De Material.</v>
          </cell>
          <cell r="E1411" t="str">
            <v>M2</v>
          </cell>
          <cell r="F1411">
            <v>12856.67</v>
          </cell>
          <cell r="G1411">
            <v>41570</v>
          </cell>
        </row>
        <row r="1412">
          <cell r="C1412">
            <v>2676</v>
          </cell>
          <cell r="D1412" t="str">
            <v>Sobrecubierta En Varas, Con Teja Metálica Ondulada De Zinc, (Ver Diseño)</v>
          </cell>
          <cell r="E1412" t="str">
            <v>M2</v>
          </cell>
          <cell r="F1412">
            <v>67362.06</v>
          </cell>
          <cell r="G1412">
            <v>41354</v>
          </cell>
        </row>
        <row r="1413">
          <cell r="C1413">
            <v>2677</v>
          </cell>
          <cell r="D1413" t="str">
            <v>Cimiento En Concreto Ciclópeo E= 0.50 Metros, En Un 50% De Concreto De 3000 Psi Y 50% En Piedra Ciclópea</v>
          </cell>
          <cell r="E1413" t="str">
            <v>M3</v>
          </cell>
          <cell r="F1413">
            <v>203002.94</v>
          </cell>
          <cell r="G1413">
            <v>42102</v>
          </cell>
        </row>
        <row r="1414">
          <cell r="C1414">
            <v>2681</v>
          </cell>
          <cell r="D1414" t="str">
            <v>Desmonte, Suministro E Instalación De Poste En Madera Pino Pátula D = 8", Altura 3.00 Metros</v>
          </cell>
          <cell r="E1414" t="str">
            <v>UN</v>
          </cell>
          <cell r="F1414">
            <v>241357.31</v>
          </cell>
          <cell r="G1414">
            <v>41332</v>
          </cell>
        </row>
        <row r="1415">
          <cell r="C1415">
            <v>2682</v>
          </cell>
          <cell r="D1415" t="str">
            <v>Registro De 1.00 X 1.00 X 1.00 Metros, En Mampostería, Pañete Con Mortero 1:4 Impermeabilizado, Tapa Y Fondo En Concreto Reforzado De 3000 Psi,  Incluye Marco Metálico, Excavación Y Relleno</v>
          </cell>
          <cell r="E1415" t="str">
            <v>UN</v>
          </cell>
          <cell r="F1415">
            <v>506950.3</v>
          </cell>
          <cell r="G1415">
            <v>42443</v>
          </cell>
        </row>
        <row r="1416">
          <cell r="C1416">
            <v>2685</v>
          </cell>
          <cell r="D1416" t="str">
            <v>Suministro, Instalación Y Montaje De Portón Metálico En Lámina Galvanizada Calibre 18, De Correr Eléctrico De 4.00 X 3.90 Metros, Sin Perfil Superior, Incluye Motor Reductor Electromecánico, Cremalleras Y Botoneras Exteriores</v>
          </cell>
          <cell r="E1416" t="str">
            <v>UN</v>
          </cell>
          <cell r="F1416">
            <v>7371166.6600000001</v>
          </cell>
          <cell r="G1416">
            <v>41334</v>
          </cell>
        </row>
        <row r="1417">
          <cell r="C1417">
            <v>2686</v>
          </cell>
          <cell r="D1417" t="str">
            <v>Aplicación De Pañete Con Mortero 1: 3, Incluye Ejecución De Filetes, Dilataciones Lineales, Goteros.</v>
          </cell>
          <cell r="E1417" t="str">
            <v>M2</v>
          </cell>
          <cell r="F1417">
            <v>20884.560000000001</v>
          </cell>
          <cell r="G1417">
            <v>41344</v>
          </cell>
        </row>
        <row r="1418">
          <cell r="C1418">
            <v>2687</v>
          </cell>
          <cell r="D1418" t="str">
            <v>Aplicación De Resane Con Pañete Impermeabilizado Con Cualquier Mortero En Muros Y Cielo Raso, Incluye Retiro De Pañete, Filos Y Dilataciones Lineales</v>
          </cell>
          <cell r="E1418" t="str">
            <v>ML</v>
          </cell>
          <cell r="F1418">
            <v>14324.44</v>
          </cell>
          <cell r="G1418">
            <v>41508</v>
          </cell>
        </row>
        <row r="1419">
          <cell r="C1419">
            <v>2688</v>
          </cell>
          <cell r="D1419" t="str">
            <v>Escalera En Concreto De 3000 Psi, No Incluye Acero De Refuerzo, (Ver Diseño)</v>
          </cell>
          <cell r="E1419" t="str">
            <v>M2</v>
          </cell>
          <cell r="F1419">
            <v>266347.83</v>
          </cell>
          <cell r="G1419">
            <v>42241</v>
          </cell>
        </row>
        <row r="1420">
          <cell r="C1420">
            <v>2689</v>
          </cell>
          <cell r="D1420" t="str">
            <v>Suministro E Instalación De Cielo Raso En Drywall Con Estructura Adicional A Una Altura &gt; 3.00 Metro &lt;  10.00 Metros</v>
          </cell>
          <cell r="E1420" t="str">
            <v>M2</v>
          </cell>
          <cell r="F1420">
            <v>55461.73</v>
          </cell>
          <cell r="G1420">
            <v>42489</v>
          </cell>
        </row>
        <row r="1421">
          <cell r="C1421">
            <v>2691</v>
          </cell>
          <cell r="D1421" t="str">
            <v>Plantilla De Piso En Mortero 1:3  = E = 0.05 Metros</v>
          </cell>
          <cell r="E1421" t="str">
            <v>M2</v>
          </cell>
          <cell r="F1421">
            <v>21151.49</v>
          </cell>
          <cell r="G1421">
            <v>41767</v>
          </cell>
        </row>
        <row r="1422">
          <cell r="C1422">
            <v>2696</v>
          </cell>
          <cell r="D1422" t="str">
            <v>Piso Pompeya En Un Solo Color O Similar</v>
          </cell>
          <cell r="E1422" t="str">
            <v>M2</v>
          </cell>
          <cell r="F1422">
            <v>82423.259999999995</v>
          </cell>
          <cell r="G1422">
            <v>41344</v>
          </cell>
        </row>
        <row r="1423">
          <cell r="C1423">
            <v>2697</v>
          </cell>
          <cell r="D1423" t="str">
            <v>Piso Pompeya Tipo Tapete O Similar</v>
          </cell>
          <cell r="E1423" t="str">
            <v>M2</v>
          </cell>
          <cell r="F1423">
            <v>101218.26</v>
          </cell>
          <cell r="G1423">
            <v>41344</v>
          </cell>
        </row>
        <row r="1424">
          <cell r="C1424">
            <v>2698</v>
          </cell>
          <cell r="D1424" t="str">
            <v>Zócalo En Pompeya E = 0.10 Metros O Similar</v>
          </cell>
          <cell r="E1424" t="str">
            <v>ML</v>
          </cell>
          <cell r="F1424">
            <v>27415.72</v>
          </cell>
          <cell r="G1424">
            <v>41344</v>
          </cell>
        </row>
        <row r="1425">
          <cell r="C1425">
            <v>2699</v>
          </cell>
          <cell r="D1425" t="str">
            <v>Cenefa En Pompeya O Similar</v>
          </cell>
          <cell r="E1425" t="str">
            <v>ML</v>
          </cell>
          <cell r="F1425">
            <v>21562.67</v>
          </cell>
          <cell r="G1425">
            <v>41344</v>
          </cell>
        </row>
        <row r="1426">
          <cell r="C1426">
            <v>2700</v>
          </cell>
          <cell r="D1426" t="str">
            <v>Demolición De Muro Doble De Mampostería Y Retiro De Material</v>
          </cell>
          <cell r="E1426" t="str">
            <v>M2</v>
          </cell>
          <cell r="F1426">
            <v>30701.66</v>
          </cell>
          <cell r="G1426">
            <v>41335</v>
          </cell>
        </row>
        <row r="1427">
          <cell r="C1427">
            <v>2701</v>
          </cell>
          <cell r="D1427" t="str">
            <v>Resane  Con Mortero 1: 3 Impermeabilizado Y Acabado De Muros Interiores Con Pintura Viniltex  O Similar Tipo A1, Incluye Filos Y Dilataciones</v>
          </cell>
          <cell r="E1427" t="str">
            <v>M2</v>
          </cell>
          <cell r="F1427">
            <v>25389.91</v>
          </cell>
          <cell r="G1427">
            <v>41344</v>
          </cell>
        </row>
        <row r="1428">
          <cell r="C1428">
            <v>2702</v>
          </cell>
          <cell r="D1428" t="str">
            <v>Resane  Con Mortero 1: 3 Impermeabilizado Y Acabado De Muros Interiores Con Pintura Viniltex  O Similar Tipo A1, Incluye Filos Y Dilataciones</v>
          </cell>
          <cell r="E1428" t="str">
            <v>M2</v>
          </cell>
          <cell r="F1428">
            <v>29102.38</v>
          </cell>
          <cell r="G1428">
            <v>41344</v>
          </cell>
        </row>
        <row r="1429">
          <cell r="C1429">
            <v>2703</v>
          </cell>
          <cell r="D1429" t="str">
            <v>Salida Para Extractores</v>
          </cell>
          <cell r="E1429" t="str">
            <v>UN</v>
          </cell>
          <cell r="F1429">
            <v>83125.88</v>
          </cell>
          <cell r="G1429">
            <v>41344</v>
          </cell>
        </row>
        <row r="1430">
          <cell r="C1430">
            <v>2708</v>
          </cell>
          <cell r="D1430" t="str">
            <v>Salida De Voz + Dato</v>
          </cell>
          <cell r="E1430" t="str">
            <v>UN</v>
          </cell>
          <cell r="F1430">
            <v>216584.27</v>
          </cell>
          <cell r="G1430">
            <v>42578</v>
          </cell>
        </row>
        <row r="1431">
          <cell r="C1431">
            <v>2710</v>
          </cell>
          <cell r="D1431" t="str">
            <v>Suministro E Instalación De Gabinete De Pared Marca Quest De 1.80 Metros, Incluye Multitoma</v>
          </cell>
          <cell r="E1431" t="str">
            <v>UN</v>
          </cell>
          <cell r="F1431">
            <v>4936800</v>
          </cell>
          <cell r="G1431">
            <v>41344</v>
          </cell>
        </row>
        <row r="1432">
          <cell r="C1432">
            <v>2713</v>
          </cell>
          <cell r="D1432" t="str">
            <v>Campamento E Instalaciones Provisionales</v>
          </cell>
          <cell r="E1432" t="str">
            <v>GL</v>
          </cell>
          <cell r="F1432">
            <v>12000000</v>
          </cell>
          <cell r="G1432">
            <v>42557</v>
          </cell>
        </row>
        <row r="1433">
          <cell r="C1433">
            <v>2718</v>
          </cell>
          <cell r="D1433" t="str">
            <v>Suministro E Instalación De Strip Telefónico De 10 Pares</v>
          </cell>
          <cell r="E1433" t="str">
            <v>UN</v>
          </cell>
          <cell r="F1433">
            <v>547110.53</v>
          </cell>
          <cell r="G1433">
            <v>41344</v>
          </cell>
        </row>
        <row r="1434">
          <cell r="C1434">
            <v>2719</v>
          </cell>
          <cell r="D1434" t="str">
            <v>Suministro E Instalación De Tablero Trifásico Con Puerta Y Espacio Para Totalizador De 36 Circuitos Para Empotrar</v>
          </cell>
          <cell r="E1434" t="str">
            <v>UN</v>
          </cell>
          <cell r="F1434">
            <v>725250</v>
          </cell>
          <cell r="G1434">
            <v>42135</v>
          </cell>
        </row>
        <row r="1435">
          <cell r="C1435">
            <v>2723</v>
          </cell>
          <cell r="D1435" t="str">
            <v>Suministro E Instalación De Tomacorriente Water Proff</v>
          </cell>
          <cell r="E1435" t="str">
            <v>UN</v>
          </cell>
          <cell r="F1435">
            <v>67914.58</v>
          </cell>
          <cell r="G1435">
            <v>41344</v>
          </cell>
        </row>
        <row r="1436">
          <cell r="C1436">
            <v>2724</v>
          </cell>
          <cell r="D1436" t="str">
            <v>E - Acometida Eléctrica En Tubería Conduit 1 1/4", Con 4 # 4 + 1 # 8 Awg Thhn</v>
          </cell>
          <cell r="E1436" t="str">
            <v>ML</v>
          </cell>
          <cell r="F1436">
            <v>61244.4</v>
          </cell>
          <cell r="G1436">
            <v>41451</v>
          </cell>
        </row>
        <row r="1437">
          <cell r="C1437">
            <v>2725</v>
          </cell>
          <cell r="D1437" t="str">
            <v>E - Acometida Eléctrica En Tubería Conduit 1 1/4", Con 4 # 6 + 1 # 8 Awg Thhn</v>
          </cell>
          <cell r="E1437" t="str">
            <v>ML</v>
          </cell>
          <cell r="F1437">
            <v>47526</v>
          </cell>
          <cell r="G1437">
            <v>41451</v>
          </cell>
        </row>
        <row r="1438">
          <cell r="C1438">
            <v>2726</v>
          </cell>
          <cell r="D1438" t="str">
            <v>E - Acometida Eléctrica En Tubería Conduit 3", Con 4 # 4/0 + 1 # 2 Awg Thhn</v>
          </cell>
          <cell r="E1438" t="str">
            <v>ML</v>
          </cell>
          <cell r="F1438">
            <v>241329.6</v>
          </cell>
          <cell r="G1438">
            <v>41451</v>
          </cell>
        </row>
        <row r="1439">
          <cell r="C1439">
            <v>2727</v>
          </cell>
          <cell r="D1439" t="str">
            <v>E - Acometida Eléctrica En Tubería Conduit 1", Con 3 # 8 + 1 # 10 Awg Thhn</v>
          </cell>
          <cell r="E1439" t="str">
            <v>ML</v>
          </cell>
          <cell r="F1439">
            <v>31578</v>
          </cell>
          <cell r="G1439">
            <v>41451</v>
          </cell>
        </row>
        <row r="1440">
          <cell r="C1440">
            <v>2728</v>
          </cell>
          <cell r="D1440" t="str">
            <v>E - Acometida Termostatos En 3/4" Con 6 # 16</v>
          </cell>
          <cell r="E1440" t="str">
            <v>ML</v>
          </cell>
          <cell r="F1440">
            <v>16722</v>
          </cell>
          <cell r="G1440">
            <v>41451</v>
          </cell>
        </row>
        <row r="1441">
          <cell r="C1441">
            <v>2729</v>
          </cell>
          <cell r="D1441" t="str">
            <v>E - Acometida Principal De Baja Tensión Desde Transformador En Poste Hasta Transferencia Automática En 2 Tubería Conduit De Pvc De 3" Con 8 No. 250 Mcm + 1 2/0</v>
          </cell>
          <cell r="E1441" t="str">
            <v>ML</v>
          </cell>
          <cell r="F1441">
            <v>554559.6</v>
          </cell>
          <cell r="G1441">
            <v>41451</v>
          </cell>
        </row>
        <row r="1442">
          <cell r="C1442">
            <v>2730</v>
          </cell>
          <cell r="D1442" t="str">
            <v>Suministro E Instalación De Planta Eléctrica De 150 Kva. Cabina Insonora Incluye Todos Los Accesorios Y Conexiones</v>
          </cell>
          <cell r="E1442" t="str">
            <v>GL</v>
          </cell>
          <cell r="F1442">
            <v>62000000</v>
          </cell>
          <cell r="G1442">
            <v>41344</v>
          </cell>
        </row>
        <row r="1443">
          <cell r="C1443">
            <v>2731</v>
          </cell>
          <cell r="D1443" t="str">
            <v>Malla A Tierra (4 Varillas De Cobre 5/8" X 2.40 Metros + Cable 4 / 0 Awg Unidos Con Soldadura Exotermica)</v>
          </cell>
          <cell r="E1443" t="str">
            <v>GL</v>
          </cell>
          <cell r="F1443">
            <v>3155946</v>
          </cell>
          <cell r="G1443">
            <v>41344</v>
          </cell>
        </row>
        <row r="1444">
          <cell r="C1444">
            <v>2732</v>
          </cell>
          <cell r="D1444" t="str">
            <v>E - Suministro E Instalación De Patch Panel De 24 Puertos Cat. 6 ( Datos)</v>
          </cell>
          <cell r="E1444" t="str">
            <v>UN</v>
          </cell>
          <cell r="F1444">
            <v>579600</v>
          </cell>
          <cell r="G1444">
            <v>41451</v>
          </cell>
        </row>
        <row r="1445">
          <cell r="C1445">
            <v>2733</v>
          </cell>
          <cell r="D1445" t="str">
            <v>E - Suministro E Instalación De Patch Panel De 24 Puertos Cat. 5E ( Voz)</v>
          </cell>
          <cell r="E1445" t="str">
            <v>UN</v>
          </cell>
          <cell r="F1445">
            <v>433800</v>
          </cell>
          <cell r="G1445">
            <v>41451</v>
          </cell>
        </row>
        <row r="1446">
          <cell r="C1446">
            <v>2734</v>
          </cell>
          <cell r="D1446" t="str">
            <v>Suministro Y Montaje De Bala Halógena De 50 W</v>
          </cell>
          <cell r="E1446" t="str">
            <v>UN</v>
          </cell>
          <cell r="F1446">
            <v>34485</v>
          </cell>
          <cell r="G1446">
            <v>41737</v>
          </cell>
        </row>
        <row r="1447">
          <cell r="C1447">
            <v>2735</v>
          </cell>
          <cell r="D1447" t="str">
            <v>Suministro Y Montaje De Lampara Descolgada Tipo Cilindro Ref. Pluto, Tipo Higt Lihgts O Similar</v>
          </cell>
          <cell r="E1447" t="str">
            <v>UN</v>
          </cell>
          <cell r="F1447">
            <v>517000</v>
          </cell>
          <cell r="G1447">
            <v>41344</v>
          </cell>
        </row>
        <row r="1448">
          <cell r="C1448">
            <v>2736</v>
          </cell>
          <cell r="D1448" t="str">
            <v>Suministro Y Montaje De Bala Fluorescente Con Bombillo Autobakastado De 15 W, Tipo Higt Lihgts O Similar</v>
          </cell>
          <cell r="E1448" t="str">
            <v>UN</v>
          </cell>
          <cell r="F1448">
            <v>64200</v>
          </cell>
          <cell r="G1448">
            <v>41344</v>
          </cell>
        </row>
        <row r="1449">
          <cell r="C1449">
            <v>2737</v>
          </cell>
          <cell r="D1449" t="str">
            <v>Suministro Y Montaje De Aplique  Leti Square De 17 W Tipo Higt Lihgts O Similar</v>
          </cell>
          <cell r="E1449" t="str">
            <v>UN</v>
          </cell>
          <cell r="F1449">
            <v>480000</v>
          </cell>
          <cell r="G1449">
            <v>41344</v>
          </cell>
        </row>
        <row r="1450">
          <cell r="C1450">
            <v>2738</v>
          </cell>
          <cell r="D1450" t="str">
            <v>Suministro Y Montaje De Extractores De Baños</v>
          </cell>
          <cell r="E1450" t="str">
            <v>UN</v>
          </cell>
          <cell r="F1450">
            <v>152300</v>
          </cell>
          <cell r="G1450">
            <v>42538</v>
          </cell>
        </row>
        <row r="1451">
          <cell r="C1451">
            <v>2739</v>
          </cell>
          <cell r="D1451" t="str">
            <v>Suministro E Instalación De Equipo De Bombeo De Presión 1515 Hhe - 33 (2 Unid) Y Contraincendio 2020Hhe - 10. Instalación Niples, Vávulas, Abrazaderas, Pasamuros, Tablero De Control, Contactores, Conexión, Flotador De Mercurio, Válvula De Cheque, Válvula De Pie, Válvula De Flotador. (Según Diseño Hidráulico Y Sanitario)</v>
          </cell>
          <cell r="E1451" t="str">
            <v>GL</v>
          </cell>
          <cell r="F1451">
            <v>25747058</v>
          </cell>
          <cell r="G1451">
            <v>41344</v>
          </cell>
        </row>
        <row r="1452">
          <cell r="C1452">
            <v>2740</v>
          </cell>
          <cell r="D1452" t="str">
            <v>Suplemento Instalación De Poste De Mt En Tet</v>
          </cell>
          <cell r="E1452" t="str">
            <v>UN</v>
          </cell>
          <cell r="F1452">
            <v>204323.53</v>
          </cell>
          <cell r="G1452">
            <v>42557</v>
          </cell>
        </row>
        <row r="1453">
          <cell r="C1453">
            <v>2742</v>
          </cell>
          <cell r="D1453" t="str">
            <v>Suministro E Instalación Muebles Cocineta, Incluye Estufa De 2 Puestos (Ver Diseño)</v>
          </cell>
          <cell r="E1453" t="str">
            <v>ML</v>
          </cell>
          <cell r="F1453">
            <v>2888153</v>
          </cell>
          <cell r="G1453">
            <v>41344</v>
          </cell>
        </row>
        <row r="1454">
          <cell r="C1454">
            <v>2743</v>
          </cell>
          <cell r="D1454" t="str">
            <v>Suplemento En Arm Simp Trif Ángulo Disp Hor</v>
          </cell>
          <cell r="E1454" t="str">
            <v>UN</v>
          </cell>
          <cell r="F1454">
            <v>204323.53</v>
          </cell>
          <cell r="G1454">
            <v>41569</v>
          </cell>
        </row>
        <row r="1455">
          <cell r="C1455">
            <v>2744</v>
          </cell>
          <cell r="D1455" t="str">
            <v>Peldaño De Acero De 3/4", Longitud De 1.00 Metros, Para Tanque, Incluye Imprimante Rojo Tipo Sika Y Sika Guard 62</v>
          </cell>
          <cell r="E1455" t="str">
            <v>UN</v>
          </cell>
          <cell r="F1455">
            <v>56560.43</v>
          </cell>
          <cell r="G1455">
            <v>41344</v>
          </cell>
        </row>
        <row r="1456">
          <cell r="C1456">
            <v>2745</v>
          </cell>
          <cell r="D1456" t="str">
            <v>Suplemento En Arm Simp Trif Anclaje Y Fin De Línea Disp Hor</v>
          </cell>
          <cell r="E1456" t="str">
            <v>UN</v>
          </cell>
          <cell r="F1456">
            <v>204323.53</v>
          </cell>
          <cell r="G1456">
            <v>42524</v>
          </cell>
        </row>
        <row r="1457">
          <cell r="C1457">
            <v>2746</v>
          </cell>
          <cell r="D1457" t="str">
            <v>Suplemento En Arm Simp Trif Anclaje (2) Disp Hor</v>
          </cell>
          <cell r="E1457" t="str">
            <v>UN</v>
          </cell>
          <cell r="F1457">
            <v>204323.53</v>
          </cell>
          <cell r="G1457">
            <v>42524</v>
          </cell>
        </row>
        <row r="1458">
          <cell r="C1458">
            <v>2747</v>
          </cell>
          <cell r="D1458" t="str">
            <v>Suministro E Instalación De Cubierta En Teja Royal "R", Tendido En Madera, Incluye Angulo Metálico Galvanizado En Platina 1 1/2" X 1 1/2" X 1/4", Alistado En Madera Necesario Para El Tendido De Tejas (Ver Diseño)</v>
          </cell>
          <cell r="E1458" t="str">
            <v>M2</v>
          </cell>
          <cell r="F1458">
            <v>137722</v>
          </cell>
          <cell r="G1458">
            <v>41344</v>
          </cell>
        </row>
        <row r="1459">
          <cell r="C1459">
            <v>2748</v>
          </cell>
          <cell r="D1459" t="str">
            <v>Supl Tet Vano Retensado Lin (1F) 1/0 A 4/0 Cu 4/0 A 477Mcm Al Ascr</v>
          </cell>
          <cell r="E1459" t="str">
            <v>UN</v>
          </cell>
          <cell r="F1459">
            <v>58366.07</v>
          </cell>
          <cell r="G1459">
            <v>41906</v>
          </cell>
        </row>
        <row r="1460">
          <cell r="C1460">
            <v>2749</v>
          </cell>
          <cell r="D1460" t="str">
            <v>Supl Tet Puente De Línea Trifásico M.T.</v>
          </cell>
          <cell r="E1460" t="str">
            <v>UN</v>
          </cell>
          <cell r="F1460">
            <v>87554.34</v>
          </cell>
          <cell r="G1460">
            <v>42524</v>
          </cell>
        </row>
        <row r="1461">
          <cell r="C1461">
            <v>2750</v>
          </cell>
          <cell r="D1461" t="str">
            <v>Sup L Tet Desmontaje De Postes Mt</v>
          </cell>
          <cell r="E1461" t="str">
            <v>UN</v>
          </cell>
          <cell r="F1461">
            <v>204323.53</v>
          </cell>
          <cell r="G1461">
            <v>42447</v>
          </cell>
        </row>
        <row r="1462">
          <cell r="C1462">
            <v>2751</v>
          </cell>
          <cell r="D1462" t="str">
            <v>Suplemento En Tet Desm Arm En Cruceta Sencilla</v>
          </cell>
          <cell r="E1462" t="str">
            <v>UN</v>
          </cell>
          <cell r="F1462">
            <v>87554.34</v>
          </cell>
          <cell r="G1462">
            <v>42538</v>
          </cell>
        </row>
        <row r="1463">
          <cell r="C1463">
            <v>2752</v>
          </cell>
          <cell r="D1463" t="str">
            <v>Pavimento En Concreto Rígido Mr = 600 Psi A La Flexión E = 0.28 Metros , Incluye Pasadores De 1 3/8" Longitud 0.50 Metros A 0.30 Metros Y Barra De Amarre De 5/8" Longitud 1.00 Metros A 1.20 Metros De Separación, Cortadora De Pavimento Junta Y Aditivo Curado</v>
          </cell>
          <cell r="E1463" t="str">
            <v>M2</v>
          </cell>
          <cell r="F1463">
            <v>173228</v>
          </cell>
          <cell r="G1463">
            <v>42493</v>
          </cell>
        </row>
        <row r="1464">
          <cell r="C1464">
            <v>2753</v>
          </cell>
          <cell r="D1464" t="str">
            <v>Suministros E Instalaciòn De Rejillas De Captación Ver Diseños</v>
          </cell>
          <cell r="E1464" t="str">
            <v>GL</v>
          </cell>
          <cell r="F1464">
            <v>3000000</v>
          </cell>
          <cell r="G1464">
            <v>41355</v>
          </cell>
        </row>
        <row r="1465">
          <cell r="C1465">
            <v>2754</v>
          </cell>
          <cell r="D1465" t="str">
            <v>Aplicación De Geotextil Nt 1800</v>
          </cell>
          <cell r="E1465" t="str">
            <v>M2</v>
          </cell>
          <cell r="F1465">
            <v>9061.6299999999992</v>
          </cell>
          <cell r="G1465">
            <v>42443</v>
          </cell>
        </row>
        <row r="1466">
          <cell r="C1466">
            <v>2756</v>
          </cell>
          <cell r="D1466" t="str">
            <v>Suministro E Instalación De Adoquín Peatonal En Losetas Prefabricadas A50, Táctil Alerta A55 Y Táctil Guía A56 0.40X0.40X0.06 Metros Con Borde De Confinamiento A Ambos Lados De 0.15 X 0.30 M En Concreto De 3000 Psi Reforzado Con 2 Varillas De 3/8" Y Estribos De 1/4" A Cada .032 M. Incluye Base En Material Seleccionado</v>
          </cell>
          <cell r="E1466" t="str">
            <v>M2</v>
          </cell>
          <cell r="F1466">
            <v>90474.4</v>
          </cell>
          <cell r="G1466">
            <v>42517</v>
          </cell>
        </row>
        <row r="1467">
          <cell r="C1467">
            <v>2757</v>
          </cell>
          <cell r="D1467" t="str">
            <v>Redes Eléctricas Ampliación De La 51B</v>
          </cell>
          <cell r="E1467" t="str">
            <v>GL</v>
          </cell>
          <cell r="F1467">
            <v>1139907449</v>
          </cell>
          <cell r="G1467">
            <v>41337</v>
          </cell>
        </row>
        <row r="1468">
          <cell r="C1468">
            <v>2758</v>
          </cell>
          <cell r="D1468" t="str">
            <v>Alumbrado Público Ampliación 51B</v>
          </cell>
          <cell r="E1468" t="str">
            <v>GL</v>
          </cell>
          <cell r="F1468">
            <v>1956346980.3099999</v>
          </cell>
          <cell r="G1468">
            <v>41337</v>
          </cell>
        </row>
        <row r="1469">
          <cell r="C1469">
            <v>2759</v>
          </cell>
          <cell r="D1469" t="str">
            <v>Provisión De Otras Redes De Servicios Públicos</v>
          </cell>
          <cell r="E1469" t="str">
            <v>GL</v>
          </cell>
          <cell r="F1469">
            <v>900000000</v>
          </cell>
          <cell r="G1469">
            <v>42447</v>
          </cell>
        </row>
        <row r="1470">
          <cell r="C1470">
            <v>2760</v>
          </cell>
          <cell r="D1470" t="str">
            <v>Provisión De Paisajismo Y Amoblamiento</v>
          </cell>
          <cell r="E1470" t="str">
            <v>GL</v>
          </cell>
          <cell r="F1470">
            <v>370000000</v>
          </cell>
          <cell r="G1470">
            <v>42447</v>
          </cell>
        </row>
        <row r="1471">
          <cell r="C1471">
            <v>2761</v>
          </cell>
          <cell r="D1471" t="str">
            <v>Provisión De La Implementación Del Plan De Manejo De Tráfico Y Publicidad Institucional</v>
          </cell>
          <cell r="E1471" t="str">
            <v>GL</v>
          </cell>
          <cell r="F1471">
            <v>50000000</v>
          </cell>
          <cell r="G1471">
            <v>42486</v>
          </cell>
        </row>
        <row r="1472">
          <cell r="C1472">
            <v>2762</v>
          </cell>
          <cell r="D1472" t="str">
            <v>Provisión De Plan De Manejo Ambiental Y Social</v>
          </cell>
          <cell r="E1472" t="str">
            <v>GL</v>
          </cell>
          <cell r="F1472">
            <v>265929743.66999999</v>
          </cell>
          <cell r="G1472">
            <v>42578</v>
          </cell>
        </row>
        <row r="1473">
          <cell r="C1473">
            <v>2763</v>
          </cell>
          <cell r="D1473" t="str">
            <v>Suministro E Instalación De Caballete Para Teja Royal "R" Tipo Española</v>
          </cell>
          <cell r="E1473" t="str">
            <v>ML</v>
          </cell>
          <cell r="F1473">
            <v>59942</v>
          </cell>
          <cell r="G1473">
            <v>41344</v>
          </cell>
        </row>
        <row r="1474">
          <cell r="C1474">
            <v>2765</v>
          </cell>
          <cell r="D1474" t="str">
            <v>Reforzamiento De Columnas Con Fibra De Carbono Sika Wrap 600 C O Similar E = 35 Mm</v>
          </cell>
          <cell r="E1474" t="str">
            <v>M2</v>
          </cell>
          <cell r="F1474">
            <v>178373.33</v>
          </cell>
          <cell r="G1474">
            <v>41344</v>
          </cell>
        </row>
        <row r="1475">
          <cell r="C1475">
            <v>2766</v>
          </cell>
          <cell r="D1475" t="str">
            <v>Suministro E Instalación De Barandas Para Balcones En Balaustres Y Pasamanos En Concreto Identico Al Original</v>
          </cell>
          <cell r="E1475" t="str">
            <v>ML</v>
          </cell>
          <cell r="F1475">
            <v>343000</v>
          </cell>
          <cell r="G1475">
            <v>41344</v>
          </cell>
        </row>
        <row r="1476">
          <cell r="C1476">
            <v>2768</v>
          </cell>
          <cell r="D1476" t="str">
            <v>Enchape De Pared En Cerámica Ref. Coco Pulido  De 0.60 X 0.60 Metros, Incluye Biselado, Cenefa.</v>
          </cell>
          <cell r="E1476" t="str">
            <v>M2</v>
          </cell>
          <cell r="F1476">
            <v>82928.42</v>
          </cell>
          <cell r="G1476">
            <v>41344</v>
          </cell>
        </row>
        <row r="1477">
          <cell r="C1477">
            <v>2769</v>
          </cell>
          <cell r="D1477" t="str">
            <v>Pañete Con Mortero Impermeabilizado A 3 Manos Tipo Sika, Sikalatex O Similar, Incluye Limpieza Previa Del Concreto, Resane, Y Mediacaña</v>
          </cell>
          <cell r="E1477" t="str">
            <v>ML</v>
          </cell>
          <cell r="F1477">
            <v>25341.39</v>
          </cell>
          <cell r="G1477">
            <v>41344</v>
          </cell>
        </row>
        <row r="1478">
          <cell r="C1478">
            <v>2770</v>
          </cell>
          <cell r="D1478" t="str">
            <v>Suplemento En Tet Desm Arm En Cruceta Doble</v>
          </cell>
          <cell r="E1478" t="str">
            <v>UN</v>
          </cell>
          <cell r="F1478">
            <v>87554.34</v>
          </cell>
          <cell r="G1478">
            <v>41906</v>
          </cell>
        </row>
        <row r="1479">
          <cell r="C1479">
            <v>2771</v>
          </cell>
          <cell r="D1479" t="str">
            <v>Supl Tet Retiro Puente De Linea Trifasico Mt</v>
          </cell>
          <cell r="E1479" t="str">
            <v>UN</v>
          </cell>
          <cell r="F1479">
            <v>87554.34</v>
          </cell>
          <cell r="G1479">
            <v>42538</v>
          </cell>
        </row>
        <row r="1480">
          <cell r="C1480">
            <v>2772</v>
          </cell>
          <cell r="D1480" t="str">
            <v>Supl Tet Reub Interruptor Seccionador Trifasico</v>
          </cell>
          <cell r="E1480" t="str">
            <v>UN</v>
          </cell>
          <cell r="F1480">
            <v>325682.34000000003</v>
          </cell>
          <cell r="G1480">
            <v>41569</v>
          </cell>
        </row>
        <row r="1481">
          <cell r="C1481">
            <v>2773</v>
          </cell>
          <cell r="D1481" t="str">
            <v>Suministro E Instalacion De Poste Hpc 500 Dan 12 M</v>
          </cell>
          <cell r="E1481" t="str">
            <v>UN</v>
          </cell>
          <cell r="F1481">
            <v>1363771.25</v>
          </cell>
          <cell r="G1481">
            <v>41906</v>
          </cell>
        </row>
        <row r="1482">
          <cell r="C1482">
            <v>2776</v>
          </cell>
          <cell r="D1482" t="str">
            <v>Suministro E Instalacion De Poste Hpc 800 Dan 12 M</v>
          </cell>
          <cell r="E1482" t="str">
            <v>UN</v>
          </cell>
          <cell r="F1482">
            <v>2138522.7200000002</v>
          </cell>
          <cell r="G1482">
            <v>41927</v>
          </cell>
        </row>
        <row r="1483">
          <cell r="C1483">
            <v>2778</v>
          </cell>
          <cell r="D1483" t="str">
            <v>Suministro E Instalacion De Poste Hpc 1250 Dan 12 M</v>
          </cell>
          <cell r="E1483" t="str">
            <v>UN</v>
          </cell>
          <cell r="F1483">
            <v>3035585.74</v>
          </cell>
          <cell r="G1483">
            <v>42524</v>
          </cell>
        </row>
        <row r="1484">
          <cell r="C1484">
            <v>2781</v>
          </cell>
          <cell r="D1484" t="str">
            <v>Contenedores De Raiz De 1.50 X 1.50  X 1.60 Metros, En Concreto Reforzado, Con Refuerzo En Malla De 0.15 X 0.15 X 1/4 " Y Piso Con Apertura De Hueco De 0.25 X 0.25 Metros  Y Remate Superior En Bordillo Redondeado</v>
          </cell>
          <cell r="E1484" t="str">
            <v>UN</v>
          </cell>
          <cell r="F1484">
            <v>464007.13</v>
          </cell>
          <cell r="G1484">
            <v>42578</v>
          </cell>
        </row>
        <row r="1485">
          <cell r="C1485">
            <v>2783</v>
          </cell>
          <cell r="D1485" t="str">
            <v>Suministro E Instalación De Baranda En Tubería De Acero Inoxidable De 2 1/2" Cada 3.00 Metros Con 9 Cables Tipo Guaya De 1/4"</v>
          </cell>
          <cell r="E1485" t="str">
            <v>ML</v>
          </cell>
          <cell r="F1485">
            <v>290156.25</v>
          </cell>
          <cell r="G1485">
            <v>42201</v>
          </cell>
        </row>
        <row r="1486">
          <cell r="C1486">
            <v>2784</v>
          </cell>
          <cell r="D1486" t="str">
            <v>Mortero 1:2</v>
          </cell>
          <cell r="E1486" t="str">
            <v>M3</v>
          </cell>
          <cell r="F1486">
            <v>361551.01</v>
          </cell>
          <cell r="G1486">
            <v>42438</v>
          </cell>
        </row>
        <row r="1487">
          <cell r="C1487">
            <v>2785</v>
          </cell>
          <cell r="D1487" t="str">
            <v>Suministro E Instalacion De Poste Hpc 2000 Dan 12 M</v>
          </cell>
          <cell r="E1487" t="str">
            <v>UN</v>
          </cell>
          <cell r="F1487">
            <v>4443847.67</v>
          </cell>
          <cell r="G1487">
            <v>41404</v>
          </cell>
        </row>
        <row r="1488">
          <cell r="C1488">
            <v>2786</v>
          </cell>
          <cell r="D1488" t="str">
            <v>Suministro E Instalación De Estructura Para Piso, Incluye Pilotaje En Madera Rolliza D = 0.25 Metros, Pilotes Cortos De 0.10 X 0.10 Metros Y Viga De Madera De 0.10 X 0.10 Metros Inmunizada, Impermeabilizadas ( Ver Diseño)</v>
          </cell>
          <cell r="E1488" t="str">
            <v>M2</v>
          </cell>
          <cell r="F1488">
            <v>128000</v>
          </cell>
          <cell r="G1488">
            <v>41345</v>
          </cell>
        </row>
        <row r="1489">
          <cell r="C1489">
            <v>2787</v>
          </cell>
          <cell r="D1489" t="str">
            <v>Suministro E Instalación De Estructura Para Piso Deck, Incluye, Pilotes Cortos De 0.10 X 0.10 Metros Y Vigas Laterales Inmunizadas E Impermeabilizadas ( Ver Diseño)</v>
          </cell>
          <cell r="E1489" t="str">
            <v>M2</v>
          </cell>
          <cell r="F1489">
            <v>105000</v>
          </cell>
          <cell r="G1489">
            <v>41345</v>
          </cell>
        </row>
        <row r="1490">
          <cell r="C1490">
            <v>2788</v>
          </cell>
          <cell r="D1490" t="str">
            <v>Suministro E Instalación De Armado Simp Cto  Trif Fin Línea Para Acsr 1/0</v>
          </cell>
          <cell r="E1490" t="str">
            <v>UN</v>
          </cell>
          <cell r="F1490">
            <v>1126501.24</v>
          </cell>
          <cell r="G1490">
            <v>41404</v>
          </cell>
        </row>
        <row r="1491">
          <cell r="C1491">
            <v>2790</v>
          </cell>
          <cell r="D1491" t="str">
            <v>Suministro E Instalación De Piso Deck En Madera Teka Con Apertura De 5 Mm</v>
          </cell>
          <cell r="E1491" t="str">
            <v>M2</v>
          </cell>
          <cell r="F1491">
            <v>151870</v>
          </cell>
          <cell r="G1491">
            <v>41345</v>
          </cell>
        </row>
        <row r="1492">
          <cell r="C1492">
            <v>2791</v>
          </cell>
          <cell r="D1492" t="str">
            <v>Construcción De Tanque En Concreto De 3000 Psi, Altura 1.80 Metros, Con Placa De Concreto Y Tapa De Inspección En Lámina, Incluye Pasos</v>
          </cell>
          <cell r="E1492" t="str">
            <v>GL</v>
          </cell>
          <cell r="F1492">
            <v>1950000</v>
          </cell>
          <cell r="G1492">
            <v>41345</v>
          </cell>
        </row>
        <row r="1493">
          <cell r="C1493">
            <v>2794</v>
          </cell>
          <cell r="D1493" t="str">
            <v>Cárcamo En Ladrillo Pañetado De 0.20 X 0.30 Metros, Incluye Rejilla En Adoquín (Ver Diseño)</v>
          </cell>
          <cell r="E1493" t="str">
            <v>ML</v>
          </cell>
          <cell r="F1493">
            <v>88514.71</v>
          </cell>
          <cell r="G1493">
            <v>41345</v>
          </cell>
        </row>
        <row r="1494">
          <cell r="C1494">
            <v>2797</v>
          </cell>
          <cell r="D1494" t="str">
            <v>Suministro E Instalacion De Poste Hpc 500 Dan 14 M</v>
          </cell>
          <cell r="E1494" t="str">
            <v>UN</v>
          </cell>
          <cell r="F1494">
            <v>1711686.43</v>
          </cell>
          <cell r="G1494">
            <v>41404</v>
          </cell>
        </row>
        <row r="1495">
          <cell r="C1495">
            <v>2799</v>
          </cell>
          <cell r="D1495" t="str">
            <v>Placa De Piso En Concreto De 3000 Psi Espejos De Agua De 0.10 Metros, Incluye Recebo B-600 Compactado, Solado De Limpieza En Concreto De 2000 Psi, Y Malla Electrosoldada De 0.15 X 0.15 Metros</v>
          </cell>
          <cell r="E1495" t="str">
            <v>M2</v>
          </cell>
          <cell r="F1495">
            <v>97232.13</v>
          </cell>
          <cell r="G1495">
            <v>41354</v>
          </cell>
        </row>
        <row r="1496">
          <cell r="C1496">
            <v>2801</v>
          </cell>
          <cell r="D1496" t="str">
            <v>Suministro E Instalacion De Poste Hpc 800 Dan 14 M</v>
          </cell>
          <cell r="E1496" t="str">
            <v>UN</v>
          </cell>
          <cell r="F1496">
            <v>2436925.19</v>
          </cell>
          <cell r="G1496">
            <v>42524</v>
          </cell>
        </row>
        <row r="1497">
          <cell r="C1497">
            <v>2802</v>
          </cell>
          <cell r="D1497" t="str">
            <v>Viga Superior De 0.30 X 0.30 Metros, En Concreto De 3000 Psi, No Incluye Acero De Refuerzo</v>
          </cell>
          <cell r="E1497" t="str">
            <v>M3</v>
          </cell>
          <cell r="F1497">
            <v>788921.21</v>
          </cell>
          <cell r="G1497">
            <v>41345</v>
          </cell>
        </row>
        <row r="1498">
          <cell r="C1498">
            <v>2803</v>
          </cell>
          <cell r="D1498" t="str">
            <v>Suministro E Instalación De Arm Simp Cto Trif Alineación Disp Hor 13,2 Kv</v>
          </cell>
          <cell r="E1498" t="str">
            <v>UN</v>
          </cell>
          <cell r="F1498">
            <v>2019078.37</v>
          </cell>
          <cell r="G1498">
            <v>41906</v>
          </cell>
        </row>
        <row r="1499">
          <cell r="C1499">
            <v>2808</v>
          </cell>
          <cell r="D1499" t="str">
            <v>Suministro E Instalacion De Poste Hpc 1250 Dan 14 M</v>
          </cell>
          <cell r="E1499" t="str">
            <v>UN</v>
          </cell>
          <cell r="F1499">
            <v>3443947.14</v>
          </cell>
          <cell r="G1499">
            <v>41569</v>
          </cell>
        </row>
        <row r="1500">
          <cell r="C1500">
            <v>2809</v>
          </cell>
          <cell r="D1500" t="str">
            <v>Suministro E Instalación De Arm Simp Cto Trif Ang 5° A 20°/30° Disp Hor 13.2 Kv</v>
          </cell>
          <cell r="E1500" t="str">
            <v>UN</v>
          </cell>
          <cell r="F1500">
            <v>3622214.8</v>
          </cell>
          <cell r="G1500">
            <v>41404</v>
          </cell>
        </row>
        <row r="1501">
          <cell r="C1501">
            <v>2811</v>
          </cell>
          <cell r="D1501" t="str">
            <v>Suministro E Instalacion De Poste Hpc 2000 Dan 14 M</v>
          </cell>
          <cell r="E1501" t="str">
            <v>UN</v>
          </cell>
          <cell r="F1501">
            <v>11231349.49</v>
          </cell>
          <cell r="G1501">
            <v>41569</v>
          </cell>
        </row>
        <row r="1502">
          <cell r="C1502">
            <v>2812</v>
          </cell>
          <cell r="D1502" t="str">
            <v>Suministro E Instalación De Arm Simp Cto Trif Anclaje Disp Hor 13.2 Kv477-559.5</v>
          </cell>
          <cell r="E1502" t="str">
            <v>UN</v>
          </cell>
          <cell r="F1502">
            <v>4097265.82</v>
          </cell>
          <cell r="G1502">
            <v>41906</v>
          </cell>
        </row>
        <row r="1503">
          <cell r="C1503">
            <v>2814</v>
          </cell>
          <cell r="D1503" t="str">
            <v>Suministro E Instalación De Arm Simp Cto Trif Anclaje (2) Disp Hor 13.2 Kv 477-559.5</v>
          </cell>
          <cell r="E1503" t="str">
            <v>UN</v>
          </cell>
          <cell r="F1503">
            <v>6904772</v>
          </cell>
          <cell r="G1503">
            <v>41404</v>
          </cell>
        </row>
        <row r="1504">
          <cell r="C1504">
            <v>2816</v>
          </cell>
          <cell r="D1504" t="str">
            <v>Sumnistro E Instalación De Arm Simp Cto Trif Anclaje Disp Hor 13,2 Kv Acsr 1/0</v>
          </cell>
          <cell r="E1504" t="str">
            <v>UN</v>
          </cell>
          <cell r="F1504">
            <v>3895414.8</v>
          </cell>
          <cell r="G1504">
            <v>41404</v>
          </cell>
        </row>
        <row r="1505">
          <cell r="C1505">
            <v>2817</v>
          </cell>
          <cell r="D1505" t="str">
            <v>Suministro E Instalación De Arm Simp Cto Trif Fiin Línea Disp Hor 13.2 Kv 1/0 - 123.3</v>
          </cell>
          <cell r="E1505" t="str">
            <v>UN</v>
          </cell>
          <cell r="F1505">
            <v>3238493.96</v>
          </cell>
          <cell r="G1505">
            <v>41404</v>
          </cell>
        </row>
        <row r="1506">
          <cell r="C1506">
            <v>2818</v>
          </cell>
          <cell r="D1506" t="str">
            <v>Suministro E Instalación De Arm Simple Cto Trif En Línea Disp Hor 13.2Kv 477 - 559.5</v>
          </cell>
          <cell r="E1506" t="str">
            <v>UN</v>
          </cell>
          <cell r="F1506">
            <v>3335714.8</v>
          </cell>
          <cell r="G1506">
            <v>41404</v>
          </cell>
        </row>
        <row r="1507">
          <cell r="C1507">
            <v>2819</v>
          </cell>
          <cell r="D1507" t="str">
            <v>Suministro E Instalación De Armado Horiz Cto Bif Fin Línea 1/0 123.3</v>
          </cell>
          <cell r="E1507" t="str">
            <v>UN</v>
          </cell>
          <cell r="F1507">
            <v>3075414.8</v>
          </cell>
          <cell r="G1507">
            <v>41404</v>
          </cell>
        </row>
        <row r="1508">
          <cell r="C1508">
            <v>2821</v>
          </cell>
          <cell r="D1508" t="str">
            <v>Tendido De Linea Trif Simp Cto Acsr 477 Mcm S/N</v>
          </cell>
          <cell r="E1508" t="str">
            <v>ML</v>
          </cell>
          <cell r="F1508">
            <v>97085.83</v>
          </cell>
          <cell r="G1508">
            <v>41906</v>
          </cell>
        </row>
        <row r="1509">
          <cell r="C1509">
            <v>2822</v>
          </cell>
          <cell r="D1509" t="str">
            <v>Cañuela Tipo "B" H = 0.25 X 0.30 Metros, Incluye Excavación, Base, Solado En Concreto Pobre, Acero De Refuerzo Y Sello De Junta</v>
          </cell>
          <cell r="E1509" t="str">
            <v>ML</v>
          </cell>
          <cell r="F1509">
            <v>68667.67</v>
          </cell>
          <cell r="G1509">
            <v>41345</v>
          </cell>
        </row>
        <row r="1510">
          <cell r="C1510">
            <v>2823</v>
          </cell>
          <cell r="D1510" t="str">
            <v>Suministro E Instalación De Terminal Ext Contráctil En Frío 15 Kv Cable 2</v>
          </cell>
          <cell r="E1510" t="str">
            <v>UN</v>
          </cell>
          <cell r="F1510">
            <v>340501.27</v>
          </cell>
          <cell r="G1510">
            <v>42538</v>
          </cell>
        </row>
        <row r="1511">
          <cell r="C1511">
            <v>2824</v>
          </cell>
          <cell r="D1511" t="str">
            <v>Campamento Incluye Area De Acopio De Materiales (Ver Diseño)</v>
          </cell>
          <cell r="E1511" t="str">
            <v>M2</v>
          </cell>
          <cell r="F1511">
            <v>111876.5</v>
          </cell>
          <cell r="G1511">
            <v>42443</v>
          </cell>
        </row>
        <row r="1512">
          <cell r="C1512">
            <v>2825</v>
          </cell>
          <cell r="D1512" t="str">
            <v>Provisión De Señalización Horizontal Y Vertical</v>
          </cell>
          <cell r="E1512" t="str">
            <v>GL</v>
          </cell>
          <cell r="F1512">
            <v>10000000</v>
          </cell>
          <cell r="G1512">
            <v>42447</v>
          </cell>
        </row>
        <row r="1513">
          <cell r="C1513">
            <v>2826</v>
          </cell>
          <cell r="D1513" t="str">
            <v>Provisión De Semaforización</v>
          </cell>
          <cell r="E1513" t="str">
            <v>GL</v>
          </cell>
          <cell r="F1513">
            <v>10000000</v>
          </cell>
          <cell r="G1513">
            <v>42447</v>
          </cell>
        </row>
        <row r="1514">
          <cell r="C1514">
            <v>2828</v>
          </cell>
          <cell r="D1514" t="str">
            <v>Suministro E Instalación De Empalme Contractil En Frío 15 Kv Cable 2 Cu</v>
          </cell>
          <cell r="E1514" t="str">
            <v>UN</v>
          </cell>
          <cell r="F1514">
            <v>1124327.3899999999</v>
          </cell>
          <cell r="G1514">
            <v>41404</v>
          </cell>
        </row>
        <row r="1515">
          <cell r="C1515">
            <v>2830</v>
          </cell>
          <cell r="D1515" t="str">
            <v>Ml Tendido Linea Trif Simp Cto Acsr 4/0 Awg S/N</v>
          </cell>
          <cell r="E1515" t="str">
            <v>ML</v>
          </cell>
          <cell r="F1515">
            <v>54570.33</v>
          </cell>
          <cell r="G1515">
            <v>41404</v>
          </cell>
        </row>
        <row r="1516">
          <cell r="C1516">
            <v>2831</v>
          </cell>
          <cell r="D1516" t="str">
            <v>Salida De Balas De Piso Para Áreas Circundantes</v>
          </cell>
          <cell r="E1516" t="str">
            <v>UN</v>
          </cell>
          <cell r="F1516">
            <v>99478.17</v>
          </cell>
          <cell r="G1516">
            <v>41354</v>
          </cell>
        </row>
        <row r="1517">
          <cell r="C1517">
            <v>2833</v>
          </cell>
          <cell r="D1517" t="str">
            <v>Suministro E Instalación De Puesta A Tierra En Poste Hormigón De 12 M</v>
          </cell>
          <cell r="E1517" t="str">
            <v>UN</v>
          </cell>
          <cell r="F1517">
            <v>385631.14</v>
          </cell>
          <cell r="G1517">
            <v>42447</v>
          </cell>
        </row>
        <row r="1518">
          <cell r="C1518">
            <v>2839</v>
          </cell>
          <cell r="D1518" t="str">
            <v>Tendido De Linea Trif Simp Cto Acsr 1/0 Awg S/N</v>
          </cell>
          <cell r="E1518" t="str">
            <v>ML</v>
          </cell>
          <cell r="F1518">
            <v>27735.37</v>
          </cell>
          <cell r="G1518">
            <v>41906</v>
          </cell>
        </row>
        <row r="1519">
          <cell r="C1519">
            <v>2842</v>
          </cell>
          <cell r="D1519" t="str">
            <v>Suministro E Instalación De Puesta A Tierra En Poste Hormigón De 14 M</v>
          </cell>
          <cell r="E1519" t="str">
            <v>UN</v>
          </cell>
          <cell r="F1519">
            <v>412931.14</v>
          </cell>
          <cell r="G1519">
            <v>41569</v>
          </cell>
        </row>
        <row r="1520">
          <cell r="C1520">
            <v>2843</v>
          </cell>
          <cell r="D1520" t="str">
            <v>Suministro E Instalación De Breaker Enchufable Tripolar</v>
          </cell>
          <cell r="E1520" t="str">
            <v>UN</v>
          </cell>
          <cell r="F1520">
            <v>95505.600000000006</v>
          </cell>
          <cell r="G1520">
            <v>41354</v>
          </cell>
        </row>
        <row r="1521">
          <cell r="C1521">
            <v>2844</v>
          </cell>
          <cell r="D1521" t="str">
            <v>E - Acometida Eléctrica En Tubería Conduit D = 3", Con 4 # 2 + 1 # 6 Aw G Thhn (Ver Diseño)</v>
          </cell>
          <cell r="E1521" t="str">
            <v>ML</v>
          </cell>
          <cell r="F1521">
            <v>86121.600000000006</v>
          </cell>
          <cell r="G1521">
            <v>41451</v>
          </cell>
        </row>
        <row r="1522">
          <cell r="C1522">
            <v>2845</v>
          </cell>
          <cell r="D1522" t="str">
            <v>E - Acometida Planta De Emergencia Hasta Transferencia Automática En 2 Tubería Conduit D = 3" Con 8 # 250 Mcm + 1 # 2/0 (Ver Diseño)</v>
          </cell>
          <cell r="E1522" t="str">
            <v>ML</v>
          </cell>
          <cell r="F1522">
            <v>563720.4</v>
          </cell>
          <cell r="G1522">
            <v>41451</v>
          </cell>
        </row>
        <row r="1523">
          <cell r="C1523">
            <v>2846</v>
          </cell>
          <cell r="D1523" t="str">
            <v>Acometida De Señal Desde Planta De Emergencia Hasta Transferencia Automática En Tubería Conduit D = 3/4" Con 1 Cable Encauchetado 3 X 16 (Ver Diseño)</v>
          </cell>
          <cell r="E1523" t="str">
            <v>ML</v>
          </cell>
          <cell r="F1523">
            <v>13153.2</v>
          </cell>
          <cell r="G1523">
            <v>41345</v>
          </cell>
        </row>
        <row r="1524">
          <cell r="C1524">
            <v>2847</v>
          </cell>
          <cell r="D1524" t="str">
            <v>Desmonte De Poste De Hormigón De 6-10 M</v>
          </cell>
          <cell r="E1524" t="str">
            <v>UN</v>
          </cell>
          <cell r="F1524">
            <v>277096.95</v>
          </cell>
          <cell r="G1524">
            <v>41404</v>
          </cell>
        </row>
        <row r="1525">
          <cell r="C1525">
            <v>2849</v>
          </cell>
          <cell r="D1525" t="str">
            <v>Tendido De Linea Bif Acsr 1/0 Awg S/N</v>
          </cell>
          <cell r="E1525" t="str">
            <v>ML</v>
          </cell>
          <cell r="F1525">
            <v>15023.84</v>
          </cell>
          <cell r="G1525">
            <v>41404</v>
          </cell>
        </row>
        <row r="1526">
          <cell r="C1526">
            <v>2850</v>
          </cell>
          <cell r="D1526" t="str">
            <v>E - Acometida Para Cargador De Baterias De La Planta De Emergencia En Tubería Conduit D = 1/2" Con 2 # 12 +1 # 14</v>
          </cell>
          <cell r="E1526" t="str">
            <v>ML</v>
          </cell>
          <cell r="F1526">
            <v>11788.8</v>
          </cell>
          <cell r="G1526">
            <v>41451</v>
          </cell>
        </row>
        <row r="1527">
          <cell r="C1527">
            <v>2851</v>
          </cell>
          <cell r="D1527" t="str">
            <v>E - Suministro Y Montaje De Sistema De Media Tensión, Tipo Exterior ( Ver Diseño)</v>
          </cell>
          <cell r="E1527" t="str">
            <v>GL</v>
          </cell>
          <cell r="F1527">
            <v>25167360</v>
          </cell>
          <cell r="G1527">
            <v>41451</v>
          </cell>
        </row>
        <row r="1528">
          <cell r="C1528">
            <v>2852</v>
          </cell>
          <cell r="D1528" t="str">
            <v>E - Transferencia Automática De 500 Amp. 220 V, Según Diagrama Unifilar (Ver Diseño)</v>
          </cell>
          <cell r="E1528" t="str">
            <v>GL</v>
          </cell>
          <cell r="F1528">
            <v>24402000</v>
          </cell>
          <cell r="G1528">
            <v>41451</v>
          </cell>
        </row>
        <row r="1529">
          <cell r="C1529">
            <v>2853</v>
          </cell>
          <cell r="D1529" t="str">
            <v>E - Suministro E Instalación De Bala Dulux 2 X 26 W A 32 W , Tipo Higt Lihgts O Similar</v>
          </cell>
          <cell r="E1529" t="str">
            <v>UN</v>
          </cell>
          <cell r="F1529">
            <v>159500</v>
          </cell>
          <cell r="G1529">
            <v>41451</v>
          </cell>
        </row>
        <row r="1530">
          <cell r="C1530">
            <v>2854</v>
          </cell>
          <cell r="D1530" t="str">
            <v>Desmonte De Poste De Hormigón De 11-12 M</v>
          </cell>
          <cell r="E1530" t="str">
            <v>UN</v>
          </cell>
          <cell r="F1530">
            <v>353420.83</v>
          </cell>
          <cell r="G1530">
            <v>42447</v>
          </cell>
        </row>
        <row r="1531">
          <cell r="C1531">
            <v>2855</v>
          </cell>
          <cell r="D1531" t="str">
            <v>E - Suministro E Instalación De Bala De Piso, De 70W Doble Contacto , Tipo Higt Lihgts O Similar</v>
          </cell>
          <cell r="E1531" t="str">
            <v>UN</v>
          </cell>
          <cell r="F1531">
            <v>957000</v>
          </cell>
          <cell r="G1531">
            <v>41451</v>
          </cell>
        </row>
        <row r="1532">
          <cell r="C1532">
            <v>2856</v>
          </cell>
          <cell r="D1532" t="str">
            <v>E - Suministro E Instalación De Bala De Piso, De10 W Led , Tipo Higt Lihgts O Similar</v>
          </cell>
          <cell r="E1532" t="str">
            <v>UN</v>
          </cell>
          <cell r="F1532">
            <v>242000</v>
          </cell>
          <cell r="G1532">
            <v>41451</v>
          </cell>
        </row>
        <row r="1533">
          <cell r="C1533">
            <v>2857</v>
          </cell>
          <cell r="D1533" t="str">
            <v>E - Suministro E Instalación De Bala De Piso, De35  W  Halogena , Tipo Higt Lihgts O Similar</v>
          </cell>
          <cell r="E1533" t="str">
            <v>UN</v>
          </cell>
          <cell r="F1533">
            <v>192500</v>
          </cell>
          <cell r="G1533">
            <v>41451</v>
          </cell>
        </row>
        <row r="1534">
          <cell r="C1534">
            <v>2859</v>
          </cell>
          <cell r="D1534" t="str">
            <v>Fusible Expulsion 10 A Tipo K</v>
          </cell>
          <cell r="E1534" t="str">
            <v>UN</v>
          </cell>
          <cell r="F1534">
            <v>15527.76</v>
          </cell>
          <cell r="G1534">
            <v>41404</v>
          </cell>
        </row>
        <row r="1535">
          <cell r="C1535">
            <v>2860</v>
          </cell>
          <cell r="D1535" t="str">
            <v>Desmonte De Poste De Hormigón 14 M</v>
          </cell>
          <cell r="E1535" t="str">
            <v>UN</v>
          </cell>
          <cell r="F1535">
            <v>406717.5</v>
          </cell>
          <cell r="G1535">
            <v>41569</v>
          </cell>
        </row>
        <row r="1536">
          <cell r="C1536">
            <v>2861</v>
          </cell>
          <cell r="D1536" t="str">
            <v>Desmonte De Armado M.T. Dos Crucetas</v>
          </cell>
          <cell r="E1536" t="str">
            <v>UN</v>
          </cell>
          <cell r="F1536">
            <v>137137.5</v>
          </cell>
          <cell r="G1536">
            <v>41906</v>
          </cell>
        </row>
        <row r="1537">
          <cell r="C1537">
            <v>2862</v>
          </cell>
          <cell r="D1537" t="str">
            <v>Desmonte De Armado M.T. Una Cruceta</v>
          </cell>
          <cell r="E1537" t="str">
            <v>UN</v>
          </cell>
          <cell r="F1537">
            <v>64523</v>
          </cell>
          <cell r="G1537">
            <v>42447</v>
          </cell>
        </row>
        <row r="1538">
          <cell r="C1538">
            <v>2863</v>
          </cell>
          <cell r="D1538" t="str">
            <v>Desmonte De Armado M.T. Compacto Trifásico</v>
          </cell>
          <cell r="E1538" t="str">
            <v>UN</v>
          </cell>
          <cell r="F1538">
            <v>127202.5</v>
          </cell>
          <cell r="G1538">
            <v>41404</v>
          </cell>
        </row>
        <row r="1539">
          <cell r="C1539">
            <v>2864</v>
          </cell>
          <cell r="D1539" t="str">
            <v>Desmonte De Armado M.T. Compacto Bifásico</v>
          </cell>
          <cell r="E1539" t="str">
            <v>UN</v>
          </cell>
          <cell r="F1539">
            <v>82723.960000000006</v>
          </cell>
          <cell r="G1539">
            <v>41404</v>
          </cell>
        </row>
        <row r="1540">
          <cell r="C1540">
            <v>2865</v>
          </cell>
          <cell r="D1540" t="str">
            <v>E - Suministro E Instalación De Cinta Led Strp 2.4 W/M Tipo Higt Lihgts O Similar</v>
          </cell>
          <cell r="E1540" t="str">
            <v>ML</v>
          </cell>
          <cell r="F1540">
            <v>106700</v>
          </cell>
          <cell r="G1540">
            <v>41451</v>
          </cell>
        </row>
        <row r="1541">
          <cell r="C1541">
            <v>2866</v>
          </cell>
          <cell r="D1541" t="str">
            <v>E - Suministro E Instalación Led River 1.00 X 4.00 Metros De Cinta Led, Tipo Higt Lihgts O Similar</v>
          </cell>
          <cell r="E1541" t="str">
            <v>ML</v>
          </cell>
          <cell r="F1541">
            <v>214500</v>
          </cell>
          <cell r="G1541">
            <v>41451</v>
          </cell>
        </row>
        <row r="1542">
          <cell r="C1542">
            <v>2867</v>
          </cell>
          <cell r="D1542" t="str">
            <v>Diseño Y Montaje De Sistema De Apantallamiento, Incluye Todos Los Materiales Y Mano De Obra</v>
          </cell>
          <cell r="E1542" t="str">
            <v>GL</v>
          </cell>
          <cell r="F1542">
            <v>8850000</v>
          </cell>
          <cell r="G1542">
            <v>41345</v>
          </cell>
        </row>
        <row r="1543">
          <cell r="C1543">
            <v>2868</v>
          </cell>
          <cell r="D1543" t="str">
            <v>Desmonte De Línea Aérea Mt (1F) 266 A 477</v>
          </cell>
          <cell r="E1543" t="str">
            <v>ML</v>
          </cell>
          <cell r="F1543">
            <v>6823.91</v>
          </cell>
          <cell r="G1543">
            <v>41906</v>
          </cell>
        </row>
        <row r="1544">
          <cell r="C1544">
            <v>2869</v>
          </cell>
          <cell r="D1544" t="str">
            <v>Caja De Inspección De 0.30 X 0.30 Metros, Altura Máxima 1.00 Metros En Mampostería, Incluye Tapa, Marco Y Contramarcos, Excavación, Pañete, Medias Cañas, Relleno Con Recebo E = 0.20 Base, Base En Concreto</v>
          </cell>
          <cell r="E1544" t="str">
            <v>UN</v>
          </cell>
          <cell r="F1544">
            <v>285638.18</v>
          </cell>
          <cell r="G1544">
            <v>41345</v>
          </cell>
        </row>
        <row r="1545">
          <cell r="C1545">
            <v>2870</v>
          </cell>
          <cell r="D1545" t="str">
            <v>Desmonte De Línea Mt (1F) 2 A 4/0</v>
          </cell>
          <cell r="E1545" t="str">
            <v>ML</v>
          </cell>
          <cell r="F1545">
            <v>5291.08</v>
          </cell>
          <cell r="G1545">
            <v>41404</v>
          </cell>
        </row>
        <row r="1546">
          <cell r="C1546">
            <v>2871</v>
          </cell>
          <cell r="D1546" t="str">
            <v>Provisión De Red Media Tensión, Baja Tensión, Alumbrado, Luminarias, Obras Civiles, Gestiones Y Certificaciones L: 800 Ml</v>
          </cell>
          <cell r="E1546" t="str">
            <v>GL</v>
          </cell>
          <cell r="F1546">
            <v>1600000000</v>
          </cell>
          <cell r="G1546">
            <v>41821</v>
          </cell>
        </row>
        <row r="1547">
          <cell r="C1547">
            <v>2872</v>
          </cell>
          <cell r="D1547" t="str">
            <v>Retiro Puente De Línea Trifásico En Poste Cto Mt</v>
          </cell>
          <cell r="E1547" t="str">
            <v>UN</v>
          </cell>
          <cell r="F1547">
            <v>103431.95</v>
          </cell>
          <cell r="G1547">
            <v>41906</v>
          </cell>
        </row>
        <row r="1548">
          <cell r="C1548">
            <v>2873</v>
          </cell>
          <cell r="D1548" t="str">
            <v>Adoquín De Arcilla Altura 0.06 Metros, Tipo Tolete Pendientes Mayores A 10% Y Hasta 15% Con Estructura De Sub Base Gradación B = 400, E = 0.20 Metros + Base B = 600 E = 0.15 Metros + Adoquín E = 0.06 Metros, Mortero De Alisado Y Pegado, Sellado Con Mortero 1 : 6, Dilatación De Confinamiento Cada 20 M2 ( Tabla 5 - 1 Tipo 1 Suelos Blandos), Incluye Excavación, Compactación, Fondo, Rellenos En Recebo / Tabla De Diseño Geotextil De Pavco Y Retiro De Material Sobrante</v>
          </cell>
          <cell r="E1548" t="str">
            <v>M2</v>
          </cell>
          <cell r="F1548">
            <v>136291.5</v>
          </cell>
          <cell r="G1548">
            <v>41345</v>
          </cell>
        </row>
        <row r="1549">
          <cell r="C1549">
            <v>2874</v>
          </cell>
          <cell r="D1549" t="str">
            <v>Retiro Puente De Línea En Medio De Vano Cto Mt Bifásico</v>
          </cell>
          <cell r="E1549" t="str">
            <v>UN</v>
          </cell>
          <cell r="F1549">
            <v>187745.22</v>
          </cell>
          <cell r="G1549">
            <v>41404</v>
          </cell>
        </row>
        <row r="1550">
          <cell r="C1550">
            <v>2875</v>
          </cell>
          <cell r="D1550" t="str">
            <v>Adoquín De Concreto E =  0.08 Metros, Para Pendientes Menores A 5% Con Estructura De Sub Base Gradación B = 400, E = 0.15 Metros + Base B = 600 E = 0.15 Metros + Adoquín E = 0.08 Metros, Sobre Arena Con Dilatación De Confinamiento Cada 20 M2 ( Tabla 5 - 1 Tipo 2 Suelos Medios), Incluye Excavación, Compactación, Fondo, Rellenos En Recebo / Tabla De Diseño Geotextil T - 1700 De Pavco Y Retiro De Material Sobrante</v>
          </cell>
          <cell r="E1550" t="str">
            <v>M2</v>
          </cell>
          <cell r="F1550">
            <v>127257.31</v>
          </cell>
          <cell r="G1550">
            <v>41912</v>
          </cell>
        </row>
        <row r="1551">
          <cell r="C1551">
            <v>2877</v>
          </cell>
          <cell r="D1551" t="str">
            <v>Desmontaje De Retenida Sencilla Primaria</v>
          </cell>
          <cell r="E1551" t="str">
            <v>UN</v>
          </cell>
          <cell r="F1551">
            <v>82723.960000000006</v>
          </cell>
          <cell r="G1551">
            <v>41569</v>
          </cell>
        </row>
        <row r="1552">
          <cell r="C1552">
            <v>2878</v>
          </cell>
          <cell r="D1552" t="str">
            <v>Adoquín De Arcilla E =  0.06 Metros, Tipo Tolete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v>
          </cell>
          <cell r="E1552" t="str">
            <v>M2</v>
          </cell>
          <cell r="F1552">
            <v>115002.48</v>
          </cell>
          <cell r="G1552">
            <v>41345</v>
          </cell>
        </row>
        <row r="1553">
          <cell r="C1553">
            <v>2880</v>
          </cell>
          <cell r="D1553" t="str">
            <v>Desmonte De Percha De 3 O 4 Puestos</v>
          </cell>
          <cell r="E1553" t="str">
            <v>UN</v>
          </cell>
          <cell r="F1553">
            <v>72694.33</v>
          </cell>
          <cell r="G1553">
            <v>41906</v>
          </cell>
        </row>
        <row r="1554">
          <cell r="C1554">
            <v>2881</v>
          </cell>
          <cell r="D1554" t="str">
            <v>Adoquín Ecológico E =  0.06 Metros, Tipo Concreto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 Relleno En Arena De Rio 70% Y Tierra Negra Abonada 30%</v>
          </cell>
          <cell r="E1554" t="str">
            <v>M2</v>
          </cell>
          <cell r="F1554">
            <v>130012.23</v>
          </cell>
          <cell r="G1554">
            <v>41345</v>
          </cell>
        </row>
        <row r="1555">
          <cell r="C1555">
            <v>2882</v>
          </cell>
          <cell r="D1555" t="str">
            <v>Instalacion De Derivacion Trif Rigida Acsr 477-477 Mcm Acsr S/N</v>
          </cell>
          <cell r="E1555" t="str">
            <v>UN</v>
          </cell>
          <cell r="F1555">
            <v>639120.18999999994</v>
          </cell>
          <cell r="G1555">
            <v>41906</v>
          </cell>
        </row>
        <row r="1556">
          <cell r="C1556">
            <v>2883</v>
          </cell>
          <cell r="D1556" t="str">
            <v>Desmonte De Línea Bt (Ra) 1 Hilo No. 4 A 1/0</v>
          </cell>
          <cell r="E1556" t="str">
            <v>UN</v>
          </cell>
          <cell r="F1556">
            <v>2211.79</v>
          </cell>
          <cell r="G1556">
            <v>41906</v>
          </cell>
        </row>
        <row r="1557">
          <cell r="C1557">
            <v>2884</v>
          </cell>
          <cell r="D1557" t="str">
            <v>Mortero 1:3 Impermeabilizado Con Sika 1</v>
          </cell>
          <cell r="E1557" t="str">
            <v>M3</v>
          </cell>
          <cell r="F1557">
            <v>389125.33</v>
          </cell>
          <cell r="G1557">
            <v>42438</v>
          </cell>
        </row>
        <row r="1558">
          <cell r="C1558">
            <v>2885</v>
          </cell>
          <cell r="D1558" t="str">
            <v>Instalacion De Derivacion Trif Rigida Acsr 477-Acsr 1/0</v>
          </cell>
          <cell r="E1558" t="str">
            <v>UN</v>
          </cell>
          <cell r="F1558">
            <v>391954.65</v>
          </cell>
          <cell r="G1558">
            <v>41906</v>
          </cell>
        </row>
        <row r="1559">
          <cell r="C1559">
            <v>2886</v>
          </cell>
          <cell r="D1559" t="str">
            <v>Instalacion De Derivacion Trif Rigida Medio De Vano Acsr 4/0-Acsr 4/0</v>
          </cell>
          <cell r="E1559" t="str">
            <v>UN</v>
          </cell>
          <cell r="F1559">
            <v>377824.97</v>
          </cell>
          <cell r="G1559">
            <v>41404</v>
          </cell>
        </row>
        <row r="1560">
          <cell r="C1560">
            <v>2888</v>
          </cell>
          <cell r="D1560" t="str">
            <v>Cimentación Especial Cuadrada Con Refuerzo Apoyo Para Poste De 12M 2000 Dan</v>
          </cell>
          <cell r="E1560" t="str">
            <v>UN</v>
          </cell>
          <cell r="F1560">
            <v>3319309.36</v>
          </cell>
          <cell r="G1560">
            <v>41372</v>
          </cell>
        </row>
        <row r="1561">
          <cell r="C1561">
            <v>2890</v>
          </cell>
          <cell r="D1561" t="str">
            <v>Aplicación De Geotextil T - 1700</v>
          </cell>
          <cell r="E1561" t="str">
            <v>M2</v>
          </cell>
          <cell r="F1561">
            <v>9427.0300000000007</v>
          </cell>
          <cell r="G1561">
            <v>41386</v>
          </cell>
        </row>
        <row r="1562">
          <cell r="C1562">
            <v>2891</v>
          </cell>
          <cell r="D1562" t="str">
            <v>Cimentación Especial Cuadrada Con Refuerzo De Apoyo Para Poste De 14 M 2000 Dan</v>
          </cell>
          <cell r="E1562" t="str">
            <v>UN</v>
          </cell>
          <cell r="F1562">
            <v>3774988.26</v>
          </cell>
          <cell r="G1562">
            <v>41372</v>
          </cell>
        </row>
        <row r="1563">
          <cell r="C1563">
            <v>2892</v>
          </cell>
          <cell r="D1563" t="str">
            <v>Suministro E Instalación De Tres Cortacircuitos Nn Completo 13,2 Kv 100A</v>
          </cell>
          <cell r="E1563" t="str">
            <v>UN</v>
          </cell>
          <cell r="F1563">
            <v>1621555.05</v>
          </cell>
          <cell r="G1563">
            <v>42538</v>
          </cell>
        </row>
        <row r="1564">
          <cell r="C1564">
            <v>2898</v>
          </cell>
          <cell r="D1564" t="str">
            <v>Aplicación De Geotextil Tejido De Poliester De 30.5 Kn/M, Tipo T 2100 Fortex Bx-30</v>
          </cell>
          <cell r="E1564" t="str">
            <v>M2</v>
          </cell>
          <cell r="F1564">
            <v>5774.58</v>
          </cell>
          <cell r="G1564">
            <v>42500</v>
          </cell>
        </row>
        <row r="1565">
          <cell r="C1565">
            <v>2899</v>
          </cell>
          <cell r="D1565" t="str">
            <v>Suministro E Instalación De Dos Cortacircuitos Nn Completo 13.2 Kv 100 A</v>
          </cell>
          <cell r="E1565" t="str">
            <v>UN</v>
          </cell>
          <cell r="F1565">
            <v>1081036.71</v>
          </cell>
          <cell r="G1565">
            <v>41404</v>
          </cell>
        </row>
        <row r="1566">
          <cell r="C1566">
            <v>2900</v>
          </cell>
          <cell r="D1566" t="str">
            <v>Suministro, Instalación Y Montaje De Dos Pararrayos 13.2 Kv Fijación En Cruceta Metálica</v>
          </cell>
          <cell r="E1566" t="str">
            <v>UN</v>
          </cell>
          <cell r="F1566">
            <v>357102.56</v>
          </cell>
          <cell r="G1566">
            <v>42067</v>
          </cell>
        </row>
        <row r="1567">
          <cell r="C1567">
            <v>2901</v>
          </cell>
          <cell r="D1567" t="str">
            <v>Suministro, Instalación Y Montaje Retenida 1/2" En Poste Mt Nn</v>
          </cell>
          <cell r="E1567" t="str">
            <v>UN</v>
          </cell>
          <cell r="F1567">
            <v>1327515.8400000001</v>
          </cell>
          <cell r="G1567">
            <v>41404</v>
          </cell>
        </row>
        <row r="1568">
          <cell r="C1568">
            <v>2908</v>
          </cell>
          <cell r="D1568" t="str">
            <v>Suministro E Instalación De Arm Bt (Rt) Alin Y Ang Hasta 30° Y Fin De Línea</v>
          </cell>
          <cell r="E1568" t="str">
            <v>UN</v>
          </cell>
          <cell r="F1568">
            <v>79969.37</v>
          </cell>
          <cell r="G1568">
            <v>41906</v>
          </cell>
        </row>
        <row r="1569">
          <cell r="C1569">
            <v>2912</v>
          </cell>
          <cell r="D1569" t="str">
            <v>Suministro E Instalación De Caneca Para Exterior En Lámina Perforada De Acero Inoxidable 304, Satinado Con Parales Para Anclaje  A Piso Tipo A &amp; A O Similar, En Una Base De Concreto De 3.000 Psi De 0.30 X 0.15 Metros</v>
          </cell>
          <cell r="E1569" t="str">
            <v>UN</v>
          </cell>
          <cell r="F1569">
            <v>1190904.44</v>
          </cell>
          <cell r="G1569">
            <v>42227</v>
          </cell>
        </row>
        <row r="1570">
          <cell r="C1570">
            <v>2914</v>
          </cell>
          <cell r="D1570" t="str">
            <v>Suminstro E Instalación De Armado Bt (Ra) 3 Hilos Alineación Y Fin De Línea</v>
          </cell>
          <cell r="E1570" t="str">
            <v>UN</v>
          </cell>
          <cell r="F1570">
            <v>155624.98000000001</v>
          </cell>
          <cell r="G1570">
            <v>41569</v>
          </cell>
        </row>
        <row r="1571">
          <cell r="C1571">
            <v>2917</v>
          </cell>
          <cell r="D1571" t="str">
            <v>Reubicación De Tranformador Monofásico De  13,2 Kv En Poste Nn</v>
          </cell>
          <cell r="E1571" t="str">
            <v>UN</v>
          </cell>
          <cell r="F1571">
            <v>1335196.31</v>
          </cell>
          <cell r="G1571">
            <v>41906</v>
          </cell>
        </row>
        <row r="1572">
          <cell r="C1572">
            <v>2918</v>
          </cell>
          <cell r="D1572" t="str">
            <v>Reubicación De Tranformador Trifásico De 13,2 Kv En Poste Nn</v>
          </cell>
          <cell r="E1572" t="str">
            <v>UN</v>
          </cell>
          <cell r="F1572">
            <v>1487533.38</v>
          </cell>
          <cell r="G1572">
            <v>41906</v>
          </cell>
        </row>
        <row r="1573">
          <cell r="C1573">
            <v>2919</v>
          </cell>
          <cell r="D1573" t="str">
            <v>Reubicación De Cortacircuito</v>
          </cell>
          <cell r="E1573" t="str">
            <v>UN</v>
          </cell>
          <cell r="F1573">
            <v>174751.95</v>
          </cell>
          <cell r="G1573">
            <v>41906</v>
          </cell>
        </row>
        <row r="1574">
          <cell r="C1574">
            <v>2920</v>
          </cell>
          <cell r="D1574" t="str">
            <v>Reubicación De Un Descargador De Sobret Autovalv Fijación En Cruc Met</v>
          </cell>
          <cell r="E1574" t="str">
            <v>UN</v>
          </cell>
          <cell r="F1574">
            <v>148893.96</v>
          </cell>
          <cell r="G1574">
            <v>41906</v>
          </cell>
        </row>
        <row r="1575">
          <cell r="C1575">
            <v>2921</v>
          </cell>
          <cell r="D1575" t="str">
            <v>Reubicación De Interruptor / Reconectador / Autoseccionador Trifásico De 13.2 Kv</v>
          </cell>
          <cell r="E1575" t="str">
            <v>UN</v>
          </cell>
          <cell r="F1575">
            <v>910917.94</v>
          </cell>
          <cell r="G1575">
            <v>41569</v>
          </cell>
        </row>
        <row r="1576">
          <cell r="C1576">
            <v>2922</v>
          </cell>
          <cell r="D1576" t="str">
            <v>Reubicación Paso Aéreo Subterráneo Mt</v>
          </cell>
          <cell r="E1576" t="str">
            <v>UN</v>
          </cell>
          <cell r="F1576">
            <v>821037.88</v>
          </cell>
          <cell r="G1576">
            <v>41906</v>
          </cell>
        </row>
        <row r="1577">
          <cell r="C1577">
            <v>2923</v>
          </cell>
          <cell r="D1577" t="str">
            <v>Apertura O Cierre De Equipo De Maniobra Monofásico O Trifásico</v>
          </cell>
          <cell r="E1577" t="str">
            <v>UN</v>
          </cell>
          <cell r="F1577">
            <v>12385.77</v>
          </cell>
          <cell r="G1577">
            <v>41906</v>
          </cell>
        </row>
        <row r="1578">
          <cell r="C1578">
            <v>2924</v>
          </cell>
          <cell r="D1578" t="str">
            <v>Ml Retenido Existente Tríplex Todos Los Calibres</v>
          </cell>
          <cell r="E1578" t="str">
            <v>ML</v>
          </cell>
          <cell r="F1578">
            <v>20671.77</v>
          </cell>
          <cell r="G1578">
            <v>41404</v>
          </cell>
        </row>
        <row r="1579">
          <cell r="C1579">
            <v>2925</v>
          </cell>
          <cell r="D1579" t="str">
            <v>Reubicación Caja De Deriv Mon A 1,5 M Del Poste En Cable Triplex 4/0</v>
          </cell>
          <cell r="E1579" t="str">
            <v>UN</v>
          </cell>
          <cell r="F1579">
            <v>228481.95</v>
          </cell>
          <cell r="G1579">
            <v>41906</v>
          </cell>
        </row>
        <row r="1580">
          <cell r="C1580">
            <v>2927</v>
          </cell>
          <cell r="D1580" t="str">
            <v>Reubicación De Medidor Monofásico De Medida Directa</v>
          </cell>
          <cell r="E1580" t="str">
            <v>UN</v>
          </cell>
          <cell r="F1580">
            <v>117621.95</v>
          </cell>
          <cell r="G1580">
            <v>41906</v>
          </cell>
        </row>
        <row r="1581">
          <cell r="C1581">
            <v>2928</v>
          </cell>
          <cell r="D1581" t="str">
            <v>Instalacion De Derivacion Bif Rigida Medio De Vano Acsr 477-1/0</v>
          </cell>
          <cell r="E1581" t="str">
            <v>UN</v>
          </cell>
          <cell r="F1581">
            <v>291379.84000000003</v>
          </cell>
          <cell r="G1581">
            <v>41569</v>
          </cell>
        </row>
        <row r="1582">
          <cell r="C1582">
            <v>2929</v>
          </cell>
          <cell r="D1582" t="str">
            <v>Vano Retensado Lin (1 F) 1/0 A 4/0 Cu 4/0 A 477 Mcm Al,Acsr</v>
          </cell>
          <cell r="E1582" t="str">
            <v>UN</v>
          </cell>
          <cell r="F1582">
            <v>34867.42</v>
          </cell>
          <cell r="G1582">
            <v>41906</v>
          </cell>
        </row>
        <row r="1583">
          <cell r="C1583">
            <v>2930</v>
          </cell>
          <cell r="D1583" t="str">
            <v>Retiro De Luminaria</v>
          </cell>
          <cell r="E1583" t="str">
            <v>UN</v>
          </cell>
          <cell r="F1583">
            <v>52583.41</v>
          </cell>
          <cell r="G1583">
            <v>41906</v>
          </cell>
        </row>
        <row r="1584">
          <cell r="C1584">
            <v>2931</v>
          </cell>
          <cell r="D1584" t="str">
            <v>Instalacion De Conexion Conductor Acsr 477; Aaac 559,5-Cu 2</v>
          </cell>
          <cell r="E1584" t="str">
            <v>UN</v>
          </cell>
          <cell r="F1584">
            <v>136109.63</v>
          </cell>
          <cell r="G1584">
            <v>41906</v>
          </cell>
        </row>
        <row r="1585">
          <cell r="C1585">
            <v>2932</v>
          </cell>
          <cell r="D1585" t="str">
            <v>Instalacion De Paso Aereo-Subterraneo Trif 13,2 Kv 2 Awg Cu-Ampliacion Cra 51B</v>
          </cell>
          <cell r="E1585" t="str">
            <v>UN</v>
          </cell>
          <cell r="F1585">
            <v>2160404.0699999998</v>
          </cell>
          <cell r="G1585">
            <v>41404</v>
          </cell>
        </row>
        <row r="1586">
          <cell r="C1586">
            <v>2933</v>
          </cell>
          <cell r="D1586" t="str">
            <v>Canalización 0.30 X0.50 M En Zona De Arena, Recubierta Con En Concreto. Incluye Excavación, Compactado Con Material Del Sitio, Concreto Rojo Y Cinta De Seguridad.</v>
          </cell>
          <cell r="E1586" t="str">
            <v>ML</v>
          </cell>
          <cell r="F1586">
            <v>40442.699999999997</v>
          </cell>
          <cell r="G1586">
            <v>42447</v>
          </cell>
        </row>
        <row r="1587">
          <cell r="C1587">
            <v>2934</v>
          </cell>
          <cell r="D1587" t="str">
            <v>Canalización 0.30 X0.50 M En Zona De Arena. Incluye Excavación, Compactado Con Material Del Sitio Y Cinta De Seguridad.</v>
          </cell>
          <cell r="E1587" t="str">
            <v>ML</v>
          </cell>
          <cell r="F1587">
            <v>21762.7</v>
          </cell>
          <cell r="G1587">
            <v>42557</v>
          </cell>
        </row>
        <row r="1588">
          <cell r="C1588">
            <v>2938</v>
          </cell>
          <cell r="D1588" t="str">
            <v>Suministro E Instalación De Cable Thw Aluminio Aislado, 90°C Awg 1/0</v>
          </cell>
          <cell r="E1588" t="str">
            <v>ML</v>
          </cell>
          <cell r="F1588">
            <v>11984</v>
          </cell>
          <cell r="G1588">
            <v>42557</v>
          </cell>
        </row>
        <row r="1589">
          <cell r="C1589">
            <v>2939</v>
          </cell>
          <cell r="D1589" t="str">
            <v>Suministro E Instalacion De Bajante  En Tuberia Galvanizada De 2", Incluye: Accesorios, Capacete, Cinta Bandit, Hebillas, Curva, Etc.</v>
          </cell>
          <cell r="E1589" t="str">
            <v>UN</v>
          </cell>
          <cell r="F1589">
            <v>357827.13</v>
          </cell>
          <cell r="G1589">
            <v>42447</v>
          </cell>
        </row>
        <row r="1590">
          <cell r="C1590">
            <v>2940</v>
          </cell>
          <cell r="D1590" t="str">
            <v>Suministro E Instalación De Cable Thw Aluminio Aislado, 90°C Awg 2</v>
          </cell>
          <cell r="E1590" t="str">
            <v>ML</v>
          </cell>
          <cell r="F1590">
            <v>7726.52</v>
          </cell>
          <cell r="G1590">
            <v>42557</v>
          </cell>
        </row>
        <row r="1591">
          <cell r="C1591">
            <v>2941</v>
          </cell>
          <cell r="D1591" t="str">
            <v>Suministro E Instalación De Cable Thw Aluminio Aislado, 90°C Awg 6</v>
          </cell>
          <cell r="E1591" t="str">
            <v>ML</v>
          </cell>
          <cell r="F1591">
            <v>6385</v>
          </cell>
          <cell r="G1591">
            <v>42557</v>
          </cell>
        </row>
        <row r="1592">
          <cell r="C1592">
            <v>2942</v>
          </cell>
          <cell r="D1592" t="str">
            <v>Suministro E Instalación De Cable Thw Cobre Forrado, 90°C -Awg 4</v>
          </cell>
          <cell r="E1592" t="str">
            <v>ML</v>
          </cell>
          <cell r="F1592">
            <v>18659.939999999999</v>
          </cell>
          <cell r="G1592">
            <v>42557</v>
          </cell>
        </row>
        <row r="1593">
          <cell r="C1593">
            <v>2944</v>
          </cell>
          <cell r="D1593" t="str">
            <v>Suministro E Instalación De Cable Encauchetado 2X14 Awg</v>
          </cell>
          <cell r="E1593" t="str">
            <v>ML</v>
          </cell>
          <cell r="F1593">
            <v>9631.18</v>
          </cell>
          <cell r="G1593">
            <v>41906</v>
          </cell>
        </row>
        <row r="1594">
          <cell r="C1594">
            <v>2945</v>
          </cell>
          <cell r="D1594" t="str">
            <v>Suministro E Instalación De Cable Thw Cobre, 90°C -Awg 2/0</v>
          </cell>
          <cell r="E1594" t="str">
            <v>ML</v>
          </cell>
          <cell r="F1594">
            <v>47701.82</v>
          </cell>
          <cell r="G1594">
            <v>42447</v>
          </cell>
        </row>
        <row r="1595">
          <cell r="C1595">
            <v>2947</v>
          </cell>
          <cell r="D1595" t="str">
            <v>Empalme Subterráneo Baja Tensión Acometida 2-1/0</v>
          </cell>
          <cell r="E1595" t="str">
            <v>UN</v>
          </cell>
          <cell r="F1595">
            <v>584313.57999999996</v>
          </cell>
          <cell r="G1595">
            <v>42447</v>
          </cell>
        </row>
        <row r="1596">
          <cell r="C1596">
            <v>2950</v>
          </cell>
          <cell r="D1596" t="str">
            <v>Suministro E Instalación De Poste Acero Galvanizado En Caliente De 7 Mts. De Altura, Tronco Cónico Poligonal, En Lámina De Acero,  Acabado Final En Pintura De Esmalte Para Exteriores, Incluye Base De Concreto Y Pedestal (Ver Diseño)</v>
          </cell>
          <cell r="E1596" t="str">
            <v>UN</v>
          </cell>
          <cell r="F1596">
            <v>1473754.12</v>
          </cell>
          <cell r="G1596">
            <v>42447</v>
          </cell>
        </row>
        <row r="1597">
          <cell r="C1597">
            <v>2951</v>
          </cell>
          <cell r="D1597" t="str">
            <v>Suministro E Instalación De Luminaria De Led 110 Watios, Incluye Brazo Ornamental De 2,5 Mts, Pernos Y Fotocelda  (Ver Diseño)</v>
          </cell>
          <cell r="E1597" t="str">
            <v>UN</v>
          </cell>
          <cell r="F1597">
            <v>2490648.9500000002</v>
          </cell>
          <cell r="G1597">
            <v>42067</v>
          </cell>
        </row>
        <row r="1598">
          <cell r="C1598">
            <v>2958</v>
          </cell>
          <cell r="D1598" t="str">
            <v>Suministro E Instalación De Poste Acero Galvanizado En Caliente De 10 Mts De Altura, Tronco Cónico Poligonal, En Lámina De Acero, Acabado Final En Pintura De Esmalte Para Exteriores, Incluye Base De Concreto (Ver Diseño)</v>
          </cell>
          <cell r="E1598" t="str">
            <v>UN</v>
          </cell>
          <cell r="F1598">
            <v>3162958.05</v>
          </cell>
          <cell r="G1598">
            <v>42067</v>
          </cell>
        </row>
        <row r="1599">
          <cell r="C1599">
            <v>2960</v>
          </cell>
          <cell r="D1599" t="str">
            <v>Suministro E Instalacion De Medidor Semidirecto, Incluye Tc, Protocolo, Bloque De Prueba, Cajas De Policarbonato - Ver Diseño</v>
          </cell>
          <cell r="E1599" t="str">
            <v>UN</v>
          </cell>
          <cell r="F1599">
            <v>3163868</v>
          </cell>
          <cell r="G1599">
            <v>42447</v>
          </cell>
        </row>
        <row r="1600">
          <cell r="C1600">
            <v>2961</v>
          </cell>
          <cell r="D1600" t="str">
            <v>Corte, Demolicion, Resane Con Concreto De 3000 Psi De Anden, Para Instalacion De Tuberia - Ver Diseño</v>
          </cell>
          <cell r="E1600" t="str">
            <v>ML</v>
          </cell>
          <cell r="F1600">
            <v>93346.2</v>
          </cell>
          <cell r="G1600">
            <v>42447</v>
          </cell>
        </row>
        <row r="1601">
          <cell r="C1601">
            <v>2963</v>
          </cell>
          <cell r="D1601" t="str">
            <v>Suministro E Instalación De Transformador Monofásico 25 Kva, Incluye Elementos De Protección, Accesorios Para Poste,  (Ver Diseño)</v>
          </cell>
          <cell r="E1601" t="str">
            <v>UN</v>
          </cell>
          <cell r="F1601">
            <v>10053972.5</v>
          </cell>
          <cell r="G1601">
            <v>42447</v>
          </cell>
        </row>
        <row r="1602">
          <cell r="C1602">
            <v>2964</v>
          </cell>
          <cell r="D1602" t="str">
            <v>Suplemento En Tet Arm Simp Trif Alineacion Disp Hor</v>
          </cell>
          <cell r="E1602" t="str">
            <v>UN</v>
          </cell>
          <cell r="F1602">
            <v>204118.61</v>
          </cell>
          <cell r="G1602">
            <v>42557</v>
          </cell>
        </row>
        <row r="1603">
          <cell r="C1603">
            <v>2965</v>
          </cell>
          <cell r="D1603" t="str">
            <v>Suministro E Instalación De Bancas En Perfiles Canal En C De Acero 80X40X5Mm  9Ml Y Canal En C De Acero 100X50X6Mm X 5.4 Ml, Antibandálicas Apernadas Al Piso De 0.60X3.0 M Sin Espaldar</v>
          </cell>
          <cell r="E1603" t="str">
            <v>UN</v>
          </cell>
          <cell r="F1603">
            <v>580000</v>
          </cell>
          <cell r="G1603">
            <v>41408</v>
          </cell>
        </row>
        <row r="1604">
          <cell r="C1604">
            <v>2966</v>
          </cell>
          <cell r="D1604" t="str">
            <v>Suministro E Instalación De Poste Para Soporte De Reja Para Cielo Raso En Tubería De Hierro De 2" Calibre 40. Incluye Armado Y Pintura.</v>
          </cell>
          <cell r="E1604" t="str">
            <v>ML</v>
          </cell>
          <cell r="F1604">
            <v>32610</v>
          </cell>
          <cell r="G1604">
            <v>41666</v>
          </cell>
        </row>
        <row r="1605">
          <cell r="C1605">
            <v>2967</v>
          </cell>
          <cell r="D1605" t="str">
            <v>Hormigonado Tipo Para Apoyo. Ver Diseño</v>
          </cell>
          <cell r="E1605" t="str">
            <v>UN</v>
          </cell>
          <cell r="F1605">
            <v>217486.73</v>
          </cell>
          <cell r="G1605">
            <v>41906</v>
          </cell>
        </row>
        <row r="1606">
          <cell r="C1606">
            <v>2968</v>
          </cell>
          <cell r="D1606" t="str">
            <v>Desmonte, Ampliación, Mantenimiento Y Reinstalación De Casetas, Incluye Subida De 50 Cm En La Parte Superior De La Cubierta De Cada Módulo, Mantenimiento Y Reparación De Las Puertas Batientes, Colocación De Dos Cerraduras  Con Sus Respectivos Candados Y Plantillas De Nivelación. Los Modulos Finales Con Adecuación Incluidos Los 50 Cms De Ampliación Medirán 2.80 M De Altura Y 1.90 M De Ancho.</v>
          </cell>
          <cell r="E1606" t="str">
            <v>UN</v>
          </cell>
          <cell r="F1606">
            <v>650000</v>
          </cell>
          <cell r="G1606">
            <v>41355</v>
          </cell>
        </row>
        <row r="1607">
          <cell r="C1607">
            <v>2969</v>
          </cell>
          <cell r="D1607" t="str">
            <v>Rellenos Para Estructuras</v>
          </cell>
          <cell r="E1607" t="str">
            <v>M3</v>
          </cell>
          <cell r="F1607">
            <v>96035.95</v>
          </cell>
          <cell r="G1607">
            <v>41906</v>
          </cell>
        </row>
        <row r="1608">
          <cell r="C1608">
            <v>2970</v>
          </cell>
          <cell r="D1608" t="str">
            <v>Capítulo - Pavimento En Concreto Y Andenes</v>
          </cell>
          <cell r="E1608" t="str">
            <v>SD</v>
          </cell>
          <cell r="F1608">
            <v>0</v>
          </cell>
          <cell r="G1608">
            <v>41351</v>
          </cell>
        </row>
        <row r="1609">
          <cell r="C1609">
            <v>2971</v>
          </cell>
          <cell r="D1609" t="str">
            <v>Suministro E Instalación De Luminaria De Led 30W. (Incluye Pernos Y Fotocelda)</v>
          </cell>
          <cell r="E1609" t="str">
            <v>UN</v>
          </cell>
          <cell r="F1609">
            <v>1108415</v>
          </cell>
          <cell r="G1609">
            <v>42447</v>
          </cell>
        </row>
        <row r="1610">
          <cell r="C1610">
            <v>2972</v>
          </cell>
          <cell r="D1610" t="str">
            <v>Pavimento En Concreto Rígido  Mr = 600 Psi A La Flexión, Incluye Pasadores De 1 3/8" Liso A 0.30 Metros Y Barra De Amarre De 5/8" Corrugado A 1.20 Metros De Separación, Cortadora De Pavimento Junta Y Aditivo Curado</v>
          </cell>
          <cell r="E1610" t="str">
            <v>M3</v>
          </cell>
          <cell r="F1610">
            <v>618844.78</v>
          </cell>
          <cell r="G1610">
            <v>42493</v>
          </cell>
        </row>
        <row r="1611">
          <cell r="C1611">
            <v>2973</v>
          </cell>
          <cell r="D1611" t="str">
            <v>Conformación De Terraplén En Material Seleccionado Compactado</v>
          </cell>
          <cell r="E1611" t="str">
            <v>M3</v>
          </cell>
          <cell r="F1611">
            <v>72874.27</v>
          </cell>
          <cell r="G1611">
            <v>42443</v>
          </cell>
        </row>
        <row r="1612">
          <cell r="C1612">
            <v>2974</v>
          </cell>
          <cell r="D1612" t="str">
            <v>Conformación De Pedraplén Compacto Con Material De Demolición</v>
          </cell>
          <cell r="E1612" t="str">
            <v>M3</v>
          </cell>
          <cell r="F1612">
            <v>27508.5</v>
          </cell>
          <cell r="G1612">
            <v>42443</v>
          </cell>
        </row>
        <row r="1613">
          <cell r="C1613">
            <v>2979</v>
          </cell>
          <cell r="D1613" t="str">
            <v>Cerramiento En Lamina De Zinc, Altura 2,00 Mts</v>
          </cell>
          <cell r="E1613" t="str">
            <v>ML</v>
          </cell>
          <cell r="F1613">
            <v>51854.68</v>
          </cell>
          <cell r="G1613">
            <v>42132</v>
          </cell>
        </row>
        <row r="1614">
          <cell r="C1614">
            <v>2981</v>
          </cell>
          <cell r="D1614" t="str">
            <v>Piso En Loseta Tactil Guia A56 De 0.40 X 0.40 X 0.06 Mts Para Exteriores</v>
          </cell>
          <cell r="E1614" t="str">
            <v>M2</v>
          </cell>
          <cell r="F1614">
            <v>66218.55</v>
          </cell>
          <cell r="G1614">
            <v>41499</v>
          </cell>
        </row>
        <row r="1615">
          <cell r="C1615">
            <v>2982</v>
          </cell>
          <cell r="D1615" t="str">
            <v>Construccion De Anden Ref. Via Colectora, Anden De 5.00 Mts Doble Calzada, Incluye: Anden En Concreto, Concreto Asfaltico, Loseta Tactil Guia De .40X.40X.06, Grama Tapete Y Base Granular, (Ver Diseño).</v>
          </cell>
          <cell r="E1615" t="str">
            <v>ML</v>
          </cell>
          <cell r="F1615">
            <v>315957.83</v>
          </cell>
          <cell r="G1615">
            <v>41499</v>
          </cell>
        </row>
        <row r="1616">
          <cell r="C1616">
            <v>2983</v>
          </cell>
          <cell r="D1616" t="str">
            <v>Suministro E Instalacion De Grama Tapete, Incluye: Transporte Y Siembra.</v>
          </cell>
          <cell r="E1616" t="str">
            <v>M2</v>
          </cell>
          <cell r="F1616">
            <v>18500</v>
          </cell>
          <cell r="G1616">
            <v>42514</v>
          </cell>
        </row>
        <row r="1617">
          <cell r="C1617">
            <v>2985</v>
          </cell>
          <cell r="D1617" t="str">
            <v>Construccion De Anden Ref. Via Colectora, Anden De 1.90 Mts Doble Calzada, Incluye: Base Granular, Loseta Tactil Y Anden En Concreto,(Ver Diseño).</v>
          </cell>
          <cell r="E1617" t="str">
            <v>ML</v>
          </cell>
          <cell r="F1617">
            <v>165125.88</v>
          </cell>
          <cell r="G1617">
            <v>41499</v>
          </cell>
        </row>
        <row r="1618">
          <cell r="C1618">
            <v>2987</v>
          </cell>
          <cell r="D1618" t="str">
            <v>Suministro E Instalacion De Iluminacion City Wing Led Bps742 O Similar- Peatonal Anden</v>
          </cell>
          <cell r="E1618" t="str">
            <v>UN</v>
          </cell>
          <cell r="F1618">
            <v>2741700</v>
          </cell>
          <cell r="G1618">
            <v>41556</v>
          </cell>
        </row>
        <row r="1619">
          <cell r="C1619">
            <v>2989</v>
          </cell>
          <cell r="D1619" t="str">
            <v>Suministro E Instalacion De Iluminacion Vivara N O Similar Poste Exterior Jardines</v>
          </cell>
          <cell r="E1619" t="str">
            <v>UN</v>
          </cell>
          <cell r="F1619">
            <v>778680</v>
          </cell>
          <cell r="G1619">
            <v>41556</v>
          </cell>
        </row>
        <row r="1620">
          <cell r="C1620">
            <v>2991</v>
          </cell>
          <cell r="D1620" t="str">
            <v>Suministro E Instalacion De Iluminacion Decoflood 605 O Similar Para Uso Exterior</v>
          </cell>
          <cell r="E1620" t="str">
            <v>UN</v>
          </cell>
          <cell r="F1620">
            <v>511387.5</v>
          </cell>
          <cell r="G1620">
            <v>41556</v>
          </cell>
        </row>
        <row r="1621">
          <cell r="C1621">
            <v>2992</v>
          </cell>
          <cell r="D1621" t="str">
            <v>Muro De Contencion En Concreto De 3000 Psi, Altura 1.00 Mt, E:0.15 Mts, Incluye Acero.</v>
          </cell>
          <cell r="E1621" t="str">
            <v>M2</v>
          </cell>
          <cell r="F1621">
            <v>124975.55</v>
          </cell>
          <cell r="G1621">
            <v>41499</v>
          </cell>
        </row>
        <row r="1622">
          <cell r="C1622">
            <v>2993</v>
          </cell>
          <cell r="D1622" t="str">
            <v>Ornamentacion Y Jardineria - Suministro E Instalacion De Plantas Corales Amarillos, Rojos Y Rosado, Incluye Transporte Y Siembra.</v>
          </cell>
          <cell r="E1622" t="str">
            <v>UN</v>
          </cell>
          <cell r="F1622">
            <v>5500</v>
          </cell>
          <cell r="G1622">
            <v>41414</v>
          </cell>
        </row>
        <row r="1623">
          <cell r="C1623">
            <v>2994</v>
          </cell>
          <cell r="D1623" t="str">
            <v>Ornamentacion Y Jardineria - Suministro E Instalacion De Plantas Miami, Incluye Transporte Y Siembra.</v>
          </cell>
          <cell r="E1623" t="str">
            <v>UN</v>
          </cell>
          <cell r="F1623">
            <v>5500</v>
          </cell>
          <cell r="G1623">
            <v>41414</v>
          </cell>
        </row>
        <row r="1624">
          <cell r="C1624">
            <v>2995</v>
          </cell>
          <cell r="D1624" t="str">
            <v>Ornamentacion Y Jardineria - Suministro E Instalacion De Plantas Euphorbia Milli 0.20 M  (Tu Y Yo), Incluye Transporte Y Siembra.</v>
          </cell>
          <cell r="E1624" t="str">
            <v>UN</v>
          </cell>
          <cell r="F1624">
            <v>5200</v>
          </cell>
          <cell r="G1624">
            <v>41712</v>
          </cell>
        </row>
        <row r="1625">
          <cell r="C1625">
            <v>2996</v>
          </cell>
          <cell r="D1625" t="str">
            <v>Ornamentacion Y Jardineria - Suministro E Instalacion De Trinitarias Rojas, Blancas Y Moradas, Incluye Transporte Y Siembra.</v>
          </cell>
          <cell r="E1625" t="str">
            <v>UN</v>
          </cell>
          <cell r="F1625">
            <v>20000</v>
          </cell>
          <cell r="G1625">
            <v>41414</v>
          </cell>
        </row>
        <row r="1626">
          <cell r="C1626">
            <v>2997</v>
          </cell>
          <cell r="D1626" t="str">
            <v>Ornamentacion Y Jardineria - Suministro E Instalacion De Sillas O Bancas Prefabricadas En Concreto Para Exteriores,Sin Espaldar, De 1.20 Mts, Incluye Transporte</v>
          </cell>
          <cell r="E1626" t="str">
            <v>UN</v>
          </cell>
          <cell r="F1626">
            <v>400000</v>
          </cell>
          <cell r="G1626">
            <v>41590</v>
          </cell>
        </row>
        <row r="1627">
          <cell r="C1627">
            <v>2998</v>
          </cell>
          <cell r="D1627" t="str">
            <v>Ornamentacion Y Jardineria - Suministro E Instalacion De Pergolas En Madera Teca, Elaborado Con Piezas De 0.045 Mts X 0.15 Mts, Para Exteriores, Estructura Anclada Con Tornilleria Galvanizada, Acabada Con Pintura De Madera Para Interperie.</v>
          </cell>
          <cell r="E1627" t="str">
            <v>M2</v>
          </cell>
          <cell r="F1627">
            <v>380000</v>
          </cell>
          <cell r="G1627">
            <v>41414</v>
          </cell>
        </row>
        <row r="1628">
          <cell r="C1628">
            <v>2999</v>
          </cell>
          <cell r="D1628" t="str">
            <v>Escalera En Concreto De 3000 Psi, No Incluye Acero Refuerzo, Acabado En Granito Pulido,(Ver Diseño).</v>
          </cell>
          <cell r="E1628" t="str">
            <v>M3</v>
          </cell>
          <cell r="F1628">
            <v>826572.18</v>
          </cell>
          <cell r="G1628">
            <v>41403</v>
          </cell>
        </row>
        <row r="1629">
          <cell r="C1629">
            <v>3000</v>
          </cell>
          <cell r="D1629" t="str">
            <v>Piso En Tablón Rojo Vitrificado De 0.30 X 0.30 Metros Para Huella Y Contrahuella En Reparación De Escalera</v>
          </cell>
          <cell r="E1629" t="str">
            <v>M2</v>
          </cell>
          <cell r="F1629">
            <v>39632.85</v>
          </cell>
          <cell r="G1629">
            <v>41365</v>
          </cell>
        </row>
        <row r="1630">
          <cell r="C1630">
            <v>3001</v>
          </cell>
          <cell r="D1630" t="str">
            <v>Mortero 1:7</v>
          </cell>
          <cell r="E1630" t="str">
            <v>M3</v>
          </cell>
          <cell r="F1630">
            <v>174901.95</v>
          </cell>
          <cell r="G1630">
            <v>42438</v>
          </cell>
        </row>
        <row r="1631">
          <cell r="C1631">
            <v>3002</v>
          </cell>
          <cell r="D1631" t="str">
            <v>Relleno En Piedra De Canto Rodado.</v>
          </cell>
          <cell r="E1631" t="str">
            <v>M3</v>
          </cell>
          <cell r="F1631">
            <v>102540</v>
          </cell>
          <cell r="G1631">
            <v>41499</v>
          </cell>
        </row>
        <row r="1632">
          <cell r="C1632">
            <v>3005</v>
          </cell>
          <cell r="D1632" t="str">
            <v>Desmonte Y Limpieza De Bosque Incluye Retiro De Material</v>
          </cell>
          <cell r="E1632" t="str">
            <v>HA</v>
          </cell>
          <cell r="F1632">
            <v>2200750</v>
          </cell>
          <cell r="G1632">
            <v>41408</v>
          </cell>
        </row>
        <row r="1633">
          <cell r="C1633">
            <v>3006</v>
          </cell>
          <cell r="D1633" t="str">
            <v>Conformación De Terraplenes</v>
          </cell>
          <cell r="E1633" t="str">
            <v>M3</v>
          </cell>
          <cell r="F1633">
            <v>20725.88</v>
          </cell>
          <cell r="G1633">
            <v>41408</v>
          </cell>
        </row>
        <row r="1634">
          <cell r="C1634">
            <v>3009</v>
          </cell>
          <cell r="D1634" t="str">
            <v>Imprimación Con Emulsión Asfáltica Crl - 0 O Crl - 1H</v>
          </cell>
          <cell r="E1634" t="str">
            <v>M2</v>
          </cell>
          <cell r="F1634">
            <v>2607.5</v>
          </cell>
          <cell r="G1634">
            <v>42552</v>
          </cell>
        </row>
        <row r="1635">
          <cell r="C1635">
            <v>3010</v>
          </cell>
          <cell r="D1635" t="str">
            <v>Nivelación, Replanteo Y Señalización De Estructuras Viales</v>
          </cell>
          <cell r="E1635" t="str">
            <v>M2</v>
          </cell>
          <cell r="F1635">
            <v>2746.63</v>
          </cell>
          <cell r="G1635">
            <v>41786</v>
          </cell>
        </row>
        <row r="1636">
          <cell r="C1636">
            <v>3011</v>
          </cell>
          <cell r="D1636" t="str">
            <v>Excavación Sin Clasificar De Las Explanaciones Y Canales Con Retroexcavadora, No Incluye Retiro De Material</v>
          </cell>
          <cell r="E1636" t="str">
            <v>M3</v>
          </cell>
          <cell r="F1636">
            <v>7757.22</v>
          </cell>
          <cell r="G1636">
            <v>41821</v>
          </cell>
        </row>
        <row r="1637">
          <cell r="C1637">
            <v>3012</v>
          </cell>
          <cell r="D1637" t="str">
            <v>Conformación De Terraplen Compactado Con Material Seleccionado</v>
          </cell>
          <cell r="E1637" t="str">
            <v>M3</v>
          </cell>
          <cell r="F1637">
            <v>96187.4</v>
          </cell>
          <cell r="G1637">
            <v>42552</v>
          </cell>
        </row>
        <row r="1638">
          <cell r="C1638">
            <v>3013</v>
          </cell>
          <cell r="D1638" t="str">
            <v>Relleno En Material De Subbase Granular Compactado</v>
          </cell>
          <cell r="E1638" t="str">
            <v>M3</v>
          </cell>
          <cell r="F1638">
            <v>102793.5</v>
          </cell>
          <cell r="G1638">
            <v>42572</v>
          </cell>
        </row>
        <row r="1639">
          <cell r="C1639">
            <v>3015</v>
          </cell>
          <cell r="D1639" t="str">
            <v>Relleno En Material De Base Granular Compactado</v>
          </cell>
          <cell r="E1639" t="str">
            <v>M3</v>
          </cell>
          <cell r="F1639">
            <v>127527.25</v>
          </cell>
          <cell r="G1639">
            <v>42724</v>
          </cell>
        </row>
        <row r="1640">
          <cell r="C1640">
            <v>3016</v>
          </cell>
          <cell r="D1640" t="str">
            <v>Pavimento En Concreto Rígido Mr = 45 (650 Psi), E = 0.30 Metros, Pasadores D = 1 1/2" - Longitud 0.50 Metros A Cada 0.30 Metros Y D = 5/8" - Longitud 1.00 Metros A Cada 1.20 Metros, Junta Y Antisol</v>
          </cell>
          <cell r="E1640" t="str">
            <v>M3</v>
          </cell>
          <cell r="F1640">
            <v>651866.35</v>
          </cell>
          <cell r="G1640">
            <v>42552</v>
          </cell>
        </row>
        <row r="1641">
          <cell r="C1641">
            <v>3018</v>
          </cell>
          <cell r="D1641" t="str">
            <v>Relleno Con Material Granular Filtrante</v>
          </cell>
          <cell r="E1641" t="str">
            <v>M3</v>
          </cell>
          <cell r="F1641">
            <v>83638.94</v>
          </cell>
          <cell r="G1641">
            <v>41408</v>
          </cell>
        </row>
        <row r="1642">
          <cell r="C1642">
            <v>3020</v>
          </cell>
          <cell r="D1642" t="str">
            <v>Canal Pluvial En Concreto De 3000 Psi No Incluye Acero De Refuerzo</v>
          </cell>
          <cell r="E1642" t="str">
            <v>M3</v>
          </cell>
          <cell r="F1642">
            <v>514315.42</v>
          </cell>
          <cell r="G1642">
            <v>41579</v>
          </cell>
        </row>
        <row r="1643">
          <cell r="C1643">
            <v>3022</v>
          </cell>
          <cell r="D1643" t="str">
            <v>Cuneta En Concreto De 3000 Psi,  Clase F, Fundida En El Lugar</v>
          </cell>
          <cell r="E1643" t="str">
            <v>M3</v>
          </cell>
          <cell r="F1643">
            <v>515970.36</v>
          </cell>
          <cell r="G1643">
            <v>41569</v>
          </cell>
        </row>
        <row r="1644">
          <cell r="C1644">
            <v>3023</v>
          </cell>
          <cell r="D1644" t="str">
            <v>Corte, Demolición Incluye Retiro De Material Y Resane Con Concreto De 3000 Psi De Andén, Para Instalación De Tubería</v>
          </cell>
          <cell r="E1644" t="str">
            <v>ML</v>
          </cell>
          <cell r="F1644">
            <v>79232.539999999994</v>
          </cell>
          <cell r="G1644">
            <v>41781</v>
          </cell>
        </row>
        <row r="1645">
          <cell r="C1645">
            <v>3025</v>
          </cell>
          <cell r="D1645" t="str">
            <v>Suministro E Instalación De Transformador Monofásico De 37.5 Kva, Incluye Elementos De Protección, Accesorios Para Poste. (Ver Diseño)</v>
          </cell>
          <cell r="E1645" t="str">
            <v>UN</v>
          </cell>
          <cell r="F1645">
            <v>11250832.960000001</v>
          </cell>
          <cell r="G1645">
            <v>42447</v>
          </cell>
        </row>
        <row r="1646">
          <cell r="C1646">
            <v>3026</v>
          </cell>
          <cell r="D1646" t="str">
            <v>Cimentación Para Base De Mástil De 24.00 Metros En Concreto Armado De 3500 Psi, Zapata De 2.00 X 2.00 X 0.40 Metros, Pedestal De 0.80 X 0.80 X 2.60 Metros, Incluye Pedestal Ornamental (Ver Diseño)</v>
          </cell>
          <cell r="E1646" t="str">
            <v>UN</v>
          </cell>
          <cell r="F1646">
            <v>6141417.6699999999</v>
          </cell>
          <cell r="G1646">
            <v>41388</v>
          </cell>
        </row>
        <row r="1647">
          <cell r="C1647">
            <v>3033</v>
          </cell>
          <cell r="D1647" t="str">
            <v>Suministro E Instalación De Tablero De Control Para 5 Salidas De Iluminación, Incluye Fotocelda, Contactores, Breaker Y Accesorios</v>
          </cell>
          <cell r="E1647" t="str">
            <v>UN</v>
          </cell>
          <cell r="F1647">
            <v>9628640</v>
          </cell>
          <cell r="G1647">
            <v>41737</v>
          </cell>
        </row>
        <row r="1648">
          <cell r="C1648">
            <v>3035</v>
          </cell>
          <cell r="D1648" t="str">
            <v>Suministro E Instalación De Dispensador Para Jabón Líquido Para Instalar En Pared, Con Tornillos Escondidos, Cuerpo En Acero Inoxidable Satinado, Botón Pulsador En Abs Resistente, Capacidad 1.2 Lts, Ventanilla De Descarga Superior Con Llave, Nivel De Jabón, Push Frontal</v>
          </cell>
          <cell r="E1648" t="str">
            <v>UN</v>
          </cell>
          <cell r="F1648">
            <v>161975</v>
          </cell>
          <cell r="G1648">
            <v>42538</v>
          </cell>
        </row>
        <row r="1649">
          <cell r="C1649">
            <v>3037</v>
          </cell>
          <cell r="D1649" t="str">
            <v>Suministro E Instalación De Gabinete Para Toallas De Papel De Sobreponer A La Pared, En Acero Inoxidable Satinado 304, Capacidad 300 Toallas O Dos (2) Paquetes, Cerradura Con Llave</v>
          </cell>
          <cell r="E1649" t="str">
            <v>UN</v>
          </cell>
          <cell r="F1649">
            <v>175075</v>
          </cell>
          <cell r="G1649">
            <v>42241</v>
          </cell>
        </row>
        <row r="1650">
          <cell r="C1650">
            <v>3039</v>
          </cell>
          <cell r="D1650" t="str">
            <v>Suministro E Instalación De Protector Para Papel Higiénico De Sobreponer En La Pared, En Acero Inoxidable 304 Satinado Para Rollo De 200/400 Metros, Cerradura Con Llave</v>
          </cell>
          <cell r="E1650" t="str">
            <v>UN</v>
          </cell>
          <cell r="F1650">
            <v>136875</v>
          </cell>
          <cell r="G1650">
            <v>42538</v>
          </cell>
        </row>
        <row r="1651">
          <cell r="C1651">
            <v>3040</v>
          </cell>
          <cell r="D1651" t="str">
            <v>Desmonte Muro En Vidrio Block</v>
          </cell>
          <cell r="E1651" t="str">
            <v>M2</v>
          </cell>
          <cell r="F1651">
            <v>21800</v>
          </cell>
          <cell r="G1651">
            <v>41381</v>
          </cell>
        </row>
        <row r="1652">
          <cell r="C1652">
            <v>3043</v>
          </cell>
          <cell r="D1652" t="str">
            <v>Suministro E Instalación De Vidro Block De 0.19 X 0.19 X 0.08 Metros</v>
          </cell>
          <cell r="E1652" t="str">
            <v>M2</v>
          </cell>
          <cell r="F1652">
            <v>294885</v>
          </cell>
          <cell r="G1652">
            <v>41381</v>
          </cell>
        </row>
        <row r="1653">
          <cell r="C1653">
            <v>3046</v>
          </cell>
          <cell r="D1653" t="str">
            <v>Mantenimiento Y Ampliación De Puesto Para Vendedores De 1.54 X 2.00 Metros, Muros Y Cubierta En Superboard De 14 Mm, Incluye Estructura En Tuberia Galvanizada Cuadrada De 3", Estera Metálica Enrollable De 2.00 X 2.00 Metros, Acabado Con Anticorrosivo Y Esmalte, Y Pintura Exterior En Vinilo.</v>
          </cell>
          <cell r="E1653" t="str">
            <v>UN</v>
          </cell>
          <cell r="F1653">
            <v>1730750.28</v>
          </cell>
          <cell r="G1653">
            <v>41386</v>
          </cell>
        </row>
        <row r="1654">
          <cell r="C1654">
            <v>3047</v>
          </cell>
          <cell r="D1654" t="str">
            <v>Mantenimiento Y Ampliación Modulo De Caseta De 6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4" t="str">
            <v>UN</v>
          </cell>
          <cell r="F1654">
            <v>10232075.76</v>
          </cell>
          <cell r="G1654">
            <v>41386</v>
          </cell>
        </row>
        <row r="1655">
          <cell r="C1655">
            <v>3048</v>
          </cell>
          <cell r="D1655" t="str">
            <v>Mantenimiento Y Ampliación Modulo De Caseta De 4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5" t="str">
            <v>UN</v>
          </cell>
          <cell r="F1655">
            <v>6821383.8399999999</v>
          </cell>
          <cell r="G1655">
            <v>41386</v>
          </cell>
        </row>
        <row r="1656">
          <cell r="C1656">
            <v>3052</v>
          </cell>
          <cell r="D1656" t="str">
            <v>Suministro E Instalación De Mastil Para Iluminación De 24.00 Metros, En Acero Galvanizado. Tronco Cónico Poligonal, Seccionado, Corona Fija, Incluye Canastilla De Anclaje Y Sistema De Pararrayo</v>
          </cell>
          <cell r="E1656" t="str">
            <v>UN</v>
          </cell>
          <cell r="F1656">
            <v>17163900</v>
          </cell>
          <cell r="G1656">
            <v>41388</v>
          </cell>
        </row>
        <row r="1657">
          <cell r="C1657">
            <v>3054</v>
          </cell>
          <cell r="D1657" t="str">
            <v>Suministro E Instalación De Secador De Mano Eléctrico 1Aa Eco Sra  Turbo De Sobreponer En La Pared, En Acero Inoxidable 304 Satinado Con Sensor</v>
          </cell>
          <cell r="E1657" t="str">
            <v>UN</v>
          </cell>
          <cell r="F1657">
            <v>823958.33</v>
          </cell>
          <cell r="G1657">
            <v>42538</v>
          </cell>
        </row>
        <row r="1658">
          <cell r="C1658">
            <v>3056</v>
          </cell>
          <cell r="D1658" t="str">
            <v>Canal De Aguas Lluvias Con Base, Muros Y Tapa En Concreto De 3000 Psi, De 0.90 Metros  De Base, Por 0.50 A 0.30 Metros De Altura, Muros E = 0.15 Metros, Con Acero De Refuerzo  3/8"  A Cada 0.50 Metros, En Ambos Sentidos (Ver Diseño)</v>
          </cell>
          <cell r="E1658" t="str">
            <v>ML</v>
          </cell>
          <cell r="F1658">
            <v>219364.78</v>
          </cell>
          <cell r="G1658">
            <v>41389</v>
          </cell>
        </row>
        <row r="1659">
          <cell r="C1659">
            <v>3057</v>
          </cell>
          <cell r="D1659" t="str">
            <v>Colector De Inicio En Canal De Aguas Lluvias Con Muros En Ladrillo Tolete Altura 0.75 Metros, Pañetados Con Mortero Impermeabilizado, Viga Perimetral De 0.15 X 0.20 Metros Con 2 Varillas De 3/8" Estribos De 1/4" A Cada 0.25 Metros, Tapa Y Base  En Concreto De 3000 Psi De 1.20 X 2.15 Metros, Base  E = 0.15 Metros, Con Acero De Refuerzo  3/8"  A Cada 0.25 Metros En Ambos Sentidos Incluye 5 Varillas De Acero D = 3/4"  Longitud 0.30 Metros (Ver Diseño)</v>
          </cell>
          <cell r="E1659" t="str">
            <v>UN</v>
          </cell>
          <cell r="F1659">
            <v>839174.28</v>
          </cell>
          <cell r="G1659">
            <v>41389</v>
          </cell>
        </row>
        <row r="1660">
          <cell r="C1660">
            <v>3060</v>
          </cell>
          <cell r="D1660" t="str">
            <v>Suministro E Instalación De Orinal Santa Fé O Similar, Incluye Grifería De Fluxómetro Electrónico</v>
          </cell>
          <cell r="E1660" t="str">
            <v>UN</v>
          </cell>
          <cell r="F1660">
            <v>659100</v>
          </cell>
          <cell r="G1660">
            <v>41390</v>
          </cell>
        </row>
        <row r="1661">
          <cell r="C1661">
            <v>3062</v>
          </cell>
          <cell r="D1661" t="str">
            <v>Suministro E Instalación De Sanitario Taza Báltica O Similar, Incluye Grifería De Fluxómetro Electrónico</v>
          </cell>
          <cell r="E1661" t="str">
            <v>UN</v>
          </cell>
          <cell r="F1661">
            <v>924200</v>
          </cell>
          <cell r="G1661">
            <v>42534</v>
          </cell>
        </row>
        <row r="1662">
          <cell r="C1662">
            <v>3064</v>
          </cell>
          <cell r="D1662" t="str">
            <v>Pintura En Esmalte Sobre Tubería, Incluye Anticorrosivo</v>
          </cell>
          <cell r="E1662" t="str">
            <v>ML</v>
          </cell>
          <cell r="F1662">
            <v>7656.68</v>
          </cell>
          <cell r="G1662">
            <v>41390</v>
          </cell>
        </row>
        <row r="1663">
          <cell r="C1663">
            <v>3070</v>
          </cell>
          <cell r="D1663" t="str">
            <v>Suministro E Instalación De Cubierta En Lámina Ecoroof, Con Estructura En Vigas Ipe 240, Pares Y Correas En Pag Calibre 14 Y 16, Decoración En Circulo En Los Pie Amigos, Acabado En Pintura Anticorrosiva Y Esmalte Blanco, Zapatas Para La Instalación De Las Vigas, Incluye Tornillos Y Accesorios De Fijación. Area 330 M2 (Ver Diseño)</v>
          </cell>
          <cell r="E1663" t="str">
            <v>UN</v>
          </cell>
          <cell r="F1663">
            <v>36708959.68</v>
          </cell>
          <cell r="G1663">
            <v>41393</v>
          </cell>
        </row>
        <row r="1664">
          <cell r="C1664">
            <v>3072</v>
          </cell>
          <cell r="D1664" t="str">
            <v>Provisión De Otras Redes De Servicios Públicos Reconstrucción Cra 54</v>
          </cell>
          <cell r="E1664" t="str">
            <v>GL</v>
          </cell>
          <cell r="F1664">
            <v>400000000</v>
          </cell>
          <cell r="G1664">
            <v>41410</v>
          </cell>
        </row>
        <row r="1665">
          <cell r="C1665">
            <v>3073</v>
          </cell>
          <cell r="D1665" t="str">
            <v>Provisión De Paisajismo Y Amoblamiento Reconstrucción Cra 54</v>
          </cell>
          <cell r="E1665" t="str">
            <v>GL</v>
          </cell>
          <cell r="F1665">
            <v>300000000</v>
          </cell>
          <cell r="G1665">
            <v>41410</v>
          </cell>
        </row>
        <row r="1666">
          <cell r="C1666">
            <v>3074</v>
          </cell>
          <cell r="D1666" t="str">
            <v>Provisión De La Implementación Del Plan De Manejo De Tráfico Y Publicidad Institucional Reconstrucción Cra 54</v>
          </cell>
          <cell r="E1666" t="str">
            <v>GL</v>
          </cell>
          <cell r="F1666">
            <v>150000000</v>
          </cell>
          <cell r="G1666">
            <v>41410</v>
          </cell>
        </row>
        <row r="1667">
          <cell r="C1667">
            <v>3075</v>
          </cell>
          <cell r="D1667" t="str">
            <v>Provisión Para Los Estudios Y Diseños Necesarios, Construccion Carcel Distrital Para Varones En El Distrito De Barranquilla.</v>
          </cell>
          <cell r="E1667" t="str">
            <v>GL</v>
          </cell>
          <cell r="F1667">
            <v>255000000</v>
          </cell>
          <cell r="G1667">
            <v>42573</v>
          </cell>
        </row>
        <row r="1668">
          <cell r="C1668">
            <v>3076</v>
          </cell>
          <cell r="D1668" t="str">
            <v>Provisión De Señalización Horizontal Y Vertical Reconstrucción Cra 54</v>
          </cell>
          <cell r="E1668" t="str">
            <v>GL</v>
          </cell>
          <cell r="F1668">
            <v>100000000</v>
          </cell>
          <cell r="G1668">
            <v>41410</v>
          </cell>
        </row>
        <row r="1669">
          <cell r="C1669">
            <v>3077</v>
          </cell>
          <cell r="D1669" t="str">
            <v>Provisión Para Las Instalaciones Hidraulicas, Sanitarias Y Contraincendios (Ver Diseño).</v>
          </cell>
          <cell r="E1669" t="str">
            <v>GL</v>
          </cell>
          <cell r="F1669">
            <v>440000000</v>
          </cell>
          <cell r="G1669">
            <v>42401</v>
          </cell>
        </row>
        <row r="1670">
          <cell r="C1670">
            <v>3078</v>
          </cell>
          <cell r="D1670" t="str">
            <v>Base De Concreto De 3000 Psi, De 0.60 X 0.60 X 1.20 Metros, Con Varillas De 3/8"  Y Estribos De 3/8" A Cada 0.20 Metros Incluye Excavación A Mano</v>
          </cell>
          <cell r="E1670" t="str">
            <v>UN</v>
          </cell>
          <cell r="F1670">
            <v>242900.06</v>
          </cell>
          <cell r="G1670">
            <v>41403</v>
          </cell>
        </row>
        <row r="1671">
          <cell r="C1671">
            <v>3080</v>
          </cell>
          <cell r="D1671" t="str">
            <v>Suministro E Instalación De Poste De Acero Galvanizado En Caliente De 6 Mts. De Altura, Tronco Cónico Poligonal, En Lamina De Acero. Acabado Final En Pintura De Esmalte Para Exteriores. Incluye Base De Concreto.</v>
          </cell>
          <cell r="E1671" t="str">
            <v>UN</v>
          </cell>
          <cell r="F1671">
            <v>2016761.39</v>
          </cell>
          <cell r="G1671">
            <v>42557</v>
          </cell>
        </row>
        <row r="1672">
          <cell r="C1672">
            <v>3081</v>
          </cell>
          <cell r="D1672" t="str">
            <v>Provisiones Generales (Ver Diseño).</v>
          </cell>
          <cell r="E1672" t="str">
            <v>GL</v>
          </cell>
          <cell r="F1672">
            <v>220000000</v>
          </cell>
          <cell r="G1672">
            <v>42401</v>
          </cell>
        </row>
        <row r="1673">
          <cell r="C1673">
            <v>3082</v>
          </cell>
          <cell r="D1673" t="str">
            <v>Pavimento En Concreto Rígido Mr = 600 Psi A La Flexión, E = 0.29 Metros, Incluye Pasadores De 1 1/2" Liso A 0.30 Metros Y Barra De Amarre De 5/8" Corrugado A 1.20 Metros De Separación, Cortadora De Pavimento Junta Y Aditivo Curado</v>
          </cell>
          <cell r="E1673" t="str">
            <v>M3</v>
          </cell>
          <cell r="F1673">
            <v>618844.78</v>
          </cell>
          <cell r="G1673">
            <v>42493</v>
          </cell>
        </row>
        <row r="1674">
          <cell r="C1674">
            <v>3083</v>
          </cell>
          <cell r="D1674" t="str">
            <v>Restauracion De Monumento Policarpa Salavarrieta (Ver Diseño).</v>
          </cell>
          <cell r="E1674" t="str">
            <v>GL</v>
          </cell>
          <cell r="F1674">
            <v>25000000</v>
          </cell>
          <cell r="G1674">
            <v>42067</v>
          </cell>
        </row>
        <row r="1675">
          <cell r="C1675">
            <v>3084</v>
          </cell>
          <cell r="D1675" t="str">
            <v>Desmonte De Vista De Cubierta A Una Altura &gt; 3.00 Metros &lt; 10.00 Metros, Incluye Retiro De Material</v>
          </cell>
          <cell r="E1675" t="str">
            <v>ML</v>
          </cell>
          <cell r="F1675">
            <v>7424</v>
          </cell>
          <cell r="G1675">
            <v>41410</v>
          </cell>
        </row>
        <row r="1676">
          <cell r="C1676">
            <v>3085</v>
          </cell>
          <cell r="D1676" t="str">
            <v>Limpieza Y Mantenimiento General De Estatua A La Libertad Plaza San Jose, Incluye: Hidrofugante Y Tratamiento Preventivo (Ver Diseño).</v>
          </cell>
          <cell r="E1676" t="str">
            <v>GL</v>
          </cell>
          <cell r="F1676">
            <v>16000000</v>
          </cell>
          <cell r="G1676">
            <v>42241</v>
          </cell>
        </row>
        <row r="1677">
          <cell r="C1677">
            <v>3086</v>
          </cell>
          <cell r="D1677" t="str">
            <v>Provision Para Iluminacion Plazoleta Once De Noviembre, (Ver Diseño).</v>
          </cell>
          <cell r="E1677" t="str">
            <v>GL</v>
          </cell>
          <cell r="F1677">
            <v>200000000</v>
          </cell>
          <cell r="G1677">
            <v>41415</v>
          </cell>
        </row>
        <row r="1678">
          <cell r="C1678">
            <v>3087</v>
          </cell>
          <cell r="D1678" t="str">
            <v>Capitulo - Andenes Y Plazas</v>
          </cell>
          <cell r="E1678" t="str">
            <v>SD</v>
          </cell>
          <cell r="F1678">
            <v>0</v>
          </cell>
          <cell r="G1678">
            <v>41417</v>
          </cell>
        </row>
        <row r="1679">
          <cell r="C1679">
            <v>3088</v>
          </cell>
          <cell r="D1679" t="str">
            <v>Capitulo - Plazas</v>
          </cell>
          <cell r="E1679" t="str">
            <v>SD</v>
          </cell>
          <cell r="G1679">
            <v>41415</v>
          </cell>
        </row>
        <row r="1680">
          <cell r="C1680">
            <v>3089</v>
          </cell>
          <cell r="D1680" t="str">
            <v>Suministro E Instalación De Cubierta En Lámina Ondulada Tipo Española De Eternit , Incluye Accesorios, Amarres Y Ganchos De Fijación, Estructura De Soporte En Madera De Abarco</v>
          </cell>
          <cell r="E1680" t="str">
            <v>M2</v>
          </cell>
          <cell r="F1680">
            <v>98146.85</v>
          </cell>
          <cell r="G1680">
            <v>41416</v>
          </cell>
        </row>
        <row r="1681">
          <cell r="C1681">
            <v>3092</v>
          </cell>
          <cell r="D1681" t="str">
            <v>Columnas En Concreto De 3500 Psi, No Incluye Acero De Refuerzo</v>
          </cell>
          <cell r="E1681" t="str">
            <v>M3</v>
          </cell>
          <cell r="F1681">
            <v>780009.45</v>
          </cell>
          <cell r="G1681">
            <v>42538</v>
          </cell>
        </row>
        <row r="1682">
          <cell r="C1682">
            <v>3093</v>
          </cell>
          <cell r="D1682" t="str">
            <v>Vigas De Amarre En Concreto De 3500 Psi, No Incluye Acero De Refuerzo</v>
          </cell>
          <cell r="E1682" t="str">
            <v>M3</v>
          </cell>
          <cell r="F1682">
            <v>727181.49</v>
          </cell>
          <cell r="G1682">
            <v>42578</v>
          </cell>
        </row>
        <row r="1683">
          <cell r="C1683">
            <v>3094</v>
          </cell>
          <cell r="D1683" t="str">
            <v>Losa , Escalera En Concreto De 3500 Psi, No Incluye Acero De Refuerzo</v>
          </cell>
          <cell r="E1683" t="str">
            <v>M3</v>
          </cell>
          <cell r="F1683">
            <v>931451.22</v>
          </cell>
          <cell r="G1683">
            <v>42524</v>
          </cell>
        </row>
        <row r="1684">
          <cell r="C1684">
            <v>3095</v>
          </cell>
          <cell r="D1684" t="str">
            <v>Concreto De 4000 Psi Impermeabilizado</v>
          </cell>
          <cell r="E1684" t="str">
            <v>M3</v>
          </cell>
          <cell r="F1684">
            <v>424840.81</v>
          </cell>
          <cell r="G1684">
            <v>42573</v>
          </cell>
        </row>
        <row r="1685">
          <cell r="C1685">
            <v>3096</v>
          </cell>
          <cell r="D1685" t="str">
            <v>Muro Para Soporte O Estribos De Puente E = 0.25 Metros, En Concreto Impermeabilizado De 4000 Psi, No Incluye Acero De Refuerzo</v>
          </cell>
          <cell r="E1685" t="str">
            <v>M2</v>
          </cell>
          <cell r="F1685">
            <v>158264.18</v>
          </cell>
          <cell r="G1685">
            <v>41477</v>
          </cell>
        </row>
        <row r="1686">
          <cell r="C1686">
            <v>3097</v>
          </cell>
          <cell r="D1686" t="str">
            <v>Muro Para Soporte O Estribos De Puente E = 0.30 Metros, En Concreto Impermeabilizado De 4000 Psi, No Incluye Acero De Refuerzo</v>
          </cell>
          <cell r="E1686" t="str">
            <v>M2</v>
          </cell>
          <cell r="F1686">
            <v>180427.63</v>
          </cell>
          <cell r="G1686">
            <v>41477</v>
          </cell>
        </row>
        <row r="1687">
          <cell r="C1687">
            <v>3098</v>
          </cell>
          <cell r="D1687" t="str">
            <v>Levante De Muro En Ladrillo Tolete De 0.24 X 0.06 X 0.12 Metros, Con Mortero De Pega 1:4 A La Vista</v>
          </cell>
          <cell r="E1687" t="str">
            <v>M2</v>
          </cell>
          <cell r="F1687">
            <v>76432.88</v>
          </cell>
          <cell r="G1687">
            <v>41478</v>
          </cell>
        </row>
        <row r="1688">
          <cell r="C1688">
            <v>3099</v>
          </cell>
          <cell r="D1688" t="str">
            <v>Levante De Muro En Ladrillo Tolete De 0.24 X 0.06 X 0.12 Metros, Con Mortero De Pega 1:4 A La Vista, En Área Con Ancho &lt; 0.80 Metros</v>
          </cell>
          <cell r="E1688" t="str">
            <v>ML</v>
          </cell>
          <cell r="F1688">
            <v>62131.15</v>
          </cell>
          <cell r="G1688">
            <v>42496</v>
          </cell>
        </row>
        <row r="1689">
          <cell r="C1689">
            <v>3100</v>
          </cell>
          <cell r="D1689" t="str">
            <v>Mesón En Concreto De 3000 Psi, E = 0.05 Metros, Ancho &lt; 0.60 Metros Varillas De 3/8" A Cada 0.15 Metros En Ambos Sentidos, Acabado A La Vista</v>
          </cell>
          <cell r="E1689" t="str">
            <v>ML</v>
          </cell>
          <cell r="F1689">
            <v>43921.25</v>
          </cell>
          <cell r="G1689">
            <v>42416</v>
          </cell>
        </row>
        <row r="1690">
          <cell r="C1690">
            <v>3101</v>
          </cell>
          <cell r="D1690" t="str">
            <v>Plantilla De Piso En Concreto De 3000 Psi E = 0.08 Metros</v>
          </cell>
          <cell r="E1690" t="str">
            <v>M2</v>
          </cell>
          <cell r="F1690">
            <v>41903.870000000003</v>
          </cell>
          <cell r="G1690">
            <v>42538</v>
          </cell>
        </row>
        <row r="1691">
          <cell r="C1691">
            <v>3102</v>
          </cell>
          <cell r="D1691" t="str">
            <v>Placa Para Losas Superiores De 3500 Psi, E = 0.10 Metros</v>
          </cell>
          <cell r="E1691" t="str">
            <v>M2</v>
          </cell>
          <cell r="F1691">
            <v>95742.95</v>
          </cell>
          <cell r="G1691">
            <v>41479</v>
          </cell>
        </row>
        <row r="1692">
          <cell r="C1692">
            <v>3103</v>
          </cell>
          <cell r="D1692" t="str">
            <v>Placa Para Losa De Fondo De 3500 Psi, E = 0.20 Metros</v>
          </cell>
          <cell r="E1692" t="str">
            <v>M2</v>
          </cell>
          <cell r="F1692">
            <v>114257.3</v>
          </cell>
          <cell r="G1692">
            <v>41479</v>
          </cell>
        </row>
        <row r="1693">
          <cell r="C1693">
            <v>3105</v>
          </cell>
          <cell r="D1693" t="str">
            <v>Suministro De Válvula De Compuerta Brida X Brida Norma Iso Pn 10 D = 100 Mm (4")</v>
          </cell>
          <cell r="E1693" t="str">
            <v>UN</v>
          </cell>
          <cell r="F1693">
            <v>475000</v>
          </cell>
          <cell r="G1693">
            <v>41480</v>
          </cell>
        </row>
        <row r="1694">
          <cell r="C1694">
            <v>3106</v>
          </cell>
          <cell r="D1694" t="str">
            <v>Suministro De Codo 90° Brida X Brida Hd Norma Iso Pn 10, D = 100 Mm (4")</v>
          </cell>
          <cell r="E1694" t="str">
            <v>UN</v>
          </cell>
          <cell r="F1694">
            <v>209000</v>
          </cell>
          <cell r="G1694">
            <v>41480</v>
          </cell>
        </row>
        <row r="1695">
          <cell r="C1695">
            <v>3107</v>
          </cell>
          <cell r="D1695" t="str">
            <v>Suministro De Niples En Hd Bridados Norma Iso Pn 10 (3.00 Metros &lt; L &gt; = 4.00 Metros) L = 3.6 D = 100 Mm  (4")</v>
          </cell>
          <cell r="E1695" t="str">
            <v>UN</v>
          </cell>
          <cell r="F1695">
            <v>1266720</v>
          </cell>
          <cell r="G1695">
            <v>41480</v>
          </cell>
        </row>
        <row r="1696">
          <cell r="C1696">
            <v>3108</v>
          </cell>
          <cell r="D1696" t="str">
            <v>Suministro De Pasamuro Hd Norma  Iso Pn 10, L &lt;= 1.00 Metro, L = 0.80 Metro, Brida X Brida D = 100 Mm (4")</v>
          </cell>
          <cell r="E1696" t="str">
            <v>UN</v>
          </cell>
          <cell r="F1696">
            <v>389760</v>
          </cell>
          <cell r="G1696">
            <v>41480</v>
          </cell>
        </row>
        <row r="1697">
          <cell r="C1697">
            <v>3109</v>
          </cell>
          <cell r="D1697" t="str">
            <v>Suministro De Niples Bridados Norma Iso  Pn 10, (1.00 Metro &lt; L &lt;= 2.00 Metros) L = 1.40 Metros D = 100 (4")</v>
          </cell>
          <cell r="E1697" t="str">
            <v>UN</v>
          </cell>
          <cell r="F1697">
            <v>535920</v>
          </cell>
          <cell r="G1697">
            <v>41480</v>
          </cell>
        </row>
        <row r="1698">
          <cell r="C1698">
            <v>3110</v>
          </cell>
          <cell r="D1698" t="str">
            <v>Suministro De Niple Bridados Norma Iso Pn10 (L &lt; = 1.00 Metros) L =0.90 D = 100 Mm (4")</v>
          </cell>
          <cell r="E1698" t="str">
            <v>UN</v>
          </cell>
          <cell r="F1698">
            <v>389760</v>
          </cell>
          <cell r="G1698">
            <v>41480</v>
          </cell>
        </row>
        <row r="1699">
          <cell r="C1699">
            <v>3111</v>
          </cell>
          <cell r="D1699" t="str">
            <v>Suministro De Niples Bridados Norma Iso Pn 10 ( L &lt;= 1.00 Metro) L = 0.25 Metros D = 100 Mm (4")</v>
          </cell>
          <cell r="E1699" t="str">
            <v>UN</v>
          </cell>
          <cell r="F1699">
            <v>243600</v>
          </cell>
          <cell r="G1699">
            <v>41480</v>
          </cell>
        </row>
        <row r="1700">
          <cell r="C1700">
            <v>3112</v>
          </cell>
          <cell r="D1700" t="str">
            <v>Suministro De Unión De Desmontaje Norma Iso Pn 10 D = 100 Mm (4")</v>
          </cell>
          <cell r="E1700" t="str">
            <v>UN</v>
          </cell>
          <cell r="F1700">
            <v>105000</v>
          </cell>
          <cell r="G1700">
            <v>41480</v>
          </cell>
        </row>
        <row r="1701">
          <cell r="C1701">
            <v>3113</v>
          </cell>
          <cell r="D1701" t="str">
            <v>Suministro De Válvula Cheque D = 100 Mm (4"), Bridada</v>
          </cell>
          <cell r="E1701" t="str">
            <v>UN</v>
          </cell>
          <cell r="F1701">
            <v>680000</v>
          </cell>
          <cell r="G1701">
            <v>41480</v>
          </cell>
        </row>
        <row r="1702">
          <cell r="C1702">
            <v>3114</v>
          </cell>
          <cell r="D1702" t="str">
            <v>Suministro De Tee Brida X Brida X Brida Hd Norma Iso Pn 10 D = 100 Mm (4")</v>
          </cell>
          <cell r="E1702" t="str">
            <v>UN</v>
          </cell>
          <cell r="F1702">
            <v>344000</v>
          </cell>
          <cell r="G1702">
            <v>41480</v>
          </cell>
        </row>
        <row r="1703">
          <cell r="C1703">
            <v>3115</v>
          </cell>
          <cell r="D1703" t="str">
            <v>Suministro De Bomba Para Aguas Residuales Domésticas, Q = 11.4 Lps Y Tdh = 11.4 Metros, Tipo Sumergibles, Para Trabajar En Pozo Húmedo, Motor Eléctrico 3 Fases, 460 Vac, 60 Ciclos, Incluye: - Codo Y Soporte Para Pozo Húmedo Y Sistema De Elevación Con Tubos Guía Soporte Y Cadena Eslabonada De 15 Metros Para Izamiento De La Bomba - Cable De Fuerza Y Control Para Su Conexión (25.00 Metros)</v>
          </cell>
          <cell r="E1703" t="str">
            <v>UN</v>
          </cell>
          <cell r="F1703">
            <v>4715000</v>
          </cell>
          <cell r="G1703">
            <v>41480</v>
          </cell>
        </row>
        <row r="1704">
          <cell r="C1704">
            <v>3116</v>
          </cell>
          <cell r="D1704" t="str">
            <v>Suministro De Tuberías De Acueducto De Polietileno De Alta Densidad (Pead) De 110Mm Pn 10 Pe 100 D=4"</v>
          </cell>
          <cell r="E1704" t="str">
            <v>ML</v>
          </cell>
          <cell r="F1704">
            <v>17224.259999999998</v>
          </cell>
          <cell r="G1704">
            <v>42691</v>
          </cell>
        </row>
        <row r="1705">
          <cell r="C1705">
            <v>3117</v>
          </cell>
          <cell r="D1705" t="str">
            <v>Suministro De Codo De Polietileno 110Mm X 90°</v>
          </cell>
          <cell r="E1705" t="str">
            <v>UN</v>
          </cell>
          <cell r="F1705">
            <v>35067.78</v>
          </cell>
          <cell r="G1705">
            <v>42692</v>
          </cell>
        </row>
        <row r="1706">
          <cell r="C1706">
            <v>3120</v>
          </cell>
          <cell r="D1706" t="str">
            <v>Capitulo - Andenes, Separador Central Y Alameda</v>
          </cell>
          <cell r="E1706" t="str">
            <v>SD</v>
          </cell>
          <cell r="F1706">
            <v>0</v>
          </cell>
          <cell r="G1706">
            <v>41491</v>
          </cell>
        </row>
        <row r="1707">
          <cell r="C1707">
            <v>3121</v>
          </cell>
          <cell r="D1707" t="str">
            <v>Vigas De Confinamiento De 0.20*0.30 Metros, En Concreto De 4000 Psi, Reforzado Con Dos Varillas De 3/8" Y Estribos De 1/4" A Cada 0.32 Metros</v>
          </cell>
          <cell r="E1707" t="str">
            <v>ML</v>
          </cell>
          <cell r="F1707">
            <v>47850.46</v>
          </cell>
          <cell r="G1707">
            <v>41717</v>
          </cell>
        </row>
        <row r="1708">
          <cell r="C1708">
            <v>3123</v>
          </cell>
          <cell r="D1708" t="str">
            <v>Suministro E Instalacion De Piso En Baldosa Granallada Ref. Pg13 Tipo Alfa De 0.30*0.30 Metros, En Colores Azul Y Negro.</v>
          </cell>
          <cell r="E1708" t="str">
            <v>M2</v>
          </cell>
          <cell r="F1708">
            <v>94108.61</v>
          </cell>
          <cell r="G1708">
            <v>41717</v>
          </cell>
        </row>
        <row r="1709">
          <cell r="C1709">
            <v>3124</v>
          </cell>
          <cell r="D1709" t="str">
            <v>Plantilla De Piso En Concreto De 4000 Psi E: 0.10 Metros</v>
          </cell>
          <cell r="E1709" t="str">
            <v>M2</v>
          </cell>
          <cell r="F1709">
            <v>59542.65</v>
          </cell>
          <cell r="G1709">
            <v>41492</v>
          </cell>
        </row>
        <row r="1710">
          <cell r="C1710">
            <v>3125</v>
          </cell>
          <cell r="D1710" t="str">
            <v>Capitulo - Provisiones</v>
          </cell>
          <cell r="E1710" t="str">
            <v>SD</v>
          </cell>
          <cell r="F1710">
            <v>0</v>
          </cell>
          <cell r="G1710">
            <v>42395</v>
          </cell>
        </row>
        <row r="1711">
          <cell r="C1711">
            <v>3127</v>
          </cell>
          <cell r="D1711" t="str">
            <v>Piso En Baldosa Sargazos De 0.45 X 0.45 Metros</v>
          </cell>
          <cell r="E1711" t="str">
            <v>M2</v>
          </cell>
          <cell r="F1711">
            <v>51634.36</v>
          </cell>
          <cell r="G1711">
            <v>41494</v>
          </cell>
        </row>
        <row r="1712">
          <cell r="C1712">
            <v>3128</v>
          </cell>
          <cell r="D1712" t="str">
            <v>Capitulo - Instalaciones Electricas</v>
          </cell>
          <cell r="E1712" t="str">
            <v>SD</v>
          </cell>
          <cell r="F1712">
            <v>0</v>
          </cell>
          <cell r="G1712">
            <v>41494</v>
          </cell>
        </row>
        <row r="1713">
          <cell r="C1713">
            <v>3129</v>
          </cell>
          <cell r="D1713" t="str">
            <v>Redes Baja Tension</v>
          </cell>
          <cell r="E1713" t="str">
            <v>SD</v>
          </cell>
          <cell r="F1713">
            <v>0</v>
          </cell>
          <cell r="G1713">
            <v>41494</v>
          </cell>
        </row>
        <row r="1714">
          <cell r="C1714">
            <v>3130</v>
          </cell>
          <cell r="D1714" t="str">
            <v>Alumbrado - Luminarias</v>
          </cell>
          <cell r="E1714" t="str">
            <v>SD</v>
          </cell>
          <cell r="F1714">
            <v>0</v>
          </cell>
          <cell r="G1714">
            <v>41494</v>
          </cell>
        </row>
        <row r="1715">
          <cell r="C1715">
            <v>3131</v>
          </cell>
          <cell r="D1715" t="str">
            <v>Obras Civiles</v>
          </cell>
          <cell r="E1715" t="str">
            <v>SD</v>
          </cell>
          <cell r="F1715">
            <v>0</v>
          </cell>
          <cell r="G1715">
            <v>41494</v>
          </cell>
        </row>
        <row r="1716">
          <cell r="C1716">
            <v>3149</v>
          </cell>
          <cell r="D1716" t="str">
            <v>Capitulo - Suministro E Instalacion Del Sistema De Riego</v>
          </cell>
          <cell r="E1716" t="str">
            <v>SD</v>
          </cell>
          <cell r="F1716">
            <v>0</v>
          </cell>
          <cell r="G1716">
            <v>41494</v>
          </cell>
        </row>
        <row r="1717">
          <cell r="C1717">
            <v>3150</v>
          </cell>
          <cell r="D1717" t="str">
            <v>Sumininistro E Instalacion De Cable 10 Thw Cobre, 90° C - Awg</v>
          </cell>
          <cell r="E1717" t="str">
            <v>ML</v>
          </cell>
          <cell r="F1717">
            <v>3941.91</v>
          </cell>
          <cell r="G1717">
            <v>42457</v>
          </cell>
        </row>
        <row r="1718">
          <cell r="C1718">
            <v>3151</v>
          </cell>
          <cell r="D1718" t="str">
            <v>Suministro E Instalacion De Bancas Prefabricadas De 1.60*0.44*0.72 Metros En Granito Pulido Reforzado De 3000 Psi (Ver Diseño).</v>
          </cell>
          <cell r="E1718" t="str">
            <v>UN</v>
          </cell>
          <cell r="F1718">
            <v>1760798.93</v>
          </cell>
          <cell r="G1718">
            <v>41717</v>
          </cell>
        </row>
        <row r="1719">
          <cell r="C1719">
            <v>3152</v>
          </cell>
          <cell r="D1719" t="str">
            <v>Suministro Y Siembra De Arboles</v>
          </cell>
          <cell r="E1719" t="str">
            <v>SD</v>
          </cell>
          <cell r="F1719">
            <v>0</v>
          </cell>
          <cell r="G1719">
            <v>41498</v>
          </cell>
        </row>
        <row r="1720">
          <cell r="C1720">
            <v>3153</v>
          </cell>
          <cell r="D1720" t="str">
            <v>Ornamentacion Y Jardineria - Suministro E Instalacion De Arbol Alistonia Scholaris 3 M (Alistonia), Incluye: Transporte Y Siembra</v>
          </cell>
          <cell r="E1720" t="str">
            <v>UN</v>
          </cell>
          <cell r="F1720">
            <v>294580</v>
          </cell>
          <cell r="G1720">
            <v>41712</v>
          </cell>
        </row>
        <row r="1721">
          <cell r="C1721">
            <v>3154</v>
          </cell>
          <cell r="D1721" t="str">
            <v>Ornamentacion Y Jardineria - Suministro E Instalacion De Arbol Bahuinia Variegata 2 M (Pata De Vaca), Incluye: Transporte Y Siembra</v>
          </cell>
          <cell r="E1721" t="str">
            <v>UN</v>
          </cell>
          <cell r="F1721">
            <v>186000</v>
          </cell>
          <cell r="G1721">
            <v>41712</v>
          </cell>
        </row>
        <row r="1722">
          <cell r="C1722">
            <v>3155</v>
          </cell>
          <cell r="D1722" t="str">
            <v>Ornamentacion Y Jardineria - Suministro E Instalacion De Arbol Cassia Fistula 3 M (Lluvia De Oro), Incluye Transporte Y Siembra</v>
          </cell>
          <cell r="E1722" t="str">
            <v>UN</v>
          </cell>
          <cell r="F1722">
            <v>324500</v>
          </cell>
          <cell r="G1722">
            <v>41712</v>
          </cell>
        </row>
        <row r="1723">
          <cell r="C1723">
            <v>3156</v>
          </cell>
          <cell r="D1723" t="str">
            <v>Ornamentacion Y Jardineria - Suministro E Instalacion De Arbol Delonix Regia 3 M (Acacia Rojo), Incluye Transporte Y Siembra</v>
          </cell>
          <cell r="E1723" t="str">
            <v>UN</v>
          </cell>
          <cell r="F1723">
            <v>272950</v>
          </cell>
          <cell r="G1723">
            <v>41712</v>
          </cell>
        </row>
        <row r="1724">
          <cell r="C1724">
            <v>3157</v>
          </cell>
          <cell r="D1724" t="str">
            <v>Ornamentacion Y Jardineria - Suministro E Instalacion De Arbol Terminalia Cattapa 3 M (Almendro Tropical), Incluye Transporte Y Siembra</v>
          </cell>
          <cell r="E1724" t="str">
            <v>UN</v>
          </cell>
          <cell r="F1724">
            <v>272950</v>
          </cell>
          <cell r="G1724">
            <v>41712</v>
          </cell>
        </row>
        <row r="1725">
          <cell r="C1725">
            <v>3158</v>
          </cell>
          <cell r="D1725" t="str">
            <v>Ornamentacion Y Jardineria - Suministro E Instalacion De Arbol Tabebuia Impretiginosa 1.5 M (Roble Morado), Incluye Transporte Y Siembra</v>
          </cell>
          <cell r="E1725" t="str">
            <v>UN</v>
          </cell>
          <cell r="F1725">
            <v>103000</v>
          </cell>
          <cell r="G1725">
            <v>41835</v>
          </cell>
        </row>
        <row r="1726">
          <cell r="C1726">
            <v>3159</v>
          </cell>
          <cell r="D1726" t="str">
            <v>Ornamentacion Y Jardineria - Excavacion</v>
          </cell>
          <cell r="E1726" t="str">
            <v>M3</v>
          </cell>
          <cell r="F1726">
            <v>12000</v>
          </cell>
          <cell r="G1726">
            <v>41712</v>
          </cell>
        </row>
        <row r="1727">
          <cell r="C1727">
            <v>3160</v>
          </cell>
          <cell r="D1727" t="str">
            <v>Ornamentacion Y Jardineria - Desecho Y Retiro De Escombros</v>
          </cell>
          <cell r="E1727" t="str">
            <v>M3</v>
          </cell>
          <cell r="F1727">
            <v>23000</v>
          </cell>
          <cell r="G1727">
            <v>41712</v>
          </cell>
        </row>
        <row r="1728">
          <cell r="C1728">
            <v>3161</v>
          </cell>
          <cell r="D1728" t="str">
            <v>Ornamentacion Y Jardineria - Suministro E Instalacion De Palmas Dypsis Lutescens 1 M (Palma Areca), Incluye Transporte Y Siembra</v>
          </cell>
          <cell r="E1728" t="str">
            <v>UN</v>
          </cell>
          <cell r="F1728">
            <v>360500</v>
          </cell>
          <cell r="G1728">
            <v>41712</v>
          </cell>
        </row>
        <row r="1729">
          <cell r="C1729">
            <v>3162</v>
          </cell>
          <cell r="D1729" t="str">
            <v>Ornamentacion Y Jardineria - Suministro E Instalacion De Palmas Washingtonia Robusta 2-3 M (Palma Washingtonia), Incluye Transporte Y Siembra</v>
          </cell>
          <cell r="E1729" t="str">
            <v>UN</v>
          </cell>
          <cell r="F1729">
            <v>114500</v>
          </cell>
          <cell r="G1729">
            <v>41712</v>
          </cell>
        </row>
        <row r="1730">
          <cell r="C1730">
            <v>3163</v>
          </cell>
          <cell r="D1730" t="str">
            <v>Ornamentacion Y Jardineria - Suministro E Instalacion De Planta Allamanda Cathartica 0.20 M (Campanola Amarilla), Incluye Transporte Y Siembra</v>
          </cell>
          <cell r="E1730" t="str">
            <v>UN</v>
          </cell>
          <cell r="F1730">
            <v>6600</v>
          </cell>
          <cell r="G1730">
            <v>41712</v>
          </cell>
        </row>
        <row r="1731">
          <cell r="C1731">
            <v>3164</v>
          </cell>
          <cell r="D1731" t="str">
            <v>Ornamentacion Y Jardineria - Suministro E Instalacion De Plantas Asparagus Desinflorum Sprengeri 0.20 M (Esmeralda Castillo), Incluye Transporte Y Siembra</v>
          </cell>
          <cell r="E1731" t="str">
            <v>UN</v>
          </cell>
          <cell r="F1731">
            <v>6500</v>
          </cell>
          <cell r="G1731">
            <v>41712</v>
          </cell>
        </row>
        <row r="1732">
          <cell r="C1732">
            <v>3165</v>
          </cell>
          <cell r="D1732" t="str">
            <v>Ornamentacion Y Jardineria - Suministro E Instalacion De Plantas Alpinia Zerumbet 0.40 M (Ginger Variegado), Incluye Transporte Y Siembra</v>
          </cell>
          <cell r="E1732" t="str">
            <v>UN</v>
          </cell>
          <cell r="F1732">
            <v>8600</v>
          </cell>
          <cell r="G1732">
            <v>41712</v>
          </cell>
        </row>
        <row r="1733">
          <cell r="C1733">
            <v>3166</v>
          </cell>
          <cell r="D1733" t="str">
            <v>Ornamentacion Y Jardineria - Suministro E Instalacion De Plantas Conocarpus Erectus Sericeus 0.40 M (Mangle Plateado), Incluye Transporte Y Siembra</v>
          </cell>
          <cell r="E1733" t="str">
            <v>UN</v>
          </cell>
          <cell r="F1733">
            <v>5800</v>
          </cell>
          <cell r="G1733">
            <v>41712</v>
          </cell>
        </row>
        <row r="1734">
          <cell r="C1734">
            <v>3167</v>
          </cell>
          <cell r="D1734" t="str">
            <v>Ornamentacion Y Jardineria - Suministro E Instalacion De Plantas Crysobalanus Icaco 0.40 M (Cocplum Icaco), Incluye Transporte Y Siembra</v>
          </cell>
          <cell r="E1734" t="str">
            <v>UN</v>
          </cell>
          <cell r="F1734">
            <v>6900</v>
          </cell>
          <cell r="G1734">
            <v>41712</v>
          </cell>
        </row>
        <row r="1735">
          <cell r="C1735">
            <v>3168</v>
          </cell>
          <cell r="D1735" t="str">
            <v>Ornamentacion Y Jardineria - Suministro E Instalacion De Plantas Cordilyne Terminalis 0.40 M (Caña De La India), Incluye Transporte Y Siembra</v>
          </cell>
          <cell r="E1735" t="str">
            <v>UN</v>
          </cell>
          <cell r="F1735">
            <v>12800</v>
          </cell>
          <cell r="G1735">
            <v>41712</v>
          </cell>
        </row>
        <row r="1736">
          <cell r="C1736">
            <v>3169</v>
          </cell>
          <cell r="D1736" t="str">
            <v>Ornamentacion Y Jardineria - Suministro E Instalacion De Plantas Cocooloba Uvifera 0.30 M (Uva De Playa), Incluye Transporte Y Siembra</v>
          </cell>
          <cell r="E1736" t="str">
            <v>UN</v>
          </cell>
          <cell r="F1736">
            <v>5800</v>
          </cell>
          <cell r="G1736">
            <v>41712</v>
          </cell>
        </row>
        <row r="1737">
          <cell r="C1737">
            <v>3170</v>
          </cell>
          <cell r="D1737" t="str">
            <v>Ornamentacion Y Jardineria - Suministro E Instalacion De Plantas Dianella Tazmanica 0.20 M (Dianella), Incluye Transporte Y Siembra</v>
          </cell>
          <cell r="E1737" t="str">
            <v>UN</v>
          </cell>
          <cell r="F1737">
            <v>8900</v>
          </cell>
          <cell r="G1737">
            <v>41712</v>
          </cell>
        </row>
        <row r="1738">
          <cell r="C1738">
            <v>3171</v>
          </cell>
          <cell r="D1738" t="str">
            <v>Ornamentacion Y Jardineria - Suministro E Instalacion De Plantas Duranta Repens 0.20 M (Duranta Gold), Incluye Transporte Y Siembra</v>
          </cell>
          <cell r="E1738" t="str">
            <v>UN</v>
          </cell>
          <cell r="F1738">
            <v>5500</v>
          </cell>
          <cell r="G1738">
            <v>42241</v>
          </cell>
        </row>
        <row r="1739">
          <cell r="C1739">
            <v>3172</v>
          </cell>
          <cell r="D1739" t="str">
            <v>Ornamentacion Y Jardineria - Suministro E Instalacion De Plantas Heliconia Psitacorum 0.30 M (Ave Del Paraiso), Incluye Transporte Y Siembra</v>
          </cell>
          <cell r="E1739" t="str">
            <v>UN</v>
          </cell>
          <cell r="F1739">
            <v>7900</v>
          </cell>
          <cell r="G1739">
            <v>42242</v>
          </cell>
        </row>
        <row r="1740">
          <cell r="C1740">
            <v>3173</v>
          </cell>
          <cell r="D1740" t="str">
            <v>Ornamentacion Y Jardineria - Suministro E Instalacion De Plantas Philodendron Congo 0.30 M (Filodendro Congo), Incluye Transporte Y Siembra</v>
          </cell>
          <cell r="E1740" t="str">
            <v>UN</v>
          </cell>
          <cell r="F1740">
            <v>28400</v>
          </cell>
          <cell r="G1740">
            <v>41712</v>
          </cell>
        </row>
        <row r="1741">
          <cell r="C1741">
            <v>3174</v>
          </cell>
          <cell r="D1741" t="str">
            <v>Ornamentacion Y Jardineria - Suministro E Instalacion De Plantas Philodendron Lemonade 0.20 M (Filodendro Limon), Incluye Transporte Y Siembra</v>
          </cell>
          <cell r="E1741" t="str">
            <v>UN</v>
          </cell>
          <cell r="F1741">
            <v>7400</v>
          </cell>
          <cell r="G1741">
            <v>41712</v>
          </cell>
        </row>
        <row r="1742">
          <cell r="C1742">
            <v>3175</v>
          </cell>
          <cell r="D1742" t="str">
            <v>Ornamentacion Y Jardineria - Suministro E Instalacion De Plantas Philodendron Selloum 0.40 M (Hoja Rota), Incluye Transporte Y Siembra</v>
          </cell>
          <cell r="E1742" t="str">
            <v>UN</v>
          </cell>
          <cell r="F1742">
            <v>9300</v>
          </cell>
          <cell r="G1742">
            <v>41712</v>
          </cell>
        </row>
        <row r="1743">
          <cell r="C1743">
            <v>3176</v>
          </cell>
          <cell r="D1743" t="str">
            <v>Ornamentacion Y Jardineria - Suminstro E Instalacion De Plantas Tradescantia Spathacea 0.20 M (Cinta Morada), Incluye Transporte Y Siembra</v>
          </cell>
          <cell r="E1743" t="str">
            <v>UN</v>
          </cell>
          <cell r="F1743">
            <v>5500</v>
          </cell>
          <cell r="G1743">
            <v>41712</v>
          </cell>
        </row>
        <row r="1744">
          <cell r="C1744">
            <v>3177</v>
          </cell>
          <cell r="D1744" t="str">
            <v>Suministro Y Siembra De Palmas</v>
          </cell>
          <cell r="E1744" t="str">
            <v>SD</v>
          </cell>
          <cell r="F1744">
            <v>0</v>
          </cell>
          <cell r="G1744">
            <v>41495</v>
          </cell>
        </row>
        <row r="1745">
          <cell r="C1745">
            <v>3178</v>
          </cell>
          <cell r="D1745" t="str">
            <v>Suministro Y Siembra De Arbustos Y Cubresuelos</v>
          </cell>
          <cell r="E1745" t="str">
            <v>SD</v>
          </cell>
          <cell r="F1745">
            <v>0</v>
          </cell>
          <cell r="G1745">
            <v>41495</v>
          </cell>
        </row>
        <row r="1746">
          <cell r="C1746">
            <v>3179</v>
          </cell>
          <cell r="D1746" t="str">
            <v>Capitulo - Obras De Paisajismo Y Amoblamiento Urbano</v>
          </cell>
          <cell r="E1746" t="str">
            <v>SD</v>
          </cell>
          <cell r="F1746">
            <v>0</v>
          </cell>
          <cell r="G1746">
            <v>42153</v>
          </cell>
        </row>
        <row r="1747">
          <cell r="C1747">
            <v>3180</v>
          </cell>
          <cell r="D1747" t="str">
            <v>Suministro E Instalacion De Canecas De Basuras De 0.47*0.61*0.75 Metros, Prefabricadas En Granito Pulido Con Tapa En Fibra De Vidrio (Ver Diseño).</v>
          </cell>
          <cell r="E1747" t="str">
            <v>UN</v>
          </cell>
          <cell r="F1747">
            <v>2446486.14</v>
          </cell>
          <cell r="G1747">
            <v>41717</v>
          </cell>
        </row>
        <row r="1748">
          <cell r="C1748">
            <v>3182</v>
          </cell>
          <cell r="D1748" t="str">
            <v>Suministro E Instalacion De Mesas De Juego De Ajedrez, Prefabricadas En Granito Pulido Reforzado De 3000 Psi. Incluye Mesa De 0.70*0.70*0.72 Metros Y Sillas: 4 Cubos Con Perforaciones En Granito Pulido De 0.43*0.43*0.44 Metros (Ver Diseño).</v>
          </cell>
          <cell r="E1748" t="str">
            <v>UN</v>
          </cell>
          <cell r="F1748">
            <v>4001603.42</v>
          </cell>
          <cell r="G1748">
            <v>41717</v>
          </cell>
        </row>
        <row r="1749">
          <cell r="C1749">
            <v>3183</v>
          </cell>
          <cell r="D1749" t="str">
            <v>Suministro E Instalacion De Cubos Solidos De 0.43*0.43*0.44 Metros En Granito Pulido (Ver Diseño).</v>
          </cell>
          <cell r="E1749" t="str">
            <v>UN</v>
          </cell>
          <cell r="F1749">
            <v>492344.41</v>
          </cell>
          <cell r="G1749">
            <v>41717</v>
          </cell>
        </row>
        <row r="1750">
          <cell r="C1750">
            <v>3184</v>
          </cell>
          <cell r="D1750" t="str">
            <v>Suministro E Instalacion De Bancas O Sillas Prefabricadas De 2.40*0.44*0.72 Metros En Granito Pulido (Ver Diseño).</v>
          </cell>
          <cell r="E1750" t="str">
            <v>UN</v>
          </cell>
          <cell r="F1750">
            <v>2597032.2599999998</v>
          </cell>
          <cell r="G1750">
            <v>41508</v>
          </cell>
        </row>
        <row r="1751">
          <cell r="C1751">
            <v>3185</v>
          </cell>
          <cell r="D1751" t="str">
            <v>Suministro E Instalacion De Sala Prefabricada, Incluye: Dos Bancas Prefabricadas De 2.40*0.44*0.72 Metros En Granito Pulido Reforzado De 3000 Psi Y Tres Cubos Solidos De 0.43*0.43*0.44 Metros En Granito Pulido (Ver Diseño).</v>
          </cell>
          <cell r="E1751" t="str">
            <v>UN</v>
          </cell>
          <cell r="F1751">
            <v>6671097.75</v>
          </cell>
          <cell r="G1751">
            <v>41717</v>
          </cell>
        </row>
        <row r="1752">
          <cell r="C1752">
            <v>3186</v>
          </cell>
          <cell r="D1752" t="str">
            <v>Escalinatas En Concreto Armado Con Textura Antideslizante De 4000 Psi, E: 0.10 Metros, Incluye Malla Electrosoldada</v>
          </cell>
          <cell r="E1752" t="str">
            <v>ML</v>
          </cell>
          <cell r="F1752">
            <v>63367.12</v>
          </cell>
          <cell r="G1752">
            <v>41717</v>
          </cell>
        </row>
        <row r="1753">
          <cell r="C1753">
            <v>3188</v>
          </cell>
          <cell r="D1753" t="str">
            <v>Suministro E Instalacion De Poste De Acero Galvanizado En Caliente De 6.00 Metros De Altura, Tronco Conico Poligonal En Lamina De Acero, Acabado Final En Pintura De Esmalte Para Exteriores, Incluye Base De Concreto (Ver Diseño).</v>
          </cell>
          <cell r="E1753" t="str">
            <v>UN</v>
          </cell>
          <cell r="F1753">
            <v>1357058.05</v>
          </cell>
          <cell r="G1753">
            <v>42534</v>
          </cell>
        </row>
        <row r="1754">
          <cell r="C1754">
            <v>3189</v>
          </cell>
          <cell r="D1754" t="str">
            <v>Ornamentacion Y Jardineria - Suministro E Instalacion De Contenedor De Raices (Ver Diseño).</v>
          </cell>
          <cell r="E1754" t="str">
            <v>UN</v>
          </cell>
          <cell r="F1754">
            <v>350000</v>
          </cell>
          <cell r="G1754">
            <v>41712</v>
          </cell>
        </row>
        <row r="1755">
          <cell r="C1755">
            <v>3190</v>
          </cell>
          <cell r="D1755" t="str">
            <v>Ornamentacion Y Jardineria - Suministro E Instalacion De Alcorque Prefabricado De 1.60*1.60 Metros (Ver Diseño).</v>
          </cell>
          <cell r="E1755" t="str">
            <v>UN</v>
          </cell>
          <cell r="F1755">
            <v>400000</v>
          </cell>
          <cell r="G1755">
            <v>42242</v>
          </cell>
        </row>
        <row r="1756">
          <cell r="C1756">
            <v>3191</v>
          </cell>
          <cell r="D1756" t="str">
            <v>Ornamentacion Y Jardineria - Tala De Arboles, Incluye Retiro De Material (Ver Diseño).</v>
          </cell>
          <cell r="E1756" t="str">
            <v>UN</v>
          </cell>
          <cell r="F1756">
            <v>800000</v>
          </cell>
          <cell r="G1756">
            <v>41785</v>
          </cell>
        </row>
        <row r="1757">
          <cell r="C1757">
            <v>3192</v>
          </cell>
          <cell r="D1757" t="str">
            <v>Suministro E Instalacion De Cubos Con Perforaciones De 0.43*0.43*0.44 Metros, En Granito Pulido (Ver Diseño)</v>
          </cell>
          <cell r="E1757" t="str">
            <v>UN</v>
          </cell>
          <cell r="F1757">
            <v>673205.19</v>
          </cell>
          <cell r="G1757">
            <v>41717</v>
          </cell>
        </row>
        <row r="1758">
          <cell r="C1758">
            <v>3194</v>
          </cell>
          <cell r="D1758" t="str">
            <v>Suministro E Instalación De Perfil Galvanizado 220 X 16 Mm Tipo Cajón, Astm 123, Is 153, Incluye Pintura Líquida Primer Epóxica Y Acabado En Esmalte</v>
          </cell>
          <cell r="E1758" t="str">
            <v>ML</v>
          </cell>
          <cell r="F1758">
            <v>40990.019999999997</v>
          </cell>
          <cell r="G1758">
            <v>41569</v>
          </cell>
        </row>
        <row r="1759">
          <cell r="C1759">
            <v>3196</v>
          </cell>
          <cell r="D1759" t="str">
            <v>Enchape De Pared Mamarracho De 0.30 X 0.60 Metros</v>
          </cell>
          <cell r="E1759" t="str">
            <v>M2</v>
          </cell>
          <cell r="F1759">
            <v>71623.25</v>
          </cell>
          <cell r="G1759">
            <v>41569</v>
          </cell>
        </row>
        <row r="1760">
          <cell r="C1760">
            <v>3198</v>
          </cell>
          <cell r="D1760" t="str">
            <v>Suministro E Instalación De Perfil Galvanizado 305 X 80 Mm Tipo Cajón, Calibre 2.</v>
          </cell>
          <cell r="E1760" t="str">
            <v>ML</v>
          </cell>
          <cell r="F1760">
            <v>39686.17</v>
          </cell>
          <cell r="G1760">
            <v>41927</v>
          </cell>
        </row>
        <row r="1761">
          <cell r="C1761">
            <v>3201</v>
          </cell>
          <cell r="D1761" t="str">
            <v>Suministro E Instalacion De Luminaria De Led 90 W. Incluye: Brazo Ornamental De 2.50 Metros, Pernos Y Fotocelda (Ver Diseño).</v>
          </cell>
          <cell r="E1761" t="str">
            <v>UN</v>
          </cell>
          <cell r="F1761">
            <v>2102215</v>
          </cell>
          <cell r="G1761">
            <v>42240</v>
          </cell>
        </row>
        <row r="1762">
          <cell r="C1762">
            <v>3204</v>
          </cell>
          <cell r="D1762" t="str">
            <v>Suministro E Instalacion De Proyector Led De 60 W 100-277 V, Ip 65 Rgb, Automatizado Incluye: Accesorios De Sujecion, Accesorios De Conexion Y Nicho (Ver Diseño).</v>
          </cell>
          <cell r="E1762" t="str">
            <v>UN</v>
          </cell>
          <cell r="F1762">
            <v>1978775</v>
          </cell>
          <cell r="G1762">
            <v>42198</v>
          </cell>
        </row>
        <row r="1763">
          <cell r="C1763">
            <v>3206</v>
          </cell>
          <cell r="D1763" t="str">
            <v>Suministro E Instalacion De Decoled 60 W, 100-277 V, Ip 65, Blanco Frio Incluye: Accesorios De Sujecion Y Accesorios De Conexion (Ver Diseño).</v>
          </cell>
          <cell r="E1763" t="str">
            <v>UN</v>
          </cell>
          <cell r="F1763">
            <v>1907173.33</v>
          </cell>
          <cell r="G1763">
            <v>42240</v>
          </cell>
        </row>
        <row r="1764">
          <cell r="C1764">
            <v>3208</v>
          </cell>
          <cell r="D1764" t="str">
            <v>Suministro E Instalacion De Proyector Led De 120 W 100-277 V, Ip 65 Blanco Frio, Incluye: Accesorios De Sujecion Y Accesorios De Conexion (Ver Diseño).</v>
          </cell>
          <cell r="E1764" t="str">
            <v>UN</v>
          </cell>
          <cell r="F1764">
            <v>2590390</v>
          </cell>
          <cell r="G1764">
            <v>42240</v>
          </cell>
        </row>
        <row r="1765">
          <cell r="C1765">
            <v>3211</v>
          </cell>
          <cell r="D1765" t="str">
            <v>Suministro E Instalacion De Proyector Led De 12 W 100-277 V, Ip 65 Verde, Incluye: Accesorios De Sujecion Y Conexion Y Nicho (Ver Diseño).</v>
          </cell>
          <cell r="E1765" t="str">
            <v>UN</v>
          </cell>
          <cell r="F1765">
            <v>208323.33</v>
          </cell>
          <cell r="G1765">
            <v>42314</v>
          </cell>
        </row>
        <row r="1766">
          <cell r="C1766">
            <v>3213</v>
          </cell>
          <cell r="D1766" t="str">
            <v>Suministro E Instalacion De Proyector Led Tipo Baliza De 3 W 100-277 V, Ip 65 Rgb Automatizado, Incluye: Accesorios De Sujecion Y Conexion Y Nicho (Ver Diseño).</v>
          </cell>
          <cell r="E1766" t="str">
            <v>UN</v>
          </cell>
          <cell r="F1766">
            <v>327370</v>
          </cell>
          <cell r="G1766">
            <v>41737</v>
          </cell>
        </row>
        <row r="1767">
          <cell r="C1767">
            <v>3214</v>
          </cell>
          <cell r="D1767" t="str">
            <v>Suministro E Instalación De Puerta En Madera De Roble De 1.20 X 2.00 Metros, Marco En Madera De 5" X 2" , Bisagra Pala Ancha De 3", Con Tornillo Goloso De 1 1/4", Incluye Pintura Para Madera Y Cerradura De Seguridad</v>
          </cell>
          <cell r="E1767" t="str">
            <v>UN</v>
          </cell>
          <cell r="F1767">
            <v>650000</v>
          </cell>
          <cell r="G1767">
            <v>41536</v>
          </cell>
        </row>
        <row r="1768">
          <cell r="C1768">
            <v>3215</v>
          </cell>
          <cell r="D1768" t="str">
            <v>Suministro E Instalación De Ventana En Madera De Roble De 1.50 X 1.50 Metros, Incluye Marco Y Pintura Para Madera (Ver Diseño)</v>
          </cell>
          <cell r="E1768" t="str">
            <v>UN</v>
          </cell>
          <cell r="F1768">
            <v>400000</v>
          </cell>
          <cell r="G1768">
            <v>41536</v>
          </cell>
        </row>
        <row r="1769">
          <cell r="C1769">
            <v>3216</v>
          </cell>
          <cell r="D1769" t="str">
            <v>Excavacion De La Explanacion</v>
          </cell>
          <cell r="E1769" t="str">
            <v>M3</v>
          </cell>
          <cell r="F1769">
            <v>5837.61</v>
          </cell>
          <cell r="G1769">
            <v>42242</v>
          </cell>
        </row>
        <row r="1770">
          <cell r="C1770">
            <v>3217</v>
          </cell>
          <cell r="D1770" t="str">
            <v>Instalación De Poste Hpv 750 Kg  X 12 Metros</v>
          </cell>
          <cell r="E1770" t="str">
            <v>UN</v>
          </cell>
          <cell r="F1770">
            <v>1298012.79</v>
          </cell>
          <cell r="G1770">
            <v>41569</v>
          </cell>
        </row>
        <row r="1771">
          <cell r="C1771">
            <v>3219</v>
          </cell>
          <cell r="D1771" t="str">
            <v>Remocion Y Transplante De Especies Vegetales, De 2.50 A 7.00 Metros De Altura</v>
          </cell>
          <cell r="E1771" t="str">
            <v>UN</v>
          </cell>
          <cell r="F1771">
            <v>1461307</v>
          </cell>
          <cell r="G1771">
            <v>42443</v>
          </cell>
        </row>
        <row r="1772">
          <cell r="C1772">
            <v>3220</v>
          </cell>
          <cell r="D1772" t="str">
            <v>Entibados</v>
          </cell>
          <cell r="E1772" t="str">
            <v>M2</v>
          </cell>
          <cell r="F1772">
            <v>8667.8799999999992</v>
          </cell>
          <cell r="G1772">
            <v>42242</v>
          </cell>
        </row>
        <row r="1773">
          <cell r="C1773">
            <v>3221</v>
          </cell>
          <cell r="D1773" t="str">
            <v>Transporte De Materiales Provenientes De La Excavacion</v>
          </cell>
          <cell r="E1773" t="str">
            <v>M3</v>
          </cell>
          <cell r="F1773">
            <v>11359</v>
          </cell>
          <cell r="G1773">
            <v>42242</v>
          </cell>
        </row>
        <row r="1774">
          <cell r="C1774">
            <v>3223</v>
          </cell>
          <cell r="D1774" t="str">
            <v>Instalación De Poste Hpv 1050 Kg  X 12 Metros</v>
          </cell>
          <cell r="E1774" t="str">
            <v>UN</v>
          </cell>
          <cell r="F1774">
            <v>1531607.77</v>
          </cell>
          <cell r="G1774">
            <v>42557</v>
          </cell>
        </row>
        <row r="1775">
          <cell r="C1775">
            <v>3224</v>
          </cell>
          <cell r="D1775" t="str">
            <v>Capitulo - Movimientos De Tierras, Excavaciones Y Rellenos.</v>
          </cell>
          <cell r="E1775" t="str">
            <v>SD</v>
          </cell>
          <cell r="F1775">
            <v>0</v>
          </cell>
          <cell r="G1775">
            <v>41547</v>
          </cell>
        </row>
        <row r="1776">
          <cell r="C1776">
            <v>3225</v>
          </cell>
          <cell r="D1776" t="str">
            <v>Instalación De Poste Hpv 1050 Kg  X 14 Metros</v>
          </cell>
          <cell r="E1776" t="str">
            <v>UN</v>
          </cell>
          <cell r="F1776">
            <v>1880422.41</v>
          </cell>
          <cell r="G1776">
            <v>41569</v>
          </cell>
        </row>
        <row r="1777">
          <cell r="C1777">
            <v>3227</v>
          </cell>
          <cell r="D1777" t="str">
            <v>Cimentación Monobloque Cilíndrica P/Apoyo 12 X 1050 Kgf</v>
          </cell>
          <cell r="E1777" t="str">
            <v>UN</v>
          </cell>
          <cell r="F1777">
            <v>400483.68</v>
          </cell>
          <cell r="G1777">
            <v>42557</v>
          </cell>
        </row>
        <row r="1778">
          <cell r="C1778">
            <v>3228</v>
          </cell>
          <cell r="D1778" t="str">
            <v>Cimentación Monobloque Cilíndrica P/Apoyo 12 X 750 Kgf</v>
          </cell>
          <cell r="E1778" t="str">
            <v>UN</v>
          </cell>
          <cell r="F1778">
            <v>418901.89</v>
          </cell>
          <cell r="G1778">
            <v>42524</v>
          </cell>
        </row>
        <row r="1779">
          <cell r="C1779">
            <v>3229</v>
          </cell>
          <cell r="D1779" t="str">
            <v>Cimentación Monobloque Cilíndrica P/Apoyo 12 X 800 Dan</v>
          </cell>
          <cell r="E1779" t="str">
            <v>UN</v>
          </cell>
          <cell r="F1779">
            <v>407609.82</v>
          </cell>
          <cell r="G1779">
            <v>41569</v>
          </cell>
        </row>
        <row r="1780">
          <cell r="C1780">
            <v>3230</v>
          </cell>
          <cell r="D1780" t="str">
            <v>Cimentación Monobloque Cilíndrica P/Apoyo 12 X 1250 Dan</v>
          </cell>
          <cell r="E1780" t="str">
            <v>UN</v>
          </cell>
          <cell r="F1780">
            <v>869657.47</v>
          </cell>
          <cell r="G1780">
            <v>42524</v>
          </cell>
        </row>
        <row r="1781">
          <cell r="C1781">
            <v>3231</v>
          </cell>
          <cell r="D1781" t="str">
            <v>Mejoramiento De La Subrasante, Involucrando El Suelo Existente E= 0.20 Metros.</v>
          </cell>
          <cell r="E1781" t="str">
            <v>M2</v>
          </cell>
          <cell r="F1781">
            <v>4220.53</v>
          </cell>
          <cell r="G1781">
            <v>42242</v>
          </cell>
        </row>
        <row r="1782">
          <cell r="C1782">
            <v>3232</v>
          </cell>
          <cell r="D1782" t="str">
            <v>Mejoramiento De La Subrasante, Involucrando El Suelo Existente E= 0.30 Metros.</v>
          </cell>
          <cell r="E1782" t="str">
            <v>M2</v>
          </cell>
          <cell r="F1782">
            <v>6882.17</v>
          </cell>
          <cell r="G1782">
            <v>42242</v>
          </cell>
        </row>
        <row r="1783">
          <cell r="C1783">
            <v>3233</v>
          </cell>
          <cell r="D1783" t="str">
            <v>Cimentación Monobloque Cilíndrica P/Apoyo 14 X 1050 Kgf</v>
          </cell>
          <cell r="E1783" t="str">
            <v>UN</v>
          </cell>
          <cell r="F1783">
            <v>418901.89</v>
          </cell>
          <cell r="G1783">
            <v>41569</v>
          </cell>
        </row>
        <row r="1784">
          <cell r="C1784">
            <v>3234</v>
          </cell>
          <cell r="D1784" t="str">
            <v>Cimentación Monobloque Cilíndrica P/Apoyo 14 X 800 Dan</v>
          </cell>
          <cell r="E1784" t="str">
            <v>UN</v>
          </cell>
          <cell r="F1784">
            <v>422335.03</v>
          </cell>
          <cell r="G1784">
            <v>42524</v>
          </cell>
        </row>
        <row r="1785">
          <cell r="C1785">
            <v>3235</v>
          </cell>
          <cell r="D1785" t="str">
            <v>Separacion De Suelos De Subrasante Y Capas Granulares Con Geotextil.</v>
          </cell>
          <cell r="E1785" t="str">
            <v>M2</v>
          </cell>
          <cell r="F1785">
            <v>5767.63</v>
          </cell>
          <cell r="G1785">
            <v>42242</v>
          </cell>
        </row>
        <row r="1786">
          <cell r="C1786">
            <v>3237</v>
          </cell>
          <cell r="D1786" t="str">
            <v>Tendido De Linea Trifásica Conductor Aaac 312,8 Mcm (Butte)</v>
          </cell>
          <cell r="E1786" t="str">
            <v>ML</v>
          </cell>
          <cell r="F1786">
            <v>68460.7</v>
          </cell>
          <cell r="G1786">
            <v>41569</v>
          </cell>
        </row>
        <row r="1787">
          <cell r="C1787">
            <v>3241</v>
          </cell>
          <cell r="D1787" t="str">
            <v>Capitulo - Manejo De Aguas De Infiltracion O Subterraneas.</v>
          </cell>
          <cell r="E1787" t="str">
            <v>SD</v>
          </cell>
          <cell r="F1787">
            <v>0</v>
          </cell>
          <cell r="G1787">
            <v>41548</v>
          </cell>
        </row>
        <row r="1788">
          <cell r="C1788">
            <v>3242</v>
          </cell>
          <cell r="D1788" t="str">
            <v>Columnas De Infiltracion.</v>
          </cell>
          <cell r="E1788" t="str">
            <v>UN</v>
          </cell>
          <cell r="F1788">
            <v>326131.59999999998</v>
          </cell>
          <cell r="G1788">
            <v>42242</v>
          </cell>
        </row>
        <row r="1789">
          <cell r="C1789">
            <v>3243</v>
          </cell>
          <cell r="D1789" t="str">
            <v>Tendido De Linea Trifásica Conductor Aaac 123,3 Mcm (Azusa)</v>
          </cell>
          <cell r="E1789" t="str">
            <v>ML</v>
          </cell>
          <cell r="F1789">
            <v>25858.2</v>
          </cell>
          <cell r="G1789">
            <v>42524</v>
          </cell>
        </row>
        <row r="1790">
          <cell r="C1790">
            <v>3245</v>
          </cell>
          <cell r="D1790" t="str">
            <v>Instalación De Derivación Trifásica Rígida Acsr 1/0 - 1/0 Awg Acsr S/N</v>
          </cell>
          <cell r="E1790" t="str">
            <v>UN</v>
          </cell>
          <cell r="F1790">
            <v>337976.43</v>
          </cell>
          <cell r="G1790">
            <v>42524</v>
          </cell>
        </row>
        <row r="1791">
          <cell r="C1791">
            <v>3248</v>
          </cell>
          <cell r="D1791" t="str">
            <v>Instalación De Derivación Trifásica Rígida Acsr 336,4 A 336,4 Mcm Acsr S/N</v>
          </cell>
          <cell r="E1791" t="str">
            <v>UN</v>
          </cell>
          <cell r="F1791">
            <v>715617.02</v>
          </cell>
          <cell r="G1791">
            <v>41569</v>
          </cell>
        </row>
        <row r="1792">
          <cell r="C1792">
            <v>3250</v>
          </cell>
          <cell r="D1792" t="str">
            <v>Instalación De Derivación Trifásica Rígida Medio De Vano Acsr 336,4</v>
          </cell>
          <cell r="E1792" t="str">
            <v>UN</v>
          </cell>
          <cell r="F1792">
            <v>588800.01</v>
          </cell>
          <cell r="G1792">
            <v>41569</v>
          </cell>
        </row>
        <row r="1793">
          <cell r="C1793">
            <v>3251</v>
          </cell>
          <cell r="D1793" t="str">
            <v>Capitulo - Pañetes, Estucos, Pinturas Y Enchapes.</v>
          </cell>
          <cell r="E1793" t="str">
            <v>SD</v>
          </cell>
          <cell r="F1793">
            <v>0</v>
          </cell>
          <cell r="G1793">
            <v>41548</v>
          </cell>
        </row>
        <row r="1794">
          <cell r="C1794">
            <v>3253</v>
          </cell>
          <cell r="D1794" t="str">
            <v>Instalación De Aislador Tipo Poste 13,2 Kv Contaminación Alta</v>
          </cell>
          <cell r="E1794" t="str">
            <v>UN</v>
          </cell>
          <cell r="F1794">
            <v>270235.90000000002</v>
          </cell>
          <cell r="G1794">
            <v>42557</v>
          </cell>
        </row>
        <row r="1795">
          <cell r="C1795">
            <v>3255</v>
          </cell>
          <cell r="D1795" t="str">
            <v>Instalación De Cadena De Amarre 13,2 Kv Conductor T1 Contaminación Alta</v>
          </cell>
          <cell r="E1795" t="str">
            <v>UN</v>
          </cell>
          <cell r="F1795">
            <v>252261.28</v>
          </cell>
          <cell r="G1795">
            <v>42524</v>
          </cell>
        </row>
        <row r="1796">
          <cell r="C1796">
            <v>3257</v>
          </cell>
          <cell r="D1796" t="str">
            <v>Instalación De Cadena De Amarre 13,2 Kv Conductor T4 Contaminación Alta</v>
          </cell>
          <cell r="E1796" t="str">
            <v>UN</v>
          </cell>
          <cell r="F1796">
            <v>290335.48</v>
          </cell>
          <cell r="G1796">
            <v>41569</v>
          </cell>
        </row>
        <row r="1797">
          <cell r="C1797">
            <v>3260</v>
          </cell>
          <cell r="D1797" t="str">
            <v>Instalación De Armado Compacto Trifásico Alineación 13,2 Kv</v>
          </cell>
          <cell r="E1797" t="str">
            <v>UN</v>
          </cell>
          <cell r="F1797">
            <v>285803.58</v>
          </cell>
          <cell r="G1797">
            <v>42524</v>
          </cell>
        </row>
        <row r="1798">
          <cell r="C1798">
            <v>3263</v>
          </cell>
          <cell r="D1798" t="str">
            <v>Instalación De Armado Compacto Trifásico Anclaje De 30° A 60° 13,2 Kv</v>
          </cell>
          <cell r="E1798" t="str">
            <v>UN</v>
          </cell>
          <cell r="F1798">
            <v>703560.08</v>
          </cell>
          <cell r="G1798">
            <v>41569</v>
          </cell>
        </row>
        <row r="1799">
          <cell r="C1799">
            <v>3264</v>
          </cell>
          <cell r="D1799" t="str">
            <v>Instalación De Armado Trifásico / Bifásico Alineación Disposición Horizontal 13,2 Kv</v>
          </cell>
          <cell r="E1799" t="str">
            <v>UN</v>
          </cell>
          <cell r="F1799">
            <v>469202.91</v>
          </cell>
          <cell r="G1799">
            <v>42557</v>
          </cell>
        </row>
        <row r="1800">
          <cell r="C1800">
            <v>3265</v>
          </cell>
          <cell r="D1800" t="str">
            <v>Instalación De Armado Trifásico / Bifásico Ang 5° A 20°/30° Disposición Horizontal 13,2 Kv</v>
          </cell>
          <cell r="E1800" t="str">
            <v>UN</v>
          </cell>
          <cell r="F1800">
            <v>852868.66</v>
          </cell>
          <cell r="G1800">
            <v>41569</v>
          </cell>
        </row>
        <row r="1801">
          <cell r="C1801">
            <v>3266</v>
          </cell>
          <cell r="D1801" t="str">
            <v>Instalación De Armado Trifásico / Bifásico Anclaje 30° A 60° Disposición Horizontal 13,2 Kv</v>
          </cell>
          <cell r="E1801" t="str">
            <v>UN</v>
          </cell>
          <cell r="F1801">
            <v>848901.44</v>
          </cell>
          <cell r="G1801">
            <v>41569</v>
          </cell>
        </row>
        <row r="1802">
          <cell r="C1802">
            <v>3267</v>
          </cell>
          <cell r="D1802" t="str">
            <v>Instalación De Armado Trifásico / Bifásico Fin De Línea Disposición Horizontal 13,2 Kv</v>
          </cell>
          <cell r="E1802" t="str">
            <v>UN</v>
          </cell>
          <cell r="F1802">
            <v>842771.58</v>
          </cell>
          <cell r="G1802">
            <v>42524</v>
          </cell>
        </row>
        <row r="1803">
          <cell r="C1803">
            <v>3268</v>
          </cell>
          <cell r="D1803" t="str">
            <v>Aplomado Poste De 11 - 12 Y 14 Metros</v>
          </cell>
          <cell r="E1803" t="str">
            <v>UN</v>
          </cell>
          <cell r="F1803">
            <v>431804.58</v>
          </cell>
          <cell r="G1803">
            <v>41569</v>
          </cell>
        </row>
        <row r="1804">
          <cell r="C1804">
            <v>3270</v>
          </cell>
          <cell r="D1804" t="str">
            <v>Ornamentación Y Jardinería - Poda Ligera Por Árbol C/ Brig Trabajo Frío (Con Botada Desechos)</v>
          </cell>
          <cell r="E1804" t="str">
            <v>UN</v>
          </cell>
          <cell r="F1804">
            <v>42050.78</v>
          </cell>
          <cell r="G1804">
            <v>41565</v>
          </cell>
        </row>
        <row r="1805">
          <cell r="C1805">
            <v>3271</v>
          </cell>
          <cell r="D1805" t="str">
            <v>Ornamentación Y Jardinería - Poda Exhaustiva Por Árbol C/ Brig Trabajo Frío (Con Botada Desechos)</v>
          </cell>
          <cell r="E1805" t="str">
            <v>UN</v>
          </cell>
          <cell r="F1805">
            <v>108746</v>
          </cell>
          <cell r="G1805">
            <v>41565</v>
          </cell>
        </row>
        <row r="1806">
          <cell r="C1806">
            <v>3277</v>
          </cell>
          <cell r="D1806" t="str">
            <v>Instalación De Conexión Conductor Aaac 246.9 A No. 2 De Cobre</v>
          </cell>
          <cell r="E1806" t="str">
            <v>UN</v>
          </cell>
          <cell r="F1806">
            <v>83035.820000000007</v>
          </cell>
          <cell r="G1806">
            <v>41569</v>
          </cell>
        </row>
        <row r="1807">
          <cell r="C1807">
            <v>3278</v>
          </cell>
          <cell r="D1807" t="str">
            <v>Instalación De Conexión Cond Acsr 1/0; Aaac 123,3 No. 2 De Cobre</v>
          </cell>
          <cell r="E1807" t="str">
            <v>UN</v>
          </cell>
          <cell r="F1807">
            <v>70507.88</v>
          </cell>
          <cell r="G1807">
            <v>42538</v>
          </cell>
        </row>
        <row r="1808">
          <cell r="C1808">
            <v>3279</v>
          </cell>
          <cell r="D1808" t="str">
            <v>Conexión Acometida 3 Hilos A Caja Derivación</v>
          </cell>
          <cell r="E1808" t="str">
            <v>UN</v>
          </cell>
          <cell r="F1808">
            <v>15767.52</v>
          </cell>
          <cell r="G1808">
            <v>41569</v>
          </cell>
        </row>
        <row r="1809">
          <cell r="C1809">
            <v>3280</v>
          </cell>
          <cell r="D1809" t="str">
            <v>Instalación De Derivación Bt Conec Perf 1/0 - 1/0 Triplex</v>
          </cell>
          <cell r="E1809" t="str">
            <v>UN</v>
          </cell>
          <cell r="F1809">
            <v>270702.38</v>
          </cell>
          <cell r="G1809">
            <v>41906</v>
          </cell>
        </row>
        <row r="1810">
          <cell r="C1810">
            <v>3281</v>
          </cell>
          <cell r="D1810" t="str">
            <v>Instalación De Derivación Bt Conec Perf 1/0 - 1/0 Neutro</v>
          </cell>
          <cell r="E1810" t="str">
            <v>UN</v>
          </cell>
          <cell r="F1810">
            <v>110405.25</v>
          </cell>
          <cell r="G1810">
            <v>41906</v>
          </cell>
        </row>
        <row r="1811">
          <cell r="C1811">
            <v>3282</v>
          </cell>
          <cell r="D1811" t="str">
            <v>Lavada Y Proteccion De Fachadas.</v>
          </cell>
          <cell r="E1811" t="str">
            <v>M2</v>
          </cell>
          <cell r="F1811">
            <v>10402.5</v>
          </cell>
          <cell r="G1811">
            <v>42241</v>
          </cell>
        </row>
        <row r="1812">
          <cell r="C1812">
            <v>3283</v>
          </cell>
          <cell r="D1812" t="str">
            <v>Montaje Caja Derivación Mono 4P Fijación Sobre Vano Trenza 4/0</v>
          </cell>
          <cell r="E1812" t="str">
            <v>UN</v>
          </cell>
          <cell r="F1812">
            <v>625467.93000000005</v>
          </cell>
          <cell r="G1812">
            <v>41569</v>
          </cell>
        </row>
        <row r="1813">
          <cell r="C1813">
            <v>3284</v>
          </cell>
          <cell r="D1813" t="str">
            <v>Reubicación De Equipo De Medida Indirecta Tipo Exterior De Tres Elementos</v>
          </cell>
          <cell r="E1813" t="str">
            <v>UN</v>
          </cell>
          <cell r="F1813">
            <v>1902250</v>
          </cell>
          <cell r="G1813">
            <v>41549</v>
          </cell>
        </row>
        <row r="1814">
          <cell r="C1814">
            <v>3285</v>
          </cell>
          <cell r="D1814" t="str">
            <v>Desmonte De Línea Aérea M.T. Trifásica Calibre No. 2 A 4/0 Awg Y Equivalentes Mcm</v>
          </cell>
          <cell r="E1814" t="str">
            <v>ML</v>
          </cell>
          <cell r="F1814">
            <v>4795.4799999999996</v>
          </cell>
          <cell r="G1814">
            <v>41569</v>
          </cell>
        </row>
        <row r="1815">
          <cell r="C1815">
            <v>3286</v>
          </cell>
          <cell r="D1815" t="str">
            <v>Desmonte De Línea Aérea M.T. Bifásica Calibre No. 2 A 4/0 Awg Y Equivalentes Mcm</v>
          </cell>
          <cell r="E1815" t="str">
            <v>ML</v>
          </cell>
          <cell r="F1815">
            <v>3903.5</v>
          </cell>
          <cell r="G1815">
            <v>41906</v>
          </cell>
        </row>
        <row r="1816">
          <cell r="C1816">
            <v>3287</v>
          </cell>
          <cell r="D1816" t="str">
            <v>Retiro Puente De Línea Bifásico En Poste Cto Mt</v>
          </cell>
          <cell r="E1816" t="str">
            <v>UN</v>
          </cell>
          <cell r="F1816">
            <v>68901.490000000005</v>
          </cell>
          <cell r="G1816">
            <v>41569</v>
          </cell>
        </row>
        <row r="1817">
          <cell r="C1817">
            <v>3288</v>
          </cell>
          <cell r="D1817" t="str">
            <v>Desmonte De Percha De 1 Puesto</v>
          </cell>
          <cell r="E1817" t="str">
            <v>UN</v>
          </cell>
          <cell r="F1817">
            <v>28137.77</v>
          </cell>
          <cell r="G1817">
            <v>41569</v>
          </cell>
        </row>
        <row r="1818">
          <cell r="C1818">
            <v>3289</v>
          </cell>
          <cell r="D1818" t="str">
            <v>Desmonte De Línea Bt (Rt) Triplex 2 A 4/0</v>
          </cell>
          <cell r="E1818" t="str">
            <v>ML</v>
          </cell>
          <cell r="F1818">
            <v>7274.08</v>
          </cell>
          <cell r="G1818">
            <v>42767</v>
          </cell>
        </row>
        <row r="1819">
          <cell r="C1819">
            <v>3290</v>
          </cell>
          <cell r="D1819" t="str">
            <v>Desmonte De Caja Derivación  Acometida Mono</v>
          </cell>
          <cell r="E1819" t="str">
            <v>UN</v>
          </cell>
          <cell r="F1819">
            <v>112939.26</v>
          </cell>
          <cell r="G1819">
            <v>41569</v>
          </cell>
        </row>
        <row r="1820">
          <cell r="C1820">
            <v>3291</v>
          </cell>
          <cell r="D1820" t="str">
            <v>Suplemento De Trabajo En Tensión Instalación De Poste De 12 A 14 Metros</v>
          </cell>
          <cell r="E1820" t="str">
            <v>UN</v>
          </cell>
          <cell r="F1820">
            <v>200976.56</v>
          </cell>
          <cell r="G1820">
            <v>41549</v>
          </cell>
        </row>
        <row r="1821">
          <cell r="C1821">
            <v>3292</v>
          </cell>
          <cell r="D1821" t="str">
            <v>Suplemento De Trabajo En Tensión Puente De Línea Bifásico M.T.</v>
          </cell>
          <cell r="E1821" t="str">
            <v>UN</v>
          </cell>
          <cell r="F1821">
            <v>64312.5</v>
          </cell>
          <cell r="G1821">
            <v>41569</v>
          </cell>
        </row>
        <row r="1822">
          <cell r="C1822">
            <v>3294</v>
          </cell>
          <cell r="D1822" t="str">
            <v>Reubicación De Luminaria Ap</v>
          </cell>
          <cell r="E1822" t="str">
            <v>UN</v>
          </cell>
          <cell r="F1822">
            <v>145627.5</v>
          </cell>
          <cell r="G1822">
            <v>41569</v>
          </cell>
        </row>
        <row r="1823">
          <cell r="C1823">
            <v>3295</v>
          </cell>
          <cell r="D1823" t="str">
            <v>Reubicación Paso Aéreo Subterráneo Bt</v>
          </cell>
          <cell r="E1823" t="str">
            <v>UN</v>
          </cell>
          <cell r="F1823">
            <v>146478.54999999999</v>
          </cell>
          <cell r="G1823">
            <v>41569</v>
          </cell>
        </row>
        <row r="1824">
          <cell r="C1824">
            <v>3296</v>
          </cell>
          <cell r="D1824" t="str">
            <v>Construcción Registro Con Tapa De 0.60 X 0.60 X 0.60 Metros En Mampostería</v>
          </cell>
          <cell r="E1824" t="str">
            <v>UN</v>
          </cell>
          <cell r="F1824">
            <v>736790.88</v>
          </cell>
          <cell r="G1824">
            <v>42578</v>
          </cell>
        </row>
        <row r="1825">
          <cell r="C1825">
            <v>3299</v>
          </cell>
          <cell r="D1825" t="str">
            <v>Estructura Metalica Umbrales Y Modulos (Ver Diseño).</v>
          </cell>
          <cell r="E1825" t="str">
            <v>KG</v>
          </cell>
          <cell r="F1825">
            <v>61386.33</v>
          </cell>
          <cell r="G1825">
            <v>42242</v>
          </cell>
        </row>
        <row r="1826">
          <cell r="C1826">
            <v>3300</v>
          </cell>
          <cell r="D1826" t="str">
            <v>Capitulo - Pisos</v>
          </cell>
          <cell r="E1826" t="str">
            <v>SD</v>
          </cell>
          <cell r="F1826">
            <v>0</v>
          </cell>
          <cell r="G1826">
            <v>41550</v>
          </cell>
        </row>
        <row r="1827">
          <cell r="C1827">
            <v>3303</v>
          </cell>
          <cell r="D1827" t="str">
            <v>Calados Calzas</v>
          </cell>
          <cell r="E1827" t="str">
            <v>M2</v>
          </cell>
          <cell r="F1827">
            <v>269263.21000000002</v>
          </cell>
          <cell r="G1827">
            <v>42227</v>
          </cell>
        </row>
        <row r="1828">
          <cell r="C1828">
            <v>3304</v>
          </cell>
          <cell r="D1828" t="str">
            <v>Capitulo - Cielos Y Cubiertas.</v>
          </cell>
          <cell r="E1828" t="str">
            <v>SD</v>
          </cell>
          <cell r="F1828">
            <v>0</v>
          </cell>
          <cell r="G1828">
            <v>41554</v>
          </cell>
        </row>
        <row r="1829">
          <cell r="C1829">
            <v>3307</v>
          </cell>
          <cell r="D1829" t="str">
            <v>Cubierta De Modulos De Venta Estacionaria Con Teja Tipo Sandwich (Ver Diseño).</v>
          </cell>
          <cell r="E1829" t="str">
            <v>M2</v>
          </cell>
          <cell r="F1829">
            <v>88774.8</v>
          </cell>
          <cell r="G1829">
            <v>42242</v>
          </cell>
        </row>
        <row r="1830">
          <cell r="C1830">
            <v>3308</v>
          </cell>
          <cell r="D1830" t="str">
            <v>Cimentación Especial Cuadrada Con Refuerzo Apoyo 14 X 1250 Dan</v>
          </cell>
          <cell r="E1830" t="str">
            <v>UN</v>
          </cell>
          <cell r="F1830">
            <v>2073448.74</v>
          </cell>
          <cell r="G1830">
            <v>41569</v>
          </cell>
        </row>
        <row r="1831">
          <cell r="C1831">
            <v>3309</v>
          </cell>
          <cell r="D1831" t="str">
            <v>Cimentación Especial Cuadrada Con Refuerzo Apoyo 14 X 2000 Dan</v>
          </cell>
          <cell r="E1831" t="str">
            <v>UN</v>
          </cell>
          <cell r="F1831">
            <v>4786512.93</v>
          </cell>
          <cell r="G1831">
            <v>42800</v>
          </cell>
        </row>
        <row r="1832">
          <cell r="C1832">
            <v>3310</v>
          </cell>
          <cell r="D1832" t="str">
            <v>Instalación De Arm Bt (Rt) Anc Y Ang 30 - 90°</v>
          </cell>
          <cell r="E1832" t="str">
            <v>UN</v>
          </cell>
          <cell r="F1832">
            <v>115381.83</v>
          </cell>
          <cell r="G1832">
            <v>41569</v>
          </cell>
        </row>
        <row r="1833">
          <cell r="C1833">
            <v>3311</v>
          </cell>
          <cell r="D1833" t="str">
            <v>Canal De Conducción Tipo I En Concreto De 4000 Psi</v>
          </cell>
          <cell r="E1833" t="str">
            <v>M3</v>
          </cell>
          <cell r="F1833">
            <v>849052.67</v>
          </cell>
          <cell r="G1833">
            <v>41569</v>
          </cell>
        </row>
        <row r="1834">
          <cell r="C1834">
            <v>3316</v>
          </cell>
          <cell r="D1834" t="str">
            <v>Rejilla Para Cruce Vehicular</v>
          </cell>
          <cell r="E1834" t="str">
            <v>ML</v>
          </cell>
          <cell r="F1834">
            <v>1991349.67</v>
          </cell>
          <cell r="G1834">
            <v>41565</v>
          </cell>
        </row>
        <row r="1835">
          <cell r="C1835">
            <v>3317</v>
          </cell>
          <cell r="D1835" t="str">
            <v>Rejilla De Captación Sobre Acceso Vehicular</v>
          </cell>
          <cell r="E1835" t="str">
            <v>ML</v>
          </cell>
          <cell r="F1835">
            <v>1399216.67</v>
          </cell>
          <cell r="G1835">
            <v>42438</v>
          </cell>
        </row>
        <row r="1836">
          <cell r="C1836">
            <v>3318</v>
          </cell>
          <cell r="D1836" t="str">
            <v>Rejilla Tipo 1</v>
          </cell>
          <cell r="E1836" t="str">
            <v>ML</v>
          </cell>
          <cell r="F1836">
            <v>696203.39</v>
          </cell>
          <cell r="G1836">
            <v>42429</v>
          </cell>
        </row>
        <row r="1837">
          <cell r="C1837">
            <v>3319</v>
          </cell>
          <cell r="D1837" t="str">
            <v>Rejilla Tipo 2</v>
          </cell>
          <cell r="E1837" t="str">
            <v>ML</v>
          </cell>
          <cell r="F1837">
            <v>1033447.78</v>
          </cell>
          <cell r="G1837">
            <v>41565</v>
          </cell>
        </row>
        <row r="1838">
          <cell r="C1838">
            <v>3320</v>
          </cell>
          <cell r="D1838" t="str">
            <v>Rejilla Tipo 3</v>
          </cell>
          <cell r="E1838" t="str">
            <v>ML</v>
          </cell>
          <cell r="F1838">
            <v>1606179</v>
          </cell>
          <cell r="G1838">
            <v>41565</v>
          </cell>
        </row>
        <row r="1839">
          <cell r="C1839">
            <v>3321</v>
          </cell>
          <cell r="D1839" t="str">
            <v>Capitulo - Señalizacion</v>
          </cell>
          <cell r="E1839" t="str">
            <v>SD</v>
          </cell>
          <cell r="F1839">
            <v>0</v>
          </cell>
          <cell r="G1839">
            <v>41554</v>
          </cell>
        </row>
        <row r="1840">
          <cell r="C1840">
            <v>3322</v>
          </cell>
          <cell r="D1840" t="str">
            <v>Capitulo - Zonas Humedas Y Cocinetas.</v>
          </cell>
          <cell r="E1840" t="str">
            <v>SD</v>
          </cell>
          <cell r="F1840">
            <v>0</v>
          </cell>
          <cell r="G1840">
            <v>41554</v>
          </cell>
        </row>
        <row r="1841">
          <cell r="C1841">
            <v>3324</v>
          </cell>
          <cell r="D1841" t="str">
            <v>Suministro E Instalacion De Meson En Acero Inoxidable</v>
          </cell>
          <cell r="E1841" t="str">
            <v>ML</v>
          </cell>
          <cell r="F1841">
            <v>259620</v>
          </cell>
          <cell r="G1841">
            <v>42416</v>
          </cell>
        </row>
        <row r="1842">
          <cell r="C1842">
            <v>3326</v>
          </cell>
          <cell r="D1842" t="str">
            <v>Suministro, Transporte E Instalacion De Señales Verticales Sp, Sr, Si, General En Lamina Galvanizada Calibre 16 De 0.75*0.75 Metros, Papel Reflectivo Grado De Ingenieria, Señal Con Angulo Transversal De 2" * 2" * 1/4", Brazo T Anclaje En  Angulo 2" * 2" * 1/8", Angulo Y Tableros Pintados Con Anticorrosivo Y Esmalte Blanco Con Su Respectiva Tornilleria Galvanizada.</v>
          </cell>
          <cell r="E1842" t="str">
            <v>UN</v>
          </cell>
          <cell r="F1842">
            <v>255780</v>
          </cell>
          <cell r="G1842">
            <v>42237</v>
          </cell>
        </row>
        <row r="1843">
          <cell r="C1843">
            <v>3327</v>
          </cell>
          <cell r="D1843" t="str">
            <v>Suministro E Instalacion De Demarcacion Vial, Flechas Un Solo Destino.</v>
          </cell>
          <cell r="E1843" t="str">
            <v>UN</v>
          </cell>
          <cell r="F1843">
            <v>13347</v>
          </cell>
          <cell r="G1843">
            <v>42237</v>
          </cell>
        </row>
        <row r="1844">
          <cell r="C1844">
            <v>3328</v>
          </cell>
          <cell r="D1844" t="str">
            <v>Suministro E Instalacion De Demarcacion Vial, Flechas Dos Destinos.</v>
          </cell>
          <cell r="E1844" t="str">
            <v>UN</v>
          </cell>
          <cell r="F1844">
            <v>24191</v>
          </cell>
          <cell r="G1844">
            <v>42237</v>
          </cell>
        </row>
        <row r="1845">
          <cell r="C1845">
            <v>3329</v>
          </cell>
          <cell r="D1845" t="str">
            <v>Suministro E Instalacion De Demarcacion Vial, Flechas Tres Destinos.</v>
          </cell>
          <cell r="E1845" t="str">
            <v>UN</v>
          </cell>
          <cell r="F1845">
            <v>36829</v>
          </cell>
          <cell r="G1845">
            <v>42237</v>
          </cell>
        </row>
        <row r="1846">
          <cell r="C1846">
            <v>3330</v>
          </cell>
          <cell r="D1846" t="str">
            <v>Suministro Y Aplicacion De Demarcacion Vial, Lineas Continuas Y Discontinuas En Colores Blanco Y Amarillo, Con Ancho De 0.12 Metros, Incluye: Microsfera De Vidrio Reflectiva</v>
          </cell>
          <cell r="E1846" t="str">
            <v>ML</v>
          </cell>
          <cell r="F1846">
            <v>1335</v>
          </cell>
          <cell r="G1846">
            <v>42237</v>
          </cell>
        </row>
        <row r="1847">
          <cell r="C1847">
            <v>3331</v>
          </cell>
          <cell r="D1847" t="str">
            <v>Suministro Y Aplicacion De Demarcacion Vial, Cebras Y Lineas Continuas De 0.40 Metros, Incluye Microsfera De Vidrio Reflectiva.</v>
          </cell>
          <cell r="E1847" t="str">
            <v>M2</v>
          </cell>
          <cell r="F1847">
            <v>21924</v>
          </cell>
          <cell r="G1847">
            <v>42237</v>
          </cell>
        </row>
        <row r="1848">
          <cell r="C1848">
            <v>3332</v>
          </cell>
          <cell r="D1848" t="str">
            <v>Señal Reglamentaria De Pare</v>
          </cell>
          <cell r="E1848" t="str">
            <v>UN</v>
          </cell>
          <cell r="F1848">
            <v>44730</v>
          </cell>
          <cell r="G1848">
            <v>42237</v>
          </cell>
        </row>
        <row r="1849">
          <cell r="C1849">
            <v>3334</v>
          </cell>
          <cell r="D1849" t="str">
            <v>Instalaciones Eléctricas Provisionales</v>
          </cell>
          <cell r="E1849" t="str">
            <v>GL</v>
          </cell>
          <cell r="F1849">
            <v>850000</v>
          </cell>
          <cell r="G1849">
            <v>41555</v>
          </cell>
        </row>
        <row r="1850">
          <cell r="C1850">
            <v>3335</v>
          </cell>
          <cell r="D1850" t="str">
            <v>Instalaciones Hidrosanitarias Provisionales</v>
          </cell>
          <cell r="E1850" t="str">
            <v>GL</v>
          </cell>
          <cell r="F1850">
            <v>850000</v>
          </cell>
          <cell r="G1850">
            <v>41555</v>
          </cell>
        </row>
        <row r="1851">
          <cell r="C1851">
            <v>3336</v>
          </cell>
          <cell r="D1851" t="str">
            <v>Campamento E Instalaciones Provisionales (Servicios Públicos Y Acometidas Provisionales) Ver Diseño.</v>
          </cell>
          <cell r="E1851" t="str">
            <v>GL</v>
          </cell>
          <cell r="F1851">
            <v>12045587.529999999</v>
          </cell>
          <cell r="G1851">
            <v>42747</v>
          </cell>
        </row>
        <row r="1852">
          <cell r="C1852">
            <v>3342</v>
          </cell>
          <cell r="D1852" t="str">
            <v>Meson En Madera, Puertas Modulo De Ventas (Ver Diseño).</v>
          </cell>
          <cell r="E1852" t="str">
            <v>ML</v>
          </cell>
          <cell r="F1852">
            <v>119317</v>
          </cell>
          <cell r="G1852">
            <v>42242</v>
          </cell>
        </row>
        <row r="1853">
          <cell r="C1853">
            <v>3343</v>
          </cell>
          <cell r="D1853" t="str">
            <v>Desmonte Y Retiro De Acometidas  Electricas (Incluye Desmonte De Cableado,Abanicos De Techo Y Ducteria).</v>
          </cell>
          <cell r="E1853" t="str">
            <v>UN</v>
          </cell>
          <cell r="F1853">
            <v>2499242.11</v>
          </cell>
          <cell r="G1853">
            <v>41936</v>
          </cell>
        </row>
        <row r="1854">
          <cell r="C1854">
            <v>3344</v>
          </cell>
          <cell r="D1854" t="str">
            <v>Desmonte Y Retiro De Acometidas Hidrosanitarias (Baño).</v>
          </cell>
          <cell r="E1854" t="str">
            <v>UN</v>
          </cell>
          <cell r="F1854">
            <v>233658.06</v>
          </cell>
          <cell r="G1854">
            <v>41936</v>
          </cell>
        </row>
        <row r="1855">
          <cell r="C1855">
            <v>3347</v>
          </cell>
          <cell r="D1855" t="str">
            <v>Fachada En Madera Modulo De Baños Y Venta Estacionaria (Ver Diseño).</v>
          </cell>
          <cell r="E1855" t="str">
            <v>M2</v>
          </cell>
          <cell r="F1855">
            <v>223175.33</v>
          </cell>
          <cell r="G1855">
            <v>42227</v>
          </cell>
        </row>
        <row r="1856">
          <cell r="C1856">
            <v>3348</v>
          </cell>
          <cell r="D1856" t="str">
            <v>Demolición De Losa En Concreto Reforzada E= 0,15 Mts.  Hlosa= 5 Mts.</v>
          </cell>
          <cell r="E1856" t="str">
            <v>M2</v>
          </cell>
          <cell r="F1856">
            <v>20373.11</v>
          </cell>
          <cell r="G1856">
            <v>42538</v>
          </cell>
        </row>
        <row r="1857">
          <cell r="C1857">
            <v>3349</v>
          </cell>
          <cell r="D1857" t="str">
            <v>Demolicion De Mezanini En Concreto (Incluye Viga Con Espesor De  40 Cms Y Losa De E = 25 Cms)</v>
          </cell>
          <cell r="E1857" t="str">
            <v>M2</v>
          </cell>
          <cell r="F1857">
            <v>33582.11</v>
          </cell>
          <cell r="G1857">
            <v>41570</v>
          </cell>
        </row>
        <row r="1858">
          <cell r="C1858">
            <v>3350</v>
          </cell>
          <cell r="D1858" t="str">
            <v>Desmonte Y Retiro De Escalera Metalica Yprefabricada.</v>
          </cell>
          <cell r="E1858" t="str">
            <v>M2</v>
          </cell>
          <cell r="F1858">
            <v>112160.27</v>
          </cell>
          <cell r="G1858">
            <v>41570</v>
          </cell>
        </row>
        <row r="1859">
          <cell r="C1859">
            <v>3352</v>
          </cell>
          <cell r="D1859" t="str">
            <v>Fachada Abatible En Acero Inoxidable, Modulo De Venta Estacionaria (Ver Diseño).</v>
          </cell>
          <cell r="E1859" t="str">
            <v>M2</v>
          </cell>
          <cell r="F1859">
            <v>496061.67</v>
          </cell>
          <cell r="G1859">
            <v>42242</v>
          </cell>
        </row>
        <row r="1860">
          <cell r="C1860">
            <v>3356</v>
          </cell>
          <cell r="D1860" t="str">
            <v>Cubierta Umbrales (Ver Diseño).</v>
          </cell>
          <cell r="E1860" t="str">
            <v>M2</v>
          </cell>
          <cell r="F1860">
            <v>246886.53</v>
          </cell>
          <cell r="G1860">
            <v>42227</v>
          </cell>
        </row>
        <row r="1861">
          <cell r="C1861">
            <v>3357</v>
          </cell>
          <cell r="D1861" t="str">
            <v>Dovelas En Levante De Bloques.</v>
          </cell>
          <cell r="E1861" t="str">
            <v>ML</v>
          </cell>
          <cell r="F1861">
            <v>10312.35</v>
          </cell>
          <cell r="G1861">
            <v>42578</v>
          </cell>
        </row>
        <row r="1862">
          <cell r="C1862">
            <v>3359</v>
          </cell>
          <cell r="D1862" t="str">
            <v>Concreto Grout F´C 21 Mpa Relleno Una Celda Vertical Reforzada En Muros E:0.12 M De Ladrillo.</v>
          </cell>
          <cell r="E1862" t="str">
            <v>ML</v>
          </cell>
          <cell r="F1862">
            <v>13926.55</v>
          </cell>
          <cell r="G1862">
            <v>42578</v>
          </cell>
        </row>
        <row r="1863">
          <cell r="C1863">
            <v>3360</v>
          </cell>
          <cell r="D1863" t="str">
            <v>Planchones (Ver Diseño).</v>
          </cell>
          <cell r="E1863" t="str">
            <v>M2</v>
          </cell>
          <cell r="F1863">
            <v>308097.93</v>
          </cell>
          <cell r="G1863">
            <v>42227</v>
          </cell>
        </row>
        <row r="1864">
          <cell r="C1864">
            <v>3361</v>
          </cell>
          <cell r="D1864" t="str">
            <v>Rampa En Concreto Visto F'C 21 Mpa. Conjunto Estructural Viga + Losa Maciza + Descanso (Secciones Según Planos) Incluye Malla Electrosoldada Con Acabado Estriado Horizontal, Junta  E= 0,10 Mts.</v>
          </cell>
          <cell r="E1864" t="str">
            <v>M2</v>
          </cell>
          <cell r="F1864">
            <v>157949.03</v>
          </cell>
          <cell r="G1864">
            <v>42538</v>
          </cell>
        </row>
        <row r="1865">
          <cell r="C1865">
            <v>3363</v>
          </cell>
          <cell r="D1865" t="str">
            <v>Bicicleteros (Ver Diseño).</v>
          </cell>
          <cell r="E1865" t="str">
            <v>UN</v>
          </cell>
          <cell r="F1865">
            <v>2440664.4</v>
          </cell>
          <cell r="G1865">
            <v>42241</v>
          </cell>
        </row>
        <row r="1866">
          <cell r="C1866">
            <v>3365</v>
          </cell>
          <cell r="D1866" t="str">
            <v>Lavado E Hidrolavado Del Pañete Interno Y Externo De La Edificacion. Ver Diseño.</v>
          </cell>
          <cell r="E1866" t="str">
            <v>M2</v>
          </cell>
          <cell r="F1866">
            <v>6102.14</v>
          </cell>
          <cell r="G1866">
            <v>41936</v>
          </cell>
        </row>
        <row r="1867">
          <cell r="C1867">
            <v>3369</v>
          </cell>
          <cell r="D1867" t="str">
            <v>Suministro E Instalacion De Enchape De Piso Tipo Zargaso De Baños.</v>
          </cell>
          <cell r="E1867" t="str">
            <v>M2</v>
          </cell>
          <cell r="F1867">
            <v>58501.06</v>
          </cell>
          <cell r="G1867">
            <v>42578</v>
          </cell>
        </row>
        <row r="1868">
          <cell r="C1868">
            <v>3370</v>
          </cell>
          <cell r="D1868" t="str">
            <v>Suministro E Instalacion De Totem Señalizacion (Ver Diseño).</v>
          </cell>
          <cell r="E1868" t="str">
            <v>UN</v>
          </cell>
          <cell r="F1868">
            <v>4246176.76</v>
          </cell>
          <cell r="G1868">
            <v>42241</v>
          </cell>
        </row>
        <row r="1869">
          <cell r="C1869">
            <v>3371</v>
          </cell>
          <cell r="D1869" t="str">
            <v>Canal De Captación Tipo I En Concreto De 4000 Psi, Ancho 0.70 Metros</v>
          </cell>
          <cell r="E1869" t="str">
            <v>M3</v>
          </cell>
          <cell r="F1869">
            <v>769822.01</v>
          </cell>
          <cell r="G1869">
            <v>42443</v>
          </cell>
        </row>
        <row r="1870">
          <cell r="C1870">
            <v>3372</v>
          </cell>
          <cell r="D1870" t="str">
            <v>Canal De Captación Tipo 2 En Concreto De 4000 Psi, Ancho 2.00 Metros</v>
          </cell>
          <cell r="E1870" t="str">
            <v>M3</v>
          </cell>
          <cell r="F1870">
            <v>844116.45</v>
          </cell>
          <cell r="G1870">
            <v>41565</v>
          </cell>
        </row>
        <row r="1871">
          <cell r="C1871">
            <v>3373</v>
          </cell>
          <cell r="D1871" t="str">
            <v>Instalaciones Hidrosanitarias</v>
          </cell>
          <cell r="E1871" t="str">
            <v>SD</v>
          </cell>
          <cell r="F1871">
            <v>0</v>
          </cell>
          <cell r="G1871">
            <v>41555</v>
          </cell>
        </row>
        <row r="1872">
          <cell r="C1872">
            <v>3378</v>
          </cell>
          <cell r="D1872" t="str">
            <v>Suministro E Instalacion De Medidor De Agua, Diametro 1" (Ver Diseño).</v>
          </cell>
          <cell r="E1872" t="str">
            <v>UN</v>
          </cell>
          <cell r="F1872">
            <v>557986.67000000004</v>
          </cell>
          <cell r="G1872">
            <v>42242</v>
          </cell>
        </row>
        <row r="1873">
          <cell r="C1873">
            <v>3381</v>
          </cell>
          <cell r="D1873" t="str">
            <v>Suplemento De Trabajo En Tensión Instalación De Poste De 12 A 14 Mts.</v>
          </cell>
          <cell r="E1873" t="str">
            <v>UN</v>
          </cell>
          <cell r="F1873">
            <v>173250</v>
          </cell>
          <cell r="G1873">
            <v>42524</v>
          </cell>
        </row>
        <row r="1874">
          <cell r="C1874">
            <v>3382</v>
          </cell>
          <cell r="D1874" t="str">
            <v>Suplemento De Trabajo En Tensión Cortacircuito Nn Completo 13,2 Kv 100 A</v>
          </cell>
          <cell r="E1874" t="str">
            <v>UN</v>
          </cell>
          <cell r="F1874">
            <v>123873.39</v>
          </cell>
          <cell r="G1874">
            <v>42538</v>
          </cell>
        </row>
        <row r="1875">
          <cell r="C1875">
            <v>3383</v>
          </cell>
          <cell r="D1875" t="str">
            <v>Supl Tet Desm. Seccionador Fusible O Pararrayo</v>
          </cell>
          <cell r="E1875" t="str">
            <v>UN</v>
          </cell>
          <cell r="F1875">
            <v>49500</v>
          </cell>
          <cell r="G1875">
            <v>41569</v>
          </cell>
        </row>
        <row r="1876">
          <cell r="C1876">
            <v>3387</v>
          </cell>
          <cell r="D1876" t="str">
            <v>Acometidas Hidraulicas (Ver Diseño).</v>
          </cell>
          <cell r="E1876" t="str">
            <v>UN</v>
          </cell>
          <cell r="F1876">
            <v>277748.2</v>
          </cell>
          <cell r="G1876">
            <v>42242</v>
          </cell>
        </row>
        <row r="1877">
          <cell r="C1877">
            <v>3388</v>
          </cell>
          <cell r="D1877" t="str">
            <v>Colector Sanitario Pvc De 6"</v>
          </cell>
          <cell r="E1877" t="str">
            <v>ML</v>
          </cell>
          <cell r="F1877">
            <v>68900.61</v>
          </cell>
          <cell r="G1877">
            <v>42242</v>
          </cell>
        </row>
        <row r="1878">
          <cell r="C1878">
            <v>3389</v>
          </cell>
          <cell r="D1878" t="str">
            <v>Reposicion Redes Domiciliarias Sanitario (Ver Diseño).</v>
          </cell>
          <cell r="E1878" t="str">
            <v>UN</v>
          </cell>
          <cell r="F1878">
            <v>670329.01</v>
          </cell>
          <cell r="G1878">
            <v>42241</v>
          </cell>
        </row>
        <row r="1879">
          <cell r="C1879">
            <v>3394</v>
          </cell>
          <cell r="D1879" t="str">
            <v>Boton Antivandalico Metalico Cromado Para Accionar Valvula De Descarga.</v>
          </cell>
          <cell r="E1879" t="str">
            <v>UN</v>
          </cell>
          <cell r="F1879">
            <v>105800.28</v>
          </cell>
          <cell r="G1879">
            <v>41936</v>
          </cell>
        </row>
        <row r="1880">
          <cell r="C1880">
            <v>3395</v>
          </cell>
          <cell r="D1880" t="str">
            <v>Suministro E Instalacion De Lavamanos De Colgar A La Pared, Especial Para Discapacitados Tipo Toto. Incluye Griferia Y Jabonera.</v>
          </cell>
          <cell r="E1880" t="str">
            <v>UN</v>
          </cell>
          <cell r="F1880">
            <v>475443.74</v>
          </cell>
          <cell r="G1880">
            <v>42572</v>
          </cell>
        </row>
        <row r="1881">
          <cell r="C1881">
            <v>3396</v>
          </cell>
          <cell r="D1881" t="str">
            <v>Reposicion Redes Sanitaria De 8" (Ver Diseño).</v>
          </cell>
          <cell r="E1881" t="str">
            <v>ML</v>
          </cell>
          <cell r="F1881">
            <v>140887.98000000001</v>
          </cell>
          <cell r="G1881">
            <v>41590</v>
          </cell>
        </row>
        <row r="1882">
          <cell r="C1882">
            <v>3399</v>
          </cell>
          <cell r="D1882" t="str">
            <v>Suministro E Instalacion De Sanitarios Para Discapacitados Alongado, Bajo Consumo 1,6 Linea Integral Blanco. Incluye Griferia Y Papelera De Sobreponer En La Pared, En Acero Inoxidable Para Rollo De 200/400, Cerradura Con Llave.</v>
          </cell>
          <cell r="E1882" t="str">
            <v>UN</v>
          </cell>
          <cell r="F1882">
            <v>549343.74</v>
          </cell>
          <cell r="G1882">
            <v>42572</v>
          </cell>
        </row>
        <row r="1883">
          <cell r="C1883">
            <v>3401</v>
          </cell>
          <cell r="D1883" t="str">
            <v>Reposicion Redes Sanitaria De 10" (Ver Diseño).</v>
          </cell>
          <cell r="E1883" t="str">
            <v>ML</v>
          </cell>
          <cell r="F1883">
            <v>166477.5</v>
          </cell>
          <cell r="G1883">
            <v>42535</v>
          </cell>
        </row>
        <row r="1884">
          <cell r="C1884">
            <v>3402</v>
          </cell>
          <cell r="D1884" t="str">
            <v>Boton Cromado Para Minusvalido Para Accionar Valvula De Descarga.</v>
          </cell>
          <cell r="E1884" t="str">
            <v>UN</v>
          </cell>
          <cell r="F1884">
            <v>222231.24</v>
          </cell>
          <cell r="G1884">
            <v>41936</v>
          </cell>
        </row>
        <row r="1885">
          <cell r="C1885">
            <v>3403</v>
          </cell>
          <cell r="D1885" t="str">
            <v>Demolicion De Camara De Inspeccion (Ver Diseño).</v>
          </cell>
          <cell r="E1885" t="str">
            <v>UN</v>
          </cell>
          <cell r="F1885">
            <v>366599.33</v>
          </cell>
          <cell r="G1885">
            <v>42242</v>
          </cell>
        </row>
        <row r="1886">
          <cell r="C1886">
            <v>3406</v>
          </cell>
          <cell r="D1886" t="str">
            <v>Punto Sanitario D=3".</v>
          </cell>
          <cell r="E1886" t="str">
            <v>UN</v>
          </cell>
          <cell r="F1886">
            <v>90585.1</v>
          </cell>
          <cell r="G1886">
            <v>42572</v>
          </cell>
        </row>
        <row r="1887">
          <cell r="C1887">
            <v>3413</v>
          </cell>
          <cell r="D1887" t="str">
            <v>Punto Sanitario D=1 1/2"</v>
          </cell>
          <cell r="E1887" t="str">
            <v>UN</v>
          </cell>
          <cell r="F1887">
            <v>41248.6</v>
          </cell>
          <cell r="G1887">
            <v>42102</v>
          </cell>
        </row>
        <row r="1888">
          <cell r="C1888">
            <v>3416</v>
          </cell>
          <cell r="D1888" t="str">
            <v>Suministro E Instalación De Tuberia Sanitaria Pvc De 6"</v>
          </cell>
          <cell r="E1888" t="str">
            <v>ML</v>
          </cell>
          <cell r="F1888">
            <v>54062.31</v>
          </cell>
          <cell r="G1888">
            <v>42578</v>
          </cell>
        </row>
        <row r="1889">
          <cell r="C1889">
            <v>3417</v>
          </cell>
          <cell r="D1889" t="str">
            <v>Suministro E Instalacion De Piso En Adoquin Tipo Rectangular Vehicular De 0.20*0.10*0.08 Metros, Con Borde De Confinamiento De 0.15*0.30 Metros En Concreto De 3000 Psi A Cada 3.00 Metros, Reforzado Con Dos Varillas De D= 3/8" Y Estribos De D= 1/4" A Cada 0.32 Metros.</v>
          </cell>
          <cell r="E1889" t="str">
            <v>M2</v>
          </cell>
          <cell r="F1889">
            <v>90204.62</v>
          </cell>
          <cell r="G1889">
            <v>42240</v>
          </cell>
        </row>
        <row r="1890">
          <cell r="C1890">
            <v>3418</v>
          </cell>
          <cell r="D1890" t="str">
            <v>Suministro E Instalación De Tuberia Sanitaria Pvc D=3"</v>
          </cell>
          <cell r="E1890" t="str">
            <v>ML</v>
          </cell>
          <cell r="F1890">
            <v>31821.51</v>
          </cell>
          <cell r="G1890">
            <v>42572</v>
          </cell>
        </row>
        <row r="1891">
          <cell r="C1891">
            <v>3419</v>
          </cell>
          <cell r="D1891" t="str">
            <v>Puntos De Conexion Salida De Ventilacion Pvc Sanitaria D=2".</v>
          </cell>
          <cell r="E1891" t="str">
            <v>UN</v>
          </cell>
          <cell r="F1891">
            <v>48070.29</v>
          </cell>
          <cell r="G1891">
            <v>42578</v>
          </cell>
        </row>
        <row r="1892">
          <cell r="C1892">
            <v>3420</v>
          </cell>
          <cell r="D1892" t="str">
            <v>Suministro E Instalacion De Transformador Monofasico 15 Kva, Incluye Elementos De Proteccion, Accesorios Para Poste (Ver Diseño).</v>
          </cell>
          <cell r="E1892" t="str">
            <v>UN</v>
          </cell>
          <cell r="F1892">
            <v>6600960.5</v>
          </cell>
          <cell r="G1892">
            <v>42198</v>
          </cell>
        </row>
        <row r="1893">
          <cell r="C1893">
            <v>3422</v>
          </cell>
          <cell r="D1893" t="str">
            <v>Suministro E Instalación De Tubería De Ventilación Pvc D=1 1/2".</v>
          </cell>
          <cell r="E1893" t="str">
            <v>ML</v>
          </cell>
          <cell r="F1893">
            <v>17217.490000000002</v>
          </cell>
          <cell r="G1893">
            <v>42461</v>
          </cell>
        </row>
        <row r="1894">
          <cell r="C1894">
            <v>3427</v>
          </cell>
          <cell r="D1894" t="str">
            <v>Derivación Punto Adaptador De Limpieza D=4".</v>
          </cell>
          <cell r="E1894" t="str">
            <v>UN</v>
          </cell>
          <cell r="F1894">
            <v>33813.07</v>
          </cell>
          <cell r="G1894">
            <v>41570</v>
          </cell>
        </row>
        <row r="1895">
          <cell r="C1895">
            <v>3428</v>
          </cell>
          <cell r="D1895" t="str">
            <v>Derivación Punto Adaptador De Limpieza D=3".</v>
          </cell>
          <cell r="E1895" t="str">
            <v>UN</v>
          </cell>
          <cell r="F1895">
            <v>20935.009999999998</v>
          </cell>
          <cell r="G1895">
            <v>41936</v>
          </cell>
        </row>
        <row r="1896">
          <cell r="C1896">
            <v>3429</v>
          </cell>
          <cell r="D1896" t="str">
            <v>Derivación Punto Adaptador De Limpieza D=2".</v>
          </cell>
          <cell r="E1896" t="str">
            <v>UN</v>
          </cell>
          <cell r="F1896">
            <v>10963.99</v>
          </cell>
          <cell r="G1896">
            <v>41927</v>
          </cell>
        </row>
        <row r="1897">
          <cell r="C1897">
            <v>3431</v>
          </cell>
          <cell r="D1897" t="str">
            <v>Bajante Sanitario D=4".</v>
          </cell>
          <cell r="E1897" t="str">
            <v>ML</v>
          </cell>
          <cell r="F1897">
            <v>32215.34</v>
          </cell>
          <cell r="G1897">
            <v>42578</v>
          </cell>
        </row>
        <row r="1898">
          <cell r="C1898">
            <v>3432</v>
          </cell>
          <cell r="D1898" t="str">
            <v>Registro En Concreto. 60X60 Cm.</v>
          </cell>
          <cell r="E1898" t="str">
            <v>UN</v>
          </cell>
          <cell r="F1898">
            <v>412201.79</v>
          </cell>
          <cell r="G1898">
            <v>42416</v>
          </cell>
        </row>
        <row r="1899">
          <cell r="C1899">
            <v>3433</v>
          </cell>
          <cell r="D1899" t="str">
            <v>Manhole D=1M.</v>
          </cell>
          <cell r="E1899" t="str">
            <v>UN</v>
          </cell>
          <cell r="F1899">
            <v>2734524.06</v>
          </cell>
          <cell r="G1899">
            <v>42486</v>
          </cell>
        </row>
        <row r="1900">
          <cell r="C1900">
            <v>3436</v>
          </cell>
          <cell r="D1900" t="str">
            <v>Suministro, Fabricación Y Montaje De Cubierta Estructural Curva Totalmente Grafada, Lámina Galvanizada Astm A653 Grado 40. Calibre 24 (0.6 Mm), Prepintada Por Ambas Caras Con Pintura Tipo Poliester . Incluye Estructura Area Exterior</v>
          </cell>
          <cell r="E1900" t="str">
            <v>M2</v>
          </cell>
          <cell r="F1900">
            <v>108000</v>
          </cell>
          <cell r="G1900">
            <v>41557</v>
          </cell>
        </row>
        <row r="1901">
          <cell r="C1901">
            <v>3437</v>
          </cell>
          <cell r="D1901" t="str">
            <v>Suministro, Fabricación Y Montaje De Cubierta Estructural Curva Totalmente Grafada, Lámina Galvanizada Astm A653 Grado 40. Calibre 22 (0.8 Mm), Prepintada Por Ambas Caras Con Pintura Tipo Poliester . Incluye Estructura Area Exterior</v>
          </cell>
          <cell r="E1901" t="str">
            <v>M2</v>
          </cell>
          <cell r="F1901">
            <v>120960</v>
          </cell>
          <cell r="G1901">
            <v>41936</v>
          </cell>
        </row>
        <row r="1902">
          <cell r="C1902">
            <v>3440</v>
          </cell>
          <cell r="D1902" t="str">
            <v>Suministro E Instalación De Tubería Colgante A.Ll. Pvc Sanitaria D=6".</v>
          </cell>
          <cell r="E1902" t="str">
            <v>ML</v>
          </cell>
          <cell r="F1902">
            <v>66910.64</v>
          </cell>
          <cell r="G1902">
            <v>42578</v>
          </cell>
        </row>
        <row r="1903">
          <cell r="C1903">
            <v>3441</v>
          </cell>
          <cell r="D1903" t="str">
            <v>Suministro Einstalación De Tubería Pvc De Ventilacion D=4".</v>
          </cell>
          <cell r="E1903" t="str">
            <v>ML</v>
          </cell>
          <cell r="F1903">
            <v>30997.47</v>
          </cell>
          <cell r="G1903">
            <v>42578</v>
          </cell>
        </row>
        <row r="1904">
          <cell r="C1904">
            <v>3442</v>
          </cell>
          <cell r="D1904" t="str">
            <v>Suministro E Instalacion De Sistema Hidraulico Para Fuente Espejo De Agua (Ver Diseño).</v>
          </cell>
          <cell r="E1904" t="str">
            <v>GL</v>
          </cell>
          <cell r="F1904">
            <v>280000000</v>
          </cell>
          <cell r="G1904">
            <v>41767</v>
          </cell>
        </row>
        <row r="1905">
          <cell r="C1905">
            <v>3443</v>
          </cell>
          <cell r="D1905" t="str">
            <v>Muro Fuente</v>
          </cell>
          <cell r="E1905" t="str">
            <v>SD</v>
          </cell>
          <cell r="F1905">
            <v>0</v>
          </cell>
          <cell r="G1905">
            <v>41743</v>
          </cell>
        </row>
        <row r="1906">
          <cell r="C1906">
            <v>3444</v>
          </cell>
          <cell r="D1906" t="str">
            <v>Registro En Concreto 50X50 Cm.</v>
          </cell>
          <cell r="E1906" t="str">
            <v>UN</v>
          </cell>
          <cell r="F1906">
            <v>322729.86</v>
          </cell>
          <cell r="G1906">
            <v>42572</v>
          </cell>
        </row>
        <row r="1907">
          <cell r="C1907">
            <v>3445</v>
          </cell>
          <cell r="D1907" t="str">
            <v>Muro Anden Avenida Circunvalar</v>
          </cell>
          <cell r="E1907" t="str">
            <v>SD</v>
          </cell>
          <cell r="F1907">
            <v>0</v>
          </cell>
          <cell r="G1907">
            <v>41743</v>
          </cell>
        </row>
        <row r="1908">
          <cell r="C1908">
            <v>3446</v>
          </cell>
          <cell r="D1908" t="str">
            <v>Espejo De Agua</v>
          </cell>
          <cell r="E1908" t="str">
            <v>SD</v>
          </cell>
          <cell r="F1908">
            <v>0</v>
          </cell>
          <cell r="G1908">
            <v>41743</v>
          </cell>
        </row>
        <row r="1909">
          <cell r="C1909">
            <v>3447</v>
          </cell>
          <cell r="D1909" t="str">
            <v>Demolicion De Edificaciones, Proyecto Plaza De San Roque(Ver Diseño).</v>
          </cell>
          <cell r="E1909" t="str">
            <v>GL</v>
          </cell>
          <cell r="F1909">
            <v>37569378.420000002</v>
          </cell>
          <cell r="G1909">
            <v>41558</v>
          </cell>
        </row>
        <row r="1910">
          <cell r="C1910">
            <v>3448</v>
          </cell>
          <cell r="D1910" t="str">
            <v>Instalaciones Pluviales</v>
          </cell>
          <cell r="E1910" t="str">
            <v>SD</v>
          </cell>
          <cell r="F1910">
            <v>0</v>
          </cell>
          <cell r="G1910">
            <v>41558</v>
          </cell>
        </row>
        <row r="1911">
          <cell r="C1911">
            <v>3449</v>
          </cell>
          <cell r="D1911" t="str">
            <v>Instalaciones Hidráulicas</v>
          </cell>
          <cell r="E1911" t="str">
            <v>SD</v>
          </cell>
          <cell r="F1911">
            <v>0</v>
          </cell>
          <cell r="G1911">
            <v>41558</v>
          </cell>
        </row>
        <row r="1912">
          <cell r="C1912">
            <v>3450</v>
          </cell>
          <cell r="D1912" t="str">
            <v>Demolicion De Edificaciones Para Los Proyectos De Las Plazas (Ver Diseño).</v>
          </cell>
          <cell r="E1912" t="str">
            <v>GL</v>
          </cell>
          <cell r="F1912">
            <v>80000000</v>
          </cell>
          <cell r="G1912">
            <v>42241</v>
          </cell>
        </row>
        <row r="1913">
          <cell r="C1913">
            <v>3456</v>
          </cell>
          <cell r="D1913" t="str">
            <v>Punto Salida De Agua Fría 3/4" Pvc.</v>
          </cell>
          <cell r="E1913" t="str">
            <v>UN</v>
          </cell>
          <cell r="F1913">
            <v>30588.53</v>
          </cell>
          <cell r="G1913">
            <v>42242</v>
          </cell>
        </row>
        <row r="1914">
          <cell r="C1914">
            <v>3458</v>
          </cell>
          <cell r="D1914" t="str">
            <v>Ornamentacion Y Jardineria - Suministro E Instalacion De Arbol Zapote ( Nombre Cientifico: Pouteria Sapota), Altura= De 2.00 A 3.00 Metros, Incluye: Transporte Y Siembra.</v>
          </cell>
          <cell r="E1914" t="str">
            <v>UN</v>
          </cell>
          <cell r="F1914">
            <v>230000</v>
          </cell>
          <cell r="G1914">
            <v>41590</v>
          </cell>
        </row>
        <row r="1915">
          <cell r="C1915">
            <v>3459</v>
          </cell>
          <cell r="D1915" t="str">
            <v>Red De Suministro De 1 1/2".</v>
          </cell>
          <cell r="E1915" t="str">
            <v>ML</v>
          </cell>
          <cell r="F1915">
            <v>16423.28</v>
          </cell>
          <cell r="G1915">
            <v>41570</v>
          </cell>
        </row>
        <row r="1916">
          <cell r="C1916">
            <v>3460</v>
          </cell>
          <cell r="D1916" t="str">
            <v>Ornamentacion Y Jardineria - Suministro E Instalacion De Arbol Loro (Nombre Cientifico: Dilodendron Costaricencis), Altura De 2.00 A 3.00 Metros, Incluye: Transporte Y Siembra.</v>
          </cell>
          <cell r="E1916" t="str">
            <v>UN</v>
          </cell>
          <cell r="F1916">
            <v>230000</v>
          </cell>
          <cell r="G1916">
            <v>41590</v>
          </cell>
        </row>
        <row r="1917">
          <cell r="C1917">
            <v>3461</v>
          </cell>
          <cell r="D1917" t="str">
            <v>Ornamentacion Y Jardineria - Suministro E Instalacion De Arbol Piñon De Oreja (Nombre Cientifico: Enterolobium Cyclocarpum) Altura De 2.00 A 3.00 Metros, Incluye: Transporte Y Siembra.</v>
          </cell>
          <cell r="E1917" t="str">
            <v>UN</v>
          </cell>
          <cell r="F1917">
            <v>230000</v>
          </cell>
          <cell r="G1917">
            <v>41590</v>
          </cell>
        </row>
        <row r="1918">
          <cell r="C1918">
            <v>3462</v>
          </cell>
          <cell r="D1918" t="str">
            <v>Ornamentacion Y Jardineria - Suministro E Instalacion De Arbol Algarrobo (Nombre Cientifico Hymenea Courbaryl) Con Altura De 2.00 A 3.00 Metros, Incluye: Transporte Y Siembra.</v>
          </cell>
          <cell r="E1918" t="str">
            <v>UN</v>
          </cell>
          <cell r="F1918">
            <v>230000</v>
          </cell>
          <cell r="G1918">
            <v>42153</v>
          </cell>
        </row>
        <row r="1919">
          <cell r="C1919">
            <v>3463</v>
          </cell>
          <cell r="D1919" t="str">
            <v>Ornamentacion Y Jardineria - Suministro E Instalacion De Arbol Mamon (Nombre Cientifico: Melicoccus Bijugatus) Altura De 2.00 A 3.00 Metros, Incluye: Transporte Y Siembra.</v>
          </cell>
          <cell r="E1919" t="str">
            <v>UN</v>
          </cell>
          <cell r="F1919">
            <v>230000</v>
          </cell>
          <cell r="G1919">
            <v>41590</v>
          </cell>
        </row>
        <row r="1920">
          <cell r="C1920">
            <v>3464</v>
          </cell>
          <cell r="D1920" t="str">
            <v>Ornamentacion Y Jardineria - Suministro E Instalacion De Arbol Caimito (Nombre Cientifico: Chrysophyllum Cainito) Altura De 2.00 A 3.00 Metros, Incluye: Transporte Y Siembra.</v>
          </cell>
          <cell r="E1920" t="str">
            <v>UN</v>
          </cell>
          <cell r="F1920">
            <v>230000</v>
          </cell>
          <cell r="G1920">
            <v>41590</v>
          </cell>
        </row>
        <row r="1921">
          <cell r="C1921">
            <v>3465</v>
          </cell>
          <cell r="D1921" t="str">
            <v>Ornamentacion Y Jardineria - Suministro E Instalacion De Arbol Camajon (Nombre Cientifico: Sterculia Apetala) Altura De 2.00 A 3.00 Metros, Incluye: Transporte Y Siembra.</v>
          </cell>
          <cell r="E1921" t="str">
            <v>UN</v>
          </cell>
          <cell r="F1921">
            <v>230000</v>
          </cell>
          <cell r="G1921">
            <v>41590</v>
          </cell>
        </row>
        <row r="1922">
          <cell r="C1922">
            <v>3466</v>
          </cell>
          <cell r="D1922" t="str">
            <v>Ornamentacion Y Jardineria - Suministro E Instalacion De Arbol Mamey (Nombre Cientifico: Mammea Americana) Altura De 2.00 A 3.00 Metros, Incluye: Transporte Y Siembra.</v>
          </cell>
          <cell r="E1922" t="str">
            <v>UN</v>
          </cell>
          <cell r="F1922">
            <v>230000</v>
          </cell>
          <cell r="G1922">
            <v>41590</v>
          </cell>
        </row>
        <row r="1923">
          <cell r="C1923">
            <v>3467</v>
          </cell>
          <cell r="D1923" t="str">
            <v>Ornamentacion Y Jardineria - Suministro E Instalacion De Arbol Cedro (Nombre Cientifico: Cedrela Odorata) Altura De 2.00 A 3.00 Metros, Incluye: Transporte Y Siembra.</v>
          </cell>
          <cell r="E1923" t="str">
            <v>UN</v>
          </cell>
          <cell r="F1923">
            <v>230000</v>
          </cell>
          <cell r="G1923">
            <v>41590</v>
          </cell>
        </row>
        <row r="1924">
          <cell r="C1924">
            <v>3468</v>
          </cell>
          <cell r="D1924" t="str">
            <v>Ornamentacion Y Jardineria - Suministro E Instalacion De Arbol Tamarindo (Nombre Cientifico: Tamarindus Indica) Altura De 2.00 A 3.00 Metros, Incluye: Transporte Y Siembra.</v>
          </cell>
          <cell r="E1924" t="str">
            <v>UN</v>
          </cell>
          <cell r="F1924">
            <v>230000</v>
          </cell>
          <cell r="G1924">
            <v>41590</v>
          </cell>
        </row>
        <row r="1925">
          <cell r="C1925">
            <v>3469</v>
          </cell>
          <cell r="D1925" t="str">
            <v>Ornamentacion Y Jardineria - Sumistro E Instalacion De Arbol Nispero (Nombre Cientifico: Manilkara Sapota) Altura De 2.00 A 3.00 Metros, Incluye: Transporte Y Siembra.</v>
          </cell>
          <cell r="E1925" t="str">
            <v>UN</v>
          </cell>
          <cell r="F1925">
            <v>230000</v>
          </cell>
          <cell r="G1925">
            <v>41590</v>
          </cell>
        </row>
        <row r="1926">
          <cell r="C1926">
            <v>3470</v>
          </cell>
          <cell r="D1926" t="str">
            <v>Ornamentacion Y Jardineria - Suministro E Instalacion De Arbol Guayacan Azul (Nombre Cientifico: Guaiacum Oficinalis) Altura De 2.00 A 3.00 Metros, Incluye: Transporte Y Siembra.</v>
          </cell>
          <cell r="E1926" t="str">
            <v>UN</v>
          </cell>
          <cell r="F1926">
            <v>230000</v>
          </cell>
          <cell r="G1926">
            <v>41590</v>
          </cell>
        </row>
        <row r="1927">
          <cell r="C1927">
            <v>3471</v>
          </cell>
          <cell r="D1927" t="str">
            <v>Ornamentacion Y Jardineria - Suministro E Instalacion De Arbol Congo (Nombre Cientifico: Andira Inermis) Altura De 2.00 A 3.00 Metros, Incluye Transporte Y Siembra.</v>
          </cell>
          <cell r="E1927" t="str">
            <v>UN</v>
          </cell>
          <cell r="F1927">
            <v>230000</v>
          </cell>
          <cell r="G1927">
            <v>41590</v>
          </cell>
        </row>
        <row r="1928">
          <cell r="C1928">
            <v>3472</v>
          </cell>
          <cell r="D1928" t="str">
            <v>Ornamentacion Y Jardineria - Suministro E Instalacion De Arbol Guayacan Amarillo (Nombre Cientifico: Tabebuia Chrysantha) Altura De 2.00 A 3.00 Metros, Incluye: Transporte Y Siembra.</v>
          </cell>
          <cell r="E1928" t="str">
            <v>UN</v>
          </cell>
          <cell r="F1928">
            <v>230000</v>
          </cell>
          <cell r="G1928">
            <v>41590</v>
          </cell>
        </row>
        <row r="1929">
          <cell r="C1929">
            <v>3473</v>
          </cell>
          <cell r="D1929" t="str">
            <v>Ornamentacion Y Jardineria - Suministro E Instalacion De Arbol Caoba (Nombre Cientifico: Swietenia Macrophilla) Altura De 2.00 A 3.00 Metros, Incluye: Transporte Y Siembra.</v>
          </cell>
          <cell r="E1929" t="str">
            <v>UN</v>
          </cell>
          <cell r="F1929">
            <v>230000</v>
          </cell>
          <cell r="G1929">
            <v>41590</v>
          </cell>
        </row>
        <row r="1930">
          <cell r="C1930">
            <v>3474</v>
          </cell>
          <cell r="D1930" t="str">
            <v>Ornamentacion Y Jardineria - Sumnistro E Instalacion De Arbol Choiba (Nombre Cientifico: Dipteryx Oleifera) Altura De 2.00 A 3.00 Metros, Incluye: Transporte Y Siembra.</v>
          </cell>
          <cell r="E1930" t="str">
            <v>UN</v>
          </cell>
          <cell r="F1930">
            <v>230000</v>
          </cell>
          <cell r="G1930">
            <v>41590</v>
          </cell>
        </row>
        <row r="1931">
          <cell r="C1931">
            <v>3475</v>
          </cell>
          <cell r="D1931" t="str">
            <v>Ornamentacion Y Jardineria - Suministro E Instalacion De Arbol Membrillo (Nombre Cientifico: Gustavia Superba) Altura De 2.00 A 3.00 Metros, Incluye: Transporte Y Siembra.</v>
          </cell>
          <cell r="E1931" t="str">
            <v>UN</v>
          </cell>
          <cell r="F1931">
            <v>230000</v>
          </cell>
          <cell r="G1931">
            <v>41590</v>
          </cell>
        </row>
        <row r="1932">
          <cell r="C1932">
            <v>3476</v>
          </cell>
          <cell r="D1932" t="str">
            <v>Ornamentacion Y Jardineria - Suministro E Instalacion De Palma Amarga (Nombre Cientifico: Sabal Mauritiformis) Altura De 2.00 A 3.00 Metros, Incluye: Transporte Y Siembra.</v>
          </cell>
          <cell r="E1932" t="str">
            <v>UN</v>
          </cell>
          <cell r="F1932">
            <v>230000</v>
          </cell>
          <cell r="G1932">
            <v>41590</v>
          </cell>
        </row>
        <row r="1933">
          <cell r="C1933">
            <v>3478</v>
          </cell>
          <cell r="D1933" t="str">
            <v>Ornamentacion Y Jardineria - Suministro E Instalacion De Palma Africana (Nombre Cientifico: Elaesis Guineesis) Altura De 2.00 A 3.00 Metros, Incluye: Transporte Y Siembra.</v>
          </cell>
          <cell r="E1933" t="str">
            <v>UN</v>
          </cell>
          <cell r="F1933">
            <v>230000</v>
          </cell>
          <cell r="G1933">
            <v>41590</v>
          </cell>
        </row>
        <row r="1934">
          <cell r="C1934">
            <v>3482</v>
          </cell>
          <cell r="D1934" t="str">
            <v>Ornamentacion Y Jardineria - Suministro E Instalacion De Palma Madagascar (Nombre Cientifico: Dypsis Madagascariensis) Altura De 2.00 A 3.00 Metros, Incluye: Transporte Y Siembra.</v>
          </cell>
          <cell r="E1934" t="str">
            <v>UN</v>
          </cell>
          <cell r="F1934">
            <v>230000</v>
          </cell>
          <cell r="G1934">
            <v>41590</v>
          </cell>
        </row>
        <row r="1935">
          <cell r="C1935">
            <v>3485</v>
          </cell>
          <cell r="D1935" t="str">
            <v>Ornamentacion Y Jardineria - Suministro E Instalacion De Planta Tango (Nombre Cientifico: Lantana Camara), Incluye: Transporte Y Siembra.</v>
          </cell>
          <cell r="E1935" t="str">
            <v>UN</v>
          </cell>
          <cell r="F1935">
            <v>3500</v>
          </cell>
          <cell r="G1935">
            <v>42242</v>
          </cell>
        </row>
        <row r="1936">
          <cell r="C1936">
            <v>3486</v>
          </cell>
          <cell r="D1936" t="str">
            <v>Ornamentacion Y Jardineria - Suministro E Instalacion De Planta Siete Cueros (Nombre Cientifico: Schizocentron Elegans) Incluye: Transporte Y Siembra</v>
          </cell>
          <cell r="E1936" t="str">
            <v>UN</v>
          </cell>
          <cell r="F1936">
            <v>3250</v>
          </cell>
          <cell r="G1936">
            <v>42242</v>
          </cell>
        </row>
        <row r="1937">
          <cell r="C1937">
            <v>3487</v>
          </cell>
          <cell r="D1937" t="str">
            <v>Ornamentacion Y Jardineria - Suministro E Instalacion De Planta Agave (Nombre Cientifico: Agave), Incluye: Transporte Y Siembra.</v>
          </cell>
          <cell r="E1937" t="str">
            <v>UN</v>
          </cell>
          <cell r="F1937">
            <v>10000</v>
          </cell>
          <cell r="G1937">
            <v>42242</v>
          </cell>
        </row>
        <row r="1938">
          <cell r="C1938">
            <v>3489</v>
          </cell>
          <cell r="D1938" t="str">
            <v>Ornamentacion Y Jardineria - Suministro E Instalacion De Planta Cupea ( Nombre Cientifico: Cuphea Hyssopifolia), Incluye: Transporte Y Siembra.</v>
          </cell>
          <cell r="E1938" t="str">
            <v>UN</v>
          </cell>
          <cell r="F1938">
            <v>3500</v>
          </cell>
          <cell r="G1938">
            <v>42242</v>
          </cell>
        </row>
        <row r="1939">
          <cell r="C1939">
            <v>3490</v>
          </cell>
          <cell r="D1939" t="str">
            <v>Red De Suministro De 2".</v>
          </cell>
          <cell r="E1939" t="str">
            <v>ML</v>
          </cell>
          <cell r="F1939">
            <v>30160.49</v>
          </cell>
          <cell r="G1939">
            <v>41570</v>
          </cell>
        </row>
        <row r="1940">
          <cell r="C1940">
            <v>3491</v>
          </cell>
          <cell r="D1940" t="str">
            <v>Ornamentacion Y Jardineria - Suministro E Instalacion De Planta Ajuga (Nombre Cientifico: Ajuga Reptans), Incluye: Transporte Y Siembra.</v>
          </cell>
          <cell r="E1940" t="str">
            <v>UN</v>
          </cell>
          <cell r="F1940">
            <v>3815</v>
          </cell>
          <cell r="G1940">
            <v>42242</v>
          </cell>
        </row>
        <row r="1941">
          <cell r="C1941">
            <v>3492</v>
          </cell>
          <cell r="D1941" t="str">
            <v>Ornamentacion Y Jardineria - Suministro E Instalacion De Planta Balazo (Nombre Cientifico: Monstera Deliciosa), Incluye: Transporte Y Siembra.</v>
          </cell>
          <cell r="E1941" t="str">
            <v>UN</v>
          </cell>
          <cell r="F1941">
            <v>20000</v>
          </cell>
          <cell r="G1941">
            <v>42242</v>
          </cell>
        </row>
        <row r="1942">
          <cell r="C1942">
            <v>3493</v>
          </cell>
          <cell r="D1942" t="str">
            <v>Ornamentacion Y Jardineria - Suministro E Instalacion De Planta Curculigo (Nombre Cientifico: Curculigo Capitulata), Incluye: Transporte Y Siembra.</v>
          </cell>
          <cell r="E1942" t="str">
            <v>UN</v>
          </cell>
          <cell r="F1942">
            <v>15000</v>
          </cell>
          <cell r="G1942">
            <v>42242</v>
          </cell>
        </row>
        <row r="1943">
          <cell r="C1943">
            <v>3495</v>
          </cell>
          <cell r="D1943" t="str">
            <v>Ornamentacion Y Jardineria - Suministro E Instalacion De Planta Cinta Variegata (Nombre Cientifico: Liriope Variegata), Incluye: Transporte Y Siembra.</v>
          </cell>
          <cell r="E1943" t="str">
            <v>UN</v>
          </cell>
          <cell r="F1943">
            <v>5000</v>
          </cell>
          <cell r="G1943">
            <v>42242</v>
          </cell>
        </row>
        <row r="1944">
          <cell r="C1944">
            <v>3497</v>
          </cell>
          <cell r="D1944" t="str">
            <v>Suministro E Instalación De Junta Antivibratoria De 2".</v>
          </cell>
          <cell r="E1944" t="str">
            <v>UN</v>
          </cell>
          <cell r="F1944">
            <v>182027.36</v>
          </cell>
          <cell r="G1944">
            <v>41570</v>
          </cell>
        </row>
        <row r="1945">
          <cell r="C1945">
            <v>3498</v>
          </cell>
          <cell r="D1945" t="str">
            <v>Ornamentacion Y Jardineria - Suministro E Instalacion De Planta Coqueta (Nombre Cientifico: Vinka Major), Incluye: Transporte Y Siembra.</v>
          </cell>
          <cell r="E1945" t="str">
            <v>UN</v>
          </cell>
          <cell r="F1945">
            <v>3250</v>
          </cell>
          <cell r="G1945">
            <v>42242</v>
          </cell>
        </row>
        <row r="1946">
          <cell r="C1946">
            <v>3499</v>
          </cell>
          <cell r="D1946" t="str">
            <v>Ornamentacion Y Jardineria - Suministro E Instalacion De Planta Liriope (Nombre Cientifico: Liriope Platyphylla), Incluye: Transporte Y Siembra.</v>
          </cell>
          <cell r="E1946" t="str">
            <v>UN</v>
          </cell>
          <cell r="F1946">
            <v>11300</v>
          </cell>
          <cell r="G1946">
            <v>42241</v>
          </cell>
        </row>
        <row r="1947">
          <cell r="C1947">
            <v>3500</v>
          </cell>
          <cell r="D1947" t="str">
            <v>Ornamentacion Y Jardineria - Suministro E Instalacion De Planta Pasto Mondo (Nombre Cientifico: Tradescantia Pallida), Incluye: Transporte Y Siembra.</v>
          </cell>
          <cell r="E1947" t="str">
            <v>UN</v>
          </cell>
          <cell r="F1947">
            <v>3000</v>
          </cell>
          <cell r="G1947">
            <v>41590</v>
          </cell>
        </row>
        <row r="1948">
          <cell r="C1948">
            <v>3501</v>
          </cell>
          <cell r="D1948" t="str">
            <v>Ornamentacion Y Jardineria - Suministro E Instalacion De Planta Hiedra (Nombre Cientifico: Hedera Helix), Incluye: Transporte Y Siembra.</v>
          </cell>
          <cell r="E1948" t="str">
            <v>UN</v>
          </cell>
          <cell r="F1948">
            <v>3000</v>
          </cell>
          <cell r="G1948">
            <v>42242</v>
          </cell>
        </row>
        <row r="1949">
          <cell r="C1949">
            <v>3502</v>
          </cell>
          <cell r="D1949" t="str">
            <v>Ornamentacion Y Jardineria - Suministro E Instalacion De Planta Curazao (Nombre Cientifico: Bougainvilea Glabra), Incluye: Transporte Y Siembra.</v>
          </cell>
          <cell r="E1949" t="str">
            <v>UN</v>
          </cell>
          <cell r="F1949">
            <v>12000</v>
          </cell>
          <cell r="G1949">
            <v>42242</v>
          </cell>
        </row>
        <row r="1950">
          <cell r="C1950">
            <v>3505</v>
          </cell>
          <cell r="D1950" t="str">
            <v>Control Red White D=3/4" O Similar.</v>
          </cell>
          <cell r="E1950" t="str">
            <v>UN</v>
          </cell>
          <cell r="F1950">
            <v>50483.17</v>
          </cell>
          <cell r="G1950">
            <v>42534</v>
          </cell>
        </row>
        <row r="1951">
          <cell r="C1951">
            <v>3508</v>
          </cell>
          <cell r="D1951" t="str">
            <v>Control Red White D=1" O Similar.</v>
          </cell>
          <cell r="E1951" t="str">
            <v>UN</v>
          </cell>
          <cell r="F1951">
            <v>72186.460000000006</v>
          </cell>
          <cell r="G1951">
            <v>41936</v>
          </cell>
        </row>
        <row r="1952">
          <cell r="C1952">
            <v>3512</v>
          </cell>
          <cell r="D1952" t="str">
            <v>Control Red White D= 1 1/2" O Similar.</v>
          </cell>
          <cell r="E1952" t="str">
            <v>UN</v>
          </cell>
          <cell r="F1952">
            <v>137564.95000000001</v>
          </cell>
          <cell r="G1952">
            <v>41927</v>
          </cell>
        </row>
        <row r="1953">
          <cell r="C1953">
            <v>3514</v>
          </cell>
          <cell r="D1953" t="str">
            <v>Colector Enterrado Tubo De Concreto, Clase 2, De 355 Mm De Diámetro, Incluye Lecho De Arena Nivelado Y Compactado, Relleno, Accesorios, Piezas Especiales, Junta De Goma Y Lubricantes.</v>
          </cell>
          <cell r="E1953" t="str">
            <v>ML</v>
          </cell>
          <cell r="F1953">
            <v>162389.1</v>
          </cell>
          <cell r="G1953">
            <v>42067</v>
          </cell>
        </row>
        <row r="1954">
          <cell r="C1954">
            <v>3517</v>
          </cell>
          <cell r="D1954" t="str">
            <v>Cheque Red White D=2" O Similar.</v>
          </cell>
          <cell r="E1954" t="str">
            <v>UN</v>
          </cell>
          <cell r="F1954">
            <v>203335.66</v>
          </cell>
          <cell r="G1954">
            <v>41570</v>
          </cell>
        </row>
        <row r="1955">
          <cell r="C1955">
            <v>3518</v>
          </cell>
          <cell r="D1955" t="str">
            <v>Colector Enterrado Tubo De Concreto, Clase 2, De 406 Mm De Diámetro, Incluye Lecho De Arena Nivelado Y Compactado, Relleno, Accesorios, Piezas Especiales, Junta De Goma Y Lubricantes.</v>
          </cell>
          <cell r="E1955" t="str">
            <v>ML</v>
          </cell>
          <cell r="F1955">
            <v>206106.3</v>
          </cell>
          <cell r="G1955">
            <v>42067</v>
          </cell>
        </row>
        <row r="1956">
          <cell r="C1956">
            <v>3521</v>
          </cell>
          <cell r="D1956" t="str">
            <v>Colector Enterrado Tubo De Concreto, Clase 2, De 457 Mm De Diámetro, Incluye Lecho De Arena Nivelado Y Compactado, Relleno, Accesorios, Piezas Especiales, Junta De Goma Y Lubricantes.</v>
          </cell>
          <cell r="E1956" t="str">
            <v>ML</v>
          </cell>
          <cell r="F1956">
            <v>279160.7</v>
          </cell>
          <cell r="G1956">
            <v>42067</v>
          </cell>
        </row>
        <row r="1957">
          <cell r="C1957">
            <v>3522</v>
          </cell>
          <cell r="D1957" t="str">
            <v>Llave Manguera D=1/2" Tipo Pesado.</v>
          </cell>
          <cell r="E1957" t="str">
            <v>UN</v>
          </cell>
          <cell r="F1957">
            <v>28766.98</v>
          </cell>
          <cell r="G1957">
            <v>41570</v>
          </cell>
        </row>
        <row r="1958">
          <cell r="C1958">
            <v>3523</v>
          </cell>
          <cell r="D1958" t="str">
            <v>Colector Enterrado Tubo De Concreto Reforzado, Clase 3, De  685 Mm De Diámetro, Incluye Lecho De Arena Nivelado Y Compactado, Relleno, Accesorios, Piezas Especiales, Junta De Goma Y Lubricantes</v>
          </cell>
          <cell r="E1958" t="str">
            <v>ML</v>
          </cell>
          <cell r="F1958">
            <v>537532.07999999996</v>
          </cell>
          <cell r="G1958">
            <v>42067</v>
          </cell>
        </row>
        <row r="1959">
          <cell r="C1959">
            <v>3524</v>
          </cell>
          <cell r="D1959" t="str">
            <v>Colector Enterrado Tubo De Concreto Reforzado, Clase 3, De 900 Mm De Diámetro, Incluye Lecho De Arena Nivelado Y Compactado, Relleno, Accesorios, Piezas Especiales, Junta De Goma Y Lubricantes.</v>
          </cell>
          <cell r="E1959" t="str">
            <v>ML</v>
          </cell>
          <cell r="F1959">
            <v>785054.84</v>
          </cell>
          <cell r="G1959">
            <v>42067</v>
          </cell>
        </row>
        <row r="1960">
          <cell r="C1960">
            <v>3525</v>
          </cell>
          <cell r="D1960" t="str">
            <v>Colector Enterrado Tubo De Concreto Reforzado, Clase 3, De 1200 Mm De Diámetro, Incluye Lecho De Arena Nivelado Y Compactado, Relleno, Accesorios, Piezas Especiales, Junta De Goma Y Lubricantes.</v>
          </cell>
          <cell r="E1960" t="str">
            <v>ML</v>
          </cell>
          <cell r="F1960">
            <v>1184752.8899999999</v>
          </cell>
          <cell r="G1960">
            <v>42067</v>
          </cell>
        </row>
        <row r="1961">
          <cell r="C1961">
            <v>3528</v>
          </cell>
          <cell r="D1961" t="str">
            <v>Lavado Inferior De La Losa De Cubierta Con Agua A Presión.</v>
          </cell>
          <cell r="E1961" t="str">
            <v>M2</v>
          </cell>
          <cell r="F1961">
            <v>16833.46</v>
          </cell>
          <cell r="G1961">
            <v>41570</v>
          </cell>
        </row>
        <row r="1962">
          <cell r="C1962">
            <v>3537</v>
          </cell>
          <cell r="D1962" t="str">
            <v>Aplicación De Sikatop-122 Sobre Losa. E=5Mm. En Obras De Rehabilitación.</v>
          </cell>
          <cell r="E1962" t="str">
            <v>M2</v>
          </cell>
          <cell r="F1962">
            <v>147047.32</v>
          </cell>
          <cell r="G1962">
            <v>41570</v>
          </cell>
        </row>
        <row r="1963">
          <cell r="C1963">
            <v>3538</v>
          </cell>
          <cell r="D1963" t="str">
            <v>Pozo Registro De 1.20 Metros De Diámetro Interior, Altura Útil Interior &lt;= 1.00 Metro, (Sin Base), De Elementos Prefabricados De Concreto Con Cierre De Tapa Circular Con Bloqueo Y Marco De Fundición Carga De Rotura 400 Kn</v>
          </cell>
          <cell r="E1963" t="str">
            <v>UN</v>
          </cell>
          <cell r="F1963">
            <v>1366692.26</v>
          </cell>
          <cell r="G1963">
            <v>41799</v>
          </cell>
        </row>
        <row r="1964">
          <cell r="C1964">
            <v>3539</v>
          </cell>
          <cell r="D1964" t="str">
            <v>Pozo De Inspeccion De Diámetro De Cilindro De 1.20 Metros, 1 Metro&lt;H&lt;= 1.45 Metros, De Elementos Prefabricados De Concreto Con Cierre De Tapa Circular Con Bloqueo Y Marco De Fundición</v>
          </cell>
          <cell r="E1964" t="str">
            <v>UN</v>
          </cell>
          <cell r="F1964">
            <v>1659012.26</v>
          </cell>
          <cell r="G1964">
            <v>42699</v>
          </cell>
        </row>
        <row r="1965">
          <cell r="C1965">
            <v>3540</v>
          </cell>
          <cell r="D1965" t="str">
            <v>Pozo Registro De 1.20 Metros De Diámetro Interior, Altura Útil Interior = 2.00 Metro, (Sin Base), De Elementos Prefabricados De Concreto Con Cierre De Tapa Circular Con Bloqueo Y Marco De Fundición Carga De Rotura 400 Kn</v>
          </cell>
          <cell r="E1965" t="str">
            <v>UN</v>
          </cell>
          <cell r="F1965">
            <v>1936154.61</v>
          </cell>
          <cell r="G1965">
            <v>41799</v>
          </cell>
        </row>
        <row r="1966">
          <cell r="C1966">
            <v>3541</v>
          </cell>
          <cell r="D1966" t="str">
            <v>Pozo Registro De 1.20 Metros De Diámetro Interior, Altura Útil Interior = 2.50 Metro, (Sin Base), De Elementos Prefabricados De Concreto Con Cierre De Tapa Circular Con Bloqueo Y Marco De Fundición Carga De Rotura 400 Kn</v>
          </cell>
          <cell r="E1966" t="str">
            <v>UN</v>
          </cell>
          <cell r="F1966">
            <v>2228474.61</v>
          </cell>
          <cell r="G1966">
            <v>41563</v>
          </cell>
        </row>
        <row r="1967">
          <cell r="C1967">
            <v>3542</v>
          </cell>
          <cell r="D1967" t="str">
            <v>Pozo De Inspeccion De Cilindro De 1.20 Metros, 1.80 Metros&lt;H&lt;= 3.00 Metros, De Elementos Prefabricados De Concreto Con Cierre De Tapa Circular Con Bloqueo Y Marco De Fundición</v>
          </cell>
          <cell r="E1967" t="str">
            <v>UN</v>
          </cell>
          <cell r="F1967">
            <v>2788754.61</v>
          </cell>
          <cell r="G1967">
            <v>42699</v>
          </cell>
        </row>
        <row r="1968">
          <cell r="C1968">
            <v>3543</v>
          </cell>
          <cell r="D1968" t="str">
            <v>Pozo Registro De 1.20 Metros De Diámetro Interior, Altura Útil Interior = 3.50 Metro, (Sin Base), De Elementos Prefabricados De Concreto Con Cierre De Tapa Circular Con Bloqueo Y Marco De Fundición Carga De Rotura 400 Kn</v>
          </cell>
          <cell r="E1968" t="str">
            <v>UN</v>
          </cell>
          <cell r="F1968">
            <v>3349034.61</v>
          </cell>
          <cell r="G1968">
            <v>41799</v>
          </cell>
        </row>
        <row r="1969">
          <cell r="C1969">
            <v>3548</v>
          </cell>
          <cell r="D1969" t="str">
            <v>Inyección De Grietas En Obras De Rehabilitación.</v>
          </cell>
          <cell r="E1969" t="str">
            <v>KG</v>
          </cell>
          <cell r="F1969">
            <v>329453.94</v>
          </cell>
          <cell r="G1969">
            <v>41570</v>
          </cell>
        </row>
        <row r="1970">
          <cell r="C1970">
            <v>3549</v>
          </cell>
          <cell r="D1970" t="str">
            <v>Demolición De Losa Existente En Obras De Rehabilitación.</v>
          </cell>
          <cell r="E1970" t="str">
            <v>M2</v>
          </cell>
          <cell r="F1970">
            <v>226465.37</v>
          </cell>
          <cell r="G1970">
            <v>41570</v>
          </cell>
        </row>
        <row r="1971">
          <cell r="C1971">
            <v>3550</v>
          </cell>
          <cell r="D1971" t="str">
            <v>Demolición De Nudos Para Unión De Columnas En Obras De Rehabilitación.</v>
          </cell>
          <cell r="E1971" t="str">
            <v>M3</v>
          </cell>
          <cell r="F1971">
            <v>631237.42000000004</v>
          </cell>
          <cell r="G1971">
            <v>41936</v>
          </cell>
        </row>
        <row r="1972">
          <cell r="C1972">
            <v>3551</v>
          </cell>
          <cell r="D1972" t="str">
            <v>Concreto De 4000 Psi Para Columna En Obra De Rehabilitaciónestructural, Con Aplicación De Epóxico Sikadur 32, Sikafiber Ad, Sika Fluid, Sika Set Nc, Formaletería Paraaseguramiento Y Apuntalamiento En La Zona.</v>
          </cell>
          <cell r="E1972" t="str">
            <v>M3</v>
          </cell>
          <cell r="F1972">
            <v>1063170.58</v>
          </cell>
          <cell r="G1972">
            <v>41570</v>
          </cell>
        </row>
        <row r="1973">
          <cell r="C1973">
            <v>3552</v>
          </cell>
          <cell r="D1973" t="str">
            <v>Concreto Para Losa Maciza E=0.10M F'C=4000 Psi.</v>
          </cell>
          <cell r="E1973" t="str">
            <v>M2</v>
          </cell>
          <cell r="F1973">
            <v>186573.57</v>
          </cell>
          <cell r="G1973">
            <v>41570</v>
          </cell>
        </row>
        <row r="1974">
          <cell r="C1974">
            <v>3556</v>
          </cell>
          <cell r="D1974" t="str">
            <v>Suministro E Instalación De Cinta De Carbono Sikawrap 600C Para Vigas En Obras De Rehabilitación.</v>
          </cell>
          <cell r="E1974" t="str">
            <v>M2</v>
          </cell>
          <cell r="F1974">
            <v>538755.54</v>
          </cell>
          <cell r="G1974">
            <v>41570</v>
          </cell>
        </row>
        <row r="1975">
          <cell r="C1975">
            <v>3557</v>
          </cell>
          <cell r="D1975" t="str">
            <v>Punto De Aguas Lluvias D=6" Pvc Sanitario.</v>
          </cell>
          <cell r="E1975" t="str">
            <v>UN</v>
          </cell>
          <cell r="F1975">
            <v>77122.59</v>
          </cell>
          <cell r="G1975">
            <v>42534</v>
          </cell>
        </row>
        <row r="1976">
          <cell r="C1976">
            <v>3562</v>
          </cell>
          <cell r="D1976" t="str">
            <v>Suministro E Instalación De Válvula De Control Red White D=2" O Similar.</v>
          </cell>
          <cell r="E1976" t="str">
            <v>UN</v>
          </cell>
          <cell r="F1976">
            <v>181739.12</v>
          </cell>
          <cell r="G1976">
            <v>42572</v>
          </cell>
        </row>
        <row r="1977">
          <cell r="C1977">
            <v>3565</v>
          </cell>
          <cell r="D1977" t="str">
            <v>Suministro E Instalación De Válvula Mariposa D=2 1/2".</v>
          </cell>
          <cell r="E1977" t="str">
            <v>UN</v>
          </cell>
          <cell r="F1977">
            <v>326448.36</v>
          </cell>
          <cell r="G1977">
            <v>41737</v>
          </cell>
        </row>
        <row r="1978">
          <cell r="C1978">
            <v>3568</v>
          </cell>
          <cell r="D1978" t="str">
            <v>Suministro E Instalación De Tubería De Agua Potable Pvc D= 2 1/2".</v>
          </cell>
          <cell r="E1978" t="str">
            <v>ML</v>
          </cell>
          <cell r="F1978">
            <v>52307.519999999997</v>
          </cell>
          <cell r="G1978">
            <v>42572</v>
          </cell>
        </row>
        <row r="1979">
          <cell r="C1979">
            <v>3571</v>
          </cell>
          <cell r="D1979" t="str">
            <v>Suministro E Instalación De Boya Mecánica D= 1".</v>
          </cell>
          <cell r="E1979" t="str">
            <v>UN</v>
          </cell>
          <cell r="F1979">
            <v>202416.36</v>
          </cell>
          <cell r="G1979">
            <v>41936</v>
          </cell>
        </row>
        <row r="1980">
          <cell r="C1980">
            <v>3574</v>
          </cell>
          <cell r="D1980" t="str">
            <v>Suministro E Instalación De Punto De Aguas Lluvias D=4" Pvc.</v>
          </cell>
          <cell r="E1980" t="str">
            <v>UN</v>
          </cell>
          <cell r="F1980">
            <v>53836.45</v>
          </cell>
          <cell r="G1980">
            <v>42578</v>
          </cell>
        </row>
        <row r="1981">
          <cell r="C1981">
            <v>3576</v>
          </cell>
          <cell r="D1981" t="str">
            <v>Suministro E Instalación De Puntos De Aguas Lluvias D=3" Pvc.</v>
          </cell>
          <cell r="E1981" t="str">
            <v>UN</v>
          </cell>
          <cell r="F1981">
            <v>40773.4</v>
          </cell>
          <cell r="G1981">
            <v>41737</v>
          </cell>
        </row>
        <row r="1982">
          <cell r="C1982">
            <v>3579</v>
          </cell>
          <cell r="D1982" t="str">
            <v>Suministro E Instalación De Rejilla Cúpula En Aluminio De 6"X4".</v>
          </cell>
          <cell r="E1982" t="str">
            <v>UN</v>
          </cell>
          <cell r="F1982">
            <v>35362.36</v>
          </cell>
          <cell r="G1982">
            <v>41936</v>
          </cell>
        </row>
        <row r="1983">
          <cell r="C1983">
            <v>3580</v>
          </cell>
          <cell r="D1983" t="str">
            <v>Suministro E Instalación De Rejilla Cúpula En Aluminio De 5"X3".</v>
          </cell>
          <cell r="E1983" t="str">
            <v>UN</v>
          </cell>
          <cell r="F1983">
            <v>34365.82</v>
          </cell>
          <cell r="G1983">
            <v>41936</v>
          </cell>
        </row>
        <row r="1984">
          <cell r="C1984">
            <v>3581</v>
          </cell>
          <cell r="D1984" t="str">
            <v>Suministro E Instalación De Control Cierre Rápido D=1/2" Italy O Similar.</v>
          </cell>
          <cell r="E1984" t="str">
            <v>UN</v>
          </cell>
          <cell r="F1984">
            <v>29027.83</v>
          </cell>
          <cell r="G1984">
            <v>42416</v>
          </cell>
        </row>
        <row r="1985">
          <cell r="C1985">
            <v>3585</v>
          </cell>
          <cell r="D1985" t="str">
            <v>Pasamuros Tanque Subterráneo D=3".</v>
          </cell>
          <cell r="E1985" t="str">
            <v>UN</v>
          </cell>
          <cell r="F1985">
            <v>197211.07</v>
          </cell>
          <cell r="G1985">
            <v>41570</v>
          </cell>
        </row>
        <row r="1986">
          <cell r="C1986">
            <v>3586</v>
          </cell>
          <cell r="D1986" t="str">
            <v>Suministro E Instalación De Caja De Válvulas De 1 X 1 X 0.60 M. Incluye Tapa.</v>
          </cell>
          <cell r="E1986" t="str">
            <v>UN</v>
          </cell>
          <cell r="F1986">
            <v>1747371.53</v>
          </cell>
          <cell r="G1986">
            <v>41570</v>
          </cell>
        </row>
        <row r="1987">
          <cell r="C1987">
            <v>3592</v>
          </cell>
          <cell r="D1987" t="str">
            <v>Cableado De Acometida Motor-Tablero. Ver Diseño.</v>
          </cell>
          <cell r="E1987" t="str">
            <v>GL</v>
          </cell>
          <cell r="F1987">
            <v>320000</v>
          </cell>
          <cell r="G1987">
            <v>41564</v>
          </cell>
        </row>
        <row r="1988">
          <cell r="C1988">
            <v>3593</v>
          </cell>
          <cell r="D1988" t="str">
            <v>Conexión Mecánica Para Succión E Impulsión. Ver Diseño.</v>
          </cell>
          <cell r="E1988" t="str">
            <v>GL</v>
          </cell>
          <cell r="F1988">
            <v>350000</v>
          </cell>
          <cell r="G1988">
            <v>41564</v>
          </cell>
        </row>
        <row r="1989">
          <cell r="C1989">
            <v>3594</v>
          </cell>
          <cell r="D1989" t="str">
            <v>Suministro E Instalación De Equipo De Bombeo Hidrofló 5 H.P./Tk. Ver Diseño.</v>
          </cell>
          <cell r="E1989" t="str">
            <v>UN</v>
          </cell>
          <cell r="F1989">
            <v>6990093.3600000003</v>
          </cell>
          <cell r="G1989">
            <v>42538</v>
          </cell>
        </row>
        <row r="1990">
          <cell r="C1990">
            <v>3598</v>
          </cell>
          <cell r="D1990" t="str">
            <v>Suministro E Instalación De Llave Para Lavadero De 1/2". Incluye Extensión.</v>
          </cell>
          <cell r="E1990" t="str">
            <v>UN</v>
          </cell>
          <cell r="F1990">
            <v>33566.980000000003</v>
          </cell>
          <cell r="G1990">
            <v>41936</v>
          </cell>
        </row>
        <row r="1991">
          <cell r="C1991">
            <v>3601</v>
          </cell>
          <cell r="D1991" t="str">
            <v>Instalación De Conexión Cond 2/4Cu-4Cu.</v>
          </cell>
          <cell r="E1991" t="str">
            <v>UN</v>
          </cell>
          <cell r="F1991">
            <v>77955.41</v>
          </cell>
          <cell r="G1991">
            <v>41569</v>
          </cell>
        </row>
        <row r="1992">
          <cell r="C1992">
            <v>3603</v>
          </cell>
          <cell r="D1992" t="str">
            <v>Suministro E Instalación De Conexión Cond Acsr 1/0 A Estribo M.T.</v>
          </cell>
          <cell r="E1992" t="str">
            <v>UN</v>
          </cell>
          <cell r="F1992">
            <v>156938.95000000001</v>
          </cell>
          <cell r="G1992">
            <v>41569</v>
          </cell>
        </row>
        <row r="1993">
          <cell r="C1993">
            <v>3604</v>
          </cell>
          <cell r="D1993" t="str">
            <v>Suministro E Instalación De Paso Aéreo Subterráneo Bt En Poste De Tubería De 3".</v>
          </cell>
          <cell r="E1993" t="str">
            <v>ML</v>
          </cell>
          <cell r="F1993">
            <v>57696.95</v>
          </cell>
          <cell r="G1993">
            <v>42524</v>
          </cell>
        </row>
        <row r="1994">
          <cell r="C1994">
            <v>3605</v>
          </cell>
          <cell r="D1994" t="str">
            <v>Suministro E Instalación De Aislador Tipo Poste 13,2 Kv Contaminación Alta.</v>
          </cell>
          <cell r="E1994" t="str">
            <v>UN</v>
          </cell>
          <cell r="F1994">
            <v>268832.99</v>
          </cell>
          <cell r="G1994">
            <v>41569</v>
          </cell>
        </row>
        <row r="1995">
          <cell r="C1995">
            <v>3606</v>
          </cell>
          <cell r="D1995" t="str">
            <v>Suministro E Instalación De Transformador Trif En Poste Nn 13,2 Kv/208-120V-112.5Kva Con Protección.</v>
          </cell>
          <cell r="E1995" t="str">
            <v>UN</v>
          </cell>
          <cell r="F1995">
            <v>16831468.949999999</v>
          </cell>
          <cell r="G1995">
            <v>42524</v>
          </cell>
        </row>
        <row r="1996">
          <cell r="C1996">
            <v>3607</v>
          </cell>
          <cell r="D1996" t="str">
            <v>Suministro E Instalación De Cruceta Metálica Auxiliar De Protecciones.</v>
          </cell>
          <cell r="E1996" t="str">
            <v>UN</v>
          </cell>
          <cell r="F1996">
            <v>222168.95999999999</v>
          </cell>
          <cell r="G1996">
            <v>41569</v>
          </cell>
        </row>
        <row r="1997">
          <cell r="C1997">
            <v>3608</v>
          </cell>
          <cell r="D1997" t="str">
            <v>Reubicación De Transformador Trifásico 13,2 Kv En Poste Nn.</v>
          </cell>
          <cell r="E1997" t="str">
            <v>UN</v>
          </cell>
          <cell r="F1997">
            <v>1249544.44</v>
          </cell>
          <cell r="G1997">
            <v>41569</v>
          </cell>
        </row>
        <row r="1998">
          <cell r="C1998">
            <v>3609</v>
          </cell>
          <cell r="D1998" t="str">
            <v>Reubicación De Luminaria Ap.</v>
          </cell>
          <cell r="E1998" t="str">
            <v>UN</v>
          </cell>
          <cell r="F1998">
            <v>131837.98000000001</v>
          </cell>
          <cell r="G1998">
            <v>42457</v>
          </cell>
        </row>
        <row r="1999">
          <cell r="C1999">
            <v>3611</v>
          </cell>
          <cell r="D1999" t="str">
            <v>Suministro E Instalación De Medidor 2F, 3H, 240V De 15 A 60 Amperios. Ver Diseño.</v>
          </cell>
          <cell r="E1999" t="str">
            <v>UN</v>
          </cell>
          <cell r="F1999">
            <v>243451.38</v>
          </cell>
          <cell r="G1999">
            <v>41569</v>
          </cell>
        </row>
        <row r="2000">
          <cell r="C2000">
            <v>3613</v>
          </cell>
          <cell r="D2000" t="str">
            <v>Construcción Canalización C/ Dos Tubos De 2" De Diámetro En Lecho De Arena.</v>
          </cell>
          <cell r="E2000" t="str">
            <v>ML</v>
          </cell>
          <cell r="F2000">
            <v>42343.67</v>
          </cell>
          <cell r="G2000">
            <v>42534</v>
          </cell>
        </row>
        <row r="2001">
          <cell r="C2001">
            <v>3618</v>
          </cell>
          <cell r="D2001" t="str">
            <v>Suministro E Instalación De Equipo De Medida Semidirecta Tipo Interior.</v>
          </cell>
          <cell r="E2001" t="str">
            <v>ML</v>
          </cell>
          <cell r="F2001">
            <v>4147671.15</v>
          </cell>
          <cell r="G2001">
            <v>42067</v>
          </cell>
        </row>
        <row r="2002">
          <cell r="C2002">
            <v>3626</v>
          </cell>
          <cell r="D2002" t="str">
            <v>Instalación De Salida Para Alumbrado. No Incluye Lámpara.</v>
          </cell>
          <cell r="E2002" t="str">
            <v>UN</v>
          </cell>
          <cell r="F2002">
            <v>114258.97</v>
          </cell>
          <cell r="G2002">
            <v>42524</v>
          </cell>
        </row>
        <row r="2003">
          <cell r="C2003">
            <v>3627</v>
          </cell>
          <cell r="D2003" t="str">
            <v>Instalación Salida Paratoma Común 120 V. Incluye Polo A Tierra.</v>
          </cell>
          <cell r="E2003" t="str">
            <v>UN</v>
          </cell>
          <cell r="F2003">
            <v>125804.05</v>
          </cell>
          <cell r="G2003">
            <v>42524</v>
          </cell>
        </row>
        <row r="2004">
          <cell r="C2004">
            <v>3631</v>
          </cell>
          <cell r="D2004" t="str">
            <v>Instalación De Salida Para Aire Acondicionado Bifásico.</v>
          </cell>
          <cell r="E2004" t="str">
            <v>UN</v>
          </cell>
          <cell r="F2004">
            <v>1509661.66</v>
          </cell>
          <cell r="G2004">
            <v>41569</v>
          </cell>
        </row>
        <row r="2005">
          <cell r="C2005">
            <v>3632</v>
          </cell>
          <cell r="D2005" t="str">
            <v>Suministro E Instalación De Interruptor Sencillo.</v>
          </cell>
          <cell r="E2005" t="str">
            <v>UN</v>
          </cell>
          <cell r="F2005">
            <v>108931.12</v>
          </cell>
          <cell r="G2005">
            <v>42578</v>
          </cell>
        </row>
        <row r="2006">
          <cell r="C2006">
            <v>3633</v>
          </cell>
          <cell r="D2006" t="str">
            <v>Suministro E Instalación De Acometida 3#4/0 + #4/0 + #2T Cu Thhw.</v>
          </cell>
          <cell r="E2006" t="str">
            <v>ML</v>
          </cell>
          <cell r="F2006">
            <v>170158.15</v>
          </cell>
          <cell r="G2006">
            <v>41569</v>
          </cell>
        </row>
        <row r="2007">
          <cell r="C2007">
            <v>3634</v>
          </cell>
          <cell r="D2007" t="str">
            <v>Suministro E Instalación De Acometida 3#1/0 + #1/0 + #2T Cu Thhw.</v>
          </cell>
          <cell r="E2007" t="str">
            <v>ML</v>
          </cell>
          <cell r="F2007">
            <v>98968.49</v>
          </cell>
          <cell r="G2007">
            <v>42524</v>
          </cell>
        </row>
        <row r="2008">
          <cell r="C2008">
            <v>3635</v>
          </cell>
          <cell r="D2008" t="str">
            <v>Suministro E Instalación De Acometida 3#2 + #4 + #10T Cu Thhw.</v>
          </cell>
          <cell r="E2008" t="str">
            <v>ML</v>
          </cell>
          <cell r="F2008">
            <v>61105.5</v>
          </cell>
          <cell r="G2008">
            <v>41569</v>
          </cell>
        </row>
        <row r="2009">
          <cell r="C2009">
            <v>3638</v>
          </cell>
          <cell r="D2009" t="str">
            <v>Suministro E Instalación De Breaker Industrial De 3 X 90 A.</v>
          </cell>
          <cell r="E2009" t="str">
            <v>UN</v>
          </cell>
          <cell r="F2009">
            <v>607148.63</v>
          </cell>
          <cell r="G2009">
            <v>41569</v>
          </cell>
        </row>
        <row r="2010">
          <cell r="C2010">
            <v>3639</v>
          </cell>
          <cell r="D2010" t="str">
            <v>Suministro E Instalación De Breaker Industrial De 3 X 350 A.</v>
          </cell>
          <cell r="E2010" t="str">
            <v>UN</v>
          </cell>
          <cell r="F2010">
            <v>1155304.42</v>
          </cell>
          <cell r="G2010">
            <v>41569</v>
          </cell>
        </row>
        <row r="2011">
          <cell r="C2011">
            <v>3640</v>
          </cell>
          <cell r="D2011" t="str">
            <v>Suministro E Instalación De Acometida Parcial 2#12 + 14T Cu Thhw.</v>
          </cell>
          <cell r="E2011" t="str">
            <v>ML</v>
          </cell>
          <cell r="F2011">
            <v>20324.96</v>
          </cell>
          <cell r="G2011">
            <v>41569</v>
          </cell>
        </row>
        <row r="2012">
          <cell r="C2012">
            <v>3641</v>
          </cell>
          <cell r="D2012" t="str">
            <v>Suministro E Instalación De Tubería Emt Conduit De 1".</v>
          </cell>
          <cell r="E2012" t="str">
            <v>ML</v>
          </cell>
          <cell r="F2012">
            <v>31774.69</v>
          </cell>
          <cell r="G2012">
            <v>42578</v>
          </cell>
        </row>
        <row r="2013">
          <cell r="C2013">
            <v>3646</v>
          </cell>
          <cell r="D2013" t="str">
            <v>Suministro E Instalación De Tubería Emt Conduit De 2".</v>
          </cell>
          <cell r="E2013" t="str">
            <v>ML</v>
          </cell>
          <cell r="F2013">
            <v>189831.23</v>
          </cell>
          <cell r="G2013">
            <v>41569</v>
          </cell>
        </row>
        <row r="2014">
          <cell r="C2014">
            <v>3648</v>
          </cell>
          <cell r="D2014" t="str">
            <v>Suministro E Instalación De Conector Bimetálico Tubular 3M De Ojo No. 8 Awg.</v>
          </cell>
          <cell r="E2014" t="str">
            <v>UN</v>
          </cell>
          <cell r="F2014">
            <v>9049.69</v>
          </cell>
          <cell r="G2014">
            <v>41569</v>
          </cell>
        </row>
        <row r="2015">
          <cell r="C2015">
            <v>3649</v>
          </cell>
          <cell r="D2015" t="str">
            <v>Suministro E Instalación De Conector Bimetálico Tubular 3M De Ojo No. 2 Awg.</v>
          </cell>
          <cell r="E2015" t="str">
            <v>UN</v>
          </cell>
          <cell r="F2015">
            <v>12531.56</v>
          </cell>
          <cell r="G2015">
            <v>42067</v>
          </cell>
        </row>
        <row r="2016">
          <cell r="C2016">
            <v>3651</v>
          </cell>
          <cell r="D2016" t="str">
            <v>Suministro E Instalación De Conector Bimetálico Tubular 3M De Ojo No. 1/0 Awg.</v>
          </cell>
          <cell r="E2016" t="str">
            <v>UN</v>
          </cell>
          <cell r="F2016">
            <v>24761.27</v>
          </cell>
          <cell r="G2016">
            <v>42067</v>
          </cell>
        </row>
        <row r="2017">
          <cell r="C2017">
            <v>3653</v>
          </cell>
          <cell r="D2017" t="str">
            <v>Suministro E Instalación De Conector Bimetálico Tubular 3M De Ojo No. 4/0 Awg.</v>
          </cell>
          <cell r="E2017" t="str">
            <v>UN</v>
          </cell>
          <cell r="F2017">
            <v>39963.26</v>
          </cell>
          <cell r="G2017">
            <v>42135</v>
          </cell>
        </row>
        <row r="2018">
          <cell r="C2018">
            <v>3654</v>
          </cell>
          <cell r="D2018" t="str">
            <v>Suministro E Instalación De Tablero Trifásico Con Puerta Y Espacio Para Totalizador 18 Circuitos Empotrar.</v>
          </cell>
          <cell r="E2018" t="str">
            <v>UN</v>
          </cell>
          <cell r="F2018">
            <v>603287.35</v>
          </cell>
          <cell r="G2018">
            <v>42534</v>
          </cell>
        </row>
        <row r="2019">
          <cell r="C2019">
            <v>3659</v>
          </cell>
          <cell r="D2019" t="str">
            <v>Instalación De Salida Para Toma Gfci 120 V. Incluye Polo A Tierra.</v>
          </cell>
          <cell r="E2019" t="str">
            <v>UN</v>
          </cell>
          <cell r="F2019">
            <v>152588.21</v>
          </cell>
          <cell r="G2019">
            <v>42578</v>
          </cell>
        </row>
        <row r="2020">
          <cell r="C2020">
            <v>3661</v>
          </cell>
          <cell r="D2020" t="str">
            <v>Suministro E Instalación De Puerta De Estera Metálica De 2M X 2M. Incluye Accesorios Para Instalación.</v>
          </cell>
          <cell r="E2020" t="str">
            <v>M2</v>
          </cell>
          <cell r="F2020">
            <v>677466.94</v>
          </cell>
          <cell r="G2020">
            <v>41570</v>
          </cell>
        </row>
        <row r="2021">
          <cell r="C2021">
            <v>3667</v>
          </cell>
          <cell r="D2021" t="str">
            <v>Suministro E Instalación De Puerta Tipo Reja. Estera Transparente. Ver Planos.</v>
          </cell>
          <cell r="E2021" t="str">
            <v>UN</v>
          </cell>
          <cell r="F2021">
            <v>1709123.43</v>
          </cell>
          <cell r="G2021">
            <v>41936</v>
          </cell>
        </row>
        <row r="2022">
          <cell r="C2022">
            <v>3668</v>
          </cell>
          <cell r="D2022" t="str">
            <v>Suministro E Instalación De Ventana Tipo Patrimonial. Ver Planos.</v>
          </cell>
          <cell r="E2022" t="str">
            <v>M2</v>
          </cell>
          <cell r="F2022">
            <v>1016534.45</v>
          </cell>
          <cell r="G2022">
            <v>41936</v>
          </cell>
        </row>
        <row r="2023">
          <cell r="C2023">
            <v>3671</v>
          </cell>
          <cell r="D2023" t="str">
            <v>Suministro, Instalacion Y Montaje De Estructura Metalica Para Pabellon En Cerchas Metalicas, Correas, Riostras, Tensores, Platinas De Anclaje, Pintura En Anticorrosivo Base Cromato De Zinc, Acabado En Esmalte, Incluye: Excavaciones, Rellenos, Estructura, Mamposteria Y Acabados - (Ver Diseño).</v>
          </cell>
          <cell r="E2023" t="str">
            <v>UN</v>
          </cell>
          <cell r="F2023">
            <v>104782741.56999999</v>
          </cell>
          <cell r="G2023">
            <v>41670</v>
          </cell>
        </row>
        <row r="2024">
          <cell r="C2024">
            <v>3672</v>
          </cell>
          <cell r="D2024" t="str">
            <v>Suministro E Instalacion De Cubierta En Pergola De Piezas De Madera Teca De 4.5 Centimetros X 12.00 Centimetros, Longitud 3.20 Metros, Ancladas Con Tornilleria Galvanizada, Soportados Sobre Perfiles Metalicos De 6.00 Metros X 3" X 6" Galvanizado, Incluye Tubo De Acero Inoxidable De 1" X 6.00 Metros De Longitud, El Cual Garantiza La Distancia Entre Listones (Ver Diseño).</v>
          </cell>
          <cell r="E2024" t="str">
            <v>UN</v>
          </cell>
          <cell r="F2024">
            <v>6529697.7800000003</v>
          </cell>
          <cell r="G2024">
            <v>41717</v>
          </cell>
        </row>
        <row r="2025">
          <cell r="C2025">
            <v>3673</v>
          </cell>
          <cell r="D2025" t="str">
            <v>Piso De Caucho Reciclado Y Tratado Para Proteccion En Zona De Juegos Infantiles (Ver Diseño).</v>
          </cell>
          <cell r="E2025" t="str">
            <v>M2</v>
          </cell>
          <cell r="F2025">
            <v>99470</v>
          </cell>
          <cell r="G2025">
            <v>42496</v>
          </cell>
        </row>
        <row r="2026">
          <cell r="C2026">
            <v>3676</v>
          </cell>
          <cell r="D2026" t="str">
            <v>Grama Sintetica Area Aferente A Juegos Infantiles (Ver Diseño).</v>
          </cell>
          <cell r="E2026" t="str">
            <v>M2</v>
          </cell>
          <cell r="F2026">
            <v>88493</v>
          </cell>
          <cell r="G2026">
            <v>42534</v>
          </cell>
        </row>
        <row r="2027">
          <cell r="C2027">
            <v>3678</v>
          </cell>
          <cell r="D2027" t="str">
            <v>Pintura De Esmalte Para Marcos Cancha De Futbol En Arena (Ver Diseño).</v>
          </cell>
          <cell r="E2027" t="str">
            <v>UN</v>
          </cell>
          <cell r="F2027">
            <v>322834.78999999998</v>
          </cell>
          <cell r="G2027">
            <v>42496</v>
          </cell>
        </row>
        <row r="2028">
          <cell r="C2028">
            <v>3679</v>
          </cell>
          <cell r="D2028" t="str">
            <v>Pintura En Esmalte Color Negro Para Losa (Ver Diseño).</v>
          </cell>
          <cell r="E2028" t="str">
            <v>M2</v>
          </cell>
          <cell r="F2028">
            <v>32164.46</v>
          </cell>
          <cell r="G2028">
            <v>41591</v>
          </cell>
        </row>
        <row r="2029">
          <cell r="C2029">
            <v>3681</v>
          </cell>
          <cell r="D2029" t="str">
            <v>Detalle Alegorico Al Carnaval En Piso Cumbiodromo (Ver Diseño).</v>
          </cell>
          <cell r="E2029" t="str">
            <v>UN</v>
          </cell>
          <cell r="F2029">
            <v>3081232</v>
          </cell>
          <cell r="G2029">
            <v>41670</v>
          </cell>
        </row>
        <row r="2030">
          <cell r="C2030">
            <v>3682</v>
          </cell>
          <cell r="D2030" t="str">
            <v>Limpieza Y Pulida De Busto (Ver Diseño).</v>
          </cell>
          <cell r="E2030" t="str">
            <v>UN</v>
          </cell>
          <cell r="F2030">
            <v>136448.07</v>
          </cell>
          <cell r="G2030">
            <v>42496</v>
          </cell>
        </row>
        <row r="2031">
          <cell r="C2031">
            <v>3684</v>
          </cell>
          <cell r="D2031" t="str">
            <v>Enchape En Ceramica Color Cafe Madera Brillante De 0.35 X 0.60 Metros (Ver Diseño).</v>
          </cell>
          <cell r="E2031" t="str">
            <v>M2</v>
          </cell>
          <cell r="F2031">
            <v>69959.199999999997</v>
          </cell>
          <cell r="G2031">
            <v>41591</v>
          </cell>
        </row>
        <row r="2032">
          <cell r="C2032">
            <v>3685</v>
          </cell>
          <cell r="D2032" t="str">
            <v>Mallas Para Marcos De 3.00 X 2.00 Metros En Cancha De Futbol (Ver Diseño).</v>
          </cell>
          <cell r="E2032" t="str">
            <v>UN</v>
          </cell>
          <cell r="F2032">
            <v>266950.73</v>
          </cell>
          <cell r="G2032">
            <v>42496</v>
          </cell>
        </row>
        <row r="2033">
          <cell r="C2033">
            <v>3687</v>
          </cell>
          <cell r="D2033" t="str">
            <v>Suministro E Instalacion De Banca En Concreto, Acabado En Granito De 2.40 X 0.44 Metros (Ver Diseño).</v>
          </cell>
          <cell r="E2033" t="str">
            <v>UN</v>
          </cell>
          <cell r="F2033">
            <v>2166211.27</v>
          </cell>
          <cell r="G2033">
            <v>42496</v>
          </cell>
        </row>
        <row r="2034">
          <cell r="C2034">
            <v>3690</v>
          </cell>
          <cell r="D2034" t="str">
            <v>Suministro E Instalacion De Juego De Mesa Con 6 Puestos, Antibandalicas De Concreto (Ver Diseño).</v>
          </cell>
          <cell r="E2034" t="str">
            <v>UN</v>
          </cell>
          <cell r="F2034">
            <v>3984010.23</v>
          </cell>
          <cell r="G2034">
            <v>41670</v>
          </cell>
        </row>
        <row r="2035">
          <cell r="C2035">
            <v>3692</v>
          </cell>
          <cell r="D2035" t="str">
            <v>Suministro E Instalacion De Juego De Mesa Con 4 Puestos, Antibandalicas De Concreto (Ver Diseño).</v>
          </cell>
          <cell r="E2035" t="str">
            <v>UN</v>
          </cell>
          <cell r="F2035">
            <v>2014010.23</v>
          </cell>
          <cell r="G2035">
            <v>42496</v>
          </cell>
        </row>
        <row r="2036">
          <cell r="C2036">
            <v>3693</v>
          </cell>
          <cell r="D2036" t="str">
            <v>Suministro E Instalacion De Cubos Con Perforaciones En Granito Pulido (Ver Diseño).</v>
          </cell>
          <cell r="E2036" t="str">
            <v>UN</v>
          </cell>
          <cell r="F2036">
            <v>488040.83</v>
          </cell>
          <cell r="G2036">
            <v>41670</v>
          </cell>
        </row>
        <row r="2037">
          <cell r="C2037">
            <v>3695</v>
          </cell>
          <cell r="D2037" t="str">
            <v>Suministro E Instalacion De Cubos Solidos En Granito Pulido (Ver Diseño).+</v>
          </cell>
          <cell r="E2037" t="str">
            <v>UN</v>
          </cell>
          <cell r="F2037">
            <v>542606.93999999994</v>
          </cell>
          <cell r="G2037">
            <v>42496</v>
          </cell>
        </row>
        <row r="2038">
          <cell r="C2038">
            <v>3698</v>
          </cell>
          <cell r="D2038" t="str">
            <v>Suministro De Caneca En Concreto (Ver Diseño).</v>
          </cell>
          <cell r="E2038" t="str">
            <v>UN</v>
          </cell>
          <cell r="F2038">
            <v>1861858.44</v>
          </cell>
          <cell r="G2038">
            <v>41968</v>
          </cell>
        </row>
        <row r="2039">
          <cell r="C2039">
            <v>3700</v>
          </cell>
          <cell r="D2039" t="str">
            <v>Suministro E Instalacion De Tubos Metalicos Galvanizados Para Diseño En Estructura Base De Pergolas (Ver Diseño).</v>
          </cell>
          <cell r="E2039" t="str">
            <v>UN</v>
          </cell>
          <cell r="F2039">
            <v>778060</v>
          </cell>
          <cell r="G2039">
            <v>41717</v>
          </cell>
        </row>
        <row r="2040">
          <cell r="C2040">
            <v>3703</v>
          </cell>
          <cell r="D2040" t="str">
            <v>Gym Biosaludable Eliptica Doble Estacion: Tuberia Principal De Alta Calidad De Tubos Con Costuras, Diametro De 114 Mm De Grosor, Revestimiento Por Pulverizacion (Ver Diseño).</v>
          </cell>
          <cell r="E2040" t="str">
            <v>UN</v>
          </cell>
          <cell r="F2040">
            <v>4507104</v>
          </cell>
          <cell r="G2040">
            <v>42496</v>
          </cell>
        </row>
        <row r="2041">
          <cell r="C2041">
            <v>3705</v>
          </cell>
          <cell r="D2041" t="str">
            <v>Gym Biosaludable Press De Pecho: Tuberia Principal De Alta Calidad De Tubos Con Costuras, Diametro De 114 Mm De Grosor, Revestimiento Por Pulverizacion Electrostatica (Ver Diseño).</v>
          </cell>
          <cell r="E2041" t="str">
            <v>UN</v>
          </cell>
          <cell r="F2041">
            <v>4810098.57</v>
          </cell>
          <cell r="G2041">
            <v>42496</v>
          </cell>
        </row>
        <row r="2042">
          <cell r="C2042">
            <v>3707</v>
          </cell>
          <cell r="D2042" t="str">
            <v>Gym Biosaludable Press De Pierna: Tuberia Principal De Alta Calidad De Tubos Con Costuras, Diametro De 14 Mm De Grosor, Revestimiento Por Pulverizacion Electrostatica (Ver Diseño).</v>
          </cell>
          <cell r="E2042" t="str">
            <v>UN</v>
          </cell>
          <cell r="F2042">
            <v>4789498.57</v>
          </cell>
          <cell r="G2042">
            <v>42496</v>
          </cell>
        </row>
        <row r="2043">
          <cell r="C2043">
            <v>3709</v>
          </cell>
          <cell r="D2043" t="str">
            <v>Gym Biosaludable Banco Abdominal: Tuberia Principal De Alta Calidad De Tubos Con Costuras, Diametro De 114 Mm De Grosor, Revestimiento Por Pulverizacion Electrostatica (Ver Diseño).</v>
          </cell>
          <cell r="E2043" t="str">
            <v>UN</v>
          </cell>
          <cell r="F2043">
            <v>3369728.25</v>
          </cell>
          <cell r="G2043">
            <v>42496</v>
          </cell>
        </row>
        <row r="2044">
          <cell r="C2044">
            <v>3711</v>
          </cell>
          <cell r="D2044" t="str">
            <v>Gym Biosaludable Barras Horizontales: Tuberia Principal De Alta Calidad De Tubos Con Costuras, Diametro De 114 Mm De Grosor, Revestimiento Por Pulverizacion Electrostatica (Ver Diseño).</v>
          </cell>
          <cell r="E2044" t="str">
            <v>UN</v>
          </cell>
          <cell r="F2044">
            <v>3106344.44</v>
          </cell>
          <cell r="G2044">
            <v>42496</v>
          </cell>
        </row>
        <row r="2045">
          <cell r="C2045">
            <v>3714</v>
          </cell>
          <cell r="D2045" t="str">
            <v>Gym Biosaludable Giro: Tuberia Principal De Alta Calidad De Tubos Con Costuras, Diametro De 114 Mm De Grosor, Revestimiento Por Pulverizacion Electrostatica (Ver Diseño).</v>
          </cell>
          <cell r="E2045" t="str">
            <v>UN</v>
          </cell>
          <cell r="F2045">
            <v>4511398.57</v>
          </cell>
          <cell r="G2045">
            <v>42496</v>
          </cell>
        </row>
        <row r="2046">
          <cell r="C2046">
            <v>3716</v>
          </cell>
          <cell r="D2046" t="str">
            <v>Gym Biosaludable Remo: Tuberia Principal De Alta Calidad De Tubos Con Costuras, Diametro De 114 Mm De Grosor, Revestimiento Por Pulverizacion Electrostatica (Ver Diseño).</v>
          </cell>
          <cell r="E2046" t="str">
            <v>UN</v>
          </cell>
          <cell r="F2046">
            <v>5128081.82</v>
          </cell>
          <cell r="G2046">
            <v>42496</v>
          </cell>
        </row>
        <row r="2047">
          <cell r="C2047">
            <v>3719</v>
          </cell>
          <cell r="D2047" t="str">
            <v>Gym Biosaludable Volantes: Tuberia Principal De Alta Calidad De Tubos Con Costuras, Diametro De 114 Mm De Grosor, Revestimiento Por Pulverizacion Electrostatica (Ver Diseño).</v>
          </cell>
          <cell r="E2047" t="str">
            <v>UN</v>
          </cell>
          <cell r="F2047">
            <v>5112872.41</v>
          </cell>
          <cell r="G2047">
            <v>42496</v>
          </cell>
        </row>
        <row r="2048">
          <cell r="C2048">
            <v>3722</v>
          </cell>
          <cell r="D2048" t="str">
            <v>Gym Biosaludable Caminador Aereo-Estacion Doble: Tuberia Principal De Alta Calidad De Tubos Con Costuras, Diametro De 114 Mm De Grosor, Revestimiento Por Pulverizacion Electrostatica (Ver Diseño).</v>
          </cell>
          <cell r="E2048" t="str">
            <v>UN</v>
          </cell>
          <cell r="F2048">
            <v>4546372.41</v>
          </cell>
          <cell r="G2048">
            <v>42496</v>
          </cell>
        </row>
        <row r="2049">
          <cell r="C2049">
            <v>3724</v>
          </cell>
          <cell r="D2049" t="str">
            <v>Gym Biosaludable Tabla: Tuberia Principal De Alta Calidad De Tubos Con Costuras, Diametro De 114 Mm De Grosor, Revestimiento Por Pulverizacion Electrostatica (Ver Diseño).</v>
          </cell>
          <cell r="E2049" t="str">
            <v>UN</v>
          </cell>
          <cell r="F2049">
            <v>3348906.25</v>
          </cell>
          <cell r="G2049">
            <v>42496</v>
          </cell>
        </row>
        <row r="2050">
          <cell r="C2050">
            <v>3727</v>
          </cell>
          <cell r="D2050" t="str">
            <v>Juego Infantil Para Niños Entre Eades De 5 A 12 Años, Compuesto De Planchas De Polietileno De 15.00 Mm, Alta Densidad Suelos Y Rampas En Contrachapado De Abedul Antideslizante, Toboganes De Polietileno Alta Densidad Obtenido Por Rotomoldeo, Herrajes De Nylon, Tornilleria Galvanizada En Caliente, Postes En Madera Tratados En Autoclave, Tuercas Y Tornillos Protegidos Con Tapones Protectores Y Accesorios Metalicos Con Cantos Redondeados, Ref. Ss-215, St-606, Fg-410 J, Fg-415 Mc, Fg-401Lm-Ver Diseño</v>
          </cell>
          <cell r="E2050" t="str">
            <v>UN</v>
          </cell>
          <cell r="F2050">
            <v>102625316.67</v>
          </cell>
          <cell r="G2050">
            <v>41670</v>
          </cell>
        </row>
        <row r="2051">
          <cell r="C2051">
            <v>3730</v>
          </cell>
          <cell r="D2051" t="str">
            <v>Juego Infantil La Torre Central, Es Una Estructura Con Forma Hexagonal, Debajo De La Misma Alberga Una Piramide De Polietileno Con Cuerdas Para Que El Niño Pueda Subir Por La Minipiramide, Que Sirve De Recodromo Y Escondite Para El Niño, Torre Con Una Altura De Caida Maxima De 1400 Mm, Dimensiones 10.00 X 10.00 Metros (Ver Diseño).</v>
          </cell>
          <cell r="E2051" t="str">
            <v>UN</v>
          </cell>
          <cell r="F2051">
            <v>72137105.409999996</v>
          </cell>
          <cell r="G2051">
            <v>41670</v>
          </cell>
        </row>
        <row r="2052">
          <cell r="C2052">
            <v>3733</v>
          </cell>
          <cell r="D2052" t="str">
            <v>Juego Infantil Tipo Blazer, Compuesto Por Diferentes Elementos Didacticos Y Pedagogicos, Componente Principal En Polietileno De Alto Impacto, Libre De Mantenimiento, Fabricado En Acero Galvanizado En Caliente Durante El Laminado, Juego Infantil Certificado Conforme A La Normativa De Ref. Une-En1176 De Seguridad En Parques Infantiles (Ver Diseño).</v>
          </cell>
          <cell r="E2052" t="str">
            <v>UN</v>
          </cell>
          <cell r="F2052">
            <v>19905937.690000001</v>
          </cell>
          <cell r="G2052">
            <v>41670</v>
          </cell>
        </row>
        <row r="2053">
          <cell r="C2053">
            <v>3736</v>
          </cell>
          <cell r="D2053" t="str">
            <v>Cerramiento En Polietileno Para Juegos Infantiles (Ver Diseño)</v>
          </cell>
          <cell r="E2053" t="str">
            <v>ML</v>
          </cell>
          <cell r="F2053">
            <v>129879.87</v>
          </cell>
          <cell r="G2053">
            <v>41670</v>
          </cell>
        </row>
        <row r="2054">
          <cell r="C2054">
            <v>3740</v>
          </cell>
          <cell r="D2054" t="str">
            <v>Juego Infantil Columpio De Sol &amp; Luna, Columpio De Dos Plazas Dirigido A Niños Con Edades Entre 5 Y 12 Años, Formado Por Cuatro Postes Colocados Dos A Dos En Forma De "V" Invertida, Dimensiones 1.53 X 3.49 Metros, Altura Libre De Caida 0.90 Metros (Ver Diseño).</v>
          </cell>
          <cell r="E2054" t="str">
            <v>UN</v>
          </cell>
          <cell r="F2054">
            <v>1785724.69</v>
          </cell>
          <cell r="G2054">
            <v>41670</v>
          </cell>
        </row>
        <row r="2055">
          <cell r="C2055">
            <v>3742</v>
          </cell>
          <cell r="D2055" t="str">
            <v>Juego Infantil Muelle De Dos Plazas Con Asientos Y Figuras Decorativas En Polietileno De 15 Mm De Espesor, Estructura Principal Realizada En Madera Laminada Y Tratada En Autoclave Nivel Iv, Dimensiones: 0.50 X 3.00 Metros, Altura Libre De Caida: Menor De 60 Cms, Area De Seguridad: 3.44 X 6.86 Metros, Debe Cumplir La Normativa Une-En1176 De Seguridad De Parques Infantiles (Ver Diseño).</v>
          </cell>
          <cell r="E2055" t="str">
            <v>UN</v>
          </cell>
          <cell r="F2055">
            <v>1800394.87</v>
          </cell>
          <cell r="G2055">
            <v>41670</v>
          </cell>
        </row>
        <row r="2056">
          <cell r="C2056">
            <v>3745</v>
          </cell>
          <cell r="D2056" t="str">
            <v>Juego Infantil Gran Tobogan, Con Estructura Principal Realizada En Polietileno De Alta Densidad Y Rampa De Descenso En Acero Inoxidable, Dimensiones: 0.46 X 3.40 Metros, Altura Libre De Caida: 90 Cms, Area De Seguridad 3.44 X 6.86 Metros (Ver Diseño).</v>
          </cell>
          <cell r="E2056" t="str">
            <v>UN</v>
          </cell>
          <cell r="F2056">
            <v>3237672.41</v>
          </cell>
          <cell r="G2056">
            <v>41670</v>
          </cell>
        </row>
        <row r="2057">
          <cell r="C2057">
            <v>3747</v>
          </cell>
          <cell r="D2057" t="str">
            <v>Señalizacion Permanente Para Ubicacion Y Orientacion En Cada Uno De Los Parques (Ver Diseño).</v>
          </cell>
          <cell r="E2057" t="str">
            <v>GL</v>
          </cell>
          <cell r="F2057">
            <v>2914647.62</v>
          </cell>
          <cell r="G2057">
            <v>42496</v>
          </cell>
        </row>
        <row r="2058">
          <cell r="C2058">
            <v>3750</v>
          </cell>
          <cell r="D2058" t="str">
            <v>Sistema De Neubulizacion Para Plazoleta Cumbiodromo De 400 M2, Incluye: Bomba De Alta Presion 1000 Psi Con Un Caudal De 1.3 Gpm Y Otras Especificaciones (Ver Diseño).</v>
          </cell>
          <cell r="E2058" t="str">
            <v>UN</v>
          </cell>
          <cell r="F2058">
            <v>21125291.18</v>
          </cell>
          <cell r="G2058">
            <v>41670</v>
          </cell>
        </row>
        <row r="2059">
          <cell r="C2059">
            <v>3753</v>
          </cell>
          <cell r="D2059" t="str">
            <v>Sistema De Neubulizacion Para Area Gym Biosaludable, Juegos Infantiles Y Cafeteria 150 M2, Incluye: Bomba De Alta Presion 1000 Psi Con Un Caudal De 1.3 Gpm Y Otras Especificaciones (Ver Diseño).</v>
          </cell>
          <cell r="E2059" t="str">
            <v>UN</v>
          </cell>
          <cell r="F2059">
            <v>11835291.18</v>
          </cell>
          <cell r="G2059">
            <v>41670</v>
          </cell>
        </row>
        <row r="2060">
          <cell r="C2060">
            <v>3755</v>
          </cell>
          <cell r="D2060" t="str">
            <v>Paisajismo General Zona Verde: Incluye Siembra De Plantas Y Transporte De:1000 M2 Coccoloba Uvifera-Uva De Playa Densidad 5 X M2, Cocardus Erectus-Mangle Verde Densidad 4 X M2, Conocardus Erectus-Mangle Plateado-Densidad 4 X M2, Leucophylum Frytences-Frailejon Densidad 4 X M2, Bougainvillea Spectabilis-Trinitarias Surtidas Densidad 3 M2, Carissa Macrocarda-Monedita Densidad 8 X M2, Sheflera Arboricola-Sheflera Densidad 6 X M2, Suinglea Glutinosa-Suingla O Limoncillo Densidad 6 X M2 (Ver Diseño).</v>
          </cell>
          <cell r="E2060" t="str">
            <v>M2</v>
          </cell>
          <cell r="F2060">
            <v>84644.3</v>
          </cell>
          <cell r="G2060">
            <v>42496</v>
          </cell>
        </row>
        <row r="2061">
          <cell r="C2061">
            <v>3758</v>
          </cell>
          <cell r="D2061" t="str">
            <v>Suministro E Instalacion De Tubos Metalicos Galvanizados Para Diseño En Estructura De Partida (Ver Diseño).</v>
          </cell>
          <cell r="E2061" t="str">
            <v>GL</v>
          </cell>
          <cell r="F2061">
            <v>4335324.25</v>
          </cell>
          <cell r="G2061">
            <v>41591</v>
          </cell>
        </row>
        <row r="2062">
          <cell r="C2062">
            <v>3759</v>
          </cell>
          <cell r="D2062" t="str">
            <v>Rejilla Metalica Para Sumidero De Aguas Lluvias, De 2.00 X 0.35 Metros, En Platinas De  1" X 1" X 1/16" (Ver Diseño).</v>
          </cell>
          <cell r="E2062" t="str">
            <v>UN</v>
          </cell>
          <cell r="F2062">
            <v>585385.9</v>
          </cell>
          <cell r="G2062">
            <v>42578</v>
          </cell>
        </row>
        <row r="2063">
          <cell r="C2063">
            <v>3760</v>
          </cell>
          <cell r="D2063" t="str">
            <v>Relleno En Material De Subbase Granular Compactado Cbr &gt; = 10%</v>
          </cell>
          <cell r="E2063" t="str">
            <v>M3</v>
          </cell>
          <cell r="F2063">
            <v>89228.1</v>
          </cell>
          <cell r="G2063">
            <v>42552</v>
          </cell>
        </row>
        <row r="2064">
          <cell r="C2064">
            <v>3762</v>
          </cell>
          <cell r="D2064" t="str">
            <v>Base Suelo Cemento 1:20 Compactado</v>
          </cell>
          <cell r="E2064" t="str">
            <v>M3</v>
          </cell>
          <cell r="F2064">
            <v>187381.9</v>
          </cell>
          <cell r="G2064">
            <v>42552</v>
          </cell>
        </row>
        <row r="2065">
          <cell r="C2065">
            <v>3763</v>
          </cell>
          <cell r="D2065" t="str">
            <v>Suministro E Instalacion De Malla Geotextil Nt 1600 Para Filtro (Ver Diseño).</v>
          </cell>
          <cell r="E2065" t="str">
            <v>M2</v>
          </cell>
          <cell r="F2065">
            <v>7357.09</v>
          </cell>
          <cell r="G2065">
            <v>42496</v>
          </cell>
        </row>
        <row r="2066">
          <cell r="C2066">
            <v>3764</v>
          </cell>
          <cell r="D2066" t="str">
            <v>Suministro De Pozo, Incluye: Adecuacion Del Area, Perforacion Exploratoria, Registro Electrico, Ampliacion Y Lavado De Pozo, Sello Sanitario, Prueba De Bombeo Con Bomba Sumergible, Tuberia, Soldadura, Grava Y Gravilla, Equipo De Bombeo Monofasico, Transportes, Informe Final, Etc. (Ver Diseño).</v>
          </cell>
          <cell r="E2066" t="str">
            <v>UN</v>
          </cell>
          <cell r="F2066">
            <v>50079436</v>
          </cell>
          <cell r="G2066">
            <v>41968</v>
          </cell>
        </row>
        <row r="2067">
          <cell r="C2067">
            <v>3765</v>
          </cell>
          <cell r="D2067" t="str">
            <v>Instalacion Equipos De Medida</v>
          </cell>
          <cell r="E2067" t="str">
            <v>GL</v>
          </cell>
          <cell r="F2067">
            <v>1950000</v>
          </cell>
          <cell r="G2067">
            <v>42558</v>
          </cell>
        </row>
        <row r="2068">
          <cell r="C2068">
            <v>3766</v>
          </cell>
          <cell r="D2068" t="str">
            <v>Certificado Retilap</v>
          </cell>
          <cell r="E2068" t="str">
            <v>GL</v>
          </cell>
          <cell r="F2068">
            <v>4132500</v>
          </cell>
          <cell r="G2068">
            <v>42578</v>
          </cell>
        </row>
        <row r="2069">
          <cell r="C2069">
            <v>3768</v>
          </cell>
          <cell r="D2069" t="str">
            <v>Certificado Retie</v>
          </cell>
          <cell r="E2069" t="str">
            <v>GL</v>
          </cell>
          <cell r="F2069">
            <v>3625000</v>
          </cell>
          <cell r="G2069">
            <v>42578</v>
          </cell>
        </row>
        <row r="2070">
          <cell r="C2070">
            <v>3769</v>
          </cell>
          <cell r="D2070" t="str">
            <v>Provisiones De Publicidad, Vallas Y Socialización</v>
          </cell>
          <cell r="E2070" t="str">
            <v>GL</v>
          </cell>
          <cell r="F2070">
            <v>70684363.5</v>
          </cell>
          <cell r="G2070">
            <v>42578</v>
          </cell>
        </row>
        <row r="2071">
          <cell r="C2071">
            <v>3770</v>
          </cell>
          <cell r="D2071" t="str">
            <v>Retiro De Postes, Cables Y Luminarias Existentes</v>
          </cell>
          <cell r="E2071" t="str">
            <v>GL</v>
          </cell>
          <cell r="F2071">
            <v>3500000</v>
          </cell>
          <cell r="G2071">
            <v>42067</v>
          </cell>
        </row>
        <row r="2072">
          <cell r="C2072">
            <v>3771</v>
          </cell>
          <cell r="D2072" t="str">
            <v>Paisajismo General Zona Verde Autosostenible (Ver Diseño)</v>
          </cell>
          <cell r="E2072" t="str">
            <v>GL</v>
          </cell>
          <cell r="F2072">
            <v>139578149.16999999</v>
          </cell>
          <cell r="G2072">
            <v>41670</v>
          </cell>
        </row>
        <row r="2073">
          <cell r="C2073">
            <v>3773</v>
          </cell>
          <cell r="D2073" t="str">
            <v>Suministro De Sistema De Jardin Autoirrigado Tec-Garden, Incluye: Placas De Piso De Polipropileno De 0.50 M X 0.50 M Y 0.03 M De Espesor, Pedestales De Polipropileno Regulables En Altura Segun Diseño Y Tubos De Irrigacion De Pvc Envueltos En Geotextil.</v>
          </cell>
          <cell r="E2073" t="str">
            <v>M2</v>
          </cell>
          <cell r="F2073">
            <v>136000</v>
          </cell>
          <cell r="G2073">
            <v>41576</v>
          </cell>
        </row>
        <row r="2074">
          <cell r="C2074">
            <v>3779</v>
          </cell>
          <cell r="D2074" t="str">
            <v>Suministro E Instalacion De Motobomba (Ver Diseño).</v>
          </cell>
          <cell r="E2074" t="str">
            <v>GL</v>
          </cell>
          <cell r="F2074">
            <v>12138041.67</v>
          </cell>
          <cell r="G2074">
            <v>41670</v>
          </cell>
        </row>
        <row r="2075">
          <cell r="C2075">
            <v>3782</v>
          </cell>
          <cell r="D2075" t="str">
            <v>Relleno De Piedra Canto Rodado Para Filtro (Piedra China), Diametro= 2.5 Centimetros (Ver Diseño)</v>
          </cell>
          <cell r="E2075" t="str">
            <v>M3</v>
          </cell>
          <cell r="F2075">
            <v>101353.9</v>
          </cell>
          <cell r="G2075">
            <v>42496</v>
          </cell>
        </row>
        <row r="2076">
          <cell r="C2076">
            <v>3783</v>
          </cell>
          <cell r="D2076" t="str">
            <v>Suministro E Instalacion De Tuberia De Filtro De 4" (Ver Diseño)</v>
          </cell>
          <cell r="E2076" t="str">
            <v>ML</v>
          </cell>
          <cell r="F2076">
            <v>23345.040000000001</v>
          </cell>
          <cell r="G2076">
            <v>41670</v>
          </cell>
        </row>
        <row r="2077">
          <cell r="C2077">
            <v>3785</v>
          </cell>
          <cell r="D2077" t="str">
            <v>Arborizacion (Ver Diseño).</v>
          </cell>
          <cell r="E2077" t="str">
            <v>UN</v>
          </cell>
          <cell r="F2077">
            <v>2610830.08</v>
          </cell>
          <cell r="G2077">
            <v>41767</v>
          </cell>
        </row>
        <row r="2078">
          <cell r="C2078">
            <v>3791</v>
          </cell>
          <cell r="D2078" t="str">
            <v>Gastos Tramites Gases Del Caribe</v>
          </cell>
          <cell r="E2078" t="str">
            <v>GL</v>
          </cell>
          <cell r="F2078">
            <v>1234552</v>
          </cell>
          <cell r="G2078">
            <v>41579</v>
          </cell>
        </row>
        <row r="2079">
          <cell r="C2079">
            <v>3792</v>
          </cell>
          <cell r="D2079" t="str">
            <v>Punto De Gas (Ver Diseño)</v>
          </cell>
          <cell r="E2079" t="str">
            <v>UN</v>
          </cell>
          <cell r="F2079">
            <v>3542701.41</v>
          </cell>
          <cell r="G2079">
            <v>42314</v>
          </cell>
        </row>
        <row r="2080">
          <cell r="C2080">
            <v>3794</v>
          </cell>
          <cell r="D2080" t="str">
            <v>Estuco En Yeso Para Filetes Y Juntas</v>
          </cell>
          <cell r="E2080" t="str">
            <v>ML</v>
          </cell>
          <cell r="F2080">
            <v>3655.25</v>
          </cell>
          <cell r="G2080">
            <v>41583</v>
          </cell>
        </row>
        <row r="2081">
          <cell r="C2081">
            <v>3795</v>
          </cell>
          <cell r="D2081" t="str">
            <v>Suministro E Instalación De Placa Prefabricada En Concreto De 3000 Psi (Aspecto Abusardado) De 0.06 X 1.20 X 0.55 Metros, Anclado Al Muro Por Medio De Pernos Acerados</v>
          </cell>
          <cell r="E2081" t="str">
            <v>UN</v>
          </cell>
          <cell r="F2081">
            <v>92846.080000000002</v>
          </cell>
          <cell r="G2081">
            <v>41676</v>
          </cell>
        </row>
        <row r="2082">
          <cell r="C2082">
            <v>3797</v>
          </cell>
          <cell r="D2082" t="str">
            <v>Suministro E Instalacion De Cable De Cobre Forrado N° 8 Awg, Aislamiento Thw</v>
          </cell>
          <cell r="E2082" t="str">
            <v>ML</v>
          </cell>
          <cell r="F2082">
            <v>6208.07</v>
          </cell>
          <cell r="G2082">
            <v>41771</v>
          </cell>
        </row>
        <row r="2083">
          <cell r="C2083">
            <v>3799</v>
          </cell>
          <cell r="D2083" t="str">
            <v>Suministro E Instalacion De Cable De Cobre Forrado N° 12 Awg - Aislamiento Thw</v>
          </cell>
          <cell r="E2083" t="str">
            <v>ML</v>
          </cell>
          <cell r="F2083">
            <v>4710.92</v>
          </cell>
          <cell r="G2083">
            <v>42557</v>
          </cell>
        </row>
        <row r="2084">
          <cell r="C2084">
            <v>3801</v>
          </cell>
          <cell r="D2084" t="str">
            <v>Suministro E Instalacion De Luminaria Terra Tipo Led De 18 W</v>
          </cell>
          <cell r="E2084" t="str">
            <v>UN</v>
          </cell>
          <cell r="F2084">
            <v>372008.53</v>
          </cell>
          <cell r="G2084">
            <v>41677</v>
          </cell>
        </row>
        <row r="2085">
          <cell r="C2085">
            <v>3803</v>
          </cell>
          <cell r="D2085" t="str">
            <v>Suministro E Instalacion De Poste De Acero Galvanizado En Caliente De 4.00 Metros De Altura Libre, Tronco Conico Poligonal, En Lamina De Acero, Acabado Final En Pintura De Esmalte Para Exteriores (Ver Diseño)</v>
          </cell>
          <cell r="E2085" t="str">
            <v>UN</v>
          </cell>
          <cell r="F2085">
            <v>1864925.41</v>
          </cell>
          <cell r="G2085">
            <v>42557</v>
          </cell>
        </row>
        <row r="2086">
          <cell r="C2086">
            <v>3806</v>
          </cell>
          <cell r="D2086" t="str">
            <v>Suministro E Instalacion De Poste De Acero Galvanizado En Caliente De 11.00 Metros De Altura, Tronco Conico Poligonal, En Lamina De Acero Con Aditamiento Para La Instalacion De Reflector Tipo Led De 120 W, Acabado Final En Pintura De Esmalte Para Exteriores, Incluye Anclaje De Concreto Y Pedestal (Ver Diseño)</v>
          </cell>
          <cell r="E2086" t="str">
            <v>UN</v>
          </cell>
          <cell r="F2086">
            <v>2050225.41</v>
          </cell>
          <cell r="G2086">
            <v>42067</v>
          </cell>
        </row>
        <row r="2087">
          <cell r="C2087">
            <v>3807</v>
          </cell>
          <cell r="D2087" t="str">
            <v>Suministro E Instalación De Reflector De Mercurio Halógeno 400 W. Rcg ( Incluye Base Para Fc, Fotocelda, Banda Y Pernos</v>
          </cell>
          <cell r="E2087" t="str">
            <v>UN</v>
          </cell>
          <cell r="F2087">
            <v>727452</v>
          </cell>
          <cell r="G2087">
            <v>41703</v>
          </cell>
        </row>
        <row r="2088">
          <cell r="C2088">
            <v>3808</v>
          </cell>
          <cell r="D2088" t="str">
            <v>Suministro E Instalación De Percha Galvanizada  De Un Puesto  ( Incluye Aislador , Pasador, Banda Y Perno)</v>
          </cell>
          <cell r="E2088" t="str">
            <v>UN</v>
          </cell>
          <cell r="F2088">
            <v>51599</v>
          </cell>
          <cell r="G2088">
            <v>41703</v>
          </cell>
        </row>
        <row r="2089">
          <cell r="C2089">
            <v>3809</v>
          </cell>
          <cell r="D2089" t="str">
            <v>Suministro E Instalación De Tubería De Alcantarillado Novafort O Similar D = 24" - 600 Mm</v>
          </cell>
          <cell r="E2089" t="str">
            <v>ML</v>
          </cell>
          <cell r="F2089">
            <v>558270.64</v>
          </cell>
          <cell r="G2089">
            <v>42466</v>
          </cell>
        </row>
        <row r="2090">
          <cell r="C2090">
            <v>3813</v>
          </cell>
          <cell r="D2090" t="str">
            <v>Demolición De Muro Bajo. Incluye Retiro De Material.</v>
          </cell>
          <cell r="E2090" t="str">
            <v>ML</v>
          </cell>
          <cell r="F2090">
            <v>6051.5</v>
          </cell>
          <cell r="G2090">
            <v>42514</v>
          </cell>
        </row>
        <row r="2091">
          <cell r="C2091">
            <v>3814</v>
          </cell>
          <cell r="D2091" t="str">
            <v>Desmonte De Adoquin. Incluye Retiro De Material.</v>
          </cell>
          <cell r="E2091" t="str">
            <v>M2</v>
          </cell>
          <cell r="F2091">
            <v>4619</v>
          </cell>
          <cell r="G2091">
            <v>42514</v>
          </cell>
        </row>
        <row r="2092">
          <cell r="C2092">
            <v>3819</v>
          </cell>
          <cell r="D2092" t="str">
            <v>Suministro E Instalación De Valla Informativa Metálica De 4.00X2.50M.</v>
          </cell>
          <cell r="E2092" t="str">
            <v>UN</v>
          </cell>
          <cell r="F2092">
            <v>3138219</v>
          </cell>
          <cell r="G2092">
            <v>42514</v>
          </cell>
        </row>
        <row r="2093">
          <cell r="C2093">
            <v>3821</v>
          </cell>
          <cell r="D2093" t="str">
            <v>Reemplazo De Elementos Constructivos (Balaustradas).</v>
          </cell>
          <cell r="E2093" t="str">
            <v>UN</v>
          </cell>
          <cell r="F2093">
            <v>20276.5</v>
          </cell>
          <cell r="G2093">
            <v>41670</v>
          </cell>
        </row>
        <row r="2094">
          <cell r="C2094">
            <v>3822</v>
          </cell>
          <cell r="D2094" t="str">
            <v>Pintura Exterior En Vinilo Tipo Coraza A Dos Manos Para Muros, Gradas Y Bordillos.</v>
          </cell>
          <cell r="E2094" t="str">
            <v>ML</v>
          </cell>
          <cell r="F2094">
            <v>8050.55</v>
          </cell>
          <cell r="G2094">
            <v>42514</v>
          </cell>
        </row>
        <row r="2095">
          <cell r="C2095">
            <v>3823</v>
          </cell>
          <cell r="D2095" t="str">
            <v>Suministro E Instalación De Topes De Estacionamiento Para Parqueo.</v>
          </cell>
          <cell r="E2095" t="str">
            <v>UN</v>
          </cell>
          <cell r="F2095">
            <v>25222.52</v>
          </cell>
          <cell r="G2095">
            <v>42198</v>
          </cell>
        </row>
        <row r="2096">
          <cell r="C2096">
            <v>3828</v>
          </cell>
          <cell r="D2096" t="str">
            <v>Arreglo Juegos Infantiles Existentes (2 Muelles O Sube Y Baja De 2 Plazas Con Asientos; 3 Columpios De 2 Plazas; 2 Toboganes Dobles; 1 Rueda; Barras Metálicas; Juego Infantil Compuesto Por Un Tobogán Pequeño, Un Columpio De 2 Plazas Y Una Estructura En Madera Para Colgarse. Ver Diseño.</v>
          </cell>
          <cell r="E2096" t="str">
            <v>GL</v>
          </cell>
          <cell r="F2096">
            <v>5316734.75</v>
          </cell>
          <cell r="G2096">
            <v>42314</v>
          </cell>
        </row>
        <row r="2097">
          <cell r="C2097">
            <v>3829</v>
          </cell>
          <cell r="D2097" t="str">
            <v>Pintura Y Reparacion En Fibra De Vidrio Del Monumento Al Soldado Caido (Ver Diseño)</v>
          </cell>
          <cell r="E2097" t="str">
            <v>GL</v>
          </cell>
          <cell r="F2097">
            <v>2000000</v>
          </cell>
          <cell r="G2097">
            <v>41750</v>
          </cell>
        </row>
        <row r="2098">
          <cell r="C2098">
            <v>3833</v>
          </cell>
          <cell r="D2098" t="str">
            <v>Suministro E Instalación De Complejo Castillo En Madera Pino Pátula Inmunizada. Incluye Deslizadero En Fibra De Vidrio, Cerramiento Y Mallas En Polipropileno, Columpios Y Pasamanos.</v>
          </cell>
          <cell r="E2098" t="str">
            <v>UN</v>
          </cell>
          <cell r="F2098">
            <v>4257754.5</v>
          </cell>
          <cell r="G2098">
            <v>41670</v>
          </cell>
        </row>
        <row r="2099">
          <cell r="C2099">
            <v>3835</v>
          </cell>
          <cell r="D2099" t="str">
            <v>Suministro E Instalación De Sube Y Baja En Madera Pino Pátula Inmunizada.</v>
          </cell>
          <cell r="E2099" t="str">
            <v>UN</v>
          </cell>
          <cell r="F2099">
            <v>259998</v>
          </cell>
          <cell r="G2099">
            <v>41670</v>
          </cell>
        </row>
        <row r="2100">
          <cell r="C2100">
            <v>3837</v>
          </cell>
          <cell r="D2100" t="str">
            <v>Suministro E Instalación De Rueda En Madera.</v>
          </cell>
          <cell r="E2100" t="str">
            <v>UN</v>
          </cell>
          <cell r="F2100">
            <v>822089.25</v>
          </cell>
          <cell r="G2100">
            <v>41670</v>
          </cell>
        </row>
        <row r="2101">
          <cell r="C2101">
            <v>3838</v>
          </cell>
          <cell r="D2101" t="str">
            <v>Diseño, Suministro E Instalación De Redes Eléctricas Y Luminarias.</v>
          </cell>
          <cell r="E2101" t="str">
            <v>UN</v>
          </cell>
          <cell r="F2101">
            <v>3099178</v>
          </cell>
          <cell r="G2101">
            <v>41677</v>
          </cell>
        </row>
        <row r="2102">
          <cell r="C2102">
            <v>3840</v>
          </cell>
          <cell r="D2102" t="str">
            <v>Suministro E Instalación De Columpio De 3.00X1.60M Con Capacidad Para Dos Niños, En Madera Pino Pátula Inmunizada Y Herrajes Metálicos.</v>
          </cell>
          <cell r="E2102" t="str">
            <v>UN</v>
          </cell>
          <cell r="F2102">
            <v>688762</v>
          </cell>
          <cell r="G2102">
            <v>41670</v>
          </cell>
        </row>
        <row r="2103">
          <cell r="C2103">
            <v>3844</v>
          </cell>
          <cell r="D2103" t="str">
            <v>Pintura Y Reparación De Placa Del Monumento.</v>
          </cell>
          <cell r="E2103" t="str">
            <v>GL</v>
          </cell>
          <cell r="F2103">
            <v>4391842</v>
          </cell>
          <cell r="G2103">
            <v>41670</v>
          </cell>
        </row>
        <row r="2104">
          <cell r="C2104">
            <v>3845</v>
          </cell>
          <cell r="D2104" t="str">
            <v>Demolición  De Alfagía Existente En Mal Estado  De 1.00 X 0.20 Metros Incluye Retiro De Material</v>
          </cell>
          <cell r="E2104" t="str">
            <v>ML</v>
          </cell>
          <cell r="F2104">
            <v>8110</v>
          </cell>
          <cell r="G2104">
            <v>41912</v>
          </cell>
        </row>
        <row r="2105">
          <cell r="C2105">
            <v>3847</v>
          </cell>
          <cell r="D2105" t="str">
            <v>Desbaste, Pulida Y Cristalizada De Piedra Bogotana En Fachada</v>
          </cell>
          <cell r="E2105" t="str">
            <v>M2</v>
          </cell>
          <cell r="F2105">
            <v>24076.25</v>
          </cell>
          <cell r="G2105">
            <v>41684</v>
          </cell>
        </row>
        <row r="2106">
          <cell r="C2106">
            <v>3848</v>
          </cell>
          <cell r="D2106" t="str">
            <v>Desbaste, Pulida Y Cristalizada De Piedra Bogotana</v>
          </cell>
          <cell r="E2106" t="str">
            <v>ML</v>
          </cell>
          <cell r="F2106">
            <v>16853.38</v>
          </cell>
          <cell r="G2106">
            <v>41684</v>
          </cell>
        </row>
        <row r="2107">
          <cell r="C2107">
            <v>3849</v>
          </cell>
          <cell r="D2107" t="str">
            <v>Pintura Aplicación De Sika Transparente Para Fachadas Y Culatas, Incluye Limpiador De Sika</v>
          </cell>
          <cell r="E2107" t="str">
            <v>M2</v>
          </cell>
          <cell r="F2107">
            <v>13429.63</v>
          </cell>
          <cell r="G2107">
            <v>42578</v>
          </cell>
        </row>
        <row r="2108">
          <cell r="C2108">
            <v>3852</v>
          </cell>
          <cell r="D2108" t="str">
            <v>Capitulo: Obras Exteriores - Paisajismo</v>
          </cell>
          <cell r="E2108" t="str">
            <v>SD</v>
          </cell>
          <cell r="F2108">
            <v>0</v>
          </cell>
          <cell r="G2108">
            <v>41698</v>
          </cell>
        </row>
        <row r="2109">
          <cell r="C2109">
            <v>3855</v>
          </cell>
          <cell r="D2109" t="str">
            <v>Cerramiento De Lote En Lamina Galvanizada Calibre 24 De 1.22 X 2.44 Metros, Con Soporte En Madera, Altura 2.40 Metros, Incluye Valla Informativa Institucional (Ver Diseño).</v>
          </cell>
          <cell r="E2109" t="str">
            <v>ML</v>
          </cell>
          <cell r="F2109">
            <v>260469.31</v>
          </cell>
          <cell r="G2109">
            <v>41709</v>
          </cell>
        </row>
        <row r="2110">
          <cell r="C2110">
            <v>3856</v>
          </cell>
          <cell r="D2110" t="str">
            <v>Levante En Bloque Samo N° 4 Con Mortero De Pega 1:4 Para Antepecho, Incluye: Pañete Impermeabilizado De 0.15 Metros De Espesor, Estuco Y Acabado En Pintura Tipo I De Exteriores (Locales Cabrito Y Baños).</v>
          </cell>
          <cell r="E2110" t="str">
            <v>ML</v>
          </cell>
          <cell r="F2110">
            <v>64111.69</v>
          </cell>
          <cell r="G2110">
            <v>41710</v>
          </cell>
        </row>
        <row r="2111">
          <cell r="C2111">
            <v>3857</v>
          </cell>
          <cell r="D2111" t="str">
            <v>Capitulo - Equipamento</v>
          </cell>
          <cell r="E2111" t="str">
            <v>SD</v>
          </cell>
          <cell r="F2111">
            <v>0</v>
          </cell>
          <cell r="G2111">
            <v>41711</v>
          </cell>
        </row>
        <row r="2112">
          <cell r="C2112">
            <v>3858</v>
          </cell>
          <cell r="D2112" t="str">
            <v>Capitulo- Gym Biosaludable</v>
          </cell>
          <cell r="E2112" t="str">
            <v>SD</v>
          </cell>
          <cell r="F2112">
            <v>0</v>
          </cell>
          <cell r="G2112">
            <v>41711</v>
          </cell>
        </row>
        <row r="2113">
          <cell r="C2113">
            <v>3859</v>
          </cell>
          <cell r="D2113" t="str">
            <v>Capitulo - Varios</v>
          </cell>
          <cell r="E2113" t="str">
            <v>SD</v>
          </cell>
          <cell r="F2113">
            <v>0</v>
          </cell>
          <cell r="G2113">
            <v>41711</v>
          </cell>
        </row>
        <row r="2114">
          <cell r="C2114">
            <v>3862</v>
          </cell>
          <cell r="D2114" t="str">
            <v>Estructura En Tabletas De Madera De 0,05 X 0.03 X 1.00 Metro, Para Fachada En Madera Teka</v>
          </cell>
          <cell r="E2114" t="str">
            <v>M2</v>
          </cell>
          <cell r="F2114">
            <v>167034.01999999999</v>
          </cell>
          <cell r="G2114">
            <v>41717</v>
          </cell>
        </row>
        <row r="2115">
          <cell r="C2115">
            <v>3863</v>
          </cell>
          <cell r="D2115" t="str">
            <v>Paisajismo Autosostenible: Sistema De Jardin Autoirrigado (Tec-Garden), Para Parques Segunda Fase (Ver Diseño).</v>
          </cell>
          <cell r="E2115" t="str">
            <v>M2</v>
          </cell>
          <cell r="F2115">
            <v>145076</v>
          </cell>
          <cell r="G2115">
            <v>41717</v>
          </cell>
        </row>
        <row r="2116">
          <cell r="C2116">
            <v>3865</v>
          </cell>
          <cell r="D2116" t="str">
            <v>Levante En Bloque Samo N° 4 Con Mortero De Pega 1:4, Incluye Pañete De 0.15 Metros De Espesor, Estuco Y Acabado En Pintura Tipo I De Exteriores, Locales Islita Parte Inferior De Barra.</v>
          </cell>
          <cell r="E2116" t="str">
            <v>ML</v>
          </cell>
          <cell r="F2116">
            <v>42930.080000000002</v>
          </cell>
          <cell r="G2116">
            <v>41715</v>
          </cell>
        </row>
        <row r="2117">
          <cell r="C2117">
            <v>3867</v>
          </cell>
          <cell r="D2117" t="str">
            <v>Chimenea En Ladrillo Tolete N° 3,  De 0.70 Metros De Ancho X 1.00 Metro De Alto, Incluye Cubierta En Concreto De 3000 Psi De 0.05 Metros De Espesor Soportada Sobre Tuberia Galvanizada De 3" De Espesor Locales Cabrito.</v>
          </cell>
          <cell r="E2117" t="str">
            <v>UN</v>
          </cell>
          <cell r="F2117">
            <v>324583.06</v>
          </cell>
          <cell r="G2117">
            <v>41715</v>
          </cell>
        </row>
        <row r="2118">
          <cell r="C2118">
            <v>3868</v>
          </cell>
          <cell r="D2118" t="str">
            <v>Rampa En Concreto De 5.00 X 1.21 Metros, Con Espesor De 0.10 Metros Con Acabado Segun Diseño (Ver Diseño), Incluye Relleno En Material Seleccionado De 0.15 Metros.</v>
          </cell>
          <cell r="E2118" t="str">
            <v>UN</v>
          </cell>
          <cell r="F2118">
            <v>385045.73</v>
          </cell>
          <cell r="G2118">
            <v>41715</v>
          </cell>
        </row>
        <row r="2119">
          <cell r="C2119">
            <v>3869</v>
          </cell>
          <cell r="D2119" t="str">
            <v>Adoquin Vehicular De Concreto De Color E= 0.08 Metros, Con Estructura De Subbase, Gradacion B= 400, E= 0.25 Metros Mas Capa De Arena Mas Adoquin E= 0.08 Metros.</v>
          </cell>
          <cell r="E2119" t="str">
            <v>M2</v>
          </cell>
          <cell r="F2119">
            <v>87117.36</v>
          </cell>
          <cell r="G2119">
            <v>41715</v>
          </cell>
        </row>
        <row r="2120">
          <cell r="C2120">
            <v>3872</v>
          </cell>
          <cell r="D2120" t="str">
            <v>Suministro E Instalacion De Topellantas</v>
          </cell>
          <cell r="E2120" t="str">
            <v>UN</v>
          </cell>
          <cell r="F2120">
            <v>54226.41</v>
          </cell>
          <cell r="G2120">
            <v>42578</v>
          </cell>
        </row>
        <row r="2121">
          <cell r="C2121">
            <v>3875</v>
          </cell>
          <cell r="D2121" t="str">
            <v>Suministro E Instalacion De Piso En Piedra Muñeca De 0.80 X 0.40 Metros</v>
          </cell>
          <cell r="E2121" t="str">
            <v>M2</v>
          </cell>
          <cell r="F2121">
            <v>164162.88</v>
          </cell>
          <cell r="G2121">
            <v>41716</v>
          </cell>
        </row>
        <row r="2122">
          <cell r="C2122">
            <v>3877</v>
          </cell>
          <cell r="D2122" t="str">
            <v>Suministro E Instalacion De Caneca En Granito Pulido (Ver Diseño)</v>
          </cell>
          <cell r="E2122" t="str">
            <v>UN</v>
          </cell>
          <cell r="F2122">
            <v>2146998.33</v>
          </cell>
          <cell r="G2122">
            <v>41716</v>
          </cell>
        </row>
        <row r="2123">
          <cell r="C2123">
            <v>3879</v>
          </cell>
          <cell r="D2123" t="str">
            <v>Suministro Y Aplicacion De Granito Lavado Para Tranque En Acceso, Color Beige Para Piso</v>
          </cell>
          <cell r="E2123" t="str">
            <v>M2</v>
          </cell>
          <cell r="F2123">
            <v>30991.67</v>
          </cell>
          <cell r="G2123">
            <v>41725</v>
          </cell>
        </row>
        <row r="2124">
          <cell r="C2124">
            <v>3880</v>
          </cell>
          <cell r="D2124" t="str">
            <v>Levante De Muro En Bloque De Cemento Vibrado E= 0.15 Metros, Relleno En Concreto De 3000 Psi, Varilla De 1/2" Cada 0.20 Metros, Incluye: Mortero 1:4 Impermeabilizado Cara  Exterior Y Viga Corona De 0.16 X 0.10 Metros Reforzada.</v>
          </cell>
          <cell r="E2124" t="str">
            <v>M2</v>
          </cell>
          <cell r="F2124">
            <v>206063.66</v>
          </cell>
          <cell r="G2124">
            <v>42496</v>
          </cell>
        </row>
        <row r="2125">
          <cell r="C2125">
            <v>3882</v>
          </cell>
          <cell r="D2125" t="str">
            <v>Bancas En Mamposteria, Recubiertas En La Parte Superior Con Tablas De Madera Deck, H= 0.50 Metros (Ver Diseño) Y En La Parte Inferior Con Piedra China Lavada</v>
          </cell>
          <cell r="E2125" t="str">
            <v>ML</v>
          </cell>
          <cell r="F2125">
            <v>532253.98</v>
          </cell>
          <cell r="G2125">
            <v>41725</v>
          </cell>
        </row>
        <row r="2126">
          <cell r="C2126">
            <v>3883</v>
          </cell>
          <cell r="D2126" t="str">
            <v>Suministro E Instalacion De Banca Corrida En Concreto Pulido (Ver Diseño)</v>
          </cell>
          <cell r="E2126" t="str">
            <v>ML</v>
          </cell>
          <cell r="F2126">
            <v>469357.82</v>
          </cell>
          <cell r="G2126">
            <v>42496</v>
          </cell>
        </row>
        <row r="2127">
          <cell r="C2127">
            <v>3886</v>
          </cell>
          <cell r="D2127" t="str">
            <v>Suministro E Instalacion De Cubierta En Teja Thermoacustica Tipo Trapezoidal De 1.8 Mm De Espesor, Color Azul, Incluye Estructura Metalica De Soporte, Sellante Y Tornilleria (Ver Diseño)</v>
          </cell>
          <cell r="E2127" t="str">
            <v>M2</v>
          </cell>
          <cell r="F2127">
            <v>104068.74</v>
          </cell>
          <cell r="G2127">
            <v>41716</v>
          </cell>
        </row>
        <row r="2128">
          <cell r="C2128">
            <v>3887</v>
          </cell>
          <cell r="D2128" t="str">
            <v>Viga Canal En Concreto De 3500 Psi De 0.30 Metros De Ancho X 0.30 Metros De Alto X 0.12 Metros De Espesor En Las Paredes Y 0.08 Metros En La Base, No Incluye Acero De Refuerzo (Ver Diseño)</v>
          </cell>
          <cell r="E2128" t="str">
            <v>ML</v>
          </cell>
          <cell r="F2128">
            <v>129533.11</v>
          </cell>
          <cell r="G2128">
            <v>41936</v>
          </cell>
        </row>
        <row r="2129">
          <cell r="C2129">
            <v>3888</v>
          </cell>
          <cell r="D2129" t="str">
            <v>Poyo En Concreto De 2000 Psi, E= 0.05 Metros, Incluye Enchape En Ceramica De 0.20 X 0.20 Metros (Ver Diseño)</v>
          </cell>
          <cell r="E2129" t="str">
            <v>M2</v>
          </cell>
          <cell r="F2129">
            <v>45891.6</v>
          </cell>
          <cell r="G2129">
            <v>42578</v>
          </cell>
        </row>
        <row r="2130">
          <cell r="C2130">
            <v>3890</v>
          </cell>
          <cell r="D2130" t="str">
            <v>Suministro E Instalacion De Puerta De Estera Metalica Calibre 20 Para Modulos De Cocina Cabrito De 2.00 Metros X 1.00 Metro, Incluye Marco, Pintura Y Todos Los Elementos Necesarios Para Su Instalacion</v>
          </cell>
          <cell r="E2130" t="str">
            <v>UN</v>
          </cell>
          <cell r="F2130">
            <v>491281.94</v>
          </cell>
          <cell r="G2130">
            <v>41716</v>
          </cell>
        </row>
        <row r="2131">
          <cell r="C2131">
            <v>3892</v>
          </cell>
          <cell r="D2131" t="str">
            <v>Suministro E Instalacion De Puerta De Estera Metalica Para Modulos De Cocina Cabrito De 1,88 Metros X 1.00 Metro, Incluye Marco, Pintura Y Todos Los Elementos Necesarios Para Su Instalacion (Ver Diseño)</v>
          </cell>
          <cell r="E2131" t="str">
            <v>UN</v>
          </cell>
          <cell r="F2131">
            <v>441308.05</v>
          </cell>
          <cell r="G2131">
            <v>41716</v>
          </cell>
        </row>
        <row r="2132">
          <cell r="C2132">
            <v>3894</v>
          </cell>
          <cell r="D2132" t="str">
            <v>Suministro E Instalacion De Puerta De Estera Metalica Calibre 20 Para Modulos De Locales Islita De 2.00 Metros X 1.20 Metros, Incluye Marco, Pintura Y Todos Los Elementos Necesarios Para Su Instalacion</v>
          </cell>
          <cell r="E2132" t="str">
            <v>UN</v>
          </cell>
          <cell r="F2132">
            <v>568881.93999999994</v>
          </cell>
          <cell r="G2132">
            <v>41716</v>
          </cell>
        </row>
        <row r="2133">
          <cell r="C2133">
            <v>3896</v>
          </cell>
          <cell r="D2133" t="str">
            <v>Suministro E Instalacion De Puerta De Estera Calibre 20 Para Modulos De Locales Islita De 1.50 Metros X 1,00 Metro, Incluye Marco, Pintura Y Todos Los Elementos Necesarios Para Su Instalacion</v>
          </cell>
          <cell r="E2133" t="str">
            <v>UN</v>
          </cell>
          <cell r="F2133">
            <v>362873.08</v>
          </cell>
          <cell r="G2133">
            <v>41716</v>
          </cell>
        </row>
        <row r="2134">
          <cell r="C2134">
            <v>3898</v>
          </cell>
          <cell r="D2134" t="str">
            <v>Suministro E Instalacion De Puerta Metalica De Baños Calibre 22 De 0.60 Metros X 2.10 Metros, Incluye Marco, Cerradura, Bisagras,  Acabado En Pintura Y Rejilla De 0.60 X 0.60 Metros Parte Inferior</v>
          </cell>
          <cell r="E2134" t="str">
            <v>UN</v>
          </cell>
          <cell r="F2134">
            <v>253140.97</v>
          </cell>
          <cell r="G2134">
            <v>42578</v>
          </cell>
        </row>
        <row r="2135">
          <cell r="C2135">
            <v>3899</v>
          </cell>
          <cell r="D2135" t="str">
            <v>Cabina Disjockey Locales Cabrito Y La Islita (Ver Diseño)</v>
          </cell>
          <cell r="E2135" t="str">
            <v>UN</v>
          </cell>
          <cell r="F2135">
            <v>4500000</v>
          </cell>
          <cell r="G2135">
            <v>41716</v>
          </cell>
        </row>
        <row r="2136">
          <cell r="C2136">
            <v>3901</v>
          </cell>
          <cell r="D2136" t="str">
            <v>Suministro E Instalacion De Acrilicos Con Vinilo De Corte De 0.66 X 0.20 Metros Para Señalizacion Interna</v>
          </cell>
          <cell r="E2136" t="str">
            <v>UN</v>
          </cell>
          <cell r="F2136">
            <v>68152.83</v>
          </cell>
          <cell r="G2136">
            <v>41717</v>
          </cell>
        </row>
        <row r="2137">
          <cell r="C2137">
            <v>3902</v>
          </cell>
          <cell r="D2137" t="str">
            <v>Suministro Y Aplicacion De Pintura Reflectiva Para Parqueadero En Franjas De 0.15 Metros</v>
          </cell>
          <cell r="E2137" t="str">
            <v>ML</v>
          </cell>
          <cell r="F2137">
            <v>14471.9</v>
          </cell>
          <cell r="G2137">
            <v>41717</v>
          </cell>
        </row>
        <row r="2138">
          <cell r="C2138">
            <v>3904</v>
          </cell>
          <cell r="D2138" t="str">
            <v>Barra De Apoyo De Atencion Recubierta En Granato De 0.02 Metros De Espesor En Locales Islita (Ver Diseño)</v>
          </cell>
          <cell r="E2138" t="str">
            <v>M2</v>
          </cell>
          <cell r="F2138">
            <v>211531.25</v>
          </cell>
          <cell r="G2138">
            <v>41719</v>
          </cell>
        </row>
        <row r="2139">
          <cell r="C2139">
            <v>3906</v>
          </cell>
          <cell r="D2139" t="str">
            <v>Suministro E Instalacion De Mesas En Aluminio De 0.80 Metros De Diametro Empotradas Al Piso Locales Cabrito Y La Islita (Ver Diseño)</v>
          </cell>
          <cell r="E2139" t="str">
            <v>UN</v>
          </cell>
          <cell r="F2139">
            <v>138052.97</v>
          </cell>
          <cell r="G2139">
            <v>41719</v>
          </cell>
        </row>
        <row r="2140">
          <cell r="C2140">
            <v>3909</v>
          </cell>
          <cell r="D2140" t="str">
            <v>Suministro E Instalacion De Barra Divisoria Para Atencion Al Publico De Locales Islita En Acrilico De 1.80 X 1.00 X 0.20 Metros (Ver Diseño)</v>
          </cell>
          <cell r="E2140" t="str">
            <v>UN</v>
          </cell>
          <cell r="F2140">
            <v>95677.47</v>
          </cell>
          <cell r="G2140">
            <v>41723</v>
          </cell>
        </row>
        <row r="2141">
          <cell r="C2141">
            <v>3914</v>
          </cell>
          <cell r="D2141" t="str">
            <v>Suministro E Instalacion De Carpa Parasol Fija Estilo Pico De Loro, Con Gola, Estructura En Tuberia Redonda Galvanizada De 1", Calibre 16, Con Cerchas Intermedias De Amarre, Pintada En Anticorrosivo Y Acabado En Esmalte, Cubierta En Lona Plastica 100% Impermeable (Ver Diseño)</v>
          </cell>
          <cell r="E2141" t="str">
            <v>M2</v>
          </cell>
          <cell r="F2141">
            <v>255000</v>
          </cell>
          <cell r="G2141">
            <v>42109</v>
          </cell>
        </row>
        <row r="2142">
          <cell r="C2142">
            <v>3915</v>
          </cell>
          <cell r="D2142" t="str">
            <v>Suministro E Instalacion De Lavamanos En Granito Fundido Locales Cabrito (Ver Diseño)</v>
          </cell>
          <cell r="E2142" t="str">
            <v>UN</v>
          </cell>
          <cell r="F2142">
            <v>452818.31</v>
          </cell>
          <cell r="G2142">
            <v>41725</v>
          </cell>
        </row>
        <row r="2143">
          <cell r="C2143">
            <v>3916</v>
          </cell>
          <cell r="D2143" t="str">
            <v>Construccion De Sumideros De 1.70 X 1.20 Metros, Incluye Rampa De Acceso De A= 0.80 Metros, E= 0.15 Metros Y 1.00 Metro &lt; H &lt; 1.50 Metros, No Incluye Acero De Refuerzo (Ver Diseño)</v>
          </cell>
          <cell r="E2143" t="str">
            <v>UN</v>
          </cell>
          <cell r="F2143">
            <v>3176576.02</v>
          </cell>
          <cell r="G2143">
            <v>41723</v>
          </cell>
        </row>
        <row r="2144">
          <cell r="C2144">
            <v>3920</v>
          </cell>
          <cell r="D2144" t="str">
            <v>Suministro, Transporte E Instalacion De Bolardos En Concreto De 3500 Psi Con Acabado En Piedra China Lavada, Cada 1.50 Metros Con Cables Tipo Guaya De 1/4", Base Integrada Al Bolardo En Hierro Nodular Bajo Norma Astm-A536 De 0.06 Metros De Diametro X 0.30 Metros De Longitud, Para Anclar El Bolardo Al Concreto, Vaciado De Concreto De 21 Mpa Para Fijacion De Bolardo De 0.20 X 0.20 X H= 0.45 Metros, Incluye: Demolicion De Piso De Adoquin, Excavacion, Resane De Superficie Y Todos Los Demas Elementos</v>
          </cell>
          <cell r="E2144" t="str">
            <v>UN</v>
          </cell>
          <cell r="F2144">
            <v>459531.94</v>
          </cell>
          <cell r="G2144">
            <v>41724</v>
          </cell>
        </row>
        <row r="2145">
          <cell r="C2145">
            <v>3924</v>
          </cell>
          <cell r="D2145" t="str">
            <v>Locales Comerciales Cabrito Y La Islita (Ver Diseño)</v>
          </cell>
          <cell r="E2145" t="str">
            <v>UN</v>
          </cell>
          <cell r="F2145">
            <v>8453850.3000000007</v>
          </cell>
          <cell r="G2145">
            <v>41724</v>
          </cell>
        </row>
        <row r="2146">
          <cell r="C2146">
            <v>3925</v>
          </cell>
          <cell r="D2146" t="str">
            <v>Suministro E Instalacion De Banca En Concreto De 3000 Psi Con Apoyo En Tablas De Madera Deck De 1.61 Metros X 0.60 Metros Locales Cabrito Y La Islita (Ver Diseño)</v>
          </cell>
          <cell r="E2146" t="str">
            <v>UN</v>
          </cell>
          <cell r="F2146">
            <v>646309.07999999996</v>
          </cell>
          <cell r="G2146">
            <v>41725</v>
          </cell>
        </row>
        <row r="2147">
          <cell r="C2147">
            <v>3927</v>
          </cell>
          <cell r="D2147" t="str">
            <v>Suministro E Instalacion De Rejilla De Aluminio 3" X 2"</v>
          </cell>
          <cell r="E2147" t="str">
            <v>UN</v>
          </cell>
          <cell r="F2147">
            <v>14639.81</v>
          </cell>
          <cell r="G2147">
            <v>41726</v>
          </cell>
        </row>
        <row r="2148">
          <cell r="C2148">
            <v>3929</v>
          </cell>
          <cell r="D2148" t="str">
            <v>Suministro E Instalacion De Rejillas De 5" X 3" En Aluminio</v>
          </cell>
          <cell r="E2148" t="str">
            <v>UN</v>
          </cell>
          <cell r="F2148">
            <v>28523.88</v>
          </cell>
          <cell r="G2148">
            <v>41726</v>
          </cell>
        </row>
        <row r="2149">
          <cell r="C2149">
            <v>3930</v>
          </cell>
          <cell r="D2149" t="str">
            <v>Viga De Amarre En Concreto De 3500 Psi De 0.80 X 0.60 Metros, Incluye: Acero De Refuerzo 6 Varillas D=1/2", 16 Varillas De 5/8" Y Estribos D=3/8" A Cada 0.15 Metros (Ver Diseño).</v>
          </cell>
          <cell r="E2149" t="str">
            <v>ML</v>
          </cell>
          <cell r="F2149">
            <v>654823.24</v>
          </cell>
          <cell r="G2149">
            <v>41767</v>
          </cell>
        </row>
        <row r="2150">
          <cell r="C2150">
            <v>3931</v>
          </cell>
          <cell r="D2150" t="str">
            <v>Columna En Concreto De 3000 Psi, De 0.15 X 0.30 Metros, Incluye Acero De Refuerzo 2 Varillas D= 1/2", Estribos D= 1/4", A Cada 0.20 Metros Para Confinamiento De Muro (Ver Diseño).</v>
          </cell>
          <cell r="E2150" t="str">
            <v>ML</v>
          </cell>
          <cell r="F2150">
            <v>72132.490000000005</v>
          </cell>
          <cell r="G2150">
            <v>41767</v>
          </cell>
        </row>
        <row r="2151">
          <cell r="C2151">
            <v>3932</v>
          </cell>
          <cell r="D2151" t="str">
            <v>Viga De Amarre En Concreto De 3500 Psi De 0.30 X 0.85 Metros, Incluye Acero De Refuerzo 8 Varillas D= 1/2" Y Estribos D= 3/8" A Cada 0.15 Metros (Ver Diseño).</v>
          </cell>
          <cell r="E2151" t="str">
            <v>ML</v>
          </cell>
          <cell r="F2151">
            <v>300722.21000000002</v>
          </cell>
          <cell r="G2151">
            <v>41767</v>
          </cell>
        </row>
        <row r="2152">
          <cell r="C2152">
            <v>3933</v>
          </cell>
          <cell r="D2152" t="str">
            <v>Vigueta En Concreto De 3500 Psi De 0.39 X 0.15 Metros, Incluye Acero De Refuerzo 4 Varillas De 1/2" Y Estribos De 3/8" A Cada 0.15 Metros (Ver Diseño).</v>
          </cell>
          <cell r="E2152" t="str">
            <v>ML</v>
          </cell>
          <cell r="F2152">
            <v>206687.88</v>
          </cell>
          <cell r="G2152">
            <v>41767</v>
          </cell>
        </row>
        <row r="2153">
          <cell r="C2153">
            <v>3934</v>
          </cell>
          <cell r="D2153" t="str">
            <v>Plantilla En Concreto De 3500 Psi, Espesor E= 0.06 Metros, Incluye Malla Electrosoldada</v>
          </cell>
          <cell r="E2153" t="str">
            <v>M2</v>
          </cell>
          <cell r="F2153">
            <v>59819.15</v>
          </cell>
          <cell r="G2153">
            <v>41767</v>
          </cell>
        </row>
        <row r="2154">
          <cell r="C2154">
            <v>3935</v>
          </cell>
          <cell r="D2154" t="str">
            <v>Pañete Pulido Sobre Muro Con Mortero 1:4</v>
          </cell>
          <cell r="E2154" t="str">
            <v>M2</v>
          </cell>
          <cell r="F2154">
            <v>17263.72</v>
          </cell>
          <cell r="G2154">
            <v>42314</v>
          </cell>
        </row>
        <row r="2155">
          <cell r="C2155">
            <v>3936</v>
          </cell>
          <cell r="D2155" t="str">
            <v>Viga En Concreto De 3500 Psi De 0.30 X 0.40 Metros, Incluye Acero De Refuerzo 8 Varillas De 5/8" Y Estribos De 3/8" A Cada 0.25 Metros (Ver Diseño).</v>
          </cell>
          <cell r="E2155" t="str">
            <v>ML</v>
          </cell>
          <cell r="F2155">
            <v>163345.60000000001</v>
          </cell>
          <cell r="G2155">
            <v>41767</v>
          </cell>
        </row>
        <row r="2156">
          <cell r="C2156">
            <v>3937</v>
          </cell>
          <cell r="D2156" t="str">
            <v>Juntas De Dilatacion Con Cinta Sika Pvc De Junta 0 - 22 Y Sikaflex De 300 Cc O Similar (Ver Diseño)</v>
          </cell>
          <cell r="E2156" t="str">
            <v>ML</v>
          </cell>
          <cell r="F2156">
            <v>59146.73</v>
          </cell>
          <cell r="G2156">
            <v>41767</v>
          </cell>
        </row>
        <row r="2157">
          <cell r="C2157">
            <v>3939</v>
          </cell>
          <cell r="D2157" t="str">
            <v>Suministro E Instalacion De Membrana Geotextil (Ver Diseño).</v>
          </cell>
          <cell r="E2157" t="str">
            <v>M2</v>
          </cell>
          <cell r="F2157">
            <v>18907.11</v>
          </cell>
          <cell r="G2157">
            <v>42417</v>
          </cell>
        </row>
        <row r="2158">
          <cell r="C2158">
            <v>3940</v>
          </cell>
          <cell r="D2158" t="str">
            <v>Punto De Soldadura Para Traslapos De Varillas De 1" (Ver Diseño).</v>
          </cell>
          <cell r="E2158" t="str">
            <v>UN</v>
          </cell>
          <cell r="F2158">
            <v>35191.410000000003</v>
          </cell>
          <cell r="G2158">
            <v>41767</v>
          </cell>
        </row>
        <row r="2159">
          <cell r="C2159">
            <v>3941</v>
          </cell>
          <cell r="D2159" t="str">
            <v>Zapata Corrida En Concreto De 3000 Psi Pre Mezclado De 1.20 X 0.30 X 2.00 Metros, Incluye Acero De Refuerzo De 1/2" A Cada 0.20 Metros (Ver Diseño).</v>
          </cell>
          <cell r="E2159" t="str">
            <v>UN</v>
          </cell>
          <cell r="F2159">
            <v>410921.79</v>
          </cell>
          <cell r="G2159">
            <v>41767</v>
          </cell>
        </row>
        <row r="2160">
          <cell r="C2160">
            <v>3942</v>
          </cell>
          <cell r="D2160" t="str">
            <v>Pedestal En Concreto De 3000 Psi De 0.40 X 0.50 X 2.00 Metros, Incluye Acero De Refuerzo De 3/8" A Cada 0.30 Metros Y Ganchos De 1/2" A Cada 0.20 Metros (Ver Diseño).</v>
          </cell>
          <cell r="E2160" t="str">
            <v>UN</v>
          </cell>
          <cell r="F2160">
            <v>325894.37</v>
          </cell>
          <cell r="G2160">
            <v>41767</v>
          </cell>
        </row>
        <row r="2161">
          <cell r="C2161">
            <v>3943</v>
          </cell>
          <cell r="D2161" t="str">
            <v>Zapata Corrida En Concreto De 3000 Psi Pre Mezclado De 1.20 X 0.30 X 2.70 Metros, Incluye Acero De Refuerzo De 1/2" A Cada 0.20 Metros (Ver Diseño).</v>
          </cell>
          <cell r="E2161" t="str">
            <v>UN</v>
          </cell>
          <cell r="F2161">
            <v>542913.46</v>
          </cell>
          <cell r="G2161">
            <v>41767</v>
          </cell>
        </row>
        <row r="2162">
          <cell r="C2162">
            <v>3944</v>
          </cell>
          <cell r="D2162" t="str">
            <v>Pedestal En Concreto De 3000 Psi Pre Mezclado De 0.40 X 0.50 X 2 70 Metros, Incluye Acero De Refuerzo De 3/8", Estribos De 3/8" A Cada 0.30 Metros Y Ganchos De 1/2" A Cada 0.20 Metros (Ver Diseño).</v>
          </cell>
          <cell r="E2162" t="str">
            <v>UN</v>
          </cell>
          <cell r="F2162">
            <v>416465.71</v>
          </cell>
          <cell r="G2162">
            <v>41767</v>
          </cell>
        </row>
        <row r="2163">
          <cell r="C2163">
            <v>3945</v>
          </cell>
          <cell r="D2163" t="str">
            <v>Suministro E Instalacion De Griferia De Pared Tipo Push Antivandalica, Incluye Sifon Para Baños (Ver Diseño).</v>
          </cell>
          <cell r="E2163" t="str">
            <v>UN</v>
          </cell>
          <cell r="F2163">
            <v>209373.6</v>
          </cell>
          <cell r="G2163">
            <v>41736</v>
          </cell>
        </row>
        <row r="2164">
          <cell r="C2164">
            <v>3946</v>
          </cell>
          <cell r="D2164" t="str">
            <v>Pintura En Vinilo Tipo 1A, Con Adicion De Acronal Para Muros Color Gris Basalto (Ver Diseño).</v>
          </cell>
          <cell r="E2164" t="str">
            <v>M2</v>
          </cell>
          <cell r="F2164">
            <v>12956.98</v>
          </cell>
          <cell r="G2164">
            <v>42496</v>
          </cell>
        </row>
        <row r="2165">
          <cell r="C2165">
            <v>3948</v>
          </cell>
          <cell r="D2165" t="str">
            <v>Bolardo Metalico Cuerpo Estriado En Hierro Fundido, Anclado Al Piso (Ver Diseño).</v>
          </cell>
          <cell r="E2165" t="str">
            <v>UN</v>
          </cell>
          <cell r="F2165">
            <v>183529.85</v>
          </cell>
          <cell r="G2165">
            <v>42514</v>
          </cell>
        </row>
        <row r="2166">
          <cell r="C2166">
            <v>3949</v>
          </cell>
          <cell r="D2166" t="str">
            <v>Formaleteria En Madera, Incluye Gatos, Cerchas, Crucetas, Chazas Y Guarderas (Ver Diseño).</v>
          </cell>
          <cell r="E2166" t="str">
            <v>M2</v>
          </cell>
          <cell r="F2166">
            <v>23549.65</v>
          </cell>
          <cell r="G2166">
            <v>41732</v>
          </cell>
        </row>
        <row r="2167">
          <cell r="C2167">
            <v>3950</v>
          </cell>
          <cell r="D2167" t="str">
            <v>Zapata En Concreto De 3500 Psi De 1.50 X 1.00 X 0.50 Metros, Incluye Acero De Refuerzo 16 Varillas De 1/2" Y Estribos De 1/2" A Cada 0.15 Metros (Ver Diseño).</v>
          </cell>
          <cell r="E2167" t="str">
            <v>UN</v>
          </cell>
          <cell r="F2167">
            <v>1091134.72</v>
          </cell>
          <cell r="G2167">
            <v>41767</v>
          </cell>
        </row>
        <row r="2168">
          <cell r="C2168">
            <v>3951</v>
          </cell>
          <cell r="D2168" t="str">
            <v>Suministro E Instalacion De Valla Informativa Metalica De 8.00 X 4.00  Metros (Ver Diseño).</v>
          </cell>
          <cell r="E2168" t="str">
            <v>UN</v>
          </cell>
          <cell r="F2168">
            <v>5502328.8899999997</v>
          </cell>
          <cell r="G2168">
            <v>42201</v>
          </cell>
        </row>
        <row r="2169">
          <cell r="C2169">
            <v>3952</v>
          </cell>
          <cell r="D2169" t="str">
            <v>Suministro E Instalacion De Lavamanos Corrido En Mamposteria Y Losa, Acabado En Granito Pulido (Ver Diseño).</v>
          </cell>
          <cell r="E2169" t="str">
            <v>ML</v>
          </cell>
          <cell r="F2169">
            <v>321502.59999999998</v>
          </cell>
          <cell r="G2169">
            <v>42538</v>
          </cell>
        </row>
        <row r="2170">
          <cell r="C2170">
            <v>3953</v>
          </cell>
          <cell r="D2170" t="str">
            <v>Cerramiento En Tuberia Galvanizada De 2", Altura H= 1.20 Metros (Ver Diseño).</v>
          </cell>
          <cell r="E2170" t="str">
            <v>M2</v>
          </cell>
          <cell r="F2170">
            <v>196075.96</v>
          </cell>
          <cell r="G2170">
            <v>42578</v>
          </cell>
        </row>
        <row r="2171">
          <cell r="C2171">
            <v>3955</v>
          </cell>
          <cell r="D2171" t="str">
            <v>Suministro E Instalacion De Piso En Piedra Ceiba De 0.23 X 0.90 Metros, Color Madera (Ver Diseño).</v>
          </cell>
          <cell r="E2171" t="str">
            <v>M2</v>
          </cell>
          <cell r="F2171">
            <v>193780.51</v>
          </cell>
          <cell r="G2171">
            <v>41767</v>
          </cell>
        </row>
        <row r="2172">
          <cell r="C2172">
            <v>3958</v>
          </cell>
          <cell r="D2172" t="str">
            <v>Suministro E Instalacion De Orinal Corrido De 0.50 Metros Y Muro Salpicadero De Una Pieza De 2.00 X 1.12 Metros En Acero Inoxidable Calibre 20 (Ver Diseño).</v>
          </cell>
          <cell r="E2172" t="str">
            <v>ML</v>
          </cell>
          <cell r="F2172">
            <v>392682.09</v>
          </cell>
          <cell r="G2172">
            <v>42538</v>
          </cell>
        </row>
        <row r="2173">
          <cell r="C2173">
            <v>3959</v>
          </cell>
          <cell r="D2173" t="str">
            <v>Muelle Formas Diversas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Protegerlos De Manera Especial, Pintura A 3 Manos ( 5 En Los Cantos), De Esmalte Poliuretano Texturado Exento De Plomo Y Con Alta Resistencia A La Meteorizacion, (Ver Diseño)</v>
          </cell>
          <cell r="E2173" t="str">
            <v>UN</v>
          </cell>
          <cell r="F2173">
            <v>1000000</v>
          </cell>
          <cell r="G2173">
            <v>41767</v>
          </cell>
        </row>
        <row r="2174">
          <cell r="C2174">
            <v>3960</v>
          </cell>
          <cell r="D2174" t="str">
            <v>Conjuntos Modulares Dinamix Dx 203 O Similar Con Postes Con Postes De Madera Laminada De Pino Escandinavo Para Evitar Grietas Y Asegurar La Resistencia Estructural De Los Puntales,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 (Ver Diseño)</v>
          </cell>
          <cell r="E2174" t="str">
            <v>UN</v>
          </cell>
          <cell r="F2174">
            <v>17400000</v>
          </cell>
          <cell r="G2174">
            <v>41767</v>
          </cell>
        </row>
        <row r="2175">
          <cell r="C2175">
            <v>3961</v>
          </cell>
          <cell r="D2175" t="str">
            <v>Conjuntos Modulares Dinamix Jr 400, De Diferentes Compuestos Metalicos Muy Resistentes A La Corrosion, Al Desgaste Y Al Vandalismo Como El Acero Inoxidable, Aluminio Anonizado, Hierro Con Zincado Electrolitico Y Lacado En Polvo Y Acero Galvanizado En Caliente, Paneles Idpe En Polietileno De Baja Densidad, Piezas De Plastico En Polietileno, Caucho Y Metacrilato, Piezas Metalicas En Acero S-235 Galvanizado Y Lacado, Acero Inox Aisi-30, Tornilleria En Acero Inox Aisi-304, Pintura A Una (Ver Diseño)</v>
          </cell>
          <cell r="E2175" t="str">
            <v>UN</v>
          </cell>
          <cell r="F2175">
            <v>17400000</v>
          </cell>
          <cell r="G2175">
            <v>41767</v>
          </cell>
        </row>
        <row r="2176">
          <cell r="C2176">
            <v>3963</v>
          </cell>
          <cell r="D2176" t="str">
            <v>Suministro E Instalacion De Cuadrata En Piedra Antizana De 0.40 X 0.40 Metros (Ver Diseño).</v>
          </cell>
          <cell r="E2176" t="str">
            <v>M2</v>
          </cell>
          <cell r="F2176">
            <v>118513.91</v>
          </cell>
          <cell r="G2176">
            <v>41767</v>
          </cell>
        </row>
        <row r="2177">
          <cell r="C2177">
            <v>3965</v>
          </cell>
          <cell r="D2177" t="str">
            <v>Banca En Concreto Tipo 1 De 2.40 X 0.70 X 0.73 Metros Y Mesa De 0.80 X 0.80 X 0.31 Metros, Conformado Por Asiento Con Espaldar Y Prisma Esquinero Cerrado, Consta De Una Placa Alargada En Concreto Armado De 3000 Psi Y Una Losa De Concreto Armado Que Srve Como Espaldar Del Asiento, Una Mesa O Prisma Elaborado En Concreto Armado De 3000 Psi Dilatado Al Piso A 0.05 Metros (Ver Diseño).</v>
          </cell>
          <cell r="E2177" t="str">
            <v>UN</v>
          </cell>
          <cell r="F2177">
            <v>3361716.34</v>
          </cell>
          <cell r="G2177">
            <v>41767</v>
          </cell>
        </row>
        <row r="2178">
          <cell r="C2178">
            <v>3966</v>
          </cell>
          <cell r="D2178" t="str">
            <v>Prisma En Concreto De 0.60 X 0.60 X 0.40 Metros, Zocalo Rebajado En La Cara Inferior Que Lo Levanta Para Salvar Las Irregularidades Del Suelo Y Mantener La Exactitud Geometrica Del Volumen (Ver Diseño).</v>
          </cell>
          <cell r="E2178" t="str">
            <v>UN</v>
          </cell>
          <cell r="F2178">
            <v>552133.30000000005</v>
          </cell>
          <cell r="G2178">
            <v>41733</v>
          </cell>
        </row>
        <row r="2179">
          <cell r="C2179">
            <v>3967</v>
          </cell>
          <cell r="D2179" t="str">
            <v>Banca En Concreto Tipo 2 De 2.00 X 0.50 X 0.43 (H) Metros, En Tres Piezas En Concreto De Facil Transporte Y Montaje Ideal Para Colocarse En Areas Duras Como Plazas, Alamedas, Etc, Formada Por Una Pieza En Concreto Armado De De 3000 Psi Moldeado Soportando Una Pieza Mas En Concreto Armado De 3000 Psi Moldeado Y Pulido Que Forma La Silla (Ver Diseño).</v>
          </cell>
          <cell r="E2179" t="str">
            <v>UN</v>
          </cell>
          <cell r="F2179">
            <v>1565179.95</v>
          </cell>
          <cell r="G2179">
            <v>41767</v>
          </cell>
        </row>
        <row r="2180">
          <cell r="C2180">
            <v>3968</v>
          </cell>
          <cell r="D2180" t="str">
            <v>Banca En Concreto Tipo 3 De 1.60 X 0.50 X 0.43 (H) Metros, En Tres Piezas En Concreto De Facil Transporte Y Montaje Ideal Para Colocarse En Areas Duras Como Plazas, Alamedas, Etc, Formada Por Una Pieza En Concreto Armado De 3000 Psi Moldeado Y Soportando Una Pieza Mas En Concreto Armado De 3000 Psi Moldeado Y Pulido Que Forma La Silla (Ver Diseño).</v>
          </cell>
          <cell r="E2180" t="str">
            <v>UN</v>
          </cell>
          <cell r="F2180">
            <v>1391115.86</v>
          </cell>
          <cell r="G2180">
            <v>41767</v>
          </cell>
        </row>
        <row r="2181">
          <cell r="C2181">
            <v>3969</v>
          </cell>
          <cell r="D2181" t="str">
            <v>Mesa De 12 Puestos Para Picnic Y Reuniones De 3.00 X 1.00 Metro, Altura (H) = 0.90 Metros Y Silla Rectangulo De 3.00 X 0.60 X 0.50 (H) Metros, Fabricadas En Concreto Modelado Y Ensambladas En Sitio, Prisma En Concreto, Zocalo Rebajado En La Cara Inferior Que Lo Levanta Un Poco Para Salvar Las Irregularidades Del Suelo Y Mantener La Exactitud Geometrica Del Volumen (Ver Diseño).</v>
          </cell>
          <cell r="E2181" t="str">
            <v>UN</v>
          </cell>
          <cell r="F2181">
            <v>8506701.0999999996</v>
          </cell>
          <cell r="G2181">
            <v>41767</v>
          </cell>
        </row>
        <row r="2182">
          <cell r="C2182">
            <v>3970</v>
          </cell>
          <cell r="D2182" t="str">
            <v>Suministro E Instalacion De Tierra Batida, Mezcla De Caliche 40%, Gravilla O Triturado De Arroyo De Piedra 20%, Arena De Santo Tomas 20% Y Arena Amarilla 20% (Ver Diseño).</v>
          </cell>
          <cell r="E2182" t="str">
            <v>M3</v>
          </cell>
          <cell r="F2182">
            <v>82175.62</v>
          </cell>
          <cell r="G2182">
            <v>41767</v>
          </cell>
        </row>
        <row r="2183">
          <cell r="C2183">
            <v>3972</v>
          </cell>
          <cell r="D2183" t="str">
            <v>Piso En Concreto Con Aditivo Liquido Sika Colorcreto O Similar (Ver Diseño)</v>
          </cell>
          <cell r="E2183" t="str">
            <v>M2</v>
          </cell>
          <cell r="F2183">
            <v>201757.29</v>
          </cell>
          <cell r="G2183">
            <v>42619</v>
          </cell>
        </row>
        <row r="2184">
          <cell r="C2184">
            <v>3974</v>
          </cell>
          <cell r="D2184" t="str">
            <v>Suministro E Instalacion De Impermeabilizacion De Placa Espejo De Agua (Ver Diseño).</v>
          </cell>
          <cell r="E2184" t="str">
            <v>M2</v>
          </cell>
          <cell r="F2184">
            <v>55919.14</v>
          </cell>
          <cell r="G2184">
            <v>41767</v>
          </cell>
        </row>
        <row r="2185">
          <cell r="C2185">
            <v>3975</v>
          </cell>
          <cell r="D2185" t="str">
            <v>Suministro E Instalacion De Escultura De Cubos En Concreto Y Acabado En Granito Pulido (Ver Diseño).</v>
          </cell>
          <cell r="E2185" t="str">
            <v>UN</v>
          </cell>
          <cell r="F2185">
            <v>14167904.75</v>
          </cell>
          <cell r="G2185">
            <v>41767</v>
          </cell>
        </row>
        <row r="2186">
          <cell r="C2186">
            <v>3976</v>
          </cell>
          <cell r="D2186" t="str">
            <v>Levante De Muro En Bloque Abuzardado De 0.15 X 0.20 X 0.40 Metros, Con Celdas Rellenas En Concreto De 2500 Psi, Refuerzo Central De D= 1/2" A Cada 2.00 Metros, Mortero De Pega 1:4 Con Anclaje A Concreto Existente Con Sikadur Anchor Fix - 4 Para Fijar Varillas Con Acabado En Pintura Viniltex Tipo I (Ver Diseño).</v>
          </cell>
          <cell r="E2186" t="str">
            <v>ML</v>
          </cell>
          <cell r="F2186">
            <v>137184.60999999999</v>
          </cell>
          <cell r="G2186">
            <v>41767</v>
          </cell>
        </row>
        <row r="2187">
          <cell r="C2187">
            <v>3977</v>
          </cell>
          <cell r="D2187" t="str">
            <v>Construccion De Filtros Interiores En Espina De Pescado De Ancho = 0.40 Metros X Altura Variable, Incluye Recubrimiento Perimetral En Geotextil Nt 1800, Tuberia Perforada Para Filtros Diametro De 4" Y Canto Rodado O Piedra Triturada Diametro 1" (Ver Diseño).</v>
          </cell>
          <cell r="E2187" t="str">
            <v>ML</v>
          </cell>
          <cell r="F2187">
            <v>97987.75</v>
          </cell>
          <cell r="G2187">
            <v>41767</v>
          </cell>
        </row>
        <row r="2188">
          <cell r="C2188">
            <v>3978</v>
          </cell>
          <cell r="D2188" t="str">
            <v>Construccion De Filtros Perimetrales De Ancho = 0.40 Metros X Altura Variable, Incluye: Recubrimiento Perimetral En Geotextil Nt 1800, Tuberia Perforada Para Filtros Diametro 8" Y Canto Rodado O Piedra Triturada Limpia De Diametro D= 1" (Ver Diseño).</v>
          </cell>
          <cell r="E2188" t="str">
            <v>ML</v>
          </cell>
          <cell r="F2188">
            <v>118709.75</v>
          </cell>
          <cell r="G2188">
            <v>42201</v>
          </cell>
        </row>
        <row r="2189">
          <cell r="C2189">
            <v>3979</v>
          </cell>
          <cell r="D2189" t="str">
            <v>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2189" t="str">
            <v>UN</v>
          </cell>
          <cell r="F2189">
            <v>112319.53</v>
          </cell>
          <cell r="G2189">
            <v>41771</v>
          </cell>
        </row>
        <row r="2190">
          <cell r="C2190">
            <v>3980</v>
          </cell>
          <cell r="D2190" t="str">
            <v>Construccion De Cajas De Empalme En Concreto Reforzado Con Malla, Dimension 0.60 X 0.60 Metros Libres, Altura Variable, Incluye: Tapa, Cañuela Y Base (Ver Diseño).</v>
          </cell>
          <cell r="E2190" t="str">
            <v>UN</v>
          </cell>
          <cell r="F2190">
            <v>350732.08</v>
          </cell>
          <cell r="G2190">
            <v>42201</v>
          </cell>
        </row>
        <row r="2191">
          <cell r="C2191">
            <v>3981</v>
          </cell>
          <cell r="D2191" t="str">
            <v>Suministro E Instalacion De Juego Infantil Tipo Atom O Similar En Tubo De Acero Esrtructural, Esferas Repujadas En 1.00 Unidad 19.500.000 19.500.000 Lamina Galvanizada, Tuberia En Acero Galvanizado De 2 Pulgadas Cal 3 Mm, La Red Es En Guaya De Alma Elastomerica Recubierta En Polivinil Resistente A La Interperie (Ver Diseño)</v>
          </cell>
          <cell r="E2191" t="str">
            <v>UN</v>
          </cell>
          <cell r="F2191">
            <v>19500000</v>
          </cell>
          <cell r="G2191">
            <v>41767</v>
          </cell>
        </row>
        <row r="2192">
          <cell r="C2192">
            <v>3982</v>
          </cell>
          <cell r="D2192" t="str">
            <v>Suministro E Instalacion De Estructuras De Pergolas En Madera Teca Elaborado Con Piezas De 0.45 X 0.15 Metros Y Columnas Metalicas Como Soporte De La Estructura, Anclada Con Tornilleria Galvanizada La Cual Se Encuentra Incada En Base De Concreto Como Soporte, Todo Debidamente Pintado Y Acabado, Incluye Mano De Obra (Ver Diseño).</v>
          </cell>
          <cell r="E2192" t="str">
            <v>GL</v>
          </cell>
          <cell r="F2192">
            <v>160000000</v>
          </cell>
          <cell r="G2192">
            <v>41767</v>
          </cell>
        </row>
        <row r="2193">
          <cell r="C2193">
            <v>3983</v>
          </cell>
          <cell r="D2193" t="str">
            <v>Suministro E Instalacion De Sistema De Riego, Incluye: Materiales, Equipos, Transporte Y Mano De Obra (Ver Diseño).</v>
          </cell>
          <cell r="E2193" t="str">
            <v>ML</v>
          </cell>
          <cell r="F2193">
            <v>86923000</v>
          </cell>
          <cell r="G2193">
            <v>42195</v>
          </cell>
        </row>
        <row r="2194">
          <cell r="C2194">
            <v>3984</v>
          </cell>
          <cell r="D2194" t="str">
            <v>Suministro E Instalacion De Tuberia Para Vertimiento Final, Durafort De Hierro 10", Incluye Empalmes Y Emboquillado (Ver Diseño)</v>
          </cell>
          <cell r="E2194" t="str">
            <v>ML</v>
          </cell>
          <cell r="F2194">
            <v>87550.21</v>
          </cell>
          <cell r="G2194">
            <v>41767</v>
          </cell>
        </row>
        <row r="2195">
          <cell r="C2195">
            <v>3986</v>
          </cell>
          <cell r="D2195" t="str">
            <v>Suministro E Instalacion De Enchape En Piedra Mediterranea De 0.30 X 0.50 Metros, Incluye Pegante Para Exteriores Blanco Y Sellante Hidrofugante Mate (Ver Diseño).</v>
          </cell>
          <cell r="E2195" t="str">
            <v>M2</v>
          </cell>
          <cell r="F2195">
            <v>153069.48000000001</v>
          </cell>
          <cell r="G2195">
            <v>41767</v>
          </cell>
        </row>
        <row r="2196">
          <cell r="C2196">
            <v>3991</v>
          </cell>
          <cell r="D2196" t="str">
            <v>Suministro E Instalacion De Cubierta En Lamina De Policarbonato</v>
          </cell>
          <cell r="E2196" t="str">
            <v>M2</v>
          </cell>
          <cell r="F2196">
            <v>160377.04999999999</v>
          </cell>
          <cell r="G2196">
            <v>42669</v>
          </cell>
        </row>
        <row r="2197">
          <cell r="C2197">
            <v>3992</v>
          </cell>
          <cell r="D2197" t="str">
            <v>Suministro E Instalacion De Parales En Madera Teca De 0.10 A 0.12 Metros De Diametro X 2.50 Metros De Altura, Empotrados 0.50 Metros, Incluye Zapata De Concreto De 3000 Psi (Ver Diseño)</v>
          </cell>
          <cell r="E2197" t="str">
            <v>UN</v>
          </cell>
          <cell r="F2197">
            <v>243575.91</v>
          </cell>
          <cell r="G2197">
            <v>41767</v>
          </cell>
        </row>
        <row r="2198">
          <cell r="C2198">
            <v>3994</v>
          </cell>
          <cell r="D2198" t="str">
            <v>Plantilla Para Piso En Concreto De 3000 Psi E= 0.07 Metros, Incluye: Parrilla De Acero De D= 1/4" A Cada 0.50 Metros En Ambos Sentidos (Ver Diseño).</v>
          </cell>
          <cell r="E2198" t="str">
            <v>M2</v>
          </cell>
          <cell r="F2198">
            <v>40496.01</v>
          </cell>
          <cell r="G2198">
            <v>42779</v>
          </cell>
        </row>
        <row r="2199">
          <cell r="C2199">
            <v>3995</v>
          </cell>
          <cell r="D2199" t="str">
            <v>Suministro E Instalación De Pasamanos En Tubo Galvanizado De 2", Altura 0.20 Metros, Anclaje Cada 1.25 Metros, Incluye Platina Mas Tapa ( Ver Diseño)</v>
          </cell>
          <cell r="E2199" t="str">
            <v>ML</v>
          </cell>
          <cell r="F2199">
            <v>127600</v>
          </cell>
          <cell r="G2199">
            <v>41751</v>
          </cell>
        </row>
        <row r="2200">
          <cell r="C2200">
            <v>3996</v>
          </cell>
          <cell r="D2200" t="str">
            <v>Suministro E Instalación De Pasamanos En Acero Inoxidable Calibre 18 Ref. 304 Tubo 2", Altura 0.20 Metros ( Ver Diseño)</v>
          </cell>
          <cell r="E2200" t="str">
            <v>ML</v>
          </cell>
          <cell r="F2200">
            <v>150800</v>
          </cell>
          <cell r="G2200">
            <v>42538</v>
          </cell>
        </row>
        <row r="2201">
          <cell r="C2201">
            <v>3997</v>
          </cell>
          <cell r="D2201" t="str">
            <v>Suministro E Instalación De Baranda Pasamanos En Tubo Galvanizado De 2" Y De 1", Altura 1.20 Metros, Anclaje Cada 1.25 Metros, Incluye Platina Mas Tapa ( Ver Diseño)</v>
          </cell>
          <cell r="E2201" t="str">
            <v>ML</v>
          </cell>
          <cell r="F2201">
            <v>266800</v>
          </cell>
          <cell r="G2201">
            <v>41751</v>
          </cell>
        </row>
        <row r="2202">
          <cell r="C2202">
            <v>3998</v>
          </cell>
          <cell r="D2202" t="str">
            <v>Suministro E Instalación De Baranda Pasamanos En Acero Inoxidable Calibre 18 Ref. 304 Tubo 2" Y 1", Altura 1.20 Metros ( Ver Diseño)</v>
          </cell>
          <cell r="E2202" t="str">
            <v>ML</v>
          </cell>
          <cell r="F2202">
            <v>324800</v>
          </cell>
          <cell r="G2202">
            <v>42538</v>
          </cell>
        </row>
        <row r="2203">
          <cell r="C2203">
            <v>4000</v>
          </cell>
          <cell r="D2203" t="str">
            <v>Suministro E Instalacion De Conector Ampact 600525 (Ver Diseño)</v>
          </cell>
          <cell r="E2203" t="str">
            <v>UN</v>
          </cell>
          <cell r="F2203">
            <v>17037.75</v>
          </cell>
          <cell r="G2203">
            <v>42173</v>
          </cell>
        </row>
        <row r="2204">
          <cell r="C2204">
            <v>4002</v>
          </cell>
          <cell r="D2204" t="str">
            <v>Suministro E Instalacion De Grapa De Aluminio Tipo Pistola (Ver Diseño)</v>
          </cell>
          <cell r="E2204" t="str">
            <v>UN</v>
          </cell>
          <cell r="F2204">
            <v>50354.76</v>
          </cell>
          <cell r="G2204">
            <v>42173</v>
          </cell>
        </row>
        <row r="2205">
          <cell r="C2205">
            <v>4004</v>
          </cell>
          <cell r="D2205" t="str">
            <v>Suministro E Instalacion De Cable De Cobre Forrado N° 10 Awg-Aislamiento Thw (Ver Diseño)</v>
          </cell>
          <cell r="E2205" t="str">
            <v>ML</v>
          </cell>
          <cell r="F2205">
            <v>7242.25</v>
          </cell>
          <cell r="G2205">
            <v>42557</v>
          </cell>
        </row>
        <row r="2206">
          <cell r="C2206">
            <v>4006</v>
          </cell>
          <cell r="D2206" t="str">
            <v>Suministro E Instalacion De Line Post 57-1 Pin Corto (Ver Diseño)</v>
          </cell>
          <cell r="E2206" t="str">
            <v>UN</v>
          </cell>
          <cell r="F2206">
            <v>99474.15</v>
          </cell>
          <cell r="G2206">
            <v>42173</v>
          </cell>
        </row>
        <row r="2207">
          <cell r="C2207">
            <v>4008</v>
          </cell>
          <cell r="D2207" t="str">
            <v>Suministro E Instalacion De Aislador De Suspension Polimerico De 15 Kv (Ver Diseño).</v>
          </cell>
          <cell r="E2207" t="str">
            <v>UN</v>
          </cell>
          <cell r="F2207">
            <v>68989.119999999995</v>
          </cell>
          <cell r="G2207">
            <v>42173</v>
          </cell>
        </row>
        <row r="2208">
          <cell r="C2208">
            <v>4010</v>
          </cell>
          <cell r="D2208" t="str">
            <v>Suministro E Instalacion De Luminaria Tipo Panel Led De 1 X 36 W (Ver Diseño)</v>
          </cell>
          <cell r="E2208" t="str">
            <v>UN</v>
          </cell>
          <cell r="F2208">
            <v>371387.5</v>
          </cell>
          <cell r="G2208">
            <v>42472</v>
          </cell>
        </row>
        <row r="2209">
          <cell r="C2209">
            <v>4012</v>
          </cell>
          <cell r="D2209" t="str">
            <v>Suministro E Instalacion De Luminaria Tipo Aluled De 60 W (Ver Diseño)</v>
          </cell>
          <cell r="E2209" t="str">
            <v>UN</v>
          </cell>
          <cell r="F2209">
            <v>1232872.6399999999</v>
          </cell>
          <cell r="G2209">
            <v>42557</v>
          </cell>
        </row>
        <row r="2210">
          <cell r="C2210">
            <v>4014</v>
          </cell>
          <cell r="D2210" t="str">
            <v>Suministro E Instalacion De Tablero De Control Para Iluminacion, Incluye: Fotocelda,  Contactores, Breakers, Sistema De Sujecion Y Accesorios (Ver Diseño)</v>
          </cell>
          <cell r="E2210" t="str">
            <v>UN</v>
          </cell>
          <cell r="F2210">
            <v>1621249.51</v>
          </cell>
          <cell r="G2210">
            <v>42129</v>
          </cell>
        </row>
        <row r="2211">
          <cell r="C2211">
            <v>4016</v>
          </cell>
          <cell r="D2211" t="str">
            <v>Suministro E Instalacion De Luminaria Tipo Aluled De 90 W, Incluye: Brazo Tipo Cercha Para La Luminaria Galvanizado En Caliente (Ver Diseño)</v>
          </cell>
          <cell r="E2211" t="str">
            <v>UN</v>
          </cell>
          <cell r="F2211">
            <v>1669025.54</v>
          </cell>
          <cell r="G2211">
            <v>42557</v>
          </cell>
        </row>
        <row r="2212">
          <cell r="C2212">
            <v>4019</v>
          </cell>
          <cell r="D2212" t="str">
            <v>Suministro E Instalacion De Poste De Acero Galvanizado En Caliente De 8.00 Metros De Altura, Incluye: Tronco Conico Poligonal En Lamina De Acero Con Aditamento Para La Instalacion De Una Luminaria De 8.00 Metros Y Una De 6.00 Metros, Acabado Final En Pintura De Esmalte Para Exteriores, Anclaje De Concreto Y Pedestal (Ver Diseño)</v>
          </cell>
          <cell r="E2212" t="str">
            <v>UN</v>
          </cell>
          <cell r="F2212">
            <v>1837332.65</v>
          </cell>
          <cell r="G2212">
            <v>42067</v>
          </cell>
        </row>
        <row r="2213">
          <cell r="C2213">
            <v>4021</v>
          </cell>
          <cell r="D2213" t="str">
            <v>Suministro E Instalacion De Poste De Acero Galvanizado En Caliente De 9.00 Metros De Altura, Incluye: Tronco Conico Poligonal En Lamina De Acero Con Aditamento Para La Instalacion De Una Luminaria A 9.00 Metros Y Otra A 6.00 Metros, Acabado Final En Pintura De Esmalte Para Exteriores, Anclaje De Concreto Y Pedestal (Ver Diseño)</v>
          </cell>
          <cell r="E2213" t="str">
            <v>UN</v>
          </cell>
          <cell r="F2213">
            <v>2031672.65</v>
          </cell>
          <cell r="G2213">
            <v>42557</v>
          </cell>
        </row>
        <row r="2214">
          <cell r="C2214">
            <v>4025</v>
          </cell>
          <cell r="D2214" t="str">
            <v>Suministro E Instalacion De Tuberia Pvc Conduit De 4" (Ver Diseño)</v>
          </cell>
          <cell r="E2214" t="str">
            <v>ML</v>
          </cell>
          <cell r="F2214">
            <v>36395.769999999997</v>
          </cell>
          <cell r="G2214">
            <v>42557</v>
          </cell>
        </row>
        <row r="2215">
          <cell r="C2215">
            <v>4026</v>
          </cell>
          <cell r="D2215" t="str">
            <v>Suministro E Instalacion De Bajante En Tuberia Galvanizada De 1 1/2", Incluye: Capacete, Cinta Bandit, Hebillas Y Curva (Ver Diseño)</v>
          </cell>
          <cell r="E2215" t="str">
            <v>ML</v>
          </cell>
          <cell r="F2215">
            <v>435459.26</v>
          </cell>
          <cell r="G2215">
            <v>41771</v>
          </cell>
        </row>
        <row r="2216">
          <cell r="C2216">
            <v>4028</v>
          </cell>
          <cell r="D2216" t="str">
            <v>Suministro E Instalacion De Bajante En Tuberia Galvanizada De 1", Incluye: Capacete, Cinta Bandit, Hebillas Y Curva (Ver Diseño)</v>
          </cell>
          <cell r="E2216" t="str">
            <v>ML</v>
          </cell>
          <cell r="F2216">
            <v>312010.26</v>
          </cell>
          <cell r="G2216">
            <v>41771</v>
          </cell>
        </row>
        <row r="2217">
          <cell r="C2217">
            <v>4031</v>
          </cell>
          <cell r="D2217" t="str">
            <v>Puente Peatonal</v>
          </cell>
          <cell r="E2217" t="str">
            <v>SD</v>
          </cell>
          <cell r="F2217">
            <v>0</v>
          </cell>
          <cell r="G2217">
            <v>41743</v>
          </cell>
        </row>
        <row r="2218">
          <cell r="C2218">
            <v>4032</v>
          </cell>
          <cell r="D2218" t="str">
            <v>Placa Plazoleta 2</v>
          </cell>
          <cell r="E2218" t="str">
            <v>SD</v>
          </cell>
          <cell r="F2218">
            <v>0</v>
          </cell>
          <cell r="G2218">
            <v>41743</v>
          </cell>
        </row>
        <row r="2219">
          <cell r="C2219">
            <v>4033</v>
          </cell>
          <cell r="D2219" t="str">
            <v>Cancha Sintetica</v>
          </cell>
          <cell r="E2219" t="str">
            <v>SD</v>
          </cell>
          <cell r="F2219">
            <v>0</v>
          </cell>
          <cell r="G2219">
            <v>41743</v>
          </cell>
        </row>
        <row r="2220">
          <cell r="C2220">
            <v>4034</v>
          </cell>
          <cell r="D2220" t="str">
            <v>Canalizacion De Canal Paralelo A La Via Circunvalar</v>
          </cell>
          <cell r="E2220" t="str">
            <v>SD</v>
          </cell>
          <cell r="F2220">
            <v>0</v>
          </cell>
          <cell r="G2220">
            <v>41743</v>
          </cell>
        </row>
        <row r="2221">
          <cell r="C2221">
            <v>4035</v>
          </cell>
          <cell r="D2221" t="str">
            <v>Desmonte Y Montaje De Gabinete Cocina Existente (Ver Diseño).</v>
          </cell>
          <cell r="E2221" t="str">
            <v>UN</v>
          </cell>
          <cell r="F2221">
            <v>56000</v>
          </cell>
          <cell r="G2221">
            <v>42416</v>
          </cell>
        </row>
        <row r="2222">
          <cell r="C2222">
            <v>4036</v>
          </cell>
          <cell r="D2222" t="str">
            <v>Edificio De Mantenimiento</v>
          </cell>
          <cell r="E2222" t="str">
            <v>SD</v>
          </cell>
          <cell r="F2222">
            <v>0</v>
          </cell>
          <cell r="G2222">
            <v>41743</v>
          </cell>
        </row>
        <row r="2223">
          <cell r="C2223">
            <v>4037</v>
          </cell>
          <cell r="D2223" t="str">
            <v>Muro Para Soportes O Estribos De Puente En Concreto De 5000 Psi Premezclado, No Incluye Acero De Refuerzo</v>
          </cell>
          <cell r="E2223" t="str">
            <v>M3</v>
          </cell>
          <cell r="F2223">
            <v>717445.6</v>
          </cell>
          <cell r="G2223">
            <v>41821</v>
          </cell>
        </row>
        <row r="2224">
          <cell r="C2224">
            <v>4038</v>
          </cell>
          <cell r="D2224" t="str">
            <v>Placa De Fondo En Concreto De 5000 Psi Premezclado, No Incluye Acero De Refuerzo</v>
          </cell>
          <cell r="E2224" t="str">
            <v>M3</v>
          </cell>
          <cell r="F2224">
            <v>629284.30000000005</v>
          </cell>
          <cell r="G2224">
            <v>41821</v>
          </cell>
        </row>
        <row r="2225">
          <cell r="C2225">
            <v>4039</v>
          </cell>
          <cell r="D2225" t="str">
            <v>Vigas En Concreto De 5000 Psi Premezclado, No Incluye Acero De Refuerzo</v>
          </cell>
          <cell r="E2225" t="str">
            <v>M3</v>
          </cell>
          <cell r="F2225">
            <v>530428.67000000004</v>
          </cell>
          <cell r="G2225">
            <v>41821</v>
          </cell>
        </row>
        <row r="2226">
          <cell r="C2226">
            <v>4040</v>
          </cell>
          <cell r="D2226" t="str">
            <v>Equipamento</v>
          </cell>
          <cell r="E2226" t="str">
            <v>SD</v>
          </cell>
          <cell r="F2226">
            <v>0</v>
          </cell>
          <cell r="G2226">
            <v>41744</v>
          </cell>
        </row>
        <row r="2227">
          <cell r="C2227">
            <v>4041</v>
          </cell>
          <cell r="D2227" t="str">
            <v>Equipamento Gradas</v>
          </cell>
          <cell r="E2227" t="str">
            <v>SD</v>
          </cell>
          <cell r="F2227">
            <v>0</v>
          </cell>
          <cell r="G2227">
            <v>41744</v>
          </cell>
        </row>
        <row r="2228">
          <cell r="C2228">
            <v>4042</v>
          </cell>
          <cell r="D2228" t="str">
            <v>Otros</v>
          </cell>
          <cell r="E2228" t="str">
            <v>SD</v>
          </cell>
          <cell r="F2228">
            <v>0</v>
          </cell>
          <cell r="G2228">
            <v>41744</v>
          </cell>
        </row>
        <row r="2229">
          <cell r="C2229">
            <v>4043</v>
          </cell>
          <cell r="D2229" t="str">
            <v>Pañete En Concreto De 2000 Psi</v>
          </cell>
          <cell r="E2229" t="str">
            <v>M3</v>
          </cell>
          <cell r="F2229">
            <v>555423.5</v>
          </cell>
          <cell r="G2229">
            <v>41821</v>
          </cell>
        </row>
        <row r="2230">
          <cell r="C2230">
            <v>4044</v>
          </cell>
          <cell r="D2230" t="str">
            <v>Placa Superior En Concreto De 5000 Psi Premezclado, No Incluye Acero De Refuerzo</v>
          </cell>
          <cell r="E2230" t="str">
            <v>M3</v>
          </cell>
          <cell r="F2230">
            <v>743335.9</v>
          </cell>
          <cell r="G2230">
            <v>41821</v>
          </cell>
        </row>
        <row r="2231">
          <cell r="C2231">
            <v>4045</v>
          </cell>
          <cell r="D2231" t="str">
            <v>Estructura Locales</v>
          </cell>
          <cell r="E2231" t="str">
            <v>SD</v>
          </cell>
          <cell r="F2231">
            <v>0</v>
          </cell>
          <cell r="G2231">
            <v>41745</v>
          </cell>
        </row>
        <row r="2232">
          <cell r="C2232">
            <v>4046</v>
          </cell>
          <cell r="D2232" t="str">
            <v>Paisajismo Muro Vivo En Cascada Altura = 4.00 Metros (Ver Diseño)</v>
          </cell>
          <cell r="E2232" t="str">
            <v>M2</v>
          </cell>
          <cell r="F2232">
            <v>800000</v>
          </cell>
          <cell r="G2232">
            <v>41785</v>
          </cell>
        </row>
        <row r="2233">
          <cell r="C2233">
            <v>4047</v>
          </cell>
          <cell r="D2233" t="str">
            <v>Muro Cascada</v>
          </cell>
          <cell r="E2233" t="str">
            <v>SD</v>
          </cell>
          <cell r="F2233">
            <v>0</v>
          </cell>
          <cell r="G2233">
            <v>41758</v>
          </cell>
        </row>
        <row r="2234">
          <cell r="C2234">
            <v>4048</v>
          </cell>
          <cell r="D2234" t="str">
            <v>Muro De Contencion Lago 2</v>
          </cell>
          <cell r="E2234" t="str">
            <v>SD</v>
          </cell>
          <cell r="F2234">
            <v>0</v>
          </cell>
          <cell r="G2234">
            <v>41758</v>
          </cell>
        </row>
        <row r="2235">
          <cell r="C2235">
            <v>4049</v>
          </cell>
          <cell r="D2235" t="str">
            <v>Muro De Contencion Ojo De Agua</v>
          </cell>
          <cell r="E2235" t="str">
            <v>SD</v>
          </cell>
          <cell r="F2235">
            <v>0</v>
          </cell>
          <cell r="G2235">
            <v>41758</v>
          </cell>
        </row>
        <row r="2236">
          <cell r="C2236">
            <v>4050</v>
          </cell>
          <cell r="D2236" t="str">
            <v>Alberca Para Almacenamiento De Agua Para Riego</v>
          </cell>
          <cell r="E2236" t="str">
            <v>SD</v>
          </cell>
          <cell r="F2236">
            <v>0</v>
          </cell>
          <cell r="G2236">
            <v>41758</v>
          </cell>
        </row>
        <row r="2237">
          <cell r="C2237">
            <v>4051</v>
          </cell>
          <cell r="D2237" t="str">
            <v>Puentes Peatonales N° 1-2-3-4-5-6</v>
          </cell>
          <cell r="E2237" t="str">
            <v>SD</v>
          </cell>
          <cell r="F2237">
            <v>0</v>
          </cell>
          <cell r="G2237">
            <v>41758</v>
          </cell>
        </row>
        <row r="2238">
          <cell r="C2238">
            <v>4052</v>
          </cell>
          <cell r="D2238" t="str">
            <v>Cafeterias</v>
          </cell>
          <cell r="E2238" t="str">
            <v>SD</v>
          </cell>
          <cell r="F2238">
            <v>0</v>
          </cell>
          <cell r="G2238">
            <v>41758</v>
          </cell>
        </row>
        <row r="2239">
          <cell r="C2239">
            <v>4054</v>
          </cell>
          <cell r="D2239" t="str">
            <v>Plantilla Para Piso En Concreto De 3000 Psi E= 0.07 Metros, Incluye Parrilla De Acero De D= 1/4" A Cada 0.10 Metros En Ambos Sentidos (Ver Diseño).</v>
          </cell>
          <cell r="E2239" t="str">
            <v>M2</v>
          </cell>
          <cell r="F2239">
            <v>44916.39</v>
          </cell>
          <cell r="G2239">
            <v>42578</v>
          </cell>
        </row>
        <row r="2240">
          <cell r="C2240">
            <v>4055</v>
          </cell>
          <cell r="D2240" t="str">
            <v>Suministro E Instalacion De Banca Jardinera Para Parque En Levante De Bloque Abuzardado Reforzado, Placa En Concreto De 3000 Psi E= 0.07 Metros Y Pañete Impermeabilizado (Ver Diseño).</v>
          </cell>
          <cell r="E2240" t="str">
            <v>UN</v>
          </cell>
          <cell r="F2240">
            <v>932883</v>
          </cell>
          <cell r="G2240">
            <v>42195</v>
          </cell>
        </row>
        <row r="2241">
          <cell r="C2241">
            <v>4057</v>
          </cell>
          <cell r="D2241" t="str">
            <v>Suministro E Instalacion De Kioscos, Incluye Estructura En Perfiles Metalicos Y Contorno En Madera, Kioscos Ubicados En Los Senderos Del Parque (Ver Diseño)</v>
          </cell>
          <cell r="E2241" t="str">
            <v>GL</v>
          </cell>
          <cell r="F2241">
            <v>5350000</v>
          </cell>
          <cell r="G2241">
            <v>41785</v>
          </cell>
        </row>
        <row r="2242">
          <cell r="C2242">
            <v>4058</v>
          </cell>
          <cell r="D2242" t="str">
            <v>Suministro E Instalacion De Escalera En Estructura Metalica Con Peldaños En Lamina Galvanizada Antideslizante En Calibre 26 (Ver Diseño)</v>
          </cell>
          <cell r="E2242" t="str">
            <v>GL</v>
          </cell>
          <cell r="F2242">
            <v>3000000</v>
          </cell>
          <cell r="G2242">
            <v>42195</v>
          </cell>
        </row>
        <row r="2243">
          <cell r="C2243">
            <v>4059</v>
          </cell>
          <cell r="D2243" t="str">
            <v>Suministro E Instalacion De Cubierta En Estructura Metalica Con Lamina Traslucida En Policarbonato, Incluye Seis (6) Soportes Para Apoyo (Ver Diseño)</v>
          </cell>
          <cell r="E2243" t="str">
            <v>M2</v>
          </cell>
          <cell r="F2243">
            <v>112500</v>
          </cell>
          <cell r="G2243">
            <v>41785</v>
          </cell>
        </row>
        <row r="2244">
          <cell r="C2244">
            <v>4060</v>
          </cell>
          <cell r="D2244" t="str">
            <v>Sunministro E Instalacion De Partidor Electrico Para Salida En Pista De Bicicroos (Ver Diseño).</v>
          </cell>
          <cell r="E2244" t="str">
            <v>GL</v>
          </cell>
          <cell r="F2244">
            <v>4000000</v>
          </cell>
          <cell r="G2244">
            <v>42195</v>
          </cell>
        </row>
        <row r="2245">
          <cell r="C2245">
            <v>4061</v>
          </cell>
          <cell r="D2245" t="str">
            <v>Suministro E Instalacion De Placa Identificacion Parque Jardin Botanico (Ver Diseño)</v>
          </cell>
          <cell r="E2245" t="str">
            <v>UN</v>
          </cell>
          <cell r="F2245">
            <v>8000000</v>
          </cell>
          <cell r="G2245">
            <v>42195</v>
          </cell>
        </row>
        <row r="2246">
          <cell r="C2246">
            <v>4062</v>
          </cell>
          <cell r="D2246" t="str">
            <v>Suministro E Instalacion De Pozo Y Riego, Incluye: Adecuacion Del Area, Perforacion Exploratoria, Grava Y Gravilla (Ver Diseño)</v>
          </cell>
          <cell r="E2246" t="str">
            <v>UN</v>
          </cell>
          <cell r="F2246">
            <v>50000000</v>
          </cell>
          <cell r="G2246">
            <v>42195</v>
          </cell>
        </row>
        <row r="2247">
          <cell r="C2247">
            <v>4063</v>
          </cell>
          <cell r="D2247" t="str">
            <v>Provision Plan De Manejo De Tráfico.</v>
          </cell>
          <cell r="E2247" t="str">
            <v>GL</v>
          </cell>
          <cell r="F2247">
            <v>45000000</v>
          </cell>
          <cell r="G2247">
            <v>42578</v>
          </cell>
        </row>
        <row r="2248">
          <cell r="C2248">
            <v>4064</v>
          </cell>
          <cell r="D2248" t="str">
            <v>Suministro Transporte Y Siembra De Árboles Adultos.</v>
          </cell>
          <cell r="E2248" t="str">
            <v>UN</v>
          </cell>
          <cell r="F2248">
            <v>200000</v>
          </cell>
          <cell r="G2248">
            <v>42578</v>
          </cell>
        </row>
        <row r="2249">
          <cell r="C2249">
            <v>4065</v>
          </cell>
          <cell r="D2249" t="str">
            <v>Suministro E Instalacion De Sistema Electrico Para Muro Cascada, Incluye: Motobomba, Tuberias, Cables Y Cicuito En General (Ver Diseño)</v>
          </cell>
          <cell r="E2249" t="str">
            <v>GL</v>
          </cell>
          <cell r="F2249">
            <v>23000000</v>
          </cell>
          <cell r="G2249">
            <v>41785</v>
          </cell>
        </row>
        <row r="2250">
          <cell r="C2250">
            <v>4066</v>
          </cell>
          <cell r="D2250" t="str">
            <v>Suministro De Bolardo En Concreto Tipo M60. Incluye Transporte.</v>
          </cell>
          <cell r="E2250" t="str">
            <v>UN</v>
          </cell>
          <cell r="F2250">
            <v>81500</v>
          </cell>
          <cell r="G2250">
            <v>41764</v>
          </cell>
        </row>
        <row r="2251">
          <cell r="C2251">
            <v>4067</v>
          </cell>
          <cell r="D2251" t="str">
            <v>Bolardo En Concreto Tipo M60 F'C=3000 Psi.</v>
          </cell>
          <cell r="E2251" t="str">
            <v>UN</v>
          </cell>
          <cell r="F2251">
            <v>116515.21</v>
          </cell>
          <cell r="G2251">
            <v>41781</v>
          </cell>
        </row>
        <row r="2252">
          <cell r="C2252">
            <v>4068</v>
          </cell>
          <cell r="D2252" t="str">
            <v>Señales De Tránsito Grupo 1 (75X75).</v>
          </cell>
          <cell r="E2252" t="str">
            <v>UN</v>
          </cell>
          <cell r="F2252">
            <v>180000</v>
          </cell>
          <cell r="G2252">
            <v>41764</v>
          </cell>
        </row>
        <row r="2253">
          <cell r="C2253">
            <v>4069</v>
          </cell>
          <cell r="D2253" t="str">
            <v>Limpieza De Pozo De Inspección. Incluye Retiro De Material.</v>
          </cell>
          <cell r="E2253" t="str">
            <v>UN</v>
          </cell>
          <cell r="F2253">
            <v>138310.04999999999</v>
          </cell>
          <cell r="G2253">
            <v>41785</v>
          </cell>
        </row>
        <row r="2254">
          <cell r="C2254">
            <v>4070</v>
          </cell>
          <cell r="D2254" t="str">
            <v>Suministro E Instalacion De Cerramiento En Lamina De Zinc, Altura 2.00 Metros (Ver Diseño)</v>
          </cell>
          <cell r="E2254" t="str">
            <v>ML</v>
          </cell>
          <cell r="F2254">
            <v>45758.02</v>
          </cell>
          <cell r="G2254">
            <v>42578</v>
          </cell>
        </row>
        <row r="2255">
          <cell r="C2255">
            <v>4071</v>
          </cell>
          <cell r="D2255" t="str">
            <v>Construcción De Manhole De H=1.45 A 1.80 M. Incluye Tapa En Hierro Fundido.</v>
          </cell>
          <cell r="E2255" t="str">
            <v>UN</v>
          </cell>
          <cell r="F2255">
            <v>1122734.71</v>
          </cell>
          <cell r="G2255">
            <v>41785</v>
          </cell>
        </row>
        <row r="2256">
          <cell r="C2256">
            <v>4072</v>
          </cell>
          <cell r="D2256" t="str">
            <v>Excavacion A Mano Para Vigas De Amarre 0.60 X 0.80 Metros,  Senderos, Altura H= 0.10 Metros (Ver Diseño)</v>
          </cell>
          <cell r="E2256" t="str">
            <v>ML</v>
          </cell>
          <cell r="F2256">
            <v>10517.35</v>
          </cell>
          <cell r="G2256">
            <v>41835</v>
          </cell>
        </row>
        <row r="2257">
          <cell r="C2257">
            <v>4073</v>
          </cell>
          <cell r="D2257" t="str">
            <v>Excavacion A Mano Para Senderos Altura H= 0.10 Metros (Ver Diseño)</v>
          </cell>
          <cell r="E2257" t="str">
            <v>M3</v>
          </cell>
          <cell r="F2257">
            <v>45855.11</v>
          </cell>
          <cell r="G2257">
            <v>41771</v>
          </cell>
        </row>
        <row r="2258">
          <cell r="C2258">
            <v>4074</v>
          </cell>
          <cell r="D2258" t="str">
            <v>Suministro E Instalación  De Tubería Domiciliaria Pf + Uad De Polietileno D = 1/2" L=7.00 Metros</v>
          </cell>
          <cell r="E2258" t="str">
            <v>UN</v>
          </cell>
          <cell r="F2258">
            <v>40861.47</v>
          </cell>
          <cell r="G2258">
            <v>42461</v>
          </cell>
        </row>
        <row r="2259">
          <cell r="C2259">
            <v>4075</v>
          </cell>
          <cell r="D2259" t="str">
            <v>Reparación De Fugas De Agua Potable.</v>
          </cell>
          <cell r="E2259" t="str">
            <v>UN</v>
          </cell>
          <cell r="F2259">
            <v>317414.56</v>
          </cell>
          <cell r="G2259">
            <v>41785</v>
          </cell>
        </row>
        <row r="2260">
          <cell r="C2260">
            <v>4076</v>
          </cell>
          <cell r="D2260" t="str">
            <v>Conexión Domiciliaria De 6" De Alcantarillado L= 3 A 5 M.</v>
          </cell>
          <cell r="E2260" t="str">
            <v>UN</v>
          </cell>
          <cell r="F2260">
            <v>325200.89</v>
          </cell>
          <cell r="G2260">
            <v>41785</v>
          </cell>
        </row>
        <row r="2261">
          <cell r="C2261">
            <v>4077</v>
          </cell>
          <cell r="D2261" t="str">
            <v>Reposición De Tubería De Alcantarillado.</v>
          </cell>
          <cell r="E2261" t="str">
            <v>UN</v>
          </cell>
          <cell r="F2261">
            <v>263614.99</v>
          </cell>
          <cell r="G2261">
            <v>41785</v>
          </cell>
        </row>
        <row r="2262">
          <cell r="C2262">
            <v>4078</v>
          </cell>
          <cell r="D2262" t="str">
            <v>Pista De Bicicross</v>
          </cell>
          <cell r="E2262" t="str">
            <v>SD</v>
          </cell>
          <cell r="F2262">
            <v>0</v>
          </cell>
          <cell r="G2262">
            <v>41765</v>
          </cell>
        </row>
        <row r="2263">
          <cell r="C2263">
            <v>4083</v>
          </cell>
          <cell r="D2263" t="str">
            <v>Suministro E Instalación De Muro En Lámina Superboard De 8 Mm Por Ambas Caras</v>
          </cell>
          <cell r="E2263" t="str">
            <v>M2</v>
          </cell>
          <cell r="F2263">
            <v>84600.59</v>
          </cell>
          <cell r="G2263">
            <v>42538</v>
          </cell>
        </row>
        <row r="2264">
          <cell r="C2264">
            <v>4084</v>
          </cell>
          <cell r="D2264" t="str">
            <v>Suministro E Instalación De Muro En Lámina Superboard De 14 Mm Por Ambas Caras</v>
          </cell>
          <cell r="E2264" t="str">
            <v>M2</v>
          </cell>
          <cell r="F2264">
            <v>114000.59</v>
          </cell>
          <cell r="G2264">
            <v>41765</v>
          </cell>
        </row>
        <row r="2265">
          <cell r="C2265">
            <v>4085</v>
          </cell>
          <cell r="D2265" t="str">
            <v>Suministro E Instalación De Cielo Raso En Lámina Superboard De 14 Mm Por Ambas Caras, Con Estructura Metálica Y Perfil Omega A Cada 0.41 Metros</v>
          </cell>
          <cell r="E2265" t="str">
            <v>M2</v>
          </cell>
          <cell r="F2265">
            <v>107399.9</v>
          </cell>
          <cell r="G2265">
            <v>41765</v>
          </cell>
        </row>
        <row r="2266">
          <cell r="C2266">
            <v>4086</v>
          </cell>
          <cell r="D2266" t="str">
            <v>Suministro E Instalación De Superboard De 8 Mm Para Recubrimiento De Estera Metálica Y Vista De Cubierta</v>
          </cell>
          <cell r="E2266" t="str">
            <v>ML</v>
          </cell>
          <cell r="F2266">
            <v>44364.97</v>
          </cell>
          <cell r="G2266">
            <v>42314</v>
          </cell>
        </row>
        <row r="2267">
          <cell r="C2267">
            <v>4087</v>
          </cell>
          <cell r="D2267" t="str">
            <v>Canalización 0.30 X 0.90 En Zona De Arena. Incluye Excavación, Compactado Con Material Del Sitio Y Cinta De Seguridad.</v>
          </cell>
          <cell r="E2267" t="str">
            <v>ML</v>
          </cell>
          <cell r="F2267">
            <v>63267.99</v>
          </cell>
          <cell r="G2267">
            <v>42557</v>
          </cell>
        </row>
        <row r="2268">
          <cell r="C2268">
            <v>4088</v>
          </cell>
          <cell r="D2268" t="str">
            <v>Suministro E Instalación De Ducto Tdp D=4" Bajo Andén O Calzada De Redes De Telecomunicaciones. Incluye Transporte, Tendido Y Sondeo De Ductos.</v>
          </cell>
          <cell r="E2268" t="str">
            <v>ML</v>
          </cell>
          <cell r="F2268">
            <v>457720.15</v>
          </cell>
          <cell r="G2268">
            <v>41785</v>
          </cell>
        </row>
        <row r="2269">
          <cell r="C2269">
            <v>4092</v>
          </cell>
          <cell r="D2269" t="str">
            <v>Suministro E Instalacion De Enchape En Piedra Tipo Espacato O Similar Para Muro (Ver Diseño).</v>
          </cell>
          <cell r="E2269" t="str">
            <v>M2</v>
          </cell>
          <cell r="F2269">
            <v>128702.25</v>
          </cell>
          <cell r="G2269">
            <v>41771</v>
          </cell>
        </row>
        <row r="2270">
          <cell r="C2270">
            <v>4093</v>
          </cell>
          <cell r="D2270" t="str">
            <v>Marca Vial Para Demarcación De Pasos Peatonales (Cebra).</v>
          </cell>
          <cell r="E2270" t="str">
            <v>M2</v>
          </cell>
          <cell r="F2270">
            <v>16603.28</v>
          </cell>
          <cell r="G2270">
            <v>41911</v>
          </cell>
        </row>
        <row r="2271">
          <cell r="C2271">
            <v>4094</v>
          </cell>
          <cell r="D2271" t="str">
            <v>Cicloruta En Mezcla Asfáltica E=0.06M.</v>
          </cell>
          <cell r="E2271" t="str">
            <v>M2</v>
          </cell>
          <cell r="F2271">
            <v>78236.509999999995</v>
          </cell>
          <cell r="G2271">
            <v>41781</v>
          </cell>
        </row>
        <row r="2272">
          <cell r="C2272">
            <v>4095</v>
          </cell>
          <cell r="D2272" t="str">
            <v>Registro En Concreto De 1.10 X 1.10 X 1.10 M. Incluye Tapa En Ángulo De Hierro De 1 1/2" X 3/16" En Marco Galvanizado.</v>
          </cell>
          <cell r="E2272" t="str">
            <v>UN</v>
          </cell>
          <cell r="F2272">
            <v>987049.91</v>
          </cell>
          <cell r="G2272">
            <v>41785</v>
          </cell>
        </row>
        <row r="2273">
          <cell r="C2273">
            <v>4097</v>
          </cell>
          <cell r="D2273" t="str">
            <v>Suministro E Instalación De Tubería Galvanizada Cuadrada De 2"</v>
          </cell>
          <cell r="E2273" t="str">
            <v>ML</v>
          </cell>
          <cell r="F2273">
            <v>29965.7</v>
          </cell>
          <cell r="G2273">
            <v>41766</v>
          </cell>
        </row>
        <row r="2274">
          <cell r="C2274">
            <v>4098</v>
          </cell>
          <cell r="D2274" t="str">
            <v>Suministro E Instalación De Tubería Galvanizada Cuadrada De 3"</v>
          </cell>
          <cell r="E2274" t="str">
            <v>ML</v>
          </cell>
          <cell r="F2274">
            <v>35180</v>
          </cell>
          <cell r="G2274">
            <v>41766</v>
          </cell>
        </row>
        <row r="2275">
          <cell r="C2275">
            <v>4100</v>
          </cell>
          <cell r="D2275" t="str">
            <v>Suministro E Instalación De Sumideros Con Rejilla Metálica De 1 Metro De Ancho.</v>
          </cell>
          <cell r="E2275" t="str">
            <v>ML</v>
          </cell>
          <cell r="F2275">
            <v>580600</v>
          </cell>
          <cell r="G2275">
            <v>42417</v>
          </cell>
        </row>
        <row r="2276">
          <cell r="C2276">
            <v>4101</v>
          </cell>
          <cell r="D2276" t="str">
            <v>Canal De Conducción Tipo I En Concreto (1 X 1 X 1) F'C=4000 Psi.</v>
          </cell>
          <cell r="E2276" t="str">
            <v>ML</v>
          </cell>
          <cell r="F2276">
            <v>880358.59</v>
          </cell>
          <cell r="G2276">
            <v>41785</v>
          </cell>
        </row>
        <row r="2277">
          <cell r="C2277">
            <v>4102</v>
          </cell>
          <cell r="D2277" t="str">
            <v>Construccion De Registro  En Concreto Dim (1.00X 1.00 X 1.40 M) - Tapa En Angulo De Hierro De 1 1/2" X 3/16". Marco Galvanizado.</v>
          </cell>
          <cell r="E2277" t="str">
            <v>UN</v>
          </cell>
          <cell r="F2277">
            <v>893535.99</v>
          </cell>
          <cell r="G2277">
            <v>41785</v>
          </cell>
        </row>
        <row r="2278">
          <cell r="C2278">
            <v>4103</v>
          </cell>
          <cell r="D2278" t="str">
            <v>Suminstro E Instalación De Luminaria De Led 60 W. (Incluye Brazo Ornamental 2,5 Mts., Pernos Y Fotocelda).</v>
          </cell>
          <cell r="E2278" t="str">
            <v>UN</v>
          </cell>
          <cell r="F2278">
            <v>1714537.62</v>
          </cell>
          <cell r="G2278">
            <v>41766</v>
          </cell>
        </row>
        <row r="2279">
          <cell r="C2279">
            <v>4105</v>
          </cell>
          <cell r="D2279" t="str">
            <v>Escalera - Rampas</v>
          </cell>
          <cell r="E2279" t="str">
            <v>SD</v>
          </cell>
          <cell r="F2279">
            <v>0</v>
          </cell>
          <cell r="G2279">
            <v>41771</v>
          </cell>
        </row>
        <row r="2280">
          <cell r="C2280">
            <v>4106</v>
          </cell>
          <cell r="D2280" t="str">
            <v>Estructura Metalica</v>
          </cell>
          <cell r="E2280" t="str">
            <v>SD</v>
          </cell>
          <cell r="F2280">
            <v>0</v>
          </cell>
          <cell r="G2280">
            <v>41771</v>
          </cell>
        </row>
        <row r="2281">
          <cell r="C2281">
            <v>4107</v>
          </cell>
          <cell r="D2281" t="str">
            <v>Suministro E Instalación De Sardinel En Concreto Prefabricado De 0.35 X 0.20 X 0.80 Tipo Titan Ref. A80 O Similar. Incluye Solado En Concreto De 2000 Psi.</v>
          </cell>
          <cell r="E2281" t="str">
            <v>ML</v>
          </cell>
          <cell r="F2281">
            <v>80307.44</v>
          </cell>
          <cell r="G2281">
            <v>42552</v>
          </cell>
        </row>
        <row r="2282">
          <cell r="C2282">
            <v>4110</v>
          </cell>
          <cell r="D2282" t="str">
            <v>Control Topografico Y Planos Record Durante El Proceso Constructivo, Proyecto Alcaldias Locales En El Distrito De Barranquilla, Con Un Area De 1308 M2 (Ver Diseño)</v>
          </cell>
          <cell r="E2282" t="str">
            <v>GL</v>
          </cell>
          <cell r="F2282">
            <v>3495833.33</v>
          </cell>
          <cell r="G2282">
            <v>41927</v>
          </cell>
        </row>
        <row r="2283">
          <cell r="C2283">
            <v>4112</v>
          </cell>
          <cell r="D2283" t="str">
            <v>Suministro E Instalacion De Wind De Aluminio Natural Acolillada Sobre Muro ( Ver Diseño)</v>
          </cell>
          <cell r="E2283" t="str">
            <v>ML</v>
          </cell>
          <cell r="F2283">
            <v>1565.63</v>
          </cell>
          <cell r="G2283">
            <v>41927</v>
          </cell>
        </row>
        <row r="2284">
          <cell r="C2284">
            <v>4113</v>
          </cell>
          <cell r="D2284" t="str">
            <v>Suministro E Instalacion De Punto Salida Interruptor Doble</v>
          </cell>
          <cell r="E2284" t="str">
            <v>UN</v>
          </cell>
          <cell r="F2284">
            <v>91436.14</v>
          </cell>
          <cell r="G2284">
            <v>42578</v>
          </cell>
        </row>
        <row r="2285">
          <cell r="C2285">
            <v>4115</v>
          </cell>
          <cell r="D2285" t="str">
            <v>Suministro E Instalacion De Luminaria T-5, 4 X 17 Watios De 0.60 X 0.60 Metros</v>
          </cell>
          <cell r="E2285" t="str">
            <v>UN</v>
          </cell>
          <cell r="F2285">
            <v>179396.13</v>
          </cell>
          <cell r="G2285">
            <v>41912</v>
          </cell>
        </row>
        <row r="2286">
          <cell r="C2286">
            <v>4117</v>
          </cell>
          <cell r="D2286" t="str">
            <v>Suministro E Instalacion De Luminaria Tipo Aplique De Pared De 1 X 20 Watios, Incluye Bombillo</v>
          </cell>
          <cell r="E2286" t="str">
            <v>UN</v>
          </cell>
          <cell r="F2286">
            <v>72399.13</v>
          </cell>
          <cell r="G2286">
            <v>41927</v>
          </cell>
        </row>
        <row r="2287">
          <cell r="C2287">
            <v>4120</v>
          </cell>
          <cell r="D2287" t="str">
            <v>Suministro E Instalacion De Interruptor Termomagnetico Tipo Industrial 3 X 80 Amperios</v>
          </cell>
          <cell r="E2287" t="str">
            <v>UN</v>
          </cell>
          <cell r="F2287">
            <v>248233.26</v>
          </cell>
          <cell r="G2287">
            <v>41927</v>
          </cell>
        </row>
        <row r="2288">
          <cell r="C2288">
            <v>4121</v>
          </cell>
          <cell r="D2288" t="str">
            <v>Suministro E Instalacion De Interruptor Termomagnetico Tipo Industrial 3 X 125 Amperios</v>
          </cell>
          <cell r="E2288" t="str">
            <v>UN</v>
          </cell>
          <cell r="F2288">
            <v>301325.96999999997</v>
          </cell>
          <cell r="G2288">
            <v>41927</v>
          </cell>
        </row>
        <row r="2289">
          <cell r="C2289">
            <v>4122</v>
          </cell>
          <cell r="D2289" t="str">
            <v>Capítulo - Obras De Urbanismo</v>
          </cell>
          <cell r="E2289" t="str">
            <v>SD</v>
          </cell>
          <cell r="F2289">
            <v>0</v>
          </cell>
          <cell r="G2289">
            <v>41773</v>
          </cell>
        </row>
        <row r="2290">
          <cell r="C2290">
            <v>4123</v>
          </cell>
          <cell r="D2290" t="str">
            <v>Suministro E Instalacion De Acometida Para Tablero Td/Tl, 3X#1/0 X Fases + 1#1/0 Neutro + 1#2 Tierra Thhn Marca Certificada, Incluye Ducto Emt 2"</v>
          </cell>
          <cell r="E2290" t="str">
            <v>ML</v>
          </cell>
          <cell r="F2290">
            <v>95347.53</v>
          </cell>
          <cell r="G2290">
            <v>41927</v>
          </cell>
        </row>
        <row r="2291">
          <cell r="C2291">
            <v>4124</v>
          </cell>
          <cell r="D2291" t="str">
            <v>Suministro E Instalacion De Acometida Para Tablero A.A. 3X#2 Fases + 1#2 Neutro + 1#2 Tierra Thhn Marca Certificada Para El Tablero, Incluye Ducto Pvc 1 1/2" Tipo Pesado</v>
          </cell>
          <cell r="E2291" t="str">
            <v>ML</v>
          </cell>
          <cell r="F2291">
            <v>63274.57</v>
          </cell>
          <cell r="G2291">
            <v>41927</v>
          </cell>
        </row>
        <row r="2292">
          <cell r="C2292">
            <v>4126</v>
          </cell>
          <cell r="D2292" t="str">
            <v>Suministro E Instalacion De Cofre Metalico Calibre 16 Con Lamina Cold Roll Tipo Intemperie Color Almendra Con Medidas De 1.00 Metro De Alto X 1.05 Metros De Ancho X 0.50 Metros De Fondo Con Certificacion Retie</v>
          </cell>
          <cell r="E2292" t="str">
            <v>UN</v>
          </cell>
          <cell r="F2292">
            <v>911821</v>
          </cell>
          <cell r="G2292">
            <v>41927</v>
          </cell>
        </row>
        <row r="2293">
          <cell r="C2293">
            <v>4127</v>
          </cell>
          <cell r="D2293" t="str">
            <v>Suministro E Instalacion De Barraje En Cobre Electrolitico 3" X 1/2" Para Capacidad 250 Amperios, Incluye Aisladores, Tornilleria Y El Protector En Acrilico</v>
          </cell>
          <cell r="E2293" t="str">
            <v>UN</v>
          </cell>
          <cell r="F2293">
            <v>649564.23</v>
          </cell>
          <cell r="G2293">
            <v>41927</v>
          </cell>
        </row>
        <row r="2294">
          <cell r="C2294">
            <v>4129</v>
          </cell>
          <cell r="D2294" t="str">
            <v>Suministro E Instalacion De Terminales De Ponchar Para Cable 4/0</v>
          </cell>
          <cell r="E2294" t="str">
            <v>UN</v>
          </cell>
          <cell r="F2294">
            <v>21778.91</v>
          </cell>
          <cell r="G2294">
            <v>41927</v>
          </cell>
        </row>
        <row r="2295">
          <cell r="C2295">
            <v>4131</v>
          </cell>
          <cell r="D2295" t="str">
            <v>Suministro E Instalacion De Terminales De Ponchar Para Cable # 1/0 Thhn</v>
          </cell>
          <cell r="E2295" t="str">
            <v>UN</v>
          </cell>
          <cell r="F2295">
            <v>13353.88</v>
          </cell>
          <cell r="G2295">
            <v>41927</v>
          </cell>
        </row>
        <row r="2296">
          <cell r="C2296">
            <v>4133</v>
          </cell>
          <cell r="D2296" t="str">
            <v>Suministro E Instalacion De Terminales De Ponchar Para Cable # 2 Thhn</v>
          </cell>
          <cell r="E2296" t="str">
            <v>UN</v>
          </cell>
          <cell r="F2296">
            <v>11349.17</v>
          </cell>
          <cell r="G2296">
            <v>41927</v>
          </cell>
        </row>
        <row r="2297">
          <cell r="C2297">
            <v>4135</v>
          </cell>
          <cell r="D2297" t="str">
            <v>Suministro E Instalacion De Transformador De 75 Kva Trifasico 13,2 Kv - 208-120 Voltios, Convencional En Aceite Marca Homologada Por Electricaribe (Ver Diseño)</v>
          </cell>
          <cell r="E2297" t="str">
            <v>UN</v>
          </cell>
          <cell r="F2297">
            <v>6454995.9800000004</v>
          </cell>
          <cell r="G2297">
            <v>42457</v>
          </cell>
        </row>
        <row r="2298">
          <cell r="C2298">
            <v>4138</v>
          </cell>
          <cell r="D2298" t="str">
            <v>Vestida De Poste Nuevo Estructura Corrida En Caliente (Ver Diseño)</v>
          </cell>
          <cell r="E2298" t="str">
            <v>UN</v>
          </cell>
          <cell r="F2298">
            <v>1742074</v>
          </cell>
          <cell r="G2298">
            <v>41927</v>
          </cell>
        </row>
        <row r="2299">
          <cell r="C2299">
            <v>4140</v>
          </cell>
          <cell r="D2299" t="str">
            <v>Retiro De Poste Y Estructura Existente Con Los Demas Equipos (Ver Diseño)</v>
          </cell>
          <cell r="E2299" t="str">
            <v>UN</v>
          </cell>
          <cell r="F2299">
            <v>1589632</v>
          </cell>
          <cell r="G2299">
            <v>41927</v>
          </cell>
        </row>
        <row r="2300">
          <cell r="C2300">
            <v>4142</v>
          </cell>
          <cell r="D2300" t="str">
            <v>Suministro E Instalacion De Acometida Principal 3#4/0 X Fases + 1X4/0 Neutro + 1#2/0 Tierra Marca Certificada</v>
          </cell>
          <cell r="E2300" t="str">
            <v>ML</v>
          </cell>
          <cell r="F2300">
            <v>162557</v>
          </cell>
          <cell r="G2300">
            <v>41927</v>
          </cell>
        </row>
        <row r="2301">
          <cell r="C2301">
            <v>4144</v>
          </cell>
          <cell r="D2301" t="str">
            <v>Suministro E Instalacion De Puesta A Tierra En El Poste</v>
          </cell>
          <cell r="E2301" t="str">
            <v>UN</v>
          </cell>
          <cell r="F2301">
            <v>198600.27</v>
          </cell>
          <cell r="G2301">
            <v>42557</v>
          </cell>
        </row>
        <row r="2302">
          <cell r="C2302">
            <v>4146</v>
          </cell>
          <cell r="D2302" t="str">
            <v>Suministro E Instalacion De Tuberia Imc De 3" X 3.00 Metros, Incluye Capacete Mas Accesorios De Instalacion</v>
          </cell>
          <cell r="E2302" t="str">
            <v>UN</v>
          </cell>
          <cell r="F2302">
            <v>333626.13</v>
          </cell>
          <cell r="G2302">
            <v>41927</v>
          </cell>
        </row>
        <row r="2303">
          <cell r="C2303">
            <v>4149</v>
          </cell>
          <cell r="D2303" t="str">
            <v>Suministro E Instalacion De Tuberia De Agua Potable En Pvc De D= 1 1/2"</v>
          </cell>
          <cell r="E2303" t="str">
            <v>ML</v>
          </cell>
          <cell r="F2303">
            <v>27051</v>
          </cell>
          <cell r="G2303">
            <v>42572</v>
          </cell>
        </row>
        <row r="2304">
          <cell r="C2304">
            <v>4150</v>
          </cell>
          <cell r="D2304" t="str">
            <v>Aplicación De Endurecedor Y Sellador Sika Floor Curehard 24 O Similar Para Piso De Concreto</v>
          </cell>
          <cell r="E2304" t="str">
            <v>M2</v>
          </cell>
          <cell r="F2304">
            <v>11751.5</v>
          </cell>
          <cell r="G2304">
            <v>41821</v>
          </cell>
        </row>
        <row r="2305">
          <cell r="C2305">
            <v>4153</v>
          </cell>
          <cell r="D2305" t="str">
            <v>Suministro, Transporte E Instalacion De Panel De Fachada Machimbrado En Aluzinc Tipo 300 Fs De Hunter-Douglas, Calibre 26 Con Perforaciones N. 110 M 104 Mm, Instalado De Forma Vertical, Acabado En Pintura De Poliester Horneado Por Ambas Caras, Color Verde Manzana, Incluye: Remate Superior E Inferior, Andamios Y Todos Los Elementos Necesarios Para Su Correcta Instalacion Y Funcionamiento (Ver Diseño)</v>
          </cell>
          <cell r="E2305" t="str">
            <v>M2</v>
          </cell>
          <cell r="F2305">
            <v>107417</v>
          </cell>
          <cell r="G2305">
            <v>41800</v>
          </cell>
        </row>
        <row r="2306">
          <cell r="C2306">
            <v>4155</v>
          </cell>
          <cell r="D2306" t="str">
            <v>Rampa En Concreto F'C=3000 Psi. Incluye Relleno En Material Seleccionado.</v>
          </cell>
          <cell r="E2306" t="str">
            <v>UN</v>
          </cell>
          <cell r="F2306">
            <v>881244.31</v>
          </cell>
          <cell r="G2306">
            <v>41774</v>
          </cell>
        </row>
        <row r="2307">
          <cell r="C2307">
            <v>4156</v>
          </cell>
          <cell r="D2307" t="str">
            <v>Relleno En Rajón O Piedra Partida</v>
          </cell>
          <cell r="E2307" t="str">
            <v>M3</v>
          </cell>
          <cell r="F2307">
            <v>40510</v>
          </cell>
          <cell r="G2307">
            <v>41821</v>
          </cell>
        </row>
        <row r="2308">
          <cell r="C2308">
            <v>4158</v>
          </cell>
          <cell r="D2308" t="str">
            <v>Suministro E Instalación De Rejilla En Concreto De 1.5X1.5 E=0.05M Para Contenedores De Raíz Con Orificios De 0.10X0.10M.</v>
          </cell>
          <cell r="E2308" t="str">
            <v>UN</v>
          </cell>
          <cell r="F2308">
            <v>99686.5</v>
          </cell>
          <cell r="G2308">
            <v>41774</v>
          </cell>
        </row>
        <row r="2309">
          <cell r="C2309">
            <v>4159</v>
          </cell>
          <cell r="D2309" t="str">
            <v>Suministro E Instalacion De Punto Salida En Tuberia 3/4" Pvc, Alambre Aislado 3#10 Awg Thhn Para Lamparas Alumbrado Publico 220 Voltios 250 Watios (Ver Diseño)</v>
          </cell>
          <cell r="E2309" t="str">
            <v>UN</v>
          </cell>
          <cell r="F2309">
            <v>20868.39</v>
          </cell>
          <cell r="G2309">
            <v>41927</v>
          </cell>
        </row>
        <row r="2310">
          <cell r="C2310">
            <v>4160</v>
          </cell>
          <cell r="D2310" t="str">
            <v>Suministro E Instalacion De Equipo De Bombeo Agua Potable Y Contra Incendio, Incluye: Equipo De Bombeo Para El Abastecimiento De Agua Con Los Elementos De Succion Y Descarga Necesarios; Equipo De Bombeo Contra Incendio Con Sus Motobombas, Controles, Tablero Y Accesorios Para Su Correcto Funcionamiento; Equipos De Manejo De Aguas Negras Y Aguas Lluvias (Ver Diseño)</v>
          </cell>
          <cell r="E2310" t="str">
            <v>UN</v>
          </cell>
          <cell r="F2310">
            <v>39197841</v>
          </cell>
          <cell r="G2310">
            <v>41800</v>
          </cell>
        </row>
        <row r="2311">
          <cell r="C2311">
            <v>4162</v>
          </cell>
          <cell r="D2311" t="str">
            <v>Suministro E Instalacion De Tuberia Pvc C-900</v>
          </cell>
          <cell r="E2311" t="str">
            <v>ML</v>
          </cell>
          <cell r="F2311">
            <v>62683.42</v>
          </cell>
          <cell r="G2311">
            <v>41799</v>
          </cell>
        </row>
        <row r="2312">
          <cell r="C2312">
            <v>4164</v>
          </cell>
          <cell r="D2312" t="str">
            <v>Suministro E Instalacion De Tuberia En Hierro Galvanizado De 4" H.G.</v>
          </cell>
          <cell r="E2312" t="str">
            <v>ML</v>
          </cell>
          <cell r="F2312">
            <v>212387.43</v>
          </cell>
          <cell r="G2312">
            <v>41799</v>
          </cell>
        </row>
        <row r="2313">
          <cell r="C2313">
            <v>4166</v>
          </cell>
          <cell r="D2313" t="str">
            <v>Suministro E Instalacion De Siamesas</v>
          </cell>
          <cell r="E2313" t="str">
            <v>UN</v>
          </cell>
          <cell r="F2313">
            <v>1984438</v>
          </cell>
          <cell r="G2313">
            <v>41936</v>
          </cell>
        </row>
        <row r="2314">
          <cell r="C2314">
            <v>4168</v>
          </cell>
          <cell r="D2314" t="str">
            <v>Suministro E Instalacion De Valvula De 1 1/2" Para Red Contra Incendio</v>
          </cell>
          <cell r="E2314" t="str">
            <v>UN</v>
          </cell>
          <cell r="F2314">
            <v>222763.41</v>
          </cell>
          <cell r="G2314">
            <v>41799</v>
          </cell>
        </row>
        <row r="2315">
          <cell r="C2315">
            <v>4169</v>
          </cell>
          <cell r="D2315" t="str">
            <v>Punto De Red Contra Incendio De 1 1/2"</v>
          </cell>
          <cell r="E2315" t="str">
            <v>UN</v>
          </cell>
          <cell r="F2315">
            <v>124045.81</v>
          </cell>
          <cell r="G2315">
            <v>41799</v>
          </cell>
        </row>
        <row r="2316">
          <cell r="C2316">
            <v>4170</v>
          </cell>
          <cell r="D2316" t="str">
            <v>Punto De Red Contra Incendio De 4" Siamesa</v>
          </cell>
          <cell r="E2316" t="str">
            <v>UN</v>
          </cell>
          <cell r="F2316">
            <v>387845</v>
          </cell>
          <cell r="G2316">
            <v>41799</v>
          </cell>
        </row>
        <row r="2317">
          <cell r="C2317">
            <v>4171</v>
          </cell>
          <cell r="D2317" t="str">
            <v>Suministro E Instalacion De Gabinete Contra Incendio Completo, Incluye: Gabinete Contra Incendio De Lamina Negra Calibre 20 Para Empotrar De 0.88 X 0.21 X 0.70 Metros, Puerta De Vidrio Con Chapa Y Pintura Anticorrosiva, Equipo Completo Con Extinguidor, Manguera, Accesorios Y Demas Elementos Para Su Correcto Funcionamiento (Ver Diseño)</v>
          </cell>
          <cell r="E2317" t="str">
            <v>UN</v>
          </cell>
          <cell r="F2317">
            <v>6182404</v>
          </cell>
          <cell r="G2317">
            <v>41800</v>
          </cell>
        </row>
        <row r="2318">
          <cell r="C2318">
            <v>4173</v>
          </cell>
          <cell r="D2318" t="str">
            <v>Suministro E Instalación De Barrera Bidireccional New Yersey Altura = 0.80 Metros, Base = 0.60 Metros, Longitud = 1.50 Metros, Peso 830 Kg, Tipo Titan O Similar, Incluye Cargue, Descargue Y Fijación Con Acero</v>
          </cell>
          <cell r="E2318" t="str">
            <v>UN</v>
          </cell>
          <cell r="F2318">
            <v>430278.40000000002</v>
          </cell>
          <cell r="G2318">
            <v>41775</v>
          </cell>
        </row>
        <row r="2319">
          <cell r="C2319">
            <v>4181</v>
          </cell>
          <cell r="D2319" t="str">
            <v>Concreto Clase C (28 Mpa) 4000 Psi</v>
          </cell>
          <cell r="E2319" t="str">
            <v>M3</v>
          </cell>
          <cell r="F2319">
            <v>738330.17</v>
          </cell>
          <cell r="G2319">
            <v>42067</v>
          </cell>
        </row>
        <row r="2320">
          <cell r="C2320">
            <v>4182</v>
          </cell>
          <cell r="D2320" t="str">
            <v>Suministro E Instalacion De Punto Salida En Tuberia Pvc Conduit De 3/4" Para Datos Y Telefono Sin Cableado</v>
          </cell>
          <cell r="E2320" t="str">
            <v>UN</v>
          </cell>
          <cell r="F2320">
            <v>55852.74</v>
          </cell>
          <cell r="G2320">
            <v>41799</v>
          </cell>
        </row>
        <row r="2321">
          <cell r="C2321">
            <v>4183</v>
          </cell>
          <cell r="D2321" t="str">
            <v>Colector Enterrado Tubo De Concreto, Clase 2, De 304 Mm De Diámetro, Incluye Lecho De Arena Nivelado Y Compactado, Relleno, Accesorios, Piezas Especiales, Junta De Goma Y Lubricantes.</v>
          </cell>
          <cell r="E2321" t="str">
            <v>ML</v>
          </cell>
          <cell r="F2321">
            <v>132900.9</v>
          </cell>
          <cell r="G2321">
            <v>42067</v>
          </cell>
        </row>
        <row r="2322">
          <cell r="C2322">
            <v>4184</v>
          </cell>
          <cell r="D2322" t="str">
            <v>Nivelación, Replanteo Y Señalización Alcantarillado</v>
          </cell>
          <cell r="E2322" t="str">
            <v>ML</v>
          </cell>
          <cell r="F2322">
            <v>1954.44</v>
          </cell>
          <cell r="G2322">
            <v>42067</v>
          </cell>
        </row>
        <row r="2323">
          <cell r="C2323">
            <v>4188</v>
          </cell>
          <cell r="D2323" t="str">
            <v>Suministro E Instalación De Tubería Pvc De Alcantarillado De 315 Mm, D = 12"</v>
          </cell>
          <cell r="E2323" t="str">
            <v>ML</v>
          </cell>
          <cell r="F2323">
            <v>155112.54999999999</v>
          </cell>
          <cell r="G2323">
            <v>42067</v>
          </cell>
        </row>
        <row r="2324">
          <cell r="C2324">
            <v>4190</v>
          </cell>
          <cell r="D2324" t="str">
            <v>Punto De Agua Potable En Tuberia Pvc De 1"</v>
          </cell>
          <cell r="E2324" t="str">
            <v>UN</v>
          </cell>
          <cell r="F2324">
            <v>53235.35</v>
          </cell>
          <cell r="G2324">
            <v>42578</v>
          </cell>
        </row>
        <row r="2325">
          <cell r="C2325">
            <v>4191</v>
          </cell>
          <cell r="D2325" t="str">
            <v>Colector Enterrado Tubo De Concreto, Clase 2, De 500 Mm De Diámetro, Incluye Lecho De Arena Nivelado Y Compactado, Relleno, Accesorios, Piezas Especiales, Junta De Goma Y Lubricantes.</v>
          </cell>
          <cell r="E2325" t="str">
            <v>ML</v>
          </cell>
          <cell r="F2325">
            <v>282673.32</v>
          </cell>
          <cell r="G2325">
            <v>42067</v>
          </cell>
        </row>
        <row r="2326">
          <cell r="C2326">
            <v>4195</v>
          </cell>
          <cell r="D2326" t="str">
            <v>Cilindro Para Pozo De Inspección, Sección De Pozo D = 1.20 Metros, E = 0.25 Metros, L = 1.00 Metro, Elemento Prefabricado De Concreto Tipo Titan O Similar</v>
          </cell>
          <cell r="E2326" t="str">
            <v>ML</v>
          </cell>
          <cell r="F2326">
            <v>746482.42</v>
          </cell>
          <cell r="G2326">
            <v>42067</v>
          </cell>
        </row>
        <row r="2327">
          <cell r="C2327">
            <v>4196</v>
          </cell>
          <cell r="D2327" t="str">
            <v>Base  Para Pozo De Inspección, Sección De Pozo D = 1.20 Metros, E = 0.20 Metros, Elemento Prefabricado De Concreto Tipo Titan O Similar.</v>
          </cell>
          <cell r="E2327" t="str">
            <v>UN</v>
          </cell>
          <cell r="F2327">
            <v>878082.6</v>
          </cell>
          <cell r="G2327">
            <v>42067</v>
          </cell>
        </row>
        <row r="2328">
          <cell r="C2328">
            <v>4197</v>
          </cell>
          <cell r="D2328" t="str">
            <v>Placa De Cubierta Para Pozo De Inspección, Sección De Pozo D = 1.20 Metros, E = 0.20 Metros, Elemento Prefabricado De Concreto Tipo Titan O Similar</v>
          </cell>
          <cell r="E2328" t="str">
            <v>UN</v>
          </cell>
          <cell r="F2328">
            <v>680583.9</v>
          </cell>
          <cell r="G2328">
            <v>42067</v>
          </cell>
        </row>
        <row r="2329">
          <cell r="C2329">
            <v>4198</v>
          </cell>
          <cell r="D2329" t="str">
            <v>Barrera De Seguridad Tipo A180 Monodireccional, En Concreto De 3000 Psi Reforzado, Fundida En Sitio</v>
          </cell>
          <cell r="E2329" t="str">
            <v>ML</v>
          </cell>
          <cell r="F2329">
            <v>208623.87</v>
          </cell>
          <cell r="G2329">
            <v>41821</v>
          </cell>
        </row>
        <row r="2330">
          <cell r="C2330">
            <v>4201</v>
          </cell>
          <cell r="D2330" t="str">
            <v>Pilotes En Concreto Preexcavados    F'C=4000 Psi    D=0.80M. Incluye Acero De Refuerzo</v>
          </cell>
          <cell r="E2330" t="str">
            <v>ML</v>
          </cell>
          <cell r="F2330">
            <v>769597.38</v>
          </cell>
          <cell r="G2330">
            <v>42667</v>
          </cell>
        </row>
        <row r="2331">
          <cell r="C2331">
            <v>4202</v>
          </cell>
          <cell r="D2331" t="str">
            <v>Concreto Para Estribo De Puente    F'C=4000Psi.</v>
          </cell>
          <cell r="E2331" t="str">
            <v>M3</v>
          </cell>
          <cell r="F2331">
            <v>835184.1</v>
          </cell>
          <cell r="G2331">
            <v>42066</v>
          </cell>
        </row>
        <row r="2332">
          <cell r="C2332">
            <v>4203</v>
          </cell>
          <cell r="D2332" t="str">
            <v>Concreto Para Viga Aéreas De Puente   F'C=4000 Psi.</v>
          </cell>
          <cell r="E2332" t="str">
            <v>M3</v>
          </cell>
          <cell r="F2332">
            <v>964749.11</v>
          </cell>
          <cell r="G2332">
            <v>41806</v>
          </cell>
        </row>
        <row r="2333">
          <cell r="C2333">
            <v>4204</v>
          </cell>
          <cell r="D2333" t="str">
            <v>Concreto Para Baranda De Puentes    F'C=3000 Psi.</v>
          </cell>
          <cell r="E2333" t="str">
            <v>M3</v>
          </cell>
          <cell r="F2333">
            <v>827803.1</v>
          </cell>
          <cell r="G2333">
            <v>41806</v>
          </cell>
        </row>
        <row r="2334">
          <cell r="C2334">
            <v>4206</v>
          </cell>
          <cell r="D2334" t="str">
            <v>Concreto Para Losa De Protección De Fondo  E=0.20M.</v>
          </cell>
          <cell r="E2334" t="str">
            <v>M2</v>
          </cell>
          <cell r="F2334">
            <v>116700.04</v>
          </cell>
          <cell r="G2334">
            <v>41808</v>
          </cell>
        </row>
        <row r="2335">
          <cell r="C2335">
            <v>4207</v>
          </cell>
          <cell r="D2335" t="str">
            <v>Escarificación Y Compactación De Terreno Natural.</v>
          </cell>
          <cell r="E2335" t="str">
            <v>M3</v>
          </cell>
          <cell r="F2335">
            <v>17716.650000000001</v>
          </cell>
          <cell r="G2335">
            <v>41808</v>
          </cell>
        </row>
        <row r="2336">
          <cell r="C2336">
            <v>4208</v>
          </cell>
          <cell r="D2336" t="str">
            <v>Relleno En Base Invias No Incluye Transporte De Material</v>
          </cell>
          <cell r="E2336" t="str">
            <v>M3</v>
          </cell>
          <cell r="F2336">
            <v>71864.37</v>
          </cell>
          <cell r="G2336">
            <v>42537</v>
          </cell>
        </row>
        <row r="2337">
          <cell r="C2337">
            <v>4211</v>
          </cell>
          <cell r="D2337" t="str">
            <v>Suministro E Instalación De Geotextil No Tejido 2100.</v>
          </cell>
          <cell r="E2337" t="str">
            <v>M2</v>
          </cell>
          <cell r="F2337">
            <v>14984.74</v>
          </cell>
          <cell r="G2337">
            <v>41808</v>
          </cell>
        </row>
        <row r="2338">
          <cell r="C2338">
            <v>4212</v>
          </cell>
          <cell r="D2338" t="str">
            <v>Losa De Aproximación De Puente   E=0.25M  F'C=4000 Psi.</v>
          </cell>
          <cell r="E2338" t="str">
            <v>M2</v>
          </cell>
          <cell r="F2338">
            <v>167744.85</v>
          </cell>
          <cell r="G2338">
            <v>41808</v>
          </cell>
        </row>
        <row r="2339">
          <cell r="C2339">
            <v>4213</v>
          </cell>
          <cell r="D2339" t="str">
            <v>Concreto Para Tablero De Puente E=0.20M    F'C=4000 Psi.</v>
          </cell>
          <cell r="E2339" t="str">
            <v>M3</v>
          </cell>
          <cell r="F2339">
            <v>870836.92</v>
          </cell>
          <cell r="G2339">
            <v>41808</v>
          </cell>
        </row>
        <row r="2340">
          <cell r="C2340">
            <v>4214</v>
          </cell>
          <cell r="D2340" t="str">
            <v>Víga Aérea En Concreto   F'C=3000 Psi. No Incluye Acero De Refuerzo.</v>
          </cell>
          <cell r="E2340" t="str">
            <v>M3</v>
          </cell>
          <cell r="F2340">
            <v>586209.49</v>
          </cell>
          <cell r="G2340">
            <v>42102</v>
          </cell>
        </row>
        <row r="2341">
          <cell r="C2341">
            <v>4215</v>
          </cell>
          <cell r="D2341" t="str">
            <v>Suministro E Instalación De Puerta Doble De Acceso De 2.50X2.00 En Vidrio Templado E=10Mm. Incluye Manijas En Acero Inoxidable Y Cerraduras.</v>
          </cell>
          <cell r="E2341" t="str">
            <v>UN</v>
          </cell>
          <cell r="F2341">
            <v>2500000</v>
          </cell>
          <cell r="G2341">
            <v>42102</v>
          </cell>
        </row>
        <row r="2342">
          <cell r="C2342">
            <v>4217</v>
          </cell>
          <cell r="D2342" t="str">
            <v>Suministro E Instalación De Puerta De Seguridad Con Espesor En 70 Mm. De 0.96 X 2.05 Metros, En Acero Lámina Calibre 0.7 Mm Coll Rolled, Incluye Marco, Ojo Mágico, Cerradura De Seguridad Con Doble Grado De Cierre, 13 Pasadores Y Pestillo Interior, 3 Bisagras En Cámara Que Impiden El Desmonte De La Puerta.</v>
          </cell>
          <cell r="E2342" t="str">
            <v>UN</v>
          </cell>
          <cell r="F2342">
            <v>626862.32999999996</v>
          </cell>
          <cell r="G2342">
            <v>41816</v>
          </cell>
        </row>
        <row r="2343">
          <cell r="C2343">
            <v>4219</v>
          </cell>
          <cell r="D2343" t="str">
            <v>Conexion Al Sistema Sanitario Existente (Ver Diseño)</v>
          </cell>
          <cell r="E2343" t="str">
            <v>GL</v>
          </cell>
          <cell r="F2343">
            <v>3000000</v>
          </cell>
          <cell r="G2343">
            <v>41835</v>
          </cell>
        </row>
        <row r="2344">
          <cell r="C2344">
            <v>4220</v>
          </cell>
          <cell r="D2344" t="str">
            <v>Conexion Al Sistema De Presion Existente (Ver Diseño)</v>
          </cell>
          <cell r="E2344" t="str">
            <v>GL</v>
          </cell>
          <cell r="F2344">
            <v>2500000</v>
          </cell>
          <cell r="G2344">
            <v>41835</v>
          </cell>
        </row>
        <row r="2345">
          <cell r="C2345">
            <v>4221</v>
          </cell>
          <cell r="D2345" t="str">
            <v>Red De Media Tension Aerea (Ver Diseño)</v>
          </cell>
          <cell r="E2345" t="str">
            <v>GL</v>
          </cell>
          <cell r="F2345">
            <v>25000000</v>
          </cell>
          <cell r="G2345">
            <v>41835</v>
          </cell>
        </row>
        <row r="2346">
          <cell r="C2346">
            <v>4222</v>
          </cell>
          <cell r="D2346" t="str">
            <v>Red De Media Tension Subterranea (Ver Diseño)</v>
          </cell>
          <cell r="E2346" t="str">
            <v>GL</v>
          </cell>
          <cell r="F2346">
            <v>105000000</v>
          </cell>
          <cell r="G2346">
            <v>41835</v>
          </cell>
        </row>
        <row r="2347">
          <cell r="C2347">
            <v>4223</v>
          </cell>
          <cell r="D2347" t="str">
            <v>Celda De Medida (Ver Diseño)</v>
          </cell>
          <cell r="E2347" t="str">
            <v>GL</v>
          </cell>
          <cell r="F2347">
            <v>5405400</v>
          </cell>
          <cell r="G2347">
            <v>41835</v>
          </cell>
        </row>
        <row r="2348">
          <cell r="C2348">
            <v>4224</v>
          </cell>
          <cell r="D2348" t="str">
            <v>Conexión Equipo De Medida General Por Alta (Electricaribe)</v>
          </cell>
          <cell r="E2348" t="str">
            <v>GL</v>
          </cell>
          <cell r="F2348">
            <v>12000000</v>
          </cell>
          <cell r="G2348">
            <v>42558</v>
          </cell>
        </row>
        <row r="2349">
          <cell r="C2349">
            <v>4225</v>
          </cell>
          <cell r="D2349" t="str">
            <v>Transferencia Automatica En Mt (Ver Diseño)</v>
          </cell>
          <cell r="E2349" t="str">
            <v>GL</v>
          </cell>
          <cell r="F2349">
            <v>60000000</v>
          </cell>
          <cell r="G2349">
            <v>41835</v>
          </cell>
        </row>
        <row r="2350">
          <cell r="C2350">
            <v>4226</v>
          </cell>
          <cell r="D2350" t="str">
            <v>Transformador De 300 Kva, 440/13.200 V, Servicio De Emergencia (Ver Diseño)</v>
          </cell>
          <cell r="E2350" t="str">
            <v>GL</v>
          </cell>
          <cell r="F2350">
            <v>37073600</v>
          </cell>
          <cell r="G2350">
            <v>41835</v>
          </cell>
        </row>
        <row r="2351">
          <cell r="C2351">
            <v>4227</v>
          </cell>
          <cell r="D2351" t="str">
            <v>Transformador De 75 Kva, 13.200/440 V, Pad-Mounted, Iluminacion De Campo De Juego (Ver Diseño)</v>
          </cell>
          <cell r="E2351" t="str">
            <v>GL</v>
          </cell>
          <cell r="F2351">
            <v>22156000</v>
          </cell>
          <cell r="G2351">
            <v>41835</v>
          </cell>
        </row>
        <row r="2352">
          <cell r="C2352">
            <v>4228</v>
          </cell>
          <cell r="D2352" t="str">
            <v>Transformador De 150 Kva, 13.200/220 V, Servicios Normales (Ver Diseño)</v>
          </cell>
          <cell r="E2352" t="str">
            <v>GL</v>
          </cell>
          <cell r="F2352">
            <v>26127840</v>
          </cell>
          <cell r="G2352">
            <v>41835</v>
          </cell>
        </row>
        <row r="2353">
          <cell r="C2353">
            <v>4229</v>
          </cell>
          <cell r="D2353" t="str">
            <v>Transformador De 75 Kva, 13.200/220 V, Servicio De Emergencia (Ver Diseño)</v>
          </cell>
          <cell r="E2353" t="str">
            <v>GL</v>
          </cell>
          <cell r="F2353">
            <v>16331640</v>
          </cell>
          <cell r="G2353">
            <v>41835</v>
          </cell>
        </row>
        <row r="2354">
          <cell r="C2354">
            <v>4230</v>
          </cell>
          <cell r="D2354" t="str">
            <v>Celda De Seccionamiento General En Mt (Ver Diseño)</v>
          </cell>
          <cell r="E2354" t="str">
            <v>GL</v>
          </cell>
          <cell r="F2354">
            <v>5405400</v>
          </cell>
          <cell r="G2354">
            <v>41835</v>
          </cell>
        </row>
        <row r="2355">
          <cell r="C2355">
            <v>4231</v>
          </cell>
          <cell r="D2355" t="str">
            <v>Malla De Puesta A Tierra De La Subestacion (Ver Diseño)</v>
          </cell>
          <cell r="E2355" t="str">
            <v>GL</v>
          </cell>
          <cell r="F2355">
            <v>15000000</v>
          </cell>
          <cell r="G2355">
            <v>41835</v>
          </cell>
        </row>
        <row r="2356">
          <cell r="C2356">
            <v>4232</v>
          </cell>
          <cell r="D2356" t="str">
            <v>Tableros De Bt (Ver Diseño)</v>
          </cell>
          <cell r="E2356" t="str">
            <v>GL</v>
          </cell>
          <cell r="F2356">
            <v>10000000</v>
          </cell>
          <cell r="G2356">
            <v>41835</v>
          </cell>
        </row>
        <row r="2357">
          <cell r="C2357">
            <v>4233</v>
          </cell>
          <cell r="D2357" t="str">
            <v>Planta De Emergencia De 300 Kva, 440 V (Ver Diseño)</v>
          </cell>
          <cell r="E2357" t="str">
            <v>GL</v>
          </cell>
          <cell r="F2357">
            <v>82000000</v>
          </cell>
          <cell r="G2357">
            <v>41835</v>
          </cell>
        </row>
        <row r="2358">
          <cell r="C2358">
            <v>4234</v>
          </cell>
          <cell r="D2358" t="str">
            <v>Protecciones De La Planta De Emergencia (Ver Diseño)</v>
          </cell>
          <cell r="E2358" t="str">
            <v>GL</v>
          </cell>
          <cell r="F2358">
            <v>10000000</v>
          </cell>
          <cell r="G2358">
            <v>41835</v>
          </cell>
        </row>
        <row r="2359">
          <cell r="C2359">
            <v>4235</v>
          </cell>
          <cell r="D2359" t="str">
            <v>Torres Metalicas De 24.00 Metros (Ver Diseño)</v>
          </cell>
          <cell r="E2359" t="str">
            <v>UN</v>
          </cell>
          <cell r="F2359">
            <v>12000000</v>
          </cell>
          <cell r="G2359">
            <v>41835</v>
          </cell>
        </row>
        <row r="2360">
          <cell r="C2360">
            <v>4236</v>
          </cell>
          <cell r="D2360" t="str">
            <v>Lamparas De 1000 W (Ver Diseño)</v>
          </cell>
          <cell r="E2360" t="str">
            <v>UN</v>
          </cell>
          <cell r="F2360">
            <v>400000</v>
          </cell>
          <cell r="G2360">
            <v>41835</v>
          </cell>
        </row>
        <row r="2361">
          <cell r="C2361">
            <v>4237</v>
          </cell>
          <cell r="D2361" t="str">
            <v>Alimentadores En Bt, 440 V (Ver Diseño)</v>
          </cell>
          <cell r="E2361" t="str">
            <v>ML</v>
          </cell>
          <cell r="F2361">
            <v>50000</v>
          </cell>
          <cell r="G2361">
            <v>41835</v>
          </cell>
        </row>
        <row r="2362">
          <cell r="C2362">
            <v>4238</v>
          </cell>
          <cell r="D2362" t="str">
            <v>Zapata En Concreto Premezclado De 5000 Psi, No Incluye Acero De Refuerzo</v>
          </cell>
          <cell r="E2362" t="str">
            <v>M3</v>
          </cell>
          <cell r="F2362">
            <v>505800.23</v>
          </cell>
          <cell r="G2362">
            <v>41835</v>
          </cell>
        </row>
        <row r="2363">
          <cell r="C2363">
            <v>4239</v>
          </cell>
          <cell r="D2363" t="str">
            <v>Tableros En Bt, 440 V (Ver Diseño)</v>
          </cell>
          <cell r="E2363" t="str">
            <v>UN</v>
          </cell>
          <cell r="F2363">
            <v>450000</v>
          </cell>
          <cell r="G2363">
            <v>41835</v>
          </cell>
        </row>
        <row r="2364">
          <cell r="C2364">
            <v>4240</v>
          </cell>
          <cell r="D2364" t="str">
            <v>Registros (Ver Diseño)</v>
          </cell>
          <cell r="E2364" t="str">
            <v>UN</v>
          </cell>
          <cell r="F2364">
            <v>250000</v>
          </cell>
          <cell r="G2364">
            <v>41835</v>
          </cell>
        </row>
        <row r="2365">
          <cell r="C2365">
            <v>4241</v>
          </cell>
          <cell r="D2365" t="str">
            <v>Cajas De Paso (Ver Diseño)</v>
          </cell>
          <cell r="E2365" t="str">
            <v>UN</v>
          </cell>
          <cell r="F2365">
            <v>120000</v>
          </cell>
          <cell r="G2365">
            <v>41817</v>
          </cell>
        </row>
        <row r="2366">
          <cell r="C2366">
            <v>4242</v>
          </cell>
          <cell r="D2366" t="str">
            <v>Viga Inferior De Amarre En Concreto De 4000 Psi De 0.80 X 0.80 Metros, No Incluye Acero De Refuerzo</v>
          </cell>
          <cell r="E2366" t="str">
            <v>ML</v>
          </cell>
          <cell r="F2366">
            <v>541929.55000000005</v>
          </cell>
          <cell r="G2366">
            <v>41835</v>
          </cell>
        </row>
        <row r="2367">
          <cell r="C2367">
            <v>4243</v>
          </cell>
          <cell r="D2367" t="str">
            <v>Luminarias (Ver Diseño)</v>
          </cell>
          <cell r="E2367" t="str">
            <v>UN</v>
          </cell>
          <cell r="F2367">
            <v>180000</v>
          </cell>
          <cell r="G2367">
            <v>41835</v>
          </cell>
        </row>
        <row r="2368">
          <cell r="C2368">
            <v>4244</v>
          </cell>
          <cell r="D2368" t="str">
            <v>Suministro E Instalacion De Accesorios (Ver Diseño)</v>
          </cell>
          <cell r="E2368" t="str">
            <v>JG</v>
          </cell>
          <cell r="F2368">
            <v>180000</v>
          </cell>
          <cell r="G2368">
            <v>41817</v>
          </cell>
        </row>
        <row r="2369">
          <cell r="C2369">
            <v>4245</v>
          </cell>
          <cell r="D2369" t="str">
            <v>Columnas En Concreto De 5000 Psi, No Incluye Acero De Refuerzo</v>
          </cell>
          <cell r="E2369" t="str">
            <v>M3</v>
          </cell>
          <cell r="F2369">
            <v>822492.45</v>
          </cell>
          <cell r="G2369">
            <v>41835</v>
          </cell>
        </row>
        <row r="2370">
          <cell r="C2370">
            <v>4246</v>
          </cell>
          <cell r="D2370" t="str">
            <v>Suministro E Instalacion De Sistema Contra Incendio (Ver Diseño)</v>
          </cell>
          <cell r="E2370" t="str">
            <v>GL</v>
          </cell>
          <cell r="F2370">
            <v>210000000</v>
          </cell>
          <cell r="G2370">
            <v>41835</v>
          </cell>
        </row>
        <row r="2371">
          <cell r="C2371">
            <v>4247</v>
          </cell>
          <cell r="D2371" t="str">
            <v>Suministro E Instalacion De Deteccion De Humos Y Sprinkler (Ver Diseño)</v>
          </cell>
          <cell r="E2371" t="str">
            <v>GL</v>
          </cell>
          <cell r="F2371">
            <v>125000000</v>
          </cell>
          <cell r="G2371">
            <v>41835</v>
          </cell>
        </row>
        <row r="2372">
          <cell r="C2372">
            <v>4248</v>
          </cell>
          <cell r="D2372" t="str">
            <v>Suministro E Instalacion De Sistema De Sonido Y Alarma (Ver Diseño)</v>
          </cell>
          <cell r="E2372" t="str">
            <v>GL</v>
          </cell>
          <cell r="F2372">
            <v>160000000</v>
          </cell>
          <cell r="G2372">
            <v>41835</v>
          </cell>
        </row>
        <row r="2373">
          <cell r="C2373">
            <v>4249</v>
          </cell>
          <cell r="D2373" t="str">
            <v>Viga Principal De Carga Portico, En Concreto De 5000 Psi, No Incluye Acero De Refuerzo</v>
          </cell>
          <cell r="E2373" t="str">
            <v>M3</v>
          </cell>
          <cell r="F2373">
            <v>629646.63</v>
          </cell>
          <cell r="G2373">
            <v>41835</v>
          </cell>
        </row>
        <row r="2374">
          <cell r="C2374">
            <v>4250</v>
          </cell>
          <cell r="D2374" t="str">
            <v>Acabado Cancha En Polvo De Ladrillo (Ver Diseño)</v>
          </cell>
          <cell r="E2374" t="str">
            <v>M2</v>
          </cell>
          <cell r="F2374">
            <v>45000</v>
          </cell>
          <cell r="G2374">
            <v>41835</v>
          </cell>
        </row>
        <row r="2375">
          <cell r="C2375">
            <v>4251</v>
          </cell>
          <cell r="D2375" t="str">
            <v>Grama Natural Para Cancha ( Ver Diseño)</v>
          </cell>
          <cell r="E2375" t="str">
            <v>M2</v>
          </cell>
          <cell r="F2375">
            <v>18000</v>
          </cell>
          <cell r="G2375">
            <v>41821</v>
          </cell>
        </row>
        <row r="2376">
          <cell r="C2376">
            <v>4252</v>
          </cell>
          <cell r="D2376" t="str">
            <v>Sistema De Drenaje Cancha (Ver Diseño)</v>
          </cell>
          <cell r="E2376" t="str">
            <v>GL</v>
          </cell>
          <cell r="F2376">
            <v>90000000</v>
          </cell>
          <cell r="G2376">
            <v>41835</v>
          </cell>
        </row>
        <row r="2377">
          <cell r="C2377">
            <v>4253</v>
          </cell>
          <cell r="D2377" t="str">
            <v>Sistema De Riego Cancha (Ver Diseño)</v>
          </cell>
          <cell r="E2377" t="str">
            <v>GL</v>
          </cell>
          <cell r="F2377">
            <v>145000000</v>
          </cell>
          <cell r="G2377">
            <v>41835</v>
          </cell>
        </row>
        <row r="2378">
          <cell r="C2378">
            <v>4254</v>
          </cell>
          <cell r="D2378" t="str">
            <v>Señalizacion General (Ver Diseño)</v>
          </cell>
          <cell r="E2378" t="str">
            <v>GL</v>
          </cell>
          <cell r="F2378">
            <v>75000000</v>
          </cell>
          <cell r="G2378">
            <v>41835</v>
          </cell>
        </row>
        <row r="2379">
          <cell r="C2379">
            <v>4255</v>
          </cell>
          <cell r="D2379" t="str">
            <v>Losa Maciza En Concreto De 3500 Psi, No Incluye Acero De Refuerzo, E = 0.40 Metros</v>
          </cell>
          <cell r="E2379" t="str">
            <v>M2</v>
          </cell>
          <cell r="F2379">
            <v>236620.9</v>
          </cell>
          <cell r="G2379">
            <v>41835</v>
          </cell>
        </row>
        <row r="2380">
          <cell r="C2380">
            <v>4256</v>
          </cell>
          <cell r="D2380" t="str">
            <v>Suministro E Instalacion De Silleteria De Respaldo (Ver Diseño)</v>
          </cell>
          <cell r="E2380" t="str">
            <v>UN</v>
          </cell>
          <cell r="F2380">
            <v>69600</v>
          </cell>
          <cell r="G2380">
            <v>41835</v>
          </cell>
        </row>
        <row r="2381">
          <cell r="C2381">
            <v>4257</v>
          </cell>
          <cell r="D2381" t="str">
            <v>Suministro E Instalacion De Tablero (Ver Diseño)</v>
          </cell>
          <cell r="E2381" t="str">
            <v>UN</v>
          </cell>
          <cell r="F2381">
            <v>35550000</v>
          </cell>
          <cell r="G2381">
            <v>41835</v>
          </cell>
        </row>
        <row r="2382">
          <cell r="C2382">
            <v>4258</v>
          </cell>
          <cell r="D2382" t="str">
            <v>Suministro E Instalacion De Pantalla Leed (Ver Diseño)</v>
          </cell>
          <cell r="E2382" t="str">
            <v>UN</v>
          </cell>
          <cell r="F2382">
            <v>266597137</v>
          </cell>
          <cell r="G2382">
            <v>41835</v>
          </cell>
        </row>
        <row r="2383">
          <cell r="C2383">
            <v>4259</v>
          </cell>
          <cell r="D2383" t="str">
            <v>Torniquetes Electronicos De Banderas (Ver Diseño)</v>
          </cell>
          <cell r="E2383" t="str">
            <v>UN</v>
          </cell>
          <cell r="F2383">
            <v>350000</v>
          </cell>
          <cell r="G2383">
            <v>41835</v>
          </cell>
        </row>
        <row r="2384">
          <cell r="C2384">
            <v>4260</v>
          </cell>
          <cell r="D2384" t="str">
            <v>Viga Intermedia En Concreto De 3500 Psi, Para Tribunas Laterales, No Incluye Acero De Refuerzo</v>
          </cell>
          <cell r="E2384" t="str">
            <v>M3</v>
          </cell>
          <cell r="F2384">
            <v>587163.63</v>
          </cell>
          <cell r="G2384">
            <v>41835</v>
          </cell>
        </row>
        <row r="2385">
          <cell r="C2385">
            <v>4261</v>
          </cell>
          <cell r="D2385" t="str">
            <v>Circuito De Voz Y Datos De Oficinas Administrativas (Ver Diseño)</v>
          </cell>
          <cell r="E2385" t="str">
            <v>GL</v>
          </cell>
          <cell r="F2385">
            <v>92235000</v>
          </cell>
          <cell r="G2385">
            <v>41835</v>
          </cell>
        </row>
        <row r="2386">
          <cell r="C2386">
            <v>4262</v>
          </cell>
          <cell r="D2386" t="str">
            <v>Ascensores (Ver Diseño)</v>
          </cell>
          <cell r="E2386" t="str">
            <v>GL</v>
          </cell>
          <cell r="F2386">
            <v>123330000</v>
          </cell>
          <cell r="G2386">
            <v>41835</v>
          </cell>
        </row>
        <row r="2387">
          <cell r="C2387">
            <v>4263</v>
          </cell>
          <cell r="D2387" t="str">
            <v>Pantalla De Anotaciones (Ver Diseño)</v>
          </cell>
          <cell r="E2387" t="str">
            <v>GL</v>
          </cell>
          <cell r="F2387">
            <v>239670000</v>
          </cell>
          <cell r="G2387">
            <v>41835</v>
          </cell>
        </row>
        <row r="2388">
          <cell r="C2388">
            <v>4264</v>
          </cell>
          <cell r="D2388" t="str">
            <v>Pantalla De Video (Ver Diseño)</v>
          </cell>
          <cell r="E2388" t="str">
            <v>GL</v>
          </cell>
          <cell r="F2388">
            <v>270870000</v>
          </cell>
          <cell r="G2388">
            <v>41835</v>
          </cell>
        </row>
        <row r="2389">
          <cell r="C2389">
            <v>4265</v>
          </cell>
          <cell r="D2389" t="str">
            <v>Sistemas Ininterrumpidos De Potencia - Ups`S (Ver Diseño)</v>
          </cell>
          <cell r="E2389" t="str">
            <v>GL</v>
          </cell>
          <cell r="F2389">
            <v>121595000</v>
          </cell>
          <cell r="G2389">
            <v>41835</v>
          </cell>
        </row>
        <row r="2390">
          <cell r="C2390">
            <v>4266</v>
          </cell>
          <cell r="D2390" t="str">
            <v>Telefonia Basica Conmutada (Ver Diseño)</v>
          </cell>
          <cell r="E2390" t="str">
            <v>GL</v>
          </cell>
          <cell r="F2390">
            <v>24135000</v>
          </cell>
          <cell r="G2390">
            <v>41835</v>
          </cell>
        </row>
        <row r="2391">
          <cell r="C2391">
            <v>4267</v>
          </cell>
          <cell r="D2391" t="str">
            <v>Sistema De Administracion De Energia (Ver Diseño)</v>
          </cell>
          <cell r="E2391" t="str">
            <v>GL</v>
          </cell>
          <cell r="F2391">
            <v>30000000</v>
          </cell>
          <cell r="G2391">
            <v>41835</v>
          </cell>
        </row>
        <row r="2392">
          <cell r="C2392">
            <v>4268</v>
          </cell>
          <cell r="D2392" t="str">
            <v>Portico Tipo Cajon En Acero Estructural De Seccion Variable Para Backstop Y Graderias (Ver Diseño)</v>
          </cell>
          <cell r="E2392" t="str">
            <v>KG</v>
          </cell>
          <cell r="F2392">
            <v>7200</v>
          </cell>
          <cell r="G2392">
            <v>41817</v>
          </cell>
        </row>
        <row r="2393">
          <cell r="C2393">
            <v>4269</v>
          </cell>
          <cell r="D2393" t="str">
            <v>Portico Tipo Cajon En Phr-C220X80X3 Mm(Ver Diseño)</v>
          </cell>
          <cell r="E2393" t="str">
            <v>KG</v>
          </cell>
          <cell r="F2393">
            <v>7200</v>
          </cell>
          <cell r="G2393">
            <v>41835</v>
          </cell>
        </row>
        <row r="2394">
          <cell r="C2394">
            <v>4270</v>
          </cell>
          <cell r="D2394" t="str">
            <v>Cerramiento Muro En Super Board Rampas De Evacuacion (Ver Diseño)</v>
          </cell>
          <cell r="E2394" t="str">
            <v>M2</v>
          </cell>
          <cell r="F2394">
            <v>45000</v>
          </cell>
          <cell r="G2394">
            <v>41835</v>
          </cell>
        </row>
        <row r="2395">
          <cell r="C2395">
            <v>4271</v>
          </cell>
          <cell r="D2395" t="str">
            <v>Cerramiento En Malla Anudada Cancha, Incluye Colchon Protector Segun Detalle (Ver Diseño)</v>
          </cell>
          <cell r="E2395" t="str">
            <v>M2</v>
          </cell>
          <cell r="F2395">
            <v>145000</v>
          </cell>
          <cell r="G2395">
            <v>41835</v>
          </cell>
        </row>
        <row r="2396">
          <cell r="C2396">
            <v>4272</v>
          </cell>
          <cell r="D2396" t="str">
            <v>Cerramiento En Malla Anudada Segun Detalle (Ver Diseño)</v>
          </cell>
          <cell r="E2396" t="str">
            <v>M2</v>
          </cell>
          <cell r="F2396">
            <v>125000</v>
          </cell>
          <cell r="G2396">
            <v>41835</v>
          </cell>
        </row>
        <row r="2397">
          <cell r="C2397">
            <v>4273</v>
          </cell>
          <cell r="D2397" t="str">
            <v>Suministro E Instalacion De Corta Sol En Celoscreen Panel (Ver Diseño)</v>
          </cell>
          <cell r="E2397" t="str">
            <v>M2</v>
          </cell>
          <cell r="F2397">
            <v>200000</v>
          </cell>
          <cell r="G2397">
            <v>41835</v>
          </cell>
        </row>
        <row r="2398">
          <cell r="C2398">
            <v>4274</v>
          </cell>
          <cell r="D2398" t="str">
            <v>Recubrimiento Muros Garitas En Alucobon Color Rojo, Incluye Panel De Fibra De Vidrio (Ver Diseño)</v>
          </cell>
          <cell r="E2398" t="str">
            <v>M2</v>
          </cell>
          <cell r="F2398">
            <v>96200</v>
          </cell>
          <cell r="G2398">
            <v>41835</v>
          </cell>
        </row>
        <row r="2399">
          <cell r="C2399">
            <v>4275</v>
          </cell>
          <cell r="D2399" t="str">
            <v>Suministro E Instalacion De Torniquetes (Ver Diseño)</v>
          </cell>
          <cell r="E2399" t="str">
            <v>UN</v>
          </cell>
          <cell r="F2399">
            <v>125000</v>
          </cell>
          <cell r="G2399">
            <v>41835</v>
          </cell>
        </row>
        <row r="2400">
          <cell r="C2400">
            <v>4276</v>
          </cell>
          <cell r="D2400" t="str">
            <v>Demolicion De Estacion De Policia (Cai), Incluye Muros Y Desmontes En General, Mas Retiro De Material Sobrante</v>
          </cell>
          <cell r="E2400" t="str">
            <v>GL</v>
          </cell>
          <cell r="F2400">
            <v>5000000</v>
          </cell>
          <cell r="G2400">
            <v>41835</v>
          </cell>
        </row>
        <row r="2401">
          <cell r="C2401">
            <v>4277</v>
          </cell>
          <cell r="D2401" t="str">
            <v>Demolicion De Escuela Primaria, Incluye Muros Y Desmontes En General Mas Retiro De Material Sobrante (Ver Diseño).</v>
          </cell>
          <cell r="E2401" t="str">
            <v>GL</v>
          </cell>
          <cell r="F2401">
            <v>8000000</v>
          </cell>
          <cell r="G2401">
            <v>41835</v>
          </cell>
        </row>
        <row r="2402">
          <cell r="C2402">
            <v>4278</v>
          </cell>
          <cell r="D2402" t="str">
            <v>Desmonte De Malla De Backstop Tomas Arrieta (Ver Diseño)</v>
          </cell>
          <cell r="E2402" t="str">
            <v>GL</v>
          </cell>
          <cell r="F2402">
            <v>1500000</v>
          </cell>
          <cell r="G2402">
            <v>41835</v>
          </cell>
        </row>
        <row r="2403">
          <cell r="C2403">
            <v>4279</v>
          </cell>
          <cell r="D2403" t="str">
            <v>Tala De Arboles Existentes Mas Retiro De Material Sobrante (Ver Diseño)</v>
          </cell>
          <cell r="E2403" t="str">
            <v>UN</v>
          </cell>
          <cell r="F2403">
            <v>50000</v>
          </cell>
          <cell r="G2403">
            <v>42241</v>
          </cell>
        </row>
        <row r="2404">
          <cell r="C2404">
            <v>4280</v>
          </cell>
          <cell r="D2404" t="str">
            <v>Desmonte De Postes Existentes Exteriores (Ver Diseño)</v>
          </cell>
          <cell r="E2404" t="str">
            <v>UN</v>
          </cell>
          <cell r="F2404">
            <v>80000</v>
          </cell>
          <cell r="G2404">
            <v>41835</v>
          </cell>
        </row>
        <row r="2405">
          <cell r="C2405">
            <v>4281</v>
          </cell>
          <cell r="D2405" t="str">
            <v>Desmonte De Torres Externas Estadio (Ver Diseño)</v>
          </cell>
          <cell r="E2405" t="str">
            <v>UN</v>
          </cell>
          <cell r="F2405">
            <v>150000</v>
          </cell>
          <cell r="G2405">
            <v>41835</v>
          </cell>
        </row>
        <row r="2406">
          <cell r="C2406">
            <v>4282</v>
          </cell>
          <cell r="D2406" t="str">
            <v>Descapote Y Retiro De Grama Existente Estadio Mas Retiro De Material Sobrante (Ver Diseño)</v>
          </cell>
          <cell r="E2406" t="str">
            <v>M2</v>
          </cell>
          <cell r="F2406">
            <v>4500</v>
          </cell>
          <cell r="G2406">
            <v>41835</v>
          </cell>
        </row>
        <row r="2407">
          <cell r="C2407">
            <v>4283</v>
          </cell>
          <cell r="D2407" t="str">
            <v>Trazado Y Replanteo Sobre Terreno (Ver Diseño)</v>
          </cell>
          <cell r="E2407" t="str">
            <v>M2</v>
          </cell>
          <cell r="F2407">
            <v>800</v>
          </cell>
          <cell r="G2407">
            <v>41835</v>
          </cell>
        </row>
        <row r="2408">
          <cell r="C2408">
            <v>4284</v>
          </cell>
          <cell r="D2408" t="str">
            <v>Levantamiento Topografico Inicial (Ver Diseño)</v>
          </cell>
          <cell r="E2408" t="str">
            <v>HA</v>
          </cell>
          <cell r="F2408">
            <v>1500000</v>
          </cell>
          <cell r="G2408">
            <v>41835</v>
          </cell>
        </row>
        <row r="2409">
          <cell r="C2409">
            <v>4285</v>
          </cell>
          <cell r="D2409" t="str">
            <v>Columna Tipo 2 De 1.50 X 0.60 Metros En Concreto 5000 Psi, No Incluye Hierro De Refuerzo (Ver Diseño)</v>
          </cell>
          <cell r="E2409" t="str">
            <v>M3</v>
          </cell>
          <cell r="F2409">
            <v>721931.88</v>
          </cell>
          <cell r="G2409">
            <v>41821</v>
          </cell>
        </row>
        <row r="2410">
          <cell r="C2410">
            <v>4286</v>
          </cell>
          <cell r="D2410" t="str">
            <v>Gradas En Concreto De 3500 Psi De 0.20 Metros (Ver Diseño)</v>
          </cell>
          <cell r="E2410" t="str">
            <v>M3</v>
          </cell>
          <cell r="F2410">
            <v>650000</v>
          </cell>
          <cell r="G2410">
            <v>41835</v>
          </cell>
        </row>
        <row r="2411">
          <cell r="C2411">
            <v>4287</v>
          </cell>
          <cell r="D2411" t="str">
            <v>Escalera En Concreto De 3500 Psi Para Vomitorios, Segun Diseño</v>
          </cell>
          <cell r="E2411" t="str">
            <v>UN</v>
          </cell>
          <cell r="F2411">
            <v>4500000</v>
          </cell>
          <cell r="G2411">
            <v>41835</v>
          </cell>
        </row>
        <row r="2412">
          <cell r="C2412">
            <v>4288</v>
          </cell>
          <cell r="D2412" t="str">
            <v>Imprimación Slurry - Seal</v>
          </cell>
          <cell r="E2412" t="str">
            <v>M2</v>
          </cell>
          <cell r="F2412">
            <v>5000</v>
          </cell>
          <cell r="G2412">
            <v>41835</v>
          </cell>
        </row>
        <row r="2413">
          <cell r="C2413">
            <v>4289</v>
          </cell>
          <cell r="D2413" t="str">
            <v>Muro En Block Vibrado A La Vista Nº 4, Mortero De Pega 1:4 (Ver Diseño)</v>
          </cell>
          <cell r="E2413" t="str">
            <v>ML</v>
          </cell>
          <cell r="F2413">
            <v>16450</v>
          </cell>
          <cell r="G2413">
            <v>41835</v>
          </cell>
        </row>
        <row r="2414">
          <cell r="C2414">
            <v>4290</v>
          </cell>
          <cell r="D2414" t="str">
            <v>Muro De Cerramiento Perimetral En Tapias Rusticas, H= 2.20 Metros (Ver Diseño)</v>
          </cell>
          <cell r="E2414" t="str">
            <v>M2</v>
          </cell>
          <cell r="F2414">
            <v>55000</v>
          </cell>
          <cell r="G2414">
            <v>41835</v>
          </cell>
        </row>
        <row r="2415">
          <cell r="C2415">
            <v>4291</v>
          </cell>
          <cell r="D2415" t="str">
            <v>Locetas Rectangular Boton Para Sendero Discapacitados</v>
          </cell>
          <cell r="E2415" t="str">
            <v>ML</v>
          </cell>
          <cell r="F2415">
            <v>10500</v>
          </cell>
          <cell r="G2415">
            <v>41835</v>
          </cell>
        </row>
        <row r="2416">
          <cell r="C2416">
            <v>4292</v>
          </cell>
          <cell r="D2416" t="str">
            <v>Banca En Hierro Y Madera Según Modelo</v>
          </cell>
          <cell r="E2416" t="str">
            <v>UN</v>
          </cell>
          <cell r="F2416">
            <v>455000</v>
          </cell>
          <cell r="G2416">
            <v>41835</v>
          </cell>
        </row>
        <row r="2417">
          <cell r="C2417">
            <v>4293</v>
          </cell>
          <cell r="D2417" t="str">
            <v>Cubierta En Policarbonato Referencia Alucobon Dp-16 Mm Color Opal Graderias Y Backstop (Ver Diseño)</v>
          </cell>
          <cell r="E2417" t="str">
            <v>M2</v>
          </cell>
          <cell r="F2417">
            <v>191400</v>
          </cell>
          <cell r="G2417">
            <v>41835</v>
          </cell>
        </row>
        <row r="2418">
          <cell r="C2418">
            <v>4294</v>
          </cell>
          <cell r="D2418" t="str">
            <v>Pergolas En Madera (Ver Diseño)</v>
          </cell>
          <cell r="E2418" t="str">
            <v>M2</v>
          </cell>
          <cell r="F2418">
            <v>110000</v>
          </cell>
          <cell r="G2418">
            <v>41835</v>
          </cell>
        </row>
        <row r="2419">
          <cell r="C2419">
            <v>4295</v>
          </cell>
          <cell r="D2419" t="str">
            <v>Viga Canal En Lamina Galvanizada Calibere 14, De 0.40 X 0.70 Metros (Ver Diseño)</v>
          </cell>
          <cell r="E2419" t="str">
            <v>ML</v>
          </cell>
          <cell r="F2419">
            <v>25500</v>
          </cell>
          <cell r="G2419">
            <v>41835</v>
          </cell>
        </row>
        <row r="2420">
          <cell r="C2420">
            <v>4296</v>
          </cell>
          <cell r="D2420" t="str">
            <v>Señalización</v>
          </cell>
          <cell r="E2420" t="str">
            <v>GL</v>
          </cell>
          <cell r="F2420">
            <v>13000000</v>
          </cell>
          <cell r="G2420">
            <v>41835</v>
          </cell>
        </row>
        <row r="2421">
          <cell r="C2421">
            <v>4297</v>
          </cell>
          <cell r="D2421" t="str">
            <v>Acometida General En Pvc Rde 21 De 2 1/2"</v>
          </cell>
          <cell r="E2421" t="str">
            <v>GL</v>
          </cell>
          <cell r="F2421">
            <v>5000000</v>
          </cell>
          <cell r="G2421">
            <v>41835</v>
          </cell>
        </row>
        <row r="2422">
          <cell r="C2422">
            <v>4298</v>
          </cell>
          <cell r="D2422" t="str">
            <v>Punto Hidráulico De 1 1/2" Para Fluxometro</v>
          </cell>
          <cell r="E2422" t="str">
            <v>UN</v>
          </cell>
          <cell r="F2422">
            <v>48500</v>
          </cell>
          <cell r="G2422">
            <v>41835</v>
          </cell>
        </row>
        <row r="2423">
          <cell r="C2423">
            <v>4299</v>
          </cell>
          <cell r="D2423" t="str">
            <v>Pedestal En Concreto De 3500 Psi De 1.30 X 1.30 X 0.70 Metros</v>
          </cell>
          <cell r="E2423" t="str">
            <v>M3</v>
          </cell>
          <cell r="F2423">
            <v>110656.87</v>
          </cell>
          <cell r="G2423">
            <v>41835</v>
          </cell>
        </row>
        <row r="2424">
          <cell r="C2424">
            <v>4300</v>
          </cell>
          <cell r="D2424" t="str">
            <v>Concreto Asfáltico De 0.07 Metros Para Ciclo Ruta</v>
          </cell>
          <cell r="E2424" t="str">
            <v>M2</v>
          </cell>
          <cell r="F2424">
            <v>42710.239999999998</v>
          </cell>
          <cell r="G2424">
            <v>41831</v>
          </cell>
        </row>
        <row r="2425">
          <cell r="C2425">
            <v>4301</v>
          </cell>
          <cell r="D2425" t="str">
            <v>Carpeta . Pavimento En Concreto Asfáltico De 0.05 Metros Para Vías Perimetrales</v>
          </cell>
          <cell r="E2425" t="str">
            <v>M2</v>
          </cell>
          <cell r="F2425">
            <v>30507.32</v>
          </cell>
          <cell r="G2425">
            <v>41831</v>
          </cell>
        </row>
        <row r="2426">
          <cell r="C2426">
            <v>4302</v>
          </cell>
          <cell r="D2426" t="str">
            <v>Impermeabilizacion De Muros Con Pintura De Esmalte Siliconite (Ver Diseño).</v>
          </cell>
          <cell r="E2426" t="str">
            <v>M2</v>
          </cell>
          <cell r="F2426">
            <v>7702.99</v>
          </cell>
          <cell r="G2426">
            <v>41927</v>
          </cell>
        </row>
        <row r="2427">
          <cell r="C2427">
            <v>4304</v>
          </cell>
          <cell r="D2427" t="str">
            <v>Suministro E Instalación De Luminaria Led De 60 Watios, Incluye Brazo Ornamental De 2.50 Metros, Perno Y Fotocelda (Ver Diseño)</v>
          </cell>
          <cell r="E2427" t="str">
            <v>UN</v>
          </cell>
          <cell r="F2427">
            <v>2135318.9500000002</v>
          </cell>
          <cell r="G2427">
            <v>42457</v>
          </cell>
        </row>
        <row r="2428">
          <cell r="C2428">
            <v>4305</v>
          </cell>
          <cell r="D2428" t="str">
            <v>Suministro E Instalacion De Terminales De Captacion Franklin No Radiactivas, Incluye: Punta Franklin Para Pararrayo, Grapa Doble Ala Galvanizada De 3/4, Tornillos 5/8 X 10, Tuberia Metalica Galvanizada De 3/4, Union Conduit De 3/4, Herramientas, Transporte, Equipos Varios Y Mano De Obra (Ver Diseño)</v>
          </cell>
          <cell r="E2428" t="str">
            <v>UN</v>
          </cell>
          <cell r="F2428">
            <v>102651</v>
          </cell>
          <cell r="G2428">
            <v>41936</v>
          </cell>
        </row>
        <row r="2429">
          <cell r="C2429">
            <v>4308</v>
          </cell>
          <cell r="D2429" t="str">
            <v>Acero Estructural.</v>
          </cell>
          <cell r="E2429" t="str">
            <v>KG</v>
          </cell>
          <cell r="F2429">
            <v>5552.74</v>
          </cell>
          <cell r="G2429">
            <v>42538</v>
          </cell>
        </row>
        <row r="2430">
          <cell r="C2430">
            <v>4309</v>
          </cell>
          <cell r="D2430" t="str">
            <v>Bordillo De 0.15 X 0.20 Metros En Concreto De 3000 Psi, Incluye Anclaje Con Sikadur (Ver Diseño)</v>
          </cell>
          <cell r="E2430" t="str">
            <v>ML</v>
          </cell>
          <cell r="F2430">
            <v>77659.53</v>
          </cell>
          <cell r="G2430">
            <v>41906</v>
          </cell>
        </row>
        <row r="2431">
          <cell r="C2431">
            <v>4311</v>
          </cell>
          <cell r="D2431" t="str">
            <v>Suministro E Instalación  De Tubería Novafort O Similar De 18" - 450 Mm</v>
          </cell>
          <cell r="E2431" t="str">
            <v>ML</v>
          </cell>
          <cell r="F2431">
            <v>366850.36</v>
          </cell>
          <cell r="G2431">
            <v>42548</v>
          </cell>
        </row>
        <row r="2432">
          <cell r="C2432">
            <v>4313</v>
          </cell>
          <cell r="D2432" t="str">
            <v>Estuco Y Pintura Tres Manos</v>
          </cell>
          <cell r="E2432" t="str">
            <v>M2</v>
          </cell>
          <cell r="F2432">
            <v>20366.48</v>
          </cell>
          <cell r="G2432">
            <v>42416</v>
          </cell>
        </row>
        <row r="2433">
          <cell r="C2433">
            <v>4314</v>
          </cell>
          <cell r="D2433" t="str">
            <v>Acabado Para Parqueaderos En Piedra Suelta O Granzon E=0.10M</v>
          </cell>
          <cell r="E2433" t="str">
            <v>M2</v>
          </cell>
          <cell r="F2433">
            <v>26851.34</v>
          </cell>
          <cell r="G2433">
            <v>42102</v>
          </cell>
        </row>
        <row r="2434">
          <cell r="C2434">
            <v>4317</v>
          </cell>
          <cell r="D2434" t="str">
            <v>Salida Para Aire Acondicionado Bifasico (Ver Diseño)</v>
          </cell>
          <cell r="E2434" t="str">
            <v>UN</v>
          </cell>
          <cell r="F2434">
            <v>681920.3</v>
          </cell>
          <cell r="G2434">
            <v>42135</v>
          </cell>
        </row>
        <row r="2435">
          <cell r="C2435">
            <v>4320</v>
          </cell>
          <cell r="D2435" t="str">
            <v>Suministro E Instalacion De Acometida Parcial 3#6 + #6 + #8T Cu Thhw</v>
          </cell>
          <cell r="E2435" t="str">
            <v>ML</v>
          </cell>
          <cell r="F2435">
            <v>27380.9</v>
          </cell>
          <cell r="G2435">
            <v>42524</v>
          </cell>
        </row>
        <row r="2436">
          <cell r="C2436">
            <v>4322</v>
          </cell>
          <cell r="D2436" t="str">
            <v>Suministro E Instalacion De Acometida Parcial 3#10 + #12T Cu Thhw</v>
          </cell>
          <cell r="E2436" t="str">
            <v>ML</v>
          </cell>
          <cell r="F2436">
            <v>10754.34</v>
          </cell>
          <cell r="G2436">
            <v>42135</v>
          </cell>
        </row>
        <row r="2437">
          <cell r="C2437">
            <v>4323</v>
          </cell>
          <cell r="D2437" t="str">
            <v>Suministro E Instalacion De Acometida Parcial 2#6 + #8T Cu Thhw (Ver Diseño).</v>
          </cell>
          <cell r="E2437" t="str">
            <v>ML</v>
          </cell>
          <cell r="F2437">
            <v>26352.6</v>
          </cell>
          <cell r="G2437">
            <v>42135</v>
          </cell>
        </row>
        <row r="2438">
          <cell r="C2438">
            <v>4325</v>
          </cell>
          <cell r="D2438" t="str">
            <v>Suministro E Instalacion De Breaker Enchufable De 2 X 50 Amperios (Ver Diseño)</v>
          </cell>
          <cell r="E2438" t="str">
            <v>UN</v>
          </cell>
          <cell r="F2438">
            <v>44525.83</v>
          </cell>
          <cell r="G2438">
            <v>42135</v>
          </cell>
        </row>
        <row r="2439">
          <cell r="C2439">
            <v>4326</v>
          </cell>
          <cell r="D2439" t="str">
            <v>Suministro E Instalacion De Tuberia Pvc Conduit De 1/2" (Ver Diseño)</v>
          </cell>
          <cell r="E2439" t="str">
            <v>ML</v>
          </cell>
          <cell r="F2439">
            <v>8515.43</v>
          </cell>
          <cell r="G2439">
            <v>42135</v>
          </cell>
        </row>
        <row r="2440">
          <cell r="C2440">
            <v>4329</v>
          </cell>
          <cell r="D2440" t="str">
            <v>Suministro E Instalación De Sanitario Tipo A En Lámina De Acero Inoxidable Aisi 304</v>
          </cell>
          <cell r="E2440" t="str">
            <v>UN</v>
          </cell>
          <cell r="F2440">
            <v>1505551.31</v>
          </cell>
          <cell r="G2440">
            <v>41862</v>
          </cell>
        </row>
        <row r="2441">
          <cell r="C2441">
            <v>4330</v>
          </cell>
          <cell r="D2441" t="str">
            <v>Suministro E Instalacion De Malla Pat 4 Varillas Cuadradas + Caja De Inspeccion (Ver Diseño)</v>
          </cell>
          <cell r="E2441" t="str">
            <v>GL</v>
          </cell>
          <cell r="F2441">
            <v>1737258.28</v>
          </cell>
          <cell r="G2441">
            <v>42538</v>
          </cell>
        </row>
        <row r="2442">
          <cell r="C2442">
            <v>4331</v>
          </cell>
          <cell r="D2442" t="str">
            <v>Suministro E Instalacion De Acometida 2 X ( 3#4/0 + #4/0 + #2/0T Cu Thhw) (Ver Diseño)</v>
          </cell>
          <cell r="E2442" t="str">
            <v>ML</v>
          </cell>
          <cell r="F2442">
            <v>342323.32</v>
          </cell>
          <cell r="G2442">
            <v>42135</v>
          </cell>
        </row>
        <row r="2443">
          <cell r="C2443">
            <v>4333</v>
          </cell>
          <cell r="D2443" t="str">
            <v>Suministro E Instalacion De Transferencia Trifasica Automatica De 112.5 Kva (Ver Diseño)</v>
          </cell>
          <cell r="E2443" t="str">
            <v>UN</v>
          </cell>
          <cell r="F2443">
            <v>7005875</v>
          </cell>
          <cell r="G2443">
            <v>42135</v>
          </cell>
        </row>
        <row r="2444">
          <cell r="C2444">
            <v>4335</v>
          </cell>
          <cell r="D2444" t="str">
            <v>Construccion Canalizacion C/ Un Tubo De 1" Diametro En Lecho De Arena (Ver Diseño).</v>
          </cell>
          <cell r="E2444" t="str">
            <v>ML</v>
          </cell>
          <cell r="F2444">
            <v>34475.56</v>
          </cell>
          <cell r="G2444">
            <v>42538</v>
          </cell>
        </row>
        <row r="2445">
          <cell r="C2445">
            <v>4336</v>
          </cell>
          <cell r="D2445" t="str">
            <v>Construccion Canalizacion Cada Cuatro Tubos De 3" De Diametro En Lecho De Arena (Ver Diseño)</v>
          </cell>
          <cell r="E2445" t="str">
            <v>ML</v>
          </cell>
          <cell r="F2445">
            <v>98736.67</v>
          </cell>
          <cell r="G2445">
            <v>42135</v>
          </cell>
        </row>
        <row r="2446">
          <cell r="C2446">
            <v>4337</v>
          </cell>
          <cell r="D2446" t="str">
            <v>Suministro E Instalación De Reja En Varilla Cuadrada De 5/8" A Cada 0.12 Metros Entre Ejes, Refuerzo Horizontal En Platina De 2 1/2" X 1/4" A Cada 0.40 Metros, Pintada Con Anticorrosivo Y Esmalte Empotrada A La Viga De Cimiento Y Losa</v>
          </cell>
          <cell r="E2446" t="str">
            <v>M2</v>
          </cell>
          <cell r="F2446">
            <v>180939.73</v>
          </cell>
          <cell r="G2446">
            <v>41862</v>
          </cell>
        </row>
        <row r="2447">
          <cell r="C2447">
            <v>4338</v>
          </cell>
          <cell r="D2447" t="str">
            <v>Suministro E Instalación De Puerta En Reja De Varillas De 5/8" A Cada 0.12 Metros Entre Ejes, Refuerzo Horizontal En Platina De 2 1/2" X 1/4" A Cada 0.40 Metros, Con Marco Y Contra Marco Angular De 3" X 3" X 1/4", Con Bisagra Tipo Capsula, Cerradura De Pasador Con Base Para Candado, Pintada Con Anticorrosivo Y Esmalte</v>
          </cell>
          <cell r="E2447" t="str">
            <v>M2</v>
          </cell>
          <cell r="F2447">
            <v>345135.7</v>
          </cell>
          <cell r="G2447">
            <v>41862</v>
          </cell>
        </row>
        <row r="2448">
          <cell r="C2448">
            <v>4339</v>
          </cell>
          <cell r="D2448" t="str">
            <v>Construccion De Tanque Enterrado De 10 M3 (Ver Diseño)</v>
          </cell>
          <cell r="E2448" t="str">
            <v>GL</v>
          </cell>
          <cell r="F2448">
            <v>12000000</v>
          </cell>
          <cell r="G2448">
            <v>42132</v>
          </cell>
        </row>
        <row r="2449">
          <cell r="C2449">
            <v>4340</v>
          </cell>
          <cell r="D2449" t="str">
            <v>Suministro E Instalacion De Puerta De Triplex De 2.00 X 0.90, 0.80, 0,70 Metros, Incluye Marco De Madera, Bisagras Y Cerradura Para El Centro Regional De Victimas (Ver Diseño)</v>
          </cell>
          <cell r="E2449" t="str">
            <v>UN</v>
          </cell>
          <cell r="F2449">
            <v>200000</v>
          </cell>
          <cell r="G2449">
            <v>42132</v>
          </cell>
        </row>
        <row r="2450">
          <cell r="C2450">
            <v>4341</v>
          </cell>
          <cell r="D2450" t="str">
            <v>Pintura En Vinilo Sobre Pañete, Dos Manos.</v>
          </cell>
          <cell r="E2450" t="str">
            <v>M2</v>
          </cell>
          <cell r="F2450">
            <v>8397.9699999999993</v>
          </cell>
          <cell r="G2450">
            <v>42102</v>
          </cell>
        </row>
        <row r="2451">
          <cell r="C2451">
            <v>4347</v>
          </cell>
          <cell r="D2451" t="str">
            <v>Suministro E Instalacion De Punto Salida En Tuberia De 3/4" Imc, Para Lamparas Tipo Campana De 220 Voltios 250 Watios En Cable # 10 Awg (Ver Diseño).</v>
          </cell>
          <cell r="E2451" t="str">
            <v>UN</v>
          </cell>
          <cell r="F2451">
            <v>312248.76</v>
          </cell>
          <cell r="G2451">
            <v>41871</v>
          </cell>
        </row>
        <row r="2452">
          <cell r="C2452">
            <v>4348</v>
          </cell>
          <cell r="D2452" t="str">
            <v>Suministro E Instalacion De Luminaria Tipo Bala 6", Incluye Bombillo De 20 Watios (Ver Diseño).</v>
          </cell>
          <cell r="E2452" t="str">
            <v>UN</v>
          </cell>
          <cell r="F2452">
            <v>74665.61</v>
          </cell>
          <cell r="G2452">
            <v>41871</v>
          </cell>
        </row>
        <row r="2453">
          <cell r="C2453">
            <v>4350</v>
          </cell>
          <cell r="D2453" t="str">
            <v>Suministro E Instalacion De Luminaria Tipo Campana De 250 Watios Metal Haline En Acrilico De 220 Voltios (Ver Diseño).</v>
          </cell>
          <cell r="E2453" t="str">
            <v>UN</v>
          </cell>
          <cell r="F2453">
            <v>648858.44999999995</v>
          </cell>
          <cell r="G2453">
            <v>41871</v>
          </cell>
        </row>
        <row r="2454">
          <cell r="C2454">
            <v>4352</v>
          </cell>
          <cell r="D2454" t="str">
            <v>Suministro E Instalacion De Luminaria Tipo Reflector De 400 Watios Marca Phillips Tempo O Similar (Ver Diseño).</v>
          </cell>
          <cell r="E2454" t="str">
            <v>UN</v>
          </cell>
          <cell r="F2454">
            <v>748858.45</v>
          </cell>
          <cell r="G2454">
            <v>41871</v>
          </cell>
        </row>
        <row r="2455">
          <cell r="C2455">
            <v>4353</v>
          </cell>
          <cell r="D2455" t="str">
            <v>Suministro E Instalacion De Punto Salida Para Aires Acondicionados En Tuberia De 3/4" Pvc, Cable 7 Hilos 3X#10 Awg, Incluye Cableado De Fuerza Y Control Distancia Aproximada 20 Metros (Ver Diseño)</v>
          </cell>
          <cell r="E2455" t="str">
            <v>UN</v>
          </cell>
          <cell r="F2455">
            <v>203402.09</v>
          </cell>
          <cell r="G2455">
            <v>42524</v>
          </cell>
        </row>
        <row r="2456">
          <cell r="C2456">
            <v>4354</v>
          </cell>
          <cell r="D2456" t="str">
            <v>Suministro E Instalacion De Acometida 3X#4 Fases + 1#4 Neutro + 1#4 Tierra Thhn Marca Certificada Para El Tablero De Tomas Y Luces, Incluye Ducto Pvc De 11/2" Tipo Pesado (Ver Diseño).</v>
          </cell>
          <cell r="E2456" t="str">
            <v>ML</v>
          </cell>
          <cell r="F2456">
            <v>54928.76</v>
          </cell>
          <cell r="G2456">
            <v>41872</v>
          </cell>
        </row>
        <row r="2457">
          <cell r="C2457">
            <v>4356</v>
          </cell>
          <cell r="D2457" t="str">
            <v>Suministro E Instalacion De Acometida 3X#6 Fases + 1#6 Neutro + 1#8 Tierra Thhn Marca Certificada Para El Tablero De Tomas Y Luces, Incluye Ducto Pvc De 1 1/2" Tipo Pesado (Ver Diseño)</v>
          </cell>
          <cell r="E2457" t="str">
            <v>ML</v>
          </cell>
          <cell r="F2457">
            <v>42497.760000000002</v>
          </cell>
          <cell r="G2457">
            <v>41872</v>
          </cell>
        </row>
        <row r="2458">
          <cell r="C2458">
            <v>4357</v>
          </cell>
          <cell r="D2458" t="str">
            <v>Suministro E Instalacion De Acometida 3X#4 Fases + 1#6 Neutro + 1#6 Tierra Thhn Marca Certificada Para El Tablero De Tomas Y Luces, Incluye Ducto Pvc 1 1/2" Tipo Pesado (Ver Diseño)</v>
          </cell>
          <cell r="E2458" t="str">
            <v>ML</v>
          </cell>
          <cell r="F2458">
            <v>50718.76</v>
          </cell>
          <cell r="G2458">
            <v>41872</v>
          </cell>
        </row>
        <row r="2459">
          <cell r="C2459">
            <v>4359</v>
          </cell>
          <cell r="D2459" t="str">
            <v>Suministro E Instalacion De Acometida 3X#2 Fases + 1#4 Neutro + 1#4 Tierra Thhn Marca Certificada Para El Tablero De Aire Acondicionado, Incluye Ducto Pvc De 2" Tipo Pesado (Ver Diseño).</v>
          </cell>
          <cell r="E2459" t="str">
            <v>ML</v>
          </cell>
          <cell r="F2459">
            <v>68722.009999999995</v>
          </cell>
          <cell r="G2459">
            <v>41927</v>
          </cell>
        </row>
        <row r="2460">
          <cell r="C2460">
            <v>4361</v>
          </cell>
          <cell r="D2460" t="str">
            <v>Suministro E Instalacion De Acometida 3X#1/0 Fases + 1#4 Neutro + 1#4 Tierra Thhn Marca Certificada Para El Tablero De Aire Acondicionado, Incluye Ducto Pvc De 2" Tipo Pesado (Ver Diseño).</v>
          </cell>
          <cell r="E2460" t="str">
            <v>ML</v>
          </cell>
          <cell r="F2460">
            <v>94800.33</v>
          </cell>
          <cell r="G2460">
            <v>41873</v>
          </cell>
        </row>
        <row r="2461">
          <cell r="C2461">
            <v>4363</v>
          </cell>
          <cell r="D2461" t="str">
            <v>Suministro E Instalacion De Cofre Metalico Calibre 16 Con Lamina Cold Roll Tipo Intemperie, Color Almendra, Con Medidas De 2.10 Metros De Alto X 1.05 Metros De Ancho X 0.50 Metros De Fondo, Con Certificacion Retie (Ver Diseño)</v>
          </cell>
          <cell r="E2461" t="str">
            <v>UN</v>
          </cell>
          <cell r="F2461">
            <v>2670875</v>
          </cell>
          <cell r="G2461">
            <v>41873</v>
          </cell>
        </row>
        <row r="2462">
          <cell r="C2462">
            <v>4365</v>
          </cell>
          <cell r="D2462" t="str">
            <v>Suministro E Instalacion De Interruptor Totalizador Termomagnetico Tipo Industrial Fijo 3 X 800 Amperios (Ver Diseño)</v>
          </cell>
          <cell r="E2462" t="str">
            <v>UN</v>
          </cell>
          <cell r="F2462">
            <v>2154890</v>
          </cell>
          <cell r="G2462">
            <v>41873</v>
          </cell>
        </row>
        <row r="2463">
          <cell r="C2463">
            <v>4367</v>
          </cell>
          <cell r="D2463" t="str">
            <v>Suministro E Instalacion De Terminales De Ponchar Para Cable Nº 4 Y Nº 6 Thhn (Ver Diseño)</v>
          </cell>
          <cell r="E2463" t="str">
            <v>UN</v>
          </cell>
          <cell r="F2463">
            <v>12425.88</v>
          </cell>
          <cell r="G2463">
            <v>41876</v>
          </cell>
        </row>
        <row r="2464">
          <cell r="C2464">
            <v>4369</v>
          </cell>
          <cell r="D2464" t="str">
            <v>Suministro E Instalacion De Transformador De 225 Kva Trifasico, 13200/208-120 Voltios Convencional En Aceite Marca Mologada Por Electricaribe (Ver Diseño)</v>
          </cell>
          <cell r="E2464" t="str">
            <v>UN</v>
          </cell>
          <cell r="F2464">
            <v>15370555.560000001</v>
          </cell>
          <cell r="G2464">
            <v>41876</v>
          </cell>
        </row>
        <row r="2465">
          <cell r="C2465">
            <v>4370</v>
          </cell>
          <cell r="D2465" t="str">
            <v>Suministro E Instalacion De Acometida Principal 3X3#4/0 X Fases + 3X4/0 Neutro + 1#2/0 Tierra Marca Certificada (Ver Diseño)</v>
          </cell>
          <cell r="E2465" t="str">
            <v>ML</v>
          </cell>
          <cell r="F2465">
            <v>421381.25</v>
          </cell>
          <cell r="G2465">
            <v>41876</v>
          </cell>
        </row>
        <row r="2466">
          <cell r="C2466">
            <v>4372</v>
          </cell>
          <cell r="D2466" t="str">
            <v>Suministro E Instalacion De Cable Mono Polar Xlpe Nº 2 Al 100% (Ver Diseño)</v>
          </cell>
          <cell r="E2466" t="str">
            <v>ML</v>
          </cell>
          <cell r="F2466">
            <v>101756</v>
          </cell>
          <cell r="G2466">
            <v>41876</v>
          </cell>
        </row>
        <row r="2467">
          <cell r="C2467">
            <v>4376</v>
          </cell>
          <cell r="D2467" t="str">
            <v>Suministro E Instalacion De Celda Con Seccionador Tripolar Hh Baja Carga Con Cuchilla A Tierra De 17,5 Kv - 400 Amperios Color Almendra Marca Socol O Similar (Ver Diseño)</v>
          </cell>
          <cell r="E2467" t="str">
            <v>UN</v>
          </cell>
          <cell r="F2467">
            <v>8574009.6699999999</v>
          </cell>
          <cell r="G2467">
            <v>42067</v>
          </cell>
        </row>
        <row r="2468">
          <cell r="C2468">
            <v>4381</v>
          </cell>
          <cell r="D2468" t="str">
            <v>Suministro E Instalacion De Celda Con Su Equipo De Medida 3-Tp-13200/120V-3-Tc-20/5 Medidor Electronico Perfil De Carga (Ver Diseño)</v>
          </cell>
          <cell r="E2468" t="str">
            <v>UN</v>
          </cell>
          <cell r="F2468">
            <v>17902898.670000002</v>
          </cell>
          <cell r="G2468">
            <v>41876</v>
          </cell>
        </row>
        <row r="2469">
          <cell r="C2469">
            <v>4383</v>
          </cell>
          <cell r="D2469" t="str">
            <v>Suministro E Instalacion De Juego De Premoldeados Tipo Interior (Ver Diseño)</v>
          </cell>
          <cell r="E2469" t="str">
            <v>UN</v>
          </cell>
          <cell r="F2469">
            <v>675506.75</v>
          </cell>
          <cell r="G2469">
            <v>41876</v>
          </cell>
        </row>
        <row r="2470">
          <cell r="C2470">
            <v>4386</v>
          </cell>
          <cell r="D2470" t="str">
            <v>Acero Estructural,Vigas, Correas Y Piezas Simples, Mediante Uniones Soldadas, Preparación De Bordes, Soldaduras, Cortes, Manipulación Y Montaje.</v>
          </cell>
          <cell r="E2470" t="str">
            <v>KG</v>
          </cell>
          <cell r="F2470">
            <v>5550.76</v>
          </cell>
          <cell r="G2470">
            <v>42572</v>
          </cell>
        </row>
        <row r="2471">
          <cell r="C2471">
            <v>4387</v>
          </cell>
          <cell r="D2471" t="str">
            <v>Suministro E Instalación De Marquesina Fijo De 2.20 Metros De Largo Y 2.50 Metros De Salida, Con Estructura En Tubería Cuadrada De 25 X 25 Calibre 18 Galvanizada, Pintada Con Anticorrosivo Y Acabado En Esmalte En Color Negro, Con Carpa Lona Huracán O Similar Impermeabilizada En Color Azul (Ver Diseño)</v>
          </cell>
          <cell r="E2471" t="str">
            <v>UN</v>
          </cell>
          <cell r="F2471">
            <v>479880</v>
          </cell>
          <cell r="G2471">
            <v>41884</v>
          </cell>
        </row>
        <row r="2472">
          <cell r="C2472">
            <v>4388</v>
          </cell>
          <cell r="D2472" t="str">
            <v>Suministro E Instalación De Módulo En Superboard De 6Mm Y Perfilería Galvanizada Calibre 24, Pintada Con Anticorrosivo Y Acabado En Color Blanco, Con Entrepaños En Vidrio De 4 Mm Crudo De 0.15 X 1.00 Metros, Puerta Doble En Vidrio Con Cerrojo, De 1.10 X 1.20 X 0.20 Metros</v>
          </cell>
          <cell r="E2472" t="str">
            <v>UN</v>
          </cell>
          <cell r="F2472">
            <v>601000</v>
          </cell>
          <cell r="G2472">
            <v>41884</v>
          </cell>
        </row>
        <row r="2473">
          <cell r="C2473">
            <v>4389</v>
          </cell>
          <cell r="D2473" t="str">
            <v>Suministro E Instalación De Mueble Auxiliar En Lámina Galvanizada No. 14 Pintada Con Pintura Electrostática De Color Blanco Incluye Bisagras Y Manija De Doble Cerrojo, De 0.40 X 1.10 X 0.20 Metros</v>
          </cell>
          <cell r="E2473" t="str">
            <v>UN</v>
          </cell>
          <cell r="F2473">
            <v>350000</v>
          </cell>
          <cell r="G2473">
            <v>41884</v>
          </cell>
        </row>
        <row r="2474">
          <cell r="C2474">
            <v>4390</v>
          </cell>
          <cell r="D2474" t="str">
            <v>Provisión De Instalaciones Y Redes Eléctricas - Proyecto Mejoramiento Integral De Barrios (Ver Diseño).</v>
          </cell>
          <cell r="E2474" t="str">
            <v>GL</v>
          </cell>
          <cell r="F2474">
            <v>254999756.96000001</v>
          </cell>
          <cell r="G2474">
            <v>41907</v>
          </cell>
        </row>
        <row r="2475">
          <cell r="C2475">
            <v>4391</v>
          </cell>
          <cell r="D2475" t="str">
            <v>Provision De Acometidas Y Redes De Servicios Publicos Para Las Alcaldias Locales (Ver Diseño).</v>
          </cell>
          <cell r="E2475" t="str">
            <v>GL</v>
          </cell>
          <cell r="F2475">
            <v>200000000</v>
          </cell>
          <cell r="G2475">
            <v>41911</v>
          </cell>
        </row>
        <row r="2476">
          <cell r="C2476">
            <v>4392</v>
          </cell>
          <cell r="D2476" t="str">
            <v>Demolición De Vigas De Concreto De Fachada. Incluye Retiro De Material.</v>
          </cell>
          <cell r="E2476" t="str">
            <v>ML</v>
          </cell>
          <cell r="F2476">
            <v>11025.12</v>
          </cell>
          <cell r="G2476">
            <v>42538</v>
          </cell>
        </row>
        <row r="2477">
          <cell r="C2477">
            <v>4393</v>
          </cell>
          <cell r="D2477" t="str">
            <v>Capítulo - Instalaciones De Redes Contra Incendios.</v>
          </cell>
          <cell r="E2477" t="str">
            <v>SD</v>
          </cell>
          <cell r="F2477">
            <v>0</v>
          </cell>
          <cell r="G2477">
            <v>41919</v>
          </cell>
        </row>
        <row r="2478">
          <cell r="C2478">
            <v>4394</v>
          </cell>
          <cell r="D2478" t="str">
            <v>Viga Aérea En Concreto F'C=4000 Psi. No Incluye Acero De Refuerzo.</v>
          </cell>
          <cell r="E2478" t="str">
            <v>M3</v>
          </cell>
          <cell r="F2478">
            <v>950028.95</v>
          </cell>
          <cell r="G2478">
            <v>42538</v>
          </cell>
        </row>
        <row r="2479">
          <cell r="C2479">
            <v>4395</v>
          </cell>
          <cell r="D2479" t="str">
            <v>Pantalla En Concreto F'C=4000 Psi. No Incluye Acero De Refuerzo.</v>
          </cell>
          <cell r="E2479" t="str">
            <v>M3</v>
          </cell>
          <cell r="F2479">
            <v>619358.57999999996</v>
          </cell>
          <cell r="G2479">
            <v>41936</v>
          </cell>
        </row>
        <row r="2480">
          <cell r="C2480">
            <v>4396</v>
          </cell>
          <cell r="D2480" t="str">
            <v>Concreto Para Placa De Fondo Y Muro De Ascensor F'C= 3000 Psi. No Incluye Acero De Refuerzo.</v>
          </cell>
          <cell r="E2480" t="str">
            <v>M3</v>
          </cell>
          <cell r="F2480">
            <v>679569.53</v>
          </cell>
          <cell r="G2480">
            <v>41936</v>
          </cell>
        </row>
        <row r="2481">
          <cell r="C2481">
            <v>4400</v>
          </cell>
          <cell r="D2481" t="str">
            <v>Suministro E Instalación De Tubería Cpvc Rde 11 D= 1 1/2".</v>
          </cell>
          <cell r="E2481" t="str">
            <v>ML</v>
          </cell>
          <cell r="F2481">
            <v>99970.1</v>
          </cell>
          <cell r="G2481">
            <v>41936</v>
          </cell>
        </row>
        <row r="2482">
          <cell r="C2482">
            <v>4402</v>
          </cell>
          <cell r="D2482" t="str">
            <v>Rociadores Para Red Contra Incendios D=1/2".</v>
          </cell>
          <cell r="E2482" t="str">
            <v>UN</v>
          </cell>
          <cell r="F2482">
            <v>101532.8</v>
          </cell>
          <cell r="G2482">
            <v>41936</v>
          </cell>
        </row>
        <row r="2483">
          <cell r="C2483">
            <v>4403</v>
          </cell>
          <cell r="D2483" t="str">
            <v>Suministro E Instalación De Puerta Corrediza En Aluminio Anodizado Natural Con Sensor, Incluye Vidrio Templado De Seguridad De 10Mm Color Azul Océano Y Cerradura.</v>
          </cell>
          <cell r="E2483" t="str">
            <v>M2</v>
          </cell>
          <cell r="F2483">
            <v>873237.33</v>
          </cell>
          <cell r="G2483">
            <v>42403</v>
          </cell>
        </row>
        <row r="2484">
          <cell r="C2484">
            <v>4405</v>
          </cell>
          <cell r="D2484" t="str">
            <v>Suministro Y Aplicación De Impermeabilizante Sika Fill O Similar.</v>
          </cell>
          <cell r="E2484" t="str">
            <v>M2</v>
          </cell>
          <cell r="F2484">
            <v>15483.97</v>
          </cell>
          <cell r="G2484">
            <v>42538</v>
          </cell>
        </row>
        <row r="2485">
          <cell r="C2485">
            <v>4409</v>
          </cell>
          <cell r="D2485" t="str">
            <v>Suministro E Instalación De Breaker Enchufable De 3 X 40A.</v>
          </cell>
          <cell r="E2485" t="str">
            <v>UN</v>
          </cell>
          <cell r="F2485">
            <v>77866.47</v>
          </cell>
          <cell r="G2485">
            <v>42067</v>
          </cell>
        </row>
        <row r="2486">
          <cell r="C2486">
            <v>4410</v>
          </cell>
          <cell r="D2486" t="str">
            <v>Suministro E Instalación De Breaker Tipo Industrial De 3 X 30A.</v>
          </cell>
          <cell r="E2486" t="str">
            <v>UN</v>
          </cell>
          <cell r="F2486">
            <v>160091.26</v>
          </cell>
          <cell r="G2486">
            <v>42067</v>
          </cell>
        </row>
        <row r="2487">
          <cell r="C2487">
            <v>4411</v>
          </cell>
          <cell r="D2487" t="str">
            <v>Suministro E Instalación De Breaker Tipo Industrial De 3 X 60A.</v>
          </cell>
          <cell r="E2487" t="str">
            <v>UN</v>
          </cell>
          <cell r="F2487">
            <v>313352.11</v>
          </cell>
          <cell r="G2487">
            <v>42067</v>
          </cell>
        </row>
        <row r="2488">
          <cell r="C2488">
            <v>4415</v>
          </cell>
          <cell r="D2488" t="str">
            <v>Suministro E Instalación De Transformador Tipo Seco De 75 Kva Con Celda.</v>
          </cell>
          <cell r="E2488" t="str">
            <v>UN</v>
          </cell>
          <cell r="F2488">
            <v>30532445.390000001</v>
          </cell>
          <cell r="G2488">
            <v>42067</v>
          </cell>
        </row>
        <row r="2489">
          <cell r="C2489">
            <v>4417</v>
          </cell>
          <cell r="D2489" t="str">
            <v>Suministro E Instalación De Celda De Remonte 17.5 Kv 630 A 20 Ka Ref: Cgmcosmos - Rc</v>
          </cell>
          <cell r="E2489" t="str">
            <v>UN</v>
          </cell>
          <cell r="F2489">
            <v>14951640.73</v>
          </cell>
          <cell r="G2489">
            <v>42067</v>
          </cell>
        </row>
        <row r="2490">
          <cell r="C2490">
            <v>4419</v>
          </cell>
          <cell r="D2490" t="str">
            <v>Suministro E Instalación De Pararrayos Para Tipo Codo 15 Kv - Ref: 400Pb10Sa-15L O Similar.</v>
          </cell>
          <cell r="E2490" t="str">
            <v>JG</v>
          </cell>
          <cell r="F2490">
            <v>3581669.02</v>
          </cell>
          <cell r="G2490">
            <v>42067</v>
          </cell>
        </row>
        <row r="2491">
          <cell r="C2491">
            <v>4422</v>
          </cell>
          <cell r="D2491" t="str">
            <v>Suministro E Instalación De Terminal Tipo Codo De Frente Muerto Cable 2 Awg - 3F.</v>
          </cell>
          <cell r="E2491" t="str">
            <v>JG</v>
          </cell>
          <cell r="F2491">
            <v>2496377.6</v>
          </cell>
          <cell r="G2491">
            <v>42067</v>
          </cell>
        </row>
        <row r="2492">
          <cell r="C2492">
            <v>4423</v>
          </cell>
          <cell r="D2492" t="str">
            <v>Suministro E Instalación De Barraje Equipotencial De Cobre 1/4" X 3" X 30Cm</v>
          </cell>
          <cell r="E2492" t="str">
            <v>UN</v>
          </cell>
          <cell r="F2492">
            <v>236051.47</v>
          </cell>
          <cell r="G2492">
            <v>42538</v>
          </cell>
        </row>
        <row r="2493">
          <cell r="C2493">
            <v>4425</v>
          </cell>
          <cell r="D2493" t="str">
            <v>Suministro E Instalación De Medidor 3F 4H 220V 100A Tipo 2 En Tablero De Medida.</v>
          </cell>
          <cell r="E2493" t="str">
            <v>UN</v>
          </cell>
          <cell r="F2493">
            <v>689693.38</v>
          </cell>
          <cell r="G2493">
            <v>42067</v>
          </cell>
        </row>
        <row r="2494">
          <cell r="C2494">
            <v>4426</v>
          </cell>
          <cell r="D2494" t="str">
            <v>Construcción De Cárcamo De Media Tensión.</v>
          </cell>
          <cell r="E2494" t="str">
            <v>ML</v>
          </cell>
          <cell r="F2494">
            <v>204058.23</v>
          </cell>
          <cell r="G2494">
            <v>42538</v>
          </cell>
        </row>
        <row r="2495">
          <cell r="C2495">
            <v>4428</v>
          </cell>
          <cell r="D2495" t="str">
            <v>Suministro E Instalación De Tablero De Distribución De Sobreponer 40 X 60 X 25 Cm Con Barraje Trifásico De 125A.</v>
          </cell>
          <cell r="E2495" t="str">
            <v>UN</v>
          </cell>
          <cell r="F2495">
            <v>2614701.4300000002</v>
          </cell>
          <cell r="G2495">
            <v>42067</v>
          </cell>
        </row>
        <row r="2496">
          <cell r="C2496">
            <v>4429</v>
          </cell>
          <cell r="D2496" t="str">
            <v>Ascensor Eléctrico De Adherencia De 1 M/S De Velocidad, 3 Paradas, 450 Kg De Carga Nominal, Con Capacidad Para 6 Personas, Nivel Básico De Acabado En Cabina De 1000X1250X2200 Mm, Maniobra Colectiva De Bajada, Puertas Interiores Automáticas De Acero Inoxidable Y Puertas Exteriores Automáticas En Acero Para Pintar De 800X2000 Mm. Ver Diseño</v>
          </cell>
          <cell r="E2496" t="str">
            <v>GL</v>
          </cell>
          <cell r="F2496">
            <v>52850296</v>
          </cell>
          <cell r="G2496">
            <v>42438</v>
          </cell>
        </row>
        <row r="2497">
          <cell r="C2497">
            <v>4431</v>
          </cell>
          <cell r="D2497" t="str">
            <v>Corte De Concreto Para Instalacion De Ducteria Incluye Reposición</v>
          </cell>
          <cell r="E2497" t="str">
            <v>UN</v>
          </cell>
          <cell r="F2497">
            <v>87581.77</v>
          </cell>
          <cell r="G2497">
            <v>42067</v>
          </cell>
        </row>
        <row r="2498">
          <cell r="C2498">
            <v>4432</v>
          </cell>
          <cell r="D2498" t="str">
            <v>Base O Plataforma De Concreto De 3000 Psi Armado De 3.00 Metros X 5.00 Metros X 1.5 Metros De Altura, Para Base De Monumento (Ver Diseño).</v>
          </cell>
          <cell r="E2498" t="str">
            <v>M3</v>
          </cell>
          <cell r="F2498">
            <v>674168.47</v>
          </cell>
          <cell r="G2498">
            <v>42066</v>
          </cell>
        </row>
        <row r="2499">
          <cell r="C2499">
            <v>4433</v>
          </cell>
          <cell r="D2499" t="str">
            <v>Base En Concreto De 3000 Psi Premezclado De 0.30 Metros X 0.30 Metros X 0.20 Metros De Altura, Para Fijar Reflectores Monumento (Ver Diseño).</v>
          </cell>
          <cell r="E2499" t="str">
            <v>UN</v>
          </cell>
          <cell r="F2499">
            <v>69252.12</v>
          </cell>
          <cell r="G2499">
            <v>42496</v>
          </cell>
        </row>
        <row r="2500">
          <cell r="C2500">
            <v>4434</v>
          </cell>
          <cell r="D2500" t="str">
            <v>Suministro E Instalacion De Monumento Mariposas (Ver Diseño).</v>
          </cell>
          <cell r="E2500" t="str">
            <v>UN</v>
          </cell>
          <cell r="F2500">
            <v>160000000</v>
          </cell>
          <cell r="G2500">
            <v>42067</v>
          </cell>
        </row>
        <row r="2501">
          <cell r="C2501">
            <v>4435</v>
          </cell>
          <cell r="D2501" t="str">
            <v>Suministro E Instalacion De Sistema De Riego Parque San Andresito (Ver Diseño).</v>
          </cell>
          <cell r="E2501" t="str">
            <v>ML</v>
          </cell>
          <cell r="F2501">
            <v>19665</v>
          </cell>
          <cell r="G2501">
            <v>41949</v>
          </cell>
        </row>
        <row r="2502">
          <cell r="C2502">
            <v>4436</v>
          </cell>
          <cell r="D2502" t="str">
            <v>Cruce De Vias Con Equipo De Perforacion Horizontal 6" Parque San Andresito, Incluye: Pasantes Sobre Las Vias Vehiculares (Ver Diseño)</v>
          </cell>
          <cell r="E2502" t="str">
            <v>ML</v>
          </cell>
          <cell r="F2502">
            <v>275000</v>
          </cell>
          <cell r="G2502">
            <v>42067</v>
          </cell>
        </row>
        <row r="2503">
          <cell r="C2503">
            <v>4437</v>
          </cell>
          <cell r="D2503" t="str">
            <v>Viga Aerea De 0.25 X 0.50 Metros En Concreto De 4000 Psi, No Incluye Acero De Refuerzo</v>
          </cell>
          <cell r="E2503" t="str">
            <v>ML</v>
          </cell>
          <cell r="F2503">
            <v>88310.399999999994</v>
          </cell>
          <cell r="G2503">
            <v>41940</v>
          </cell>
        </row>
        <row r="2504">
          <cell r="C2504">
            <v>4438</v>
          </cell>
          <cell r="D2504" t="str">
            <v>Viga Aerea De 0.40 X 0.50 Metros En Concreto De 4000 Psi, No Incluye Acero De Refuerzo</v>
          </cell>
          <cell r="E2504" t="str">
            <v>ML</v>
          </cell>
          <cell r="F2504">
            <v>118660.75</v>
          </cell>
          <cell r="G2504">
            <v>41940</v>
          </cell>
        </row>
        <row r="2505">
          <cell r="C2505">
            <v>4439</v>
          </cell>
          <cell r="D2505" t="str">
            <v>Relleno En Material De Subbase Granular De Cbr &gt;= 30% Para Edificaciones</v>
          </cell>
          <cell r="E2505" t="str">
            <v>M3</v>
          </cell>
          <cell r="F2505">
            <v>81712.850000000006</v>
          </cell>
          <cell r="G2505">
            <v>42578</v>
          </cell>
        </row>
        <row r="2506">
          <cell r="C2506">
            <v>4441</v>
          </cell>
          <cell r="D2506" t="str">
            <v>Suministro E Instalacion De Campamento Con Instalaciones, Incluye: Alquiler De Contenedor De 20' Para Campamento Tipo Oficina Y/O Bodega (Ver Diseño).</v>
          </cell>
          <cell r="E2506" t="str">
            <v>ME</v>
          </cell>
          <cell r="F2506">
            <v>1142857.1399999999</v>
          </cell>
          <cell r="G2506">
            <v>41968</v>
          </cell>
        </row>
        <row r="2507">
          <cell r="C2507">
            <v>4442</v>
          </cell>
          <cell r="D2507" t="str">
            <v>Demolicion De Bancas En Concreto, Incluye: Retiro De Materiales (Ver Diseño).</v>
          </cell>
          <cell r="E2507" t="str">
            <v>UN</v>
          </cell>
          <cell r="F2507">
            <v>18158.560000000001</v>
          </cell>
          <cell r="G2507">
            <v>42496</v>
          </cell>
        </row>
        <row r="2508">
          <cell r="C2508">
            <v>4444</v>
          </cell>
          <cell r="D2508" t="str">
            <v>Relleno De Piedra En Colores Varios Para Diseño De Paisajismo, Tamaño 0.025 Metros, Para Parque Coliseo Humberto Perea (Ver Diseño).</v>
          </cell>
          <cell r="E2508" t="str">
            <v>M3</v>
          </cell>
          <cell r="F2508">
            <v>124063.81</v>
          </cell>
          <cell r="G2508">
            <v>42066</v>
          </cell>
        </row>
        <row r="2509">
          <cell r="C2509">
            <v>4445</v>
          </cell>
          <cell r="D2509" t="str">
            <v>Demolicion De Muros De Mamposteria En Los Camerinos Del Cliseo Humberto Perea, Incluye: Cargue, Retiro, Limpieza Y Demoliciones De Elementos Estructurales (Ver Diseño).</v>
          </cell>
          <cell r="E2509" t="str">
            <v>GL</v>
          </cell>
          <cell r="F2509">
            <v>150000000</v>
          </cell>
          <cell r="G2509">
            <v>41968</v>
          </cell>
        </row>
        <row r="2510">
          <cell r="C2510">
            <v>4446</v>
          </cell>
          <cell r="D2510" t="str">
            <v>Concreto De Zapata Y Pedestal En Concreto De 3000 Psi Premezclado, Incluye Acero De Refuerzo (Ver Diseño).</v>
          </cell>
          <cell r="E2510" t="str">
            <v>M3</v>
          </cell>
          <cell r="F2510">
            <v>580183.54</v>
          </cell>
          <cell r="G2510">
            <v>42066</v>
          </cell>
        </row>
        <row r="2511">
          <cell r="C2511">
            <v>4447</v>
          </cell>
          <cell r="D2511" t="str">
            <v>Suministro E Instalacion De Iluminacion Led Con Postes De Acero Galvanizado En Caliente De 6.00 Metros De Altura, Tronco Conico Poligonal En Lamina De Acero, Acabado Final En Pintura De Esmalte Para Exteriores, Incluye Base De Concreto (Ver Diseño).</v>
          </cell>
          <cell r="E2511" t="str">
            <v>GL</v>
          </cell>
          <cell r="F2511">
            <v>450000000</v>
          </cell>
          <cell r="G2511">
            <v>41968</v>
          </cell>
        </row>
        <row r="2512">
          <cell r="C2512">
            <v>4448</v>
          </cell>
          <cell r="D2512" t="str">
            <v>Suministro E Instalacion De Alcorques Para Arboles (Ver Diseño).</v>
          </cell>
          <cell r="E2512" t="str">
            <v>UN</v>
          </cell>
          <cell r="F2512">
            <v>200000</v>
          </cell>
          <cell r="G2512">
            <v>42067</v>
          </cell>
        </row>
        <row r="2513">
          <cell r="C2513">
            <v>4450</v>
          </cell>
          <cell r="D2513" t="str">
            <v>Suministro E Instalacion De Manto Para Control De La Erosion (Ver Diseño).</v>
          </cell>
          <cell r="E2513" t="str">
            <v>M2</v>
          </cell>
          <cell r="F2513">
            <v>37291.25</v>
          </cell>
          <cell r="G2513">
            <v>42066</v>
          </cell>
        </row>
        <row r="2514">
          <cell r="C2514">
            <v>4453</v>
          </cell>
          <cell r="D2514" t="str">
            <v>Suministro E Instalacion De Cortasoles En Estructura En Tuberia Galvanizada, Bases Con Platinas Y Pernos De Anclajes, Pergolas En Madera Plastica Con Pintura Aeroflex De Pintuco O Similar ( Ver Diseño).</v>
          </cell>
          <cell r="E2514" t="str">
            <v>M2</v>
          </cell>
          <cell r="F2514">
            <v>647594.75</v>
          </cell>
          <cell r="G2514">
            <v>41968</v>
          </cell>
        </row>
        <row r="2515">
          <cell r="C2515">
            <v>4455</v>
          </cell>
          <cell r="D2515" t="str">
            <v>Suministro E Instalacion De Adoquin Peatonal En Losetas Prefabricadas Lisas De 0.20X0.20X0.06 Metros Y Demarcacion Tactil Para Discapacidad Segun Normativa Del Espacio Publico En Losetas Toperoles Guias Y Alertas De 0.40X0.40X0.06 Metros, Incluye Base En Material Seleccionado.</v>
          </cell>
          <cell r="E2515" t="str">
            <v>M2</v>
          </cell>
          <cell r="F2515">
            <v>111344.01</v>
          </cell>
          <cell r="G2515">
            <v>42800</v>
          </cell>
        </row>
        <row r="2516">
          <cell r="C2516">
            <v>4456</v>
          </cell>
          <cell r="D2516" t="str">
            <v>Suministro E Instalacion De Campamento, Incluye: Piso En Concreto, Cerramiento, Cubierta En Lamina De Zinc, Instalacion Y Desmonte (Ver Diseño).</v>
          </cell>
          <cell r="E2516" t="str">
            <v>M2</v>
          </cell>
          <cell r="F2516">
            <v>89277.23</v>
          </cell>
          <cell r="G2516">
            <v>42066</v>
          </cell>
        </row>
        <row r="2517">
          <cell r="C2517">
            <v>4459</v>
          </cell>
          <cell r="D2517" t="str">
            <v>Provision De Ornamentacion Para Paisajismo General (Ver Diseño).</v>
          </cell>
          <cell r="E2517" t="str">
            <v>GL</v>
          </cell>
          <cell r="F2517">
            <v>200000000</v>
          </cell>
          <cell r="G2517">
            <v>42067</v>
          </cell>
        </row>
        <row r="2518">
          <cell r="C2518">
            <v>4460</v>
          </cell>
          <cell r="D2518" t="str">
            <v>Provision Para Iluminacion Tipo Led (Ver Diseño)</v>
          </cell>
          <cell r="E2518" t="str">
            <v>GL</v>
          </cell>
          <cell r="F2518">
            <v>100000000</v>
          </cell>
          <cell r="G2518">
            <v>42067</v>
          </cell>
        </row>
        <row r="2519">
          <cell r="C2519">
            <v>4461</v>
          </cell>
          <cell r="D2519" t="str">
            <v>Pozo Profundo Con Su Sistema De Riego (Ver Diseño).</v>
          </cell>
          <cell r="E2519" t="str">
            <v>GL</v>
          </cell>
          <cell r="F2519">
            <v>65061360</v>
          </cell>
          <cell r="G2519">
            <v>42237</v>
          </cell>
        </row>
        <row r="2520">
          <cell r="C2520">
            <v>4462</v>
          </cell>
          <cell r="D2520" t="str">
            <v>Provision Para Elsuministro E Instalacion De Cortasoles (Ver Diseño)</v>
          </cell>
          <cell r="E2520" t="str">
            <v>GL</v>
          </cell>
          <cell r="F2520">
            <v>150000000</v>
          </cell>
          <cell r="G2520">
            <v>42067</v>
          </cell>
        </row>
        <row r="2521">
          <cell r="C2521">
            <v>4463</v>
          </cell>
          <cell r="D2521" t="str">
            <v>Provision Para El Paisajismo General Parque Coliseo Humberto Perea (Ver Diseño).</v>
          </cell>
          <cell r="E2521" t="str">
            <v>GL</v>
          </cell>
          <cell r="F2521">
            <v>103656310</v>
          </cell>
          <cell r="G2521">
            <v>42067</v>
          </cell>
        </row>
        <row r="2522">
          <cell r="C2522">
            <v>4464</v>
          </cell>
          <cell r="D2522" t="str">
            <v>Provision Para La Iluminacion Tipo Led Parque Coliseo Humberto Perea (Ver Diseño).</v>
          </cell>
          <cell r="E2522" t="str">
            <v>GL</v>
          </cell>
          <cell r="F2522">
            <v>400000000</v>
          </cell>
          <cell r="G2522">
            <v>42067</v>
          </cell>
        </row>
        <row r="2523">
          <cell r="C2523">
            <v>4465</v>
          </cell>
          <cell r="D2523" t="str">
            <v>Provision Para Elsistema De Riego Parque Coliseo Humberto Perea (Ver Diseño).</v>
          </cell>
          <cell r="E2523" t="str">
            <v>GL</v>
          </cell>
          <cell r="F2523">
            <v>80000000</v>
          </cell>
          <cell r="G2523">
            <v>42067</v>
          </cell>
        </row>
        <row r="2524">
          <cell r="C2524">
            <v>4466</v>
          </cell>
          <cell r="D2524" t="str">
            <v>Demolicion De Placa De Piso, Muro, Placa O Losa De Entrepiso, En Concreto Reforzado, Incluye: Retiro De Materiales, Para Los Parques Coliseo Humberto Perea Y Parque San Andresito (Ver Diseño).</v>
          </cell>
          <cell r="E2524" t="str">
            <v>M2</v>
          </cell>
          <cell r="F2524">
            <v>51140.59</v>
          </cell>
          <cell r="G2524">
            <v>42314</v>
          </cell>
        </row>
        <row r="2525">
          <cell r="C2525">
            <v>4472</v>
          </cell>
          <cell r="D2525" t="str">
            <v>Estampado Para Acceso A Rampas, Incluye Endurecedor De Piso Y Sellante - Parque Coliseo Humberto Perea (Ver Diseño).</v>
          </cell>
          <cell r="E2525" t="str">
            <v>M2</v>
          </cell>
          <cell r="F2525">
            <v>46973.49</v>
          </cell>
          <cell r="G2525">
            <v>42066</v>
          </cell>
        </row>
        <row r="2526">
          <cell r="C2526">
            <v>4474</v>
          </cell>
          <cell r="D2526" t="str">
            <v>Desmonte De Bajante Sanitario De Asbesto Cemento De 6" A Una Altura &gt; De 10 Metros, Incluye Retiro De Material</v>
          </cell>
          <cell r="E2526" t="str">
            <v>ML</v>
          </cell>
          <cell r="F2526">
            <v>38540</v>
          </cell>
          <cell r="G2526">
            <v>42045</v>
          </cell>
        </row>
        <row r="2527">
          <cell r="C2527">
            <v>4475</v>
          </cell>
          <cell r="D2527" t="str">
            <v>Suministro E Instalación De Bajante Sanitario Pvc De 6" A Altura &gt; De 10 Metros</v>
          </cell>
          <cell r="E2527" t="str">
            <v>ML</v>
          </cell>
          <cell r="F2527">
            <v>62720.62</v>
          </cell>
          <cell r="G2527">
            <v>42538</v>
          </cell>
        </row>
        <row r="2528">
          <cell r="C2528">
            <v>4476</v>
          </cell>
          <cell r="D2528" t="str">
            <v>Punto Sanitario En Pvc De 4" A 6"</v>
          </cell>
          <cell r="E2528" t="str">
            <v>UN</v>
          </cell>
          <cell r="F2528">
            <v>167467.21</v>
          </cell>
          <cell r="G2528">
            <v>42572</v>
          </cell>
        </row>
        <row r="2529">
          <cell r="C2529">
            <v>4477</v>
          </cell>
          <cell r="D2529" t="str">
            <v>Suministro E Instalacion De Cortasoles En Fibra De Vidrio Para Fachada Principal (Ver Diseño)</v>
          </cell>
          <cell r="E2529" t="str">
            <v>M2</v>
          </cell>
          <cell r="F2529">
            <v>250000</v>
          </cell>
          <cell r="G2529">
            <v>42102</v>
          </cell>
        </row>
        <row r="2530">
          <cell r="C2530">
            <v>4479</v>
          </cell>
          <cell r="D2530" t="str">
            <v>Juegos Infantiles: Suministro Mas Instalacion De Columpio Referencia Nº 1Xp8544-2X1483 Con Sillas Para Columpio Para Niños Con Edades De 2 A 5 Años Referencia Nº Ss8696 Y De 5 A 12 Años Referencia Nº  Ss8910 Y Una Bahia Adicional De Referencia Nº - (Ver Diseño)</v>
          </cell>
          <cell r="E2530" t="str">
            <v>UN</v>
          </cell>
          <cell r="F2530">
            <v>7523853.96</v>
          </cell>
          <cell r="G2530">
            <v>42201</v>
          </cell>
        </row>
        <row r="2531">
          <cell r="C2531">
            <v>4481</v>
          </cell>
          <cell r="D2531" t="str">
            <v>Juegos Infantiles: Suministro Mas Instalacion De Sistema De Juegos En Polietileno Para Niños De Edades Entre 5 A 12 Años Referencia Nº 19203 Bosque Negro (Ver Diseño)</v>
          </cell>
          <cell r="E2531" t="str">
            <v>UN</v>
          </cell>
          <cell r="F2531">
            <v>96271416.670000002</v>
          </cell>
          <cell r="G2531">
            <v>42201</v>
          </cell>
        </row>
        <row r="2532">
          <cell r="C2532">
            <v>4483</v>
          </cell>
          <cell r="D2532" t="str">
            <v>Juegos Infantiles: Suministro Mas Instalacion De Sube Y Baja De 4 Puestos Referencia Nº 200 Mas Un Sube Y Baja Sencillo Referencia Nº 6129 (Ver Diseño)</v>
          </cell>
          <cell r="E2532" t="str">
            <v>UN</v>
          </cell>
          <cell r="F2532">
            <v>11650811.4</v>
          </cell>
          <cell r="G2532">
            <v>42201</v>
          </cell>
        </row>
        <row r="2533">
          <cell r="C2533">
            <v>4485</v>
          </cell>
          <cell r="D2533" t="str">
            <v>Suministro Mas Instalacion De Cerradura De Seguridad Tipo Yale O Similar Llave Llave (Ver Diseño)</v>
          </cell>
          <cell r="E2533" t="str">
            <v>UN</v>
          </cell>
          <cell r="F2533">
            <v>86241.67</v>
          </cell>
          <cell r="G2533">
            <v>42496</v>
          </cell>
        </row>
        <row r="2534">
          <cell r="C2534">
            <v>4487</v>
          </cell>
          <cell r="D2534" t="str">
            <v>Suministro Mas Instalacion De Malla Tipo Ciclon Galvanizada Color Azul Y Amarillo, Calibre Nº 9, Con Estructura En Tuberia Galvanizada De 1 1/2" Y 1 1/4" A Cada 1.80 Metros, Con Acabado En Pintura Anticorrosiva Y Esmalte (Ver Diseño)</v>
          </cell>
          <cell r="E2534" t="str">
            <v>ML</v>
          </cell>
          <cell r="F2534">
            <v>81825.240000000005</v>
          </cell>
          <cell r="G2534">
            <v>42314</v>
          </cell>
        </row>
        <row r="2535">
          <cell r="C2535">
            <v>4488</v>
          </cell>
          <cell r="D2535" t="str">
            <v>Demolición De Estructura De Concreto En Mal Estado De 0.10 X 0.15, Incluye Retiro De Material</v>
          </cell>
          <cell r="E2535" t="str">
            <v>ML</v>
          </cell>
          <cell r="F2535">
            <v>7810</v>
          </cell>
          <cell r="G2535">
            <v>42090</v>
          </cell>
        </row>
        <row r="2536">
          <cell r="C2536">
            <v>4491</v>
          </cell>
          <cell r="D2536" t="str">
            <v>Losa Maciza En Concreto De 3000 Psi, Con Bombeo, E = 0.10 Metros, No Incluye Acero De Refuerzo</v>
          </cell>
          <cell r="E2536" t="str">
            <v>M2</v>
          </cell>
          <cell r="F2536">
            <v>117862.27</v>
          </cell>
          <cell r="G2536">
            <v>42132</v>
          </cell>
        </row>
        <row r="2537">
          <cell r="C2537">
            <v>4492</v>
          </cell>
          <cell r="D2537" t="str">
            <v>Suministro E Instalacion De Puente Peatonal En Estructura Metalica De 2" Tubular, Incluye: Materiales, Equipo, Transporte Y Mano De Obra (Ver Diseño).</v>
          </cell>
          <cell r="E2537" t="str">
            <v>GL</v>
          </cell>
          <cell r="F2537">
            <v>25000000</v>
          </cell>
          <cell r="G2537">
            <v>42195</v>
          </cell>
        </row>
        <row r="2538">
          <cell r="C2538">
            <v>4494</v>
          </cell>
          <cell r="D2538" t="str">
            <v>Suministro E Instalacion De Barrera Impermeable En Polietileno De 6.00 Milimetros-(Ver Diseño)</v>
          </cell>
          <cell r="E2538" t="str">
            <v>M2</v>
          </cell>
          <cell r="F2538">
            <v>3964.56</v>
          </cell>
          <cell r="G2538">
            <v>42201</v>
          </cell>
        </row>
        <row r="2539">
          <cell r="C2539">
            <v>4496</v>
          </cell>
          <cell r="D2539" t="str">
            <v>Suministro E Instalacion De Listones De 8" X 1 1/2" X 2.40 Metros En Madera De Sapan (Ver Diseño).</v>
          </cell>
          <cell r="E2539" t="str">
            <v>GL</v>
          </cell>
          <cell r="F2539">
            <v>6698297.2999999998</v>
          </cell>
          <cell r="G2539">
            <v>42201</v>
          </cell>
        </row>
        <row r="2540">
          <cell r="C2540">
            <v>4501</v>
          </cell>
          <cell r="D2540" t="str">
            <v>E- Suministro Y Tendido De Ducteria Conduit Pvc 3/4</v>
          </cell>
          <cell r="E2540" t="str">
            <v>ML</v>
          </cell>
          <cell r="F2540">
            <v>3682.6</v>
          </cell>
          <cell r="G2540">
            <v>42173</v>
          </cell>
        </row>
        <row r="2541">
          <cell r="C2541">
            <v>4502</v>
          </cell>
          <cell r="D2541" t="str">
            <v>E- Suministro Y Tendido De Ducteria Conduit Pvc 1"</v>
          </cell>
          <cell r="E2541" t="str">
            <v>ML</v>
          </cell>
          <cell r="F2541">
            <v>3321.96</v>
          </cell>
          <cell r="G2541">
            <v>42314</v>
          </cell>
        </row>
        <row r="2542">
          <cell r="C2542">
            <v>4503</v>
          </cell>
          <cell r="D2542" t="str">
            <v>E- Suministro Y Tendido De Ducteria Conduit Pvc 1 1/2"</v>
          </cell>
          <cell r="E2542" t="str">
            <v>ML</v>
          </cell>
          <cell r="F2542">
            <v>4588.62</v>
          </cell>
          <cell r="G2542">
            <v>42240</v>
          </cell>
        </row>
        <row r="2543">
          <cell r="C2543">
            <v>4504</v>
          </cell>
          <cell r="D2543" t="str">
            <v>E- Canalizacion 0.30 0.50 En Zona Verde Y Arena, Incluye: Excavacion, Compactado Con Material Del Sitio Y Cinta De Seguridad</v>
          </cell>
          <cell r="E2543" t="str">
            <v>ML</v>
          </cell>
          <cell r="F2543">
            <v>13359.74</v>
          </cell>
          <cell r="G2543">
            <v>42314</v>
          </cell>
        </row>
        <row r="2544">
          <cell r="C2544">
            <v>4506</v>
          </cell>
          <cell r="D2544" t="str">
            <v>E- Suministro E Instalacion De Cable De Cobre Forrado Nº 8 Awg Aislamiento Thw, Incluye Cinta Aislante 23 Y 33</v>
          </cell>
          <cell r="E2544" t="str">
            <v>ML</v>
          </cell>
          <cell r="F2544">
            <v>8539.01</v>
          </cell>
          <cell r="G2544">
            <v>42173</v>
          </cell>
        </row>
        <row r="2545">
          <cell r="C2545">
            <v>4507</v>
          </cell>
          <cell r="D2545" t="str">
            <v>E- Suministro E Instalacion De Cable De Cobre Forrado Nº 6 Awg Aislamiento Thw, Incluye Cinta Aislante 23 Y 33</v>
          </cell>
          <cell r="E2545" t="str">
            <v>ML</v>
          </cell>
          <cell r="F2545">
            <v>8933.81</v>
          </cell>
          <cell r="G2545">
            <v>42173</v>
          </cell>
        </row>
        <row r="2546">
          <cell r="C2546">
            <v>4509</v>
          </cell>
          <cell r="D2546" t="str">
            <v>E- Suministro E Instalacion De Cable De Cobre Forrado Nº 14 Awg Aislamiento Thw, Incluye: Cinta Aislante 23 Y 33</v>
          </cell>
          <cell r="E2546" t="str">
            <v>ML</v>
          </cell>
          <cell r="F2546">
            <v>5289.51</v>
          </cell>
          <cell r="G2546">
            <v>42557</v>
          </cell>
        </row>
        <row r="2547">
          <cell r="C2547">
            <v>4511</v>
          </cell>
          <cell r="D2547" t="str">
            <v>E- Suministro E Instalacion De Cable Encauchetado 3 X 14 Awg</v>
          </cell>
          <cell r="E2547" t="str">
            <v>ML</v>
          </cell>
          <cell r="F2547">
            <v>8230.9699999999993</v>
          </cell>
          <cell r="G2547">
            <v>42557</v>
          </cell>
        </row>
        <row r="2548">
          <cell r="C2548">
            <v>4513</v>
          </cell>
          <cell r="D2548" t="str">
            <v>E- Suministro E Instalacion De Varilla Polo A Tierra, Incluye Varilla, Conector</v>
          </cell>
          <cell r="E2548" t="str">
            <v>UN</v>
          </cell>
          <cell r="F2548">
            <v>175985.3</v>
          </cell>
          <cell r="G2548">
            <v>42557</v>
          </cell>
        </row>
        <row r="2549">
          <cell r="C2549">
            <v>4515</v>
          </cell>
          <cell r="D2549" t="str">
            <v>E- Suministro E Instalacion De Luminaria Tipo Led De 30/40 W - Optica 8686 Y 444</v>
          </cell>
          <cell r="E2549" t="str">
            <v>UN</v>
          </cell>
          <cell r="F2549">
            <v>825247.72</v>
          </cell>
          <cell r="G2549">
            <v>42240</v>
          </cell>
        </row>
        <row r="2550">
          <cell r="C2550">
            <v>4517</v>
          </cell>
          <cell r="D2550" t="str">
            <v>E- Suministro E Instalcion De Luminaria Tipo  Aluled De 60/70 W Optica 444</v>
          </cell>
          <cell r="E2550" t="str">
            <v>UN</v>
          </cell>
          <cell r="F2550">
            <v>1416063.72</v>
          </cell>
          <cell r="G2550">
            <v>42314</v>
          </cell>
        </row>
        <row r="2551">
          <cell r="C2551">
            <v>4520</v>
          </cell>
          <cell r="D2551" t="str">
            <v>E- Suministro E Instalacion De Proyector Tipo Proyeled De 90 W</v>
          </cell>
          <cell r="E2551" t="str">
            <v>UN</v>
          </cell>
          <cell r="F2551">
            <v>1495508.22</v>
          </cell>
          <cell r="G2551">
            <v>42173</v>
          </cell>
        </row>
        <row r="2552">
          <cell r="C2552">
            <v>4522</v>
          </cell>
          <cell r="D2552" t="str">
            <v>E- Suministro E Instalacion De Proyector Tipo Proyeled De 120 W</v>
          </cell>
          <cell r="E2552" t="str">
            <v>UN</v>
          </cell>
          <cell r="F2552">
            <v>1497692.72</v>
          </cell>
          <cell r="G2552">
            <v>42314</v>
          </cell>
        </row>
        <row r="2553">
          <cell r="C2553">
            <v>4524</v>
          </cell>
          <cell r="D2553" t="str">
            <v>E- Suministro E Instalacion De Proyector Tipo Proyeled De 240 W</v>
          </cell>
          <cell r="E2553" t="str">
            <v>UN</v>
          </cell>
          <cell r="F2553">
            <v>2100535.7200000002</v>
          </cell>
          <cell r="G2553">
            <v>42173</v>
          </cell>
        </row>
        <row r="2554">
          <cell r="C2554">
            <v>4525</v>
          </cell>
          <cell r="D2554" t="str">
            <v>E- Suministro E Instalacion De Poste De Acero Galvanizado En Caliente De 6.00 Metros De Altura, Tronco Conico Poligonal, En Lamina De Acero, Con Aditamento Para La Instalacion De Una Luminaria Con Brazo Tipo Alameda De 1.5 Metros, Acabado Final En Pintura De Esmalte Para Exteriores, Incluye Anclaje De Concreto Y Pedestal.</v>
          </cell>
          <cell r="E2554" t="str">
            <v>UN</v>
          </cell>
          <cell r="F2554">
            <v>1293654.1200000001</v>
          </cell>
          <cell r="G2554">
            <v>42557</v>
          </cell>
        </row>
        <row r="2555">
          <cell r="C2555">
            <v>4527</v>
          </cell>
          <cell r="D2555" t="str">
            <v>E- Suministro E Instalacion De Poste De Acero Galvanizado En Caliente De 6.00 Metros De Altura, Tronco Conico Poligonal, En Lamina De Acero, Con Aditamento Para La Instalacion De Dos Luminarias Con Brazo Tipo Alameda De 1.50 Metros, Acabado Final En Pintura De Esmalte Para Exteriores, Incluye Anclaje De Concreto Y Pedestal.</v>
          </cell>
          <cell r="E2555" t="str">
            <v>UN</v>
          </cell>
          <cell r="F2555">
            <v>1363654.12</v>
          </cell>
          <cell r="G2555">
            <v>42173</v>
          </cell>
        </row>
        <row r="2556">
          <cell r="C2556">
            <v>4528</v>
          </cell>
          <cell r="D2556" t="str">
            <v>E- Suministro E Instalacion De Poste De Acero Galvanizado En Caliente De 8.00 Metros De Altura, Tronco Conico Poligonal En Lamina De Acero Con Crucete De 2.40 Metros Para La Instalacion De Tres Reflectores Proyeled De 90 W, Acabado Final En Pintura De Esmalte Para Exteriores, Incluye Anclaje De Concreto Y Pedestal.</v>
          </cell>
          <cell r="E2556" t="str">
            <v>UN</v>
          </cell>
          <cell r="F2556">
            <v>1739982.12</v>
          </cell>
          <cell r="G2556">
            <v>42173</v>
          </cell>
        </row>
        <row r="2557">
          <cell r="C2557">
            <v>4530</v>
          </cell>
          <cell r="D2557" t="str">
            <v>E- Suministro E Instalacion De Poste Acero Galvanizado En Caliente De 12.00 Metros De Altura, Tronco Conico Poligonal En Lamina De Acero Con Crucete De 2.80 Metros Para La Instalacion De Cinco Reflectores Proyeled De 120 W, Acabado Final En Pintura De Esmalte Para Exteriores, Incluye Anclaje De Concreto Y Pedestal.</v>
          </cell>
          <cell r="E2557" t="str">
            <v>UN</v>
          </cell>
          <cell r="F2557">
            <v>2326042.12</v>
          </cell>
          <cell r="G2557">
            <v>42173</v>
          </cell>
        </row>
        <row r="2558">
          <cell r="C2558">
            <v>4531</v>
          </cell>
          <cell r="D2558" t="str">
            <v>Formaleta Metalica Para Losa Y Muros (Ver Diseño)</v>
          </cell>
          <cell r="E2558" t="str">
            <v>M2</v>
          </cell>
          <cell r="F2558">
            <v>13925.25</v>
          </cell>
          <cell r="G2558">
            <v>42201</v>
          </cell>
        </row>
        <row r="2559">
          <cell r="C2559">
            <v>4532</v>
          </cell>
          <cell r="D2559" t="str">
            <v>Formaleta Metalica Para Columnas (Ver Diseño)</v>
          </cell>
          <cell r="E2559" t="str">
            <v>M2</v>
          </cell>
          <cell r="F2559">
            <v>28880.17</v>
          </cell>
          <cell r="G2559">
            <v>42201</v>
          </cell>
        </row>
        <row r="2560">
          <cell r="C2560">
            <v>4533</v>
          </cell>
          <cell r="D2560" t="str">
            <v>Concreto De 3000 Psi Premezclado, No Incluye Acero De Refuerzo (Ver Diseño)</v>
          </cell>
          <cell r="E2560" t="str">
            <v>M3</v>
          </cell>
          <cell r="F2560">
            <v>417604.9</v>
          </cell>
          <cell r="G2560">
            <v>42417</v>
          </cell>
        </row>
        <row r="2561">
          <cell r="C2561">
            <v>4537</v>
          </cell>
          <cell r="D2561" t="str">
            <v>E- Suministro E Instalacion De Cruceta Metalica Galvanizada Tipo Bandera De 2.40 Con Sus Accesorios</v>
          </cell>
          <cell r="E2561" t="str">
            <v>UN</v>
          </cell>
          <cell r="F2561">
            <v>197795.88</v>
          </cell>
          <cell r="G2561">
            <v>42173</v>
          </cell>
        </row>
        <row r="2562">
          <cell r="C2562">
            <v>4539</v>
          </cell>
          <cell r="D2562" t="str">
            <v>E- Suministro Y Tendido De Cable De Aluminio Ascr Desnudo Nº 1/0</v>
          </cell>
          <cell r="E2562" t="str">
            <v>ML</v>
          </cell>
          <cell r="F2562">
            <v>3887.52</v>
          </cell>
          <cell r="G2562">
            <v>42173</v>
          </cell>
        </row>
        <row r="2563">
          <cell r="C2563">
            <v>4541</v>
          </cell>
          <cell r="D2563" t="str">
            <v>E- Suministro E Instalacion De Brazo Para Luminaria Tipo Alameda De 1.50 Metros, Galvanizado En Caliente</v>
          </cell>
          <cell r="E2563" t="str">
            <v>UN</v>
          </cell>
          <cell r="F2563">
            <v>161024.42000000001</v>
          </cell>
          <cell r="G2563">
            <v>42173</v>
          </cell>
        </row>
        <row r="2564">
          <cell r="C2564">
            <v>4544</v>
          </cell>
          <cell r="D2564" t="str">
            <v>E- Tablero De Control Para Iluminacion, Incluye Fotocelda, Base Para Fotocelda, Contactores, Breakers, Sistema De Sujecion Y Accesorios</v>
          </cell>
          <cell r="E2564" t="str">
            <v>UN</v>
          </cell>
          <cell r="F2564">
            <v>1850118.26</v>
          </cell>
          <cell r="G2564">
            <v>42314</v>
          </cell>
        </row>
        <row r="2565">
          <cell r="C2565">
            <v>4545</v>
          </cell>
          <cell r="D2565" t="str">
            <v>E- Suministro E Instalacion De Poste De Acero Galvanizado En Caliente De 10.00 Metros De Altura, Tronco Conico Poligonal, En Lamina De Acero, Con Crucete De 1.80 Metros Para La Instalacion De Dos Reflectores Proyeled De 120W, Acabado Final En Pintura De Esmalte Para Exteriores, Incluye Anclaje De Concreto Y Pedestal.</v>
          </cell>
          <cell r="E2565" t="str">
            <v>UN</v>
          </cell>
          <cell r="F2565">
            <v>2054714.12</v>
          </cell>
          <cell r="G2565">
            <v>42314</v>
          </cell>
        </row>
        <row r="2566">
          <cell r="C2566">
            <v>4546</v>
          </cell>
          <cell r="D2566" t="str">
            <v>E- Suministro E Instalacion De Caseton Ecologico En Icopor (Ver Diseño)</v>
          </cell>
          <cell r="E2566" t="str">
            <v>M3</v>
          </cell>
          <cell r="F2566">
            <v>121355.32</v>
          </cell>
          <cell r="G2566">
            <v>42201</v>
          </cell>
        </row>
        <row r="2567">
          <cell r="C2567">
            <v>4547</v>
          </cell>
          <cell r="D2567" t="str">
            <v>Ornamentacion Y Jardineria - Suministro E Instalacion De Arbol Caracoli (Nombre Cientifico: Anacardium Excelsum) Altura De 2.00 A 3.00 Metros, Incluye: Transporte Y Siembra.</v>
          </cell>
          <cell r="E2567" t="str">
            <v>UN</v>
          </cell>
          <cell r="F2567">
            <v>230000</v>
          </cell>
          <cell r="G2567">
            <v>42152</v>
          </cell>
        </row>
        <row r="2568">
          <cell r="C2568">
            <v>4548</v>
          </cell>
          <cell r="D2568" t="str">
            <v>Ornamentacion Y Jardineria - Suministro E Instalacion De Arbol Roble Morado, Altura De 2.00 Metros Aproximado, Incluye: Transporte Y Siembra.</v>
          </cell>
          <cell r="E2568" t="str">
            <v>UN</v>
          </cell>
          <cell r="F2568">
            <v>92000</v>
          </cell>
          <cell r="G2568">
            <v>42242</v>
          </cell>
        </row>
        <row r="2569">
          <cell r="C2569">
            <v>4549</v>
          </cell>
          <cell r="D2569" t="str">
            <v>Ornamentacion Y Jardineria - Suministro E Instalacion De Arbol Alistonia, Altura De 2.00 Metros Aproximado, Incluye: Transporte Y Siembra.</v>
          </cell>
          <cell r="E2569" t="str">
            <v>UN</v>
          </cell>
          <cell r="F2569">
            <v>112000</v>
          </cell>
          <cell r="G2569">
            <v>42178</v>
          </cell>
        </row>
        <row r="2570">
          <cell r="C2570">
            <v>4550</v>
          </cell>
          <cell r="D2570" t="str">
            <v>Ornamentacion Y Jardineria - Suministro E Instalacion De Arbol Ebano (Nombre Cientifico: Caesalpinia Ebano) Altura De 2.00 A 3.00 Metros, Incluye: Transporte Y Siembra.</v>
          </cell>
          <cell r="E2570" t="str">
            <v>UN</v>
          </cell>
          <cell r="F2570">
            <v>230000</v>
          </cell>
          <cell r="G2570">
            <v>42152</v>
          </cell>
        </row>
        <row r="2571">
          <cell r="C2571">
            <v>4551</v>
          </cell>
          <cell r="D2571" t="str">
            <v>Ornamentacion Y Jardineria - Suministro E Instalacion De Arbol Pepo O Chumbimbo (Nombre Cientifico: Sapindus Saponaria) Altura De 2.00 A 3.00 Metros, Incluye: Transporte Y Siembra.</v>
          </cell>
          <cell r="E2571" t="str">
            <v>UN</v>
          </cell>
          <cell r="F2571">
            <v>230000</v>
          </cell>
          <cell r="G2571">
            <v>42152</v>
          </cell>
        </row>
        <row r="2572">
          <cell r="C2572">
            <v>4552</v>
          </cell>
          <cell r="D2572" t="str">
            <v>Ornamentacion Y Jardineria - Suministro E Instalacion De Palma De Vino (Nombre Cientifico: Attalea Butyracea) Altura De 2.00 A 3.00 Metros, Incluye: Transporte Y Siembra</v>
          </cell>
          <cell r="E2572" t="str">
            <v>UN</v>
          </cell>
          <cell r="F2572">
            <v>230000</v>
          </cell>
          <cell r="G2572">
            <v>42152</v>
          </cell>
        </row>
        <row r="2573">
          <cell r="C2573">
            <v>4553</v>
          </cell>
          <cell r="D2573" t="str">
            <v>Ornamentacion Y Jardineria - Suministro E Instalacion De Palma Dactil De Azucar (Nombre Cientifico: Phoenix Sylvestris) Altura De 2.00 A 3.00 Metros, Incluye: Transporte Y Siembra.</v>
          </cell>
          <cell r="E2573" t="str">
            <v>UN</v>
          </cell>
          <cell r="F2573">
            <v>230000</v>
          </cell>
          <cell r="G2573">
            <v>42152</v>
          </cell>
        </row>
        <row r="2574">
          <cell r="C2574">
            <v>4554</v>
          </cell>
          <cell r="D2574" t="str">
            <v>Ornamentacion Y Jardineria - Suministro E Instalacion De Planta Carey (Nombre Cientifico: Cordyline Terminalis) Incluye Transporte Y Siembra.</v>
          </cell>
          <cell r="E2574" t="str">
            <v>UN</v>
          </cell>
          <cell r="F2574">
            <v>3500</v>
          </cell>
          <cell r="G2574">
            <v>42242</v>
          </cell>
        </row>
        <row r="2575">
          <cell r="C2575">
            <v>4555</v>
          </cell>
          <cell r="D2575" t="str">
            <v>Suministro E Instalacion De Adoquin Peatonal En Losetas Prefabricadas A50, Tactil Alerta A55 Y Tactil Guia A56 De 0.20 X 0.20 X 0.06 Metros, Con Borde De Confinamiento A Ambos Lados De 0.15 X 0.30 Metros En Concreto De 3000 Psi Reforzado Con 2 Varillas De 3/8" Y Estribos De 1/42 A Cada 0.32 Metros (Ver Diseño).</v>
          </cell>
          <cell r="E2575" t="str">
            <v>M2</v>
          </cell>
          <cell r="F2575">
            <v>113408.92</v>
          </cell>
          <cell r="G2575">
            <v>42800</v>
          </cell>
        </row>
        <row r="2576">
          <cell r="C2576">
            <v>4560</v>
          </cell>
          <cell r="D2576" t="str">
            <v>Suministro E Instalacion De Adoquin Peatonal Drenante A50 De 0.10 X 0.20 X 0.06 Metros Color Gris (Ver Diseño).</v>
          </cell>
          <cell r="E2576" t="str">
            <v>M2</v>
          </cell>
          <cell r="F2576">
            <v>91362.96</v>
          </cell>
          <cell r="G2576">
            <v>42240</v>
          </cell>
        </row>
        <row r="2577">
          <cell r="C2577">
            <v>4561</v>
          </cell>
          <cell r="D2577" t="str">
            <v>Ornamentacion Y Jardineria - Suministro E Instalacion De Arbol Ceiba Blanca, Altura De 2.00 Metros Aproximado, Incluye Transporte Y Siembra</v>
          </cell>
          <cell r="E2577" t="str">
            <v>UN</v>
          </cell>
          <cell r="F2577">
            <v>92000</v>
          </cell>
          <cell r="G2577">
            <v>42242</v>
          </cell>
        </row>
        <row r="2578">
          <cell r="C2578">
            <v>4562</v>
          </cell>
          <cell r="D2578" t="str">
            <v>Remocion De Obstaculos (Ver Diseño)</v>
          </cell>
          <cell r="E2578" t="str">
            <v>UN</v>
          </cell>
          <cell r="F2578">
            <v>106350.86</v>
          </cell>
          <cell r="G2578">
            <v>42242</v>
          </cell>
        </row>
        <row r="2579">
          <cell r="C2579">
            <v>4563</v>
          </cell>
          <cell r="D2579" t="str">
            <v>Concreto Clase G (Ver Diseño)</v>
          </cell>
          <cell r="E2579" t="str">
            <v>M3</v>
          </cell>
          <cell r="F2579">
            <v>204922.4</v>
          </cell>
          <cell r="G2579">
            <v>42241</v>
          </cell>
        </row>
        <row r="2580">
          <cell r="C2580">
            <v>4564</v>
          </cell>
          <cell r="D2580" t="str">
            <v>Provision Redes Electricas Existentes: Reubicacion Postes En El Parque, Reubicacion De Centro De Transformacion, Proyecto Plaza Hospital (Ver Diseño).</v>
          </cell>
          <cell r="E2580" t="str">
            <v>GL</v>
          </cell>
          <cell r="F2580">
            <v>50000000</v>
          </cell>
          <cell r="G2580">
            <v>42237</v>
          </cell>
        </row>
        <row r="2581">
          <cell r="C2581">
            <v>4565</v>
          </cell>
          <cell r="D2581" t="str">
            <v>Provision De Paisajismo Y Amoblamiento Urbano De La Plaza Hospital (Ver Diseño)</v>
          </cell>
          <cell r="E2581" t="str">
            <v>GL</v>
          </cell>
          <cell r="F2581">
            <v>50000000</v>
          </cell>
          <cell r="G2581">
            <v>42227</v>
          </cell>
        </row>
        <row r="2582">
          <cell r="C2582">
            <v>4572</v>
          </cell>
          <cell r="D2582" t="str">
            <v>Demolición De Viga O Estructura En Concreto, Ancho &lt; A 0.60 Metros,  Inlcuye Retiro De Material</v>
          </cell>
          <cell r="E2582" t="str">
            <v>ML</v>
          </cell>
          <cell r="F2582">
            <v>8816.25</v>
          </cell>
          <cell r="G2582">
            <v>42209</v>
          </cell>
        </row>
        <row r="2583">
          <cell r="C2583">
            <v>4573</v>
          </cell>
          <cell r="D2583" t="str">
            <v>Plantilla En Concreto De 2500 Psi Ancho &lt; De 0.60 Metros E= 0.08 Metros</v>
          </cell>
          <cell r="E2583" t="str">
            <v>ML</v>
          </cell>
          <cell r="F2583">
            <v>30858.16</v>
          </cell>
          <cell r="G2583">
            <v>42209</v>
          </cell>
        </row>
        <row r="2584">
          <cell r="C2584">
            <v>4574</v>
          </cell>
          <cell r="D2584" t="str">
            <v>Ornamentacion Y Jardineria - Suministro E Instalacion De Sillas O Bancas Prefabricadas En Granito Gris Pulido Para Exteriores, Sin Espaldar Tipo Canoas De 1.80 Metros, Incluye Transporte (Ver Diseño).</v>
          </cell>
          <cell r="E2584" t="str">
            <v>UN</v>
          </cell>
          <cell r="F2584">
            <v>1277814.53</v>
          </cell>
          <cell r="G2584">
            <v>42242</v>
          </cell>
        </row>
        <row r="2585">
          <cell r="C2585">
            <v>4575</v>
          </cell>
          <cell r="D2585" t="str">
            <v>Suministro E Instalacion De Bolardos Metalicos Bajos Segun Diseños</v>
          </cell>
          <cell r="E2585" t="str">
            <v>UN</v>
          </cell>
          <cell r="F2585">
            <v>240125.17</v>
          </cell>
          <cell r="G2585">
            <v>42241</v>
          </cell>
        </row>
        <row r="2586">
          <cell r="C2586">
            <v>4576</v>
          </cell>
          <cell r="D2586" t="str">
            <v>Suministro E Instalacion De Canecas De Basuras En Acero Inoxidable De 35 Cms De Diametro Por 60 Cms De Alto (Ver Diseño).</v>
          </cell>
          <cell r="E2586" t="str">
            <v>UN</v>
          </cell>
          <cell r="F2586">
            <v>1008648.89</v>
          </cell>
          <cell r="G2586">
            <v>42241</v>
          </cell>
        </row>
        <row r="2587">
          <cell r="C2587">
            <v>4577</v>
          </cell>
          <cell r="D2587" t="str">
            <v>Suministro E Instalacion De Perfil En Aluminio Para Cubierta Metalica Umbrales (Ver Diseño).</v>
          </cell>
          <cell r="E2587" t="str">
            <v>ML</v>
          </cell>
          <cell r="F2587">
            <v>62228.84</v>
          </cell>
          <cell r="G2587">
            <v>42241</v>
          </cell>
        </row>
        <row r="2588">
          <cell r="C2588">
            <v>4583</v>
          </cell>
          <cell r="D2588" t="str">
            <v>Recubrimiento De Piso De Planchon En Arkodeck O Similar H 3.00 Cms (Ver Diseño).</v>
          </cell>
          <cell r="E2588" t="str">
            <v>M2</v>
          </cell>
          <cell r="F2588">
            <v>293883.83</v>
          </cell>
          <cell r="G2588">
            <v>42241</v>
          </cell>
        </row>
        <row r="2589">
          <cell r="C2589">
            <v>4584</v>
          </cell>
          <cell r="D2589" t="str">
            <v>Fachada De Modulo De Baños Y Venta Estacionaria En Arkodeck O Similar H 2.5 Cms (Ver Diseño).</v>
          </cell>
          <cell r="E2589" t="str">
            <v>M2</v>
          </cell>
          <cell r="F2589">
            <v>287597.83</v>
          </cell>
          <cell r="G2589">
            <v>42242</v>
          </cell>
        </row>
        <row r="2590">
          <cell r="C2590">
            <v>4586</v>
          </cell>
          <cell r="D2590" t="str">
            <v>Provisiones De Subterranizacion De Redes Para Los Proyectos De Las Plazas En El Distrito De Barranquilla.</v>
          </cell>
          <cell r="E2590" t="str">
            <v>GL</v>
          </cell>
          <cell r="F2590">
            <v>400000000</v>
          </cell>
          <cell r="G2590">
            <v>42241</v>
          </cell>
        </row>
        <row r="2591">
          <cell r="C2591">
            <v>4587</v>
          </cell>
          <cell r="D2591" t="str">
            <v>Losa Maciza En Concreto De 3000 Psi Reforzada Con Varillas De 3/8" En Ambos Sentidos A Cada 0.15 Metros, Espesor 0.10 Metros</v>
          </cell>
          <cell r="E2591" t="str">
            <v>M2</v>
          </cell>
          <cell r="F2591">
            <v>89276.38</v>
          </cell>
          <cell r="G2591">
            <v>42496</v>
          </cell>
        </row>
        <row r="2592">
          <cell r="C2592">
            <v>4588</v>
          </cell>
          <cell r="D2592" t="str">
            <v>Suministro E Instalacion De Modulo O Panel Central En Malla Ciclon, Forrada En Pvc Calibre 10, Con Marco En Tuberia Galvanizada De 1" Calibre 18 Para Cerramiento De Canchas, No Incluye La Estructura O Parales De Fijacion (Ver Diseño).</v>
          </cell>
          <cell r="E2592" t="str">
            <v>M2</v>
          </cell>
          <cell r="F2592">
            <v>60120.1</v>
          </cell>
          <cell r="G2592">
            <v>42496</v>
          </cell>
        </row>
        <row r="2593">
          <cell r="C2593">
            <v>4589</v>
          </cell>
          <cell r="D2593" t="str">
            <v>Provisiones Para El Diseño, Suministro E Instalacion De Iluminacion, Para El Mejoramiento Y Construccion De Parques Publicos, Canchas, Zonas Verdes Y Boulevares Fase Iii (Ver Diseño).</v>
          </cell>
          <cell r="E2593" t="str">
            <v>GL</v>
          </cell>
          <cell r="F2593">
            <v>1283595144</v>
          </cell>
          <cell r="G2593">
            <v>42249</v>
          </cell>
        </row>
        <row r="2594">
          <cell r="C2594">
            <v>4592</v>
          </cell>
          <cell r="D2594" t="str">
            <v>Suministro E Instalacion De Sistema De Riego - Hidrantes (Ver Diseño).</v>
          </cell>
          <cell r="E2594" t="str">
            <v>ML</v>
          </cell>
          <cell r="F2594">
            <v>35310.89</v>
          </cell>
          <cell r="G2594">
            <v>42496</v>
          </cell>
        </row>
        <row r="2595">
          <cell r="C2595">
            <v>4593</v>
          </cell>
          <cell r="D2595" t="str">
            <v>E - Juegos Infantiles - Suministro E Instalacion De Domo Escalador Grande (Ver Diseño).</v>
          </cell>
          <cell r="E2595" t="str">
            <v>UN</v>
          </cell>
          <cell r="F2595">
            <v>13496451</v>
          </cell>
          <cell r="G2595">
            <v>42314</v>
          </cell>
        </row>
        <row r="2596">
          <cell r="C2596">
            <v>4594</v>
          </cell>
          <cell r="D2596" t="str">
            <v>E - Juegos Infantiles - Suministro E Instalacion De Columpio Doble Con Dos Sillas Para Niños De 2 A 5 Años Y Dos Sillas Para Niños De 5 A 12 Años (Ver Diseño).</v>
          </cell>
          <cell r="E2596" t="str">
            <v>UN</v>
          </cell>
          <cell r="F2596">
            <v>7466814</v>
          </cell>
          <cell r="G2596">
            <v>42314</v>
          </cell>
        </row>
        <row r="2597">
          <cell r="C2597">
            <v>4595</v>
          </cell>
          <cell r="D2597" t="str">
            <v>E - Juegos Infantiles - Suministro E Instalacion De Sube Y Baja De 4 Puestos, Mas Un Sube Y Baja Sencillo (Ver Diseño).</v>
          </cell>
          <cell r="E2597" t="str">
            <v>UN</v>
          </cell>
          <cell r="F2597">
            <v>12095015</v>
          </cell>
          <cell r="G2597">
            <v>42279</v>
          </cell>
        </row>
        <row r="2598">
          <cell r="C2598">
            <v>4596</v>
          </cell>
          <cell r="D2598" t="str">
            <v>E - Juegos Infantiles - Suministro E Instalacion De Sistema De Juego Para Niños De 5 A 12 Años De Sistema Multiple O Similar (Ver Diseño).</v>
          </cell>
          <cell r="E2598" t="str">
            <v>UN</v>
          </cell>
          <cell r="F2598">
            <v>47874126</v>
          </cell>
          <cell r="G2598">
            <v>42314</v>
          </cell>
        </row>
        <row r="2599">
          <cell r="C2599">
            <v>4597</v>
          </cell>
          <cell r="D2599" t="str">
            <v>E - Juegos Infantiles - Suministro E Instalacion De Columpio Para Niños Con Discapacidad Con Edades De 2 A 5 Años ( Ver Diseño).</v>
          </cell>
          <cell r="E2599" t="str">
            <v>UN</v>
          </cell>
          <cell r="F2599">
            <v>12800000</v>
          </cell>
          <cell r="G2599">
            <v>42314</v>
          </cell>
        </row>
        <row r="2600">
          <cell r="C2600">
            <v>4598</v>
          </cell>
          <cell r="D2600" t="str">
            <v>E - Juegos Infantiles - Suministro E Instalacion De Columpio Triple Con Dos Sillas Para Niños De 2  A 5 Años Y Cuatro Sillas Para Niños De 5 A 12 Años ( Ver Diseño).</v>
          </cell>
          <cell r="E2600" t="str">
            <v>UN</v>
          </cell>
          <cell r="F2600">
            <v>15534220</v>
          </cell>
          <cell r="G2600">
            <v>42314</v>
          </cell>
        </row>
        <row r="2601">
          <cell r="C2601">
            <v>4599</v>
          </cell>
          <cell r="D2601" t="str">
            <v>E - Juegos Infantiles - Suministro E Instalacion De Sistema De Juegos Para Niños De 5 A 12 Años (Ver Diseño).</v>
          </cell>
          <cell r="E2601" t="str">
            <v>UN</v>
          </cell>
          <cell r="F2601">
            <v>94237449</v>
          </cell>
          <cell r="G2601">
            <v>42314</v>
          </cell>
        </row>
        <row r="2602">
          <cell r="C2602">
            <v>4600</v>
          </cell>
          <cell r="D2602" t="str">
            <v>E - Juegos Infantiles - Suministro E Instalacion De Resbaladero Triple (Ver Diseño).</v>
          </cell>
          <cell r="E2602" t="str">
            <v>UN</v>
          </cell>
          <cell r="F2602">
            <v>51570884</v>
          </cell>
          <cell r="G2602">
            <v>42314</v>
          </cell>
        </row>
        <row r="2603">
          <cell r="C2603">
            <v>4601</v>
          </cell>
          <cell r="D2603" t="str">
            <v>Conformación Separadores Y Zonas Verdes Con Material Seleccionado Del Sitio</v>
          </cell>
          <cell r="E2603" t="str">
            <v>M3</v>
          </cell>
          <cell r="F2603">
            <v>12962.23</v>
          </cell>
          <cell r="G2603">
            <v>42242</v>
          </cell>
        </row>
        <row r="2604">
          <cell r="C2604">
            <v>4604</v>
          </cell>
          <cell r="D2604" t="str">
            <v>Suministro Y Aplicación De Goedren (Lloraderos)</v>
          </cell>
          <cell r="E2604" t="str">
            <v>M2</v>
          </cell>
          <cell r="F2604">
            <v>1726.5</v>
          </cell>
          <cell r="G2604">
            <v>42242</v>
          </cell>
        </row>
        <row r="2605">
          <cell r="C2605">
            <v>4605</v>
          </cell>
          <cell r="D2605" t="str">
            <v>Aplicación De Geotextil Tejido Tipo 1</v>
          </cell>
          <cell r="E2605" t="str">
            <v>M2</v>
          </cell>
          <cell r="F2605">
            <v>7893.17</v>
          </cell>
          <cell r="G2605">
            <v>42242</v>
          </cell>
        </row>
        <row r="2606">
          <cell r="C2606">
            <v>4606</v>
          </cell>
          <cell r="D2606" t="str">
            <v>Base Suelo Cemento 1:20, Compactado E= 0.50 Mts</v>
          </cell>
          <cell r="E2606" t="str">
            <v>M2</v>
          </cell>
          <cell r="F2606">
            <v>75918.399999999994</v>
          </cell>
          <cell r="G2606">
            <v>42242</v>
          </cell>
        </row>
        <row r="2607">
          <cell r="C2607">
            <v>4607</v>
          </cell>
          <cell r="D2607" t="str">
            <v>Excavación Para Pilotes Con Equipo De Perforación</v>
          </cell>
          <cell r="E2607" t="str">
            <v>ML</v>
          </cell>
          <cell r="F2607">
            <v>293915</v>
          </cell>
          <cell r="G2607">
            <v>42243</v>
          </cell>
        </row>
        <row r="2608">
          <cell r="C2608">
            <v>4608</v>
          </cell>
          <cell r="D2608" t="str">
            <v>Concreto De F¨C = 28 Mpa, Para Dados</v>
          </cell>
          <cell r="E2608" t="str">
            <v>M3</v>
          </cell>
          <cell r="F2608">
            <v>751189</v>
          </cell>
          <cell r="G2608">
            <v>42243</v>
          </cell>
        </row>
        <row r="2609">
          <cell r="C2609">
            <v>4609</v>
          </cell>
          <cell r="D2609" t="str">
            <v>Concreto De F´C = 35 Mpa Para Pilotes</v>
          </cell>
          <cell r="E2609" t="str">
            <v>M3</v>
          </cell>
          <cell r="F2609">
            <v>1006969.5</v>
          </cell>
          <cell r="G2609">
            <v>42243</v>
          </cell>
        </row>
        <row r="2610">
          <cell r="C2610">
            <v>4610</v>
          </cell>
          <cell r="D2610" t="str">
            <v>Concreto De F¨C = 35 Mpa Para Tablero</v>
          </cell>
          <cell r="E2610" t="str">
            <v>M3</v>
          </cell>
          <cell r="F2610">
            <v>982677.83</v>
          </cell>
          <cell r="G2610">
            <v>42243</v>
          </cell>
        </row>
        <row r="2611">
          <cell r="C2611">
            <v>4612</v>
          </cell>
          <cell r="D2611" t="str">
            <v>Concreto F¨C = 28 Mpa Para Losa Maciza</v>
          </cell>
          <cell r="E2611" t="str">
            <v>M2</v>
          </cell>
          <cell r="F2611">
            <v>143813</v>
          </cell>
          <cell r="G2611">
            <v>42552</v>
          </cell>
        </row>
        <row r="2612">
          <cell r="C2612">
            <v>4613</v>
          </cell>
          <cell r="D2612" t="str">
            <v>Drenajes Del Tablero Con Tubería Pvc Sanitaria D = 4", Longitud 0.50 Metros</v>
          </cell>
          <cell r="E2612" t="str">
            <v>UN</v>
          </cell>
          <cell r="F2612">
            <v>31482.33</v>
          </cell>
          <cell r="G2612">
            <v>42243</v>
          </cell>
        </row>
        <row r="2613">
          <cell r="C2613">
            <v>4614</v>
          </cell>
          <cell r="D2613" t="str">
            <v>Provisiones Para Las  Instalaciones Electricas (Ver Diseño).</v>
          </cell>
          <cell r="E2613" t="str">
            <v>GL</v>
          </cell>
          <cell r="F2613">
            <v>550000000</v>
          </cell>
          <cell r="G2613">
            <v>42401</v>
          </cell>
        </row>
        <row r="2614">
          <cell r="C2614">
            <v>4615</v>
          </cell>
          <cell r="D2614" t="str">
            <v>Provisiones Para Dotacion (Ver Diseño).</v>
          </cell>
          <cell r="E2614" t="str">
            <v>GL</v>
          </cell>
          <cell r="F2614">
            <v>500000000</v>
          </cell>
          <cell r="G2614">
            <v>42401</v>
          </cell>
        </row>
        <row r="2615">
          <cell r="C2615">
            <v>4616</v>
          </cell>
          <cell r="D2615" t="str">
            <v>Demolición Y Fresado De Pavimento Asfaltico</v>
          </cell>
          <cell r="E2615" t="str">
            <v>M3</v>
          </cell>
          <cell r="F2615">
            <v>36357.269999999997</v>
          </cell>
          <cell r="G2615">
            <v>42249</v>
          </cell>
        </row>
        <row r="2616">
          <cell r="C2616">
            <v>4618</v>
          </cell>
          <cell r="D2616" t="str">
            <v>Acero De Preesforzado Para El Tablero (Ton - Ml)</v>
          </cell>
          <cell r="E2616" t="str">
            <v>SD</v>
          </cell>
          <cell r="F2616">
            <v>1395.33</v>
          </cell>
          <cell r="G2616">
            <v>42249</v>
          </cell>
        </row>
        <row r="2617">
          <cell r="C2617">
            <v>4621</v>
          </cell>
          <cell r="D2617" t="str">
            <v>Junta De Dilación Para Losa De Acceso</v>
          </cell>
          <cell r="E2617" t="str">
            <v>ML</v>
          </cell>
          <cell r="F2617">
            <v>279927.3</v>
          </cell>
          <cell r="G2617">
            <v>42250</v>
          </cell>
        </row>
        <row r="2618">
          <cell r="C2618">
            <v>4622</v>
          </cell>
          <cell r="D2618" t="str">
            <v>E - Juegos Infantiles - Suministro E Instalacion De Sube Y Baja Sencillo (Ver Diseño).</v>
          </cell>
          <cell r="E2618" t="str">
            <v>UN</v>
          </cell>
          <cell r="F2618">
            <v>7903467</v>
          </cell>
          <cell r="G2618">
            <v>42314</v>
          </cell>
        </row>
        <row r="2619">
          <cell r="C2619">
            <v>4623</v>
          </cell>
          <cell r="D2619" t="str">
            <v>E - Juegos Infantiles - Suministro E Instalacion De Police Car Cruisin´ Mate (Ver Diseño).</v>
          </cell>
          <cell r="E2619" t="str">
            <v>UN</v>
          </cell>
          <cell r="F2619">
            <v>6182210</v>
          </cell>
          <cell r="G2619">
            <v>42314</v>
          </cell>
        </row>
        <row r="2620">
          <cell r="C2620">
            <v>4627</v>
          </cell>
          <cell r="D2620" t="str">
            <v>Piso En Baldosa De Porcelanato De 0.80 X 0.80 Metros, Referencia Detroint Beige (Ver Diseño).</v>
          </cell>
          <cell r="E2620" t="str">
            <v>M2</v>
          </cell>
          <cell r="F2620">
            <v>144747.49</v>
          </cell>
          <cell r="G2620">
            <v>42429</v>
          </cell>
        </row>
        <row r="2621">
          <cell r="C2621">
            <v>4628</v>
          </cell>
          <cell r="D2621" t="str">
            <v>Escalera De Un Tramo 17 Huellas, Piso En Granito (Ver Diseño).</v>
          </cell>
          <cell r="E2621" t="str">
            <v>UN</v>
          </cell>
          <cell r="F2621">
            <v>5900000</v>
          </cell>
          <cell r="G2621">
            <v>42401</v>
          </cell>
        </row>
        <row r="2622">
          <cell r="C2622">
            <v>4629</v>
          </cell>
          <cell r="D2622" t="str">
            <v>Provision Para Los Proyectos Productivos De La Poblacion Carcelaria (Ver Diseño).</v>
          </cell>
          <cell r="E2622" t="str">
            <v>GL</v>
          </cell>
          <cell r="F2622">
            <v>300000000</v>
          </cell>
          <cell r="G2622">
            <v>42401</v>
          </cell>
        </row>
        <row r="2623">
          <cell r="C2623">
            <v>4630</v>
          </cell>
          <cell r="D2623" t="str">
            <v>Provision Para El Sistema De Seguridad (Ver Diseño).</v>
          </cell>
          <cell r="E2623" t="str">
            <v>GL</v>
          </cell>
          <cell r="F2623">
            <v>200000000</v>
          </cell>
          <cell r="G2623">
            <v>42401</v>
          </cell>
        </row>
        <row r="2624">
          <cell r="C2624">
            <v>4631</v>
          </cell>
          <cell r="D2624" t="str">
            <v>Revision De Estudios Y Diseños (Ver Diseño)</v>
          </cell>
          <cell r="E2624" t="str">
            <v>GL</v>
          </cell>
          <cell r="F2624">
            <v>23000000</v>
          </cell>
          <cell r="G2624">
            <v>42417</v>
          </cell>
        </row>
        <row r="2625">
          <cell r="C2625">
            <v>4632</v>
          </cell>
          <cell r="D2625" t="str">
            <v>Demolicion De 0.25 Metros, Parte Superior Del Muro Del Canal Obras De Drenaje Complementarias Parque Bicentenario (Ver Diseño).</v>
          </cell>
          <cell r="E2625" t="str">
            <v>ML</v>
          </cell>
          <cell r="F2625">
            <v>50000</v>
          </cell>
          <cell r="G2625">
            <v>42417</v>
          </cell>
        </row>
        <row r="2626">
          <cell r="C2626">
            <v>4633</v>
          </cell>
          <cell r="D2626" t="str">
            <v>Cordon De Soldadura En Union De Refuerzo Muro Aleta, Obras De Drenaje Complementarias Parque Bicentenario (Ver Diseño).</v>
          </cell>
          <cell r="E2626" t="str">
            <v>UN</v>
          </cell>
          <cell r="F2626">
            <v>20000</v>
          </cell>
          <cell r="G2626">
            <v>42417</v>
          </cell>
        </row>
        <row r="2627">
          <cell r="C2627">
            <v>4634</v>
          </cell>
          <cell r="D2627" t="str">
            <v>Suministro De Sikadur 32 Para Empalme De Aleta Con Muro Existente, Obras De Drenaje Complementarias Parque Bicentenario (Ver Diseño).</v>
          </cell>
          <cell r="E2627" t="str">
            <v>UN</v>
          </cell>
          <cell r="F2627">
            <v>158700</v>
          </cell>
          <cell r="G2627">
            <v>42417</v>
          </cell>
        </row>
        <row r="2628">
          <cell r="C2628">
            <v>4637</v>
          </cell>
          <cell r="D2628" t="str">
            <v>Suministro E Instalacion De Tuberia Novaloc De 27" (Ver Diseño) Incluye Union</v>
          </cell>
          <cell r="E2628" t="str">
            <v>ML</v>
          </cell>
          <cell r="F2628">
            <v>535808.68999999994</v>
          </cell>
          <cell r="G2628">
            <v>42789</v>
          </cell>
        </row>
        <row r="2629">
          <cell r="C2629">
            <v>4640</v>
          </cell>
          <cell r="D2629" t="str">
            <v>Suministro E Instalacion De Tuberia Novaloc De 30" (Ver Diseño). Incluye Union</v>
          </cell>
          <cell r="E2629" t="str">
            <v>ML</v>
          </cell>
          <cell r="F2629">
            <v>692318.54</v>
          </cell>
          <cell r="G2629">
            <v>42789</v>
          </cell>
        </row>
        <row r="2630">
          <cell r="C2630">
            <v>4643</v>
          </cell>
          <cell r="D2630" t="str">
            <v>Suministro E Instalacion De Tuberia Novaloc De 33" (Ver Diseño). Incluye Union</v>
          </cell>
          <cell r="E2630" t="str">
            <v>ML</v>
          </cell>
          <cell r="F2630">
            <v>865103.95</v>
          </cell>
          <cell r="G2630">
            <v>42789</v>
          </cell>
        </row>
        <row r="2631">
          <cell r="C2631">
            <v>4646</v>
          </cell>
          <cell r="D2631" t="str">
            <v>Suministro E Instalacion De Tuberia Novaloc De 36" (Ver Diseño). Incluye Union</v>
          </cell>
          <cell r="E2631" t="str">
            <v>ML</v>
          </cell>
          <cell r="F2631">
            <v>1258016.8999999999</v>
          </cell>
          <cell r="G2631">
            <v>42789</v>
          </cell>
        </row>
        <row r="2632">
          <cell r="C2632">
            <v>4647</v>
          </cell>
          <cell r="D2632" t="str">
            <v>Concreto De 3000 Psi Para Muros Y Placas, No Incluye Acero, Incluye Formaleteria (Ver Diseño).</v>
          </cell>
          <cell r="E2632" t="str">
            <v>M3</v>
          </cell>
          <cell r="F2632">
            <v>820111.38</v>
          </cell>
          <cell r="G2632">
            <v>42417</v>
          </cell>
        </row>
        <row r="2633">
          <cell r="C2633">
            <v>4648</v>
          </cell>
          <cell r="D2633" t="str">
            <v>Zócalo En Baldosa De Porcelanato Detroit Beige De 0.10 Metros</v>
          </cell>
          <cell r="E2633" t="str">
            <v>ML</v>
          </cell>
          <cell r="F2633">
            <v>14474.75</v>
          </cell>
          <cell r="G2633">
            <v>42429</v>
          </cell>
        </row>
        <row r="2634">
          <cell r="C2634">
            <v>4649</v>
          </cell>
          <cell r="D2634" t="str">
            <v>Suministro, Transporte Y Colocacion De Tableta Rectangular Tactil De 0.40X0.40, A Rayas Uc-300, Incluye Cama De Arena, Y Todos Los Elementos Necesarios Para Su Correcta Ejecucion Y Funcionamiento (Ver Diseño).</v>
          </cell>
          <cell r="E2634" t="str">
            <v>ML</v>
          </cell>
          <cell r="F2634">
            <v>27007.54</v>
          </cell>
          <cell r="G2634">
            <v>42552</v>
          </cell>
        </row>
        <row r="2635">
          <cell r="C2635">
            <v>4650</v>
          </cell>
          <cell r="D2635" t="str">
            <v>Capitulo - Rejillas Y Canales</v>
          </cell>
          <cell r="E2635" t="str">
            <v>SD</v>
          </cell>
          <cell r="F2635">
            <v>0</v>
          </cell>
          <cell r="G2635">
            <v>42417</v>
          </cell>
        </row>
        <row r="2636">
          <cell r="C2636">
            <v>4656</v>
          </cell>
          <cell r="D2636" t="str">
            <v>Suministro E Instalacion De Concreto Hidraulico Mr 45 Kg/Cm2 Para Pavimentos, Estampado Con Molde Tipo Laja Cantera, Color Por Definir ( Coloracion Aplicada Con Endurecedor De Particulas De Cuarzo). Especificacion General Art 500-07 Inv.,Incluye Curado, Acabado Y Demas Elementos Descritos En El Diseño Y En Las Especificaciones, Acero De Refuerzo, Formaletas, Desperdicios, Y Todo Lo Necesario Para Su Correcta Ejecucion, Incluye Corte Y Sello De Juntas (Ver Diseño).</v>
          </cell>
          <cell r="E2636" t="str">
            <v>M2</v>
          </cell>
          <cell r="F2636">
            <v>128308.91</v>
          </cell>
          <cell r="G2636">
            <v>42443</v>
          </cell>
        </row>
        <row r="2637">
          <cell r="C2637">
            <v>4657</v>
          </cell>
          <cell r="D2637" t="str">
            <v>Suplemento De Trabajo En Tension Instalacion De Aislador Tipo Poste (Ver Diseño)</v>
          </cell>
          <cell r="E2637" t="str">
            <v>UN</v>
          </cell>
          <cell r="F2637">
            <v>38652.67</v>
          </cell>
          <cell r="G2637">
            <v>42457</v>
          </cell>
        </row>
        <row r="2638">
          <cell r="C2638">
            <v>4658</v>
          </cell>
          <cell r="D2638" t="str">
            <v>Suplemento De Trabajo En Tension Instalacion De Estribo Para Conector Amovible (Ver Diseño)</v>
          </cell>
          <cell r="E2638" t="str">
            <v>UN</v>
          </cell>
          <cell r="F2638">
            <v>19354.240000000002</v>
          </cell>
          <cell r="G2638">
            <v>42457</v>
          </cell>
        </row>
        <row r="2639">
          <cell r="C2639">
            <v>4659</v>
          </cell>
          <cell r="D2639" t="str">
            <v>Supl Tet Desm. Aisl Multipar O Tipo Poste (Ver Diseño).</v>
          </cell>
          <cell r="E2639" t="str">
            <v>UN</v>
          </cell>
          <cell r="F2639">
            <v>29010.42</v>
          </cell>
          <cell r="G2639">
            <v>42457</v>
          </cell>
        </row>
        <row r="2640">
          <cell r="C2640">
            <v>4660</v>
          </cell>
          <cell r="D2640" t="str">
            <v>Instalacion De Conexion Amovible Completa P/ Acsr 1/0 Awg (Ver Diseño)</v>
          </cell>
          <cell r="E2640" t="str">
            <v>UN</v>
          </cell>
          <cell r="F2640">
            <v>134480.12</v>
          </cell>
          <cell r="G2640">
            <v>42524</v>
          </cell>
        </row>
        <row r="2641">
          <cell r="C2641">
            <v>4661</v>
          </cell>
          <cell r="D2641" t="str">
            <v>Desm. Aisl Porc Tipo Poste 13,2 Kv</v>
          </cell>
          <cell r="E2641" t="str">
            <v>UN</v>
          </cell>
          <cell r="F2641">
            <v>21845.67</v>
          </cell>
          <cell r="G2641">
            <v>42457</v>
          </cell>
        </row>
        <row r="2642">
          <cell r="C2642">
            <v>4663</v>
          </cell>
          <cell r="D2642" t="str">
            <v>Instalacion De Retencion Pref. "Z" Ais. 57/1-3 Acsr. 1/0 (Ver Diseño).</v>
          </cell>
          <cell r="E2642" t="str">
            <v>UN</v>
          </cell>
          <cell r="F2642">
            <v>45462.65</v>
          </cell>
          <cell r="G2642">
            <v>42557</v>
          </cell>
        </row>
        <row r="2643">
          <cell r="C2643">
            <v>4666</v>
          </cell>
          <cell r="D2643" t="str">
            <v>Instalacion De Armado Trif Alineacion Disp Bandera 13,2 Kv (Ver Diseño).</v>
          </cell>
          <cell r="E2643" t="str">
            <v>UN</v>
          </cell>
          <cell r="F2643">
            <v>696263.92</v>
          </cell>
          <cell r="G2643">
            <v>42457</v>
          </cell>
        </row>
        <row r="2644">
          <cell r="C2644">
            <v>4668</v>
          </cell>
          <cell r="D2644" t="str">
            <v>Construccion Canalizacion Con Tres Tubos De 2" Diam En Lecho De Arena</v>
          </cell>
          <cell r="E2644" t="str">
            <v>ML</v>
          </cell>
          <cell r="F2644">
            <v>53442.080000000002</v>
          </cell>
          <cell r="G2644">
            <v>42534</v>
          </cell>
        </row>
        <row r="2645">
          <cell r="C2645">
            <v>4669</v>
          </cell>
          <cell r="D2645" t="str">
            <v>Construccion Canalizacion Con Cuatro Tubos De 2" Diam En Lecho De Arena (Ver Diseño).</v>
          </cell>
          <cell r="E2645" t="str">
            <v>ML</v>
          </cell>
          <cell r="F2645">
            <v>63332.84</v>
          </cell>
          <cell r="G2645">
            <v>42534</v>
          </cell>
        </row>
        <row r="2646">
          <cell r="C2646">
            <v>4670</v>
          </cell>
          <cell r="D2646" t="str">
            <v>Construccion Canalizacion Con Cinco Tubos De 2" Diam En Lecho De Arena(Ver Diseño).</v>
          </cell>
          <cell r="E2646" t="str">
            <v>ML</v>
          </cell>
          <cell r="F2646">
            <v>73321.94</v>
          </cell>
          <cell r="G2646">
            <v>42534</v>
          </cell>
        </row>
        <row r="2647">
          <cell r="C2647">
            <v>4671</v>
          </cell>
          <cell r="D2647" t="str">
            <v>Construccion Canalizacion Con Seis Tubos De 2" Diam En Lecho De Arena (Ver Diseño).</v>
          </cell>
          <cell r="E2647" t="str">
            <v>ML</v>
          </cell>
          <cell r="F2647">
            <v>83465.63</v>
          </cell>
          <cell r="G2647">
            <v>42534</v>
          </cell>
        </row>
        <row r="2648">
          <cell r="C2648">
            <v>4672</v>
          </cell>
          <cell r="D2648" t="str">
            <v>Construccion Canalizacion Con Siete Tubos De 2" Diam En Lecho De Arena</v>
          </cell>
          <cell r="E2648" t="str">
            <v>ML</v>
          </cell>
          <cell r="F2648">
            <v>92982.15</v>
          </cell>
          <cell r="G2648">
            <v>42457</v>
          </cell>
        </row>
        <row r="2649">
          <cell r="C2649">
            <v>4673</v>
          </cell>
          <cell r="D2649" t="str">
            <v>Construccion Canalizacion Con Ocho Tubos De 2" Diam En Lecho De Arena (Ver Diseño).</v>
          </cell>
          <cell r="E2649" t="str">
            <v>ML</v>
          </cell>
          <cell r="F2649">
            <v>103335.44</v>
          </cell>
          <cell r="G2649">
            <v>42457</v>
          </cell>
        </row>
        <row r="2650">
          <cell r="C2650">
            <v>4675</v>
          </cell>
          <cell r="D2650" t="str">
            <v>Tablero De Medida Bifasico Autosoportado 24 Medidores Monofasicos 3H (Ver Diseño)</v>
          </cell>
          <cell r="E2650" t="str">
            <v>UN</v>
          </cell>
          <cell r="F2650">
            <v>9857743.3300000001</v>
          </cell>
          <cell r="G2650">
            <v>42457</v>
          </cell>
        </row>
        <row r="2651">
          <cell r="C2651">
            <v>4677</v>
          </cell>
          <cell r="D2651" t="str">
            <v>Tablero De Medida Bifasico Autosoportado 16 Medidores Monofasicos 3H (Ver Diseño)</v>
          </cell>
          <cell r="E2651" t="str">
            <v>UN</v>
          </cell>
          <cell r="F2651">
            <v>7636473.4000000004</v>
          </cell>
          <cell r="G2651">
            <v>42457</v>
          </cell>
        </row>
        <row r="2652">
          <cell r="C2652">
            <v>4679</v>
          </cell>
          <cell r="D2652" t="str">
            <v>Tablero De Medida Bifasico Autosoportado 12 Medidores Monofasicos 3H (Ver Diseño)</v>
          </cell>
          <cell r="E2652" t="str">
            <v>UN</v>
          </cell>
          <cell r="F2652">
            <v>6462329.2599999998</v>
          </cell>
          <cell r="G2652">
            <v>42457</v>
          </cell>
        </row>
        <row r="2653">
          <cell r="C2653">
            <v>4681</v>
          </cell>
          <cell r="D2653" t="str">
            <v>Tablero De Medida Bifasico Autosoportado 9 Medidores Monofasicos 3H (Ver Diseño).</v>
          </cell>
          <cell r="E2653" t="str">
            <v>UN</v>
          </cell>
          <cell r="F2653">
            <v>5954829.2599999998</v>
          </cell>
          <cell r="G2653">
            <v>42457</v>
          </cell>
        </row>
        <row r="2654">
          <cell r="C2654">
            <v>4683</v>
          </cell>
          <cell r="D2654" t="str">
            <v>Instalacion De Cable De Acometida Al 1X8+10 Awg Polietileno Xlpe 90 En Canalizacion (Ver Diseño)</v>
          </cell>
          <cell r="E2654" t="str">
            <v>ML</v>
          </cell>
          <cell r="F2654">
            <v>11088.19</v>
          </cell>
          <cell r="G2654">
            <v>42457</v>
          </cell>
        </row>
        <row r="2655">
          <cell r="C2655">
            <v>4685</v>
          </cell>
          <cell r="D2655" t="str">
            <v>Tablero Monofasico De Dos Circuitos De Empotrar (Ver Diseño).</v>
          </cell>
          <cell r="E2655" t="str">
            <v>UN</v>
          </cell>
          <cell r="F2655">
            <v>92963.35</v>
          </cell>
          <cell r="G2655">
            <v>42457</v>
          </cell>
        </row>
        <row r="2656">
          <cell r="C2656">
            <v>4689</v>
          </cell>
          <cell r="D2656" t="str">
            <v>Instalacion Paso Aereo Subterraneo Bt En Poste Tuberia De 2" (Ver Diseño)</v>
          </cell>
          <cell r="E2656" t="str">
            <v>UN</v>
          </cell>
          <cell r="F2656">
            <v>265256.44</v>
          </cell>
          <cell r="G2656">
            <v>42482</v>
          </cell>
        </row>
        <row r="2657">
          <cell r="C2657">
            <v>4690</v>
          </cell>
          <cell r="D2657" t="str">
            <v>Concreto De 3000 Psi Reforzado Con Acero Variable De 3/8", 1/2" Y 5/8" De 60.000 Psi Legitimo,Para Box - Coulvert, Canales, Muros De Contención, Pasos Peatonales Y Cabezales, Incluye Formaleta</v>
          </cell>
          <cell r="E2657" t="str">
            <v>M3</v>
          </cell>
          <cell r="F2657">
            <v>887919.92</v>
          </cell>
          <cell r="G2657">
            <v>42433</v>
          </cell>
        </row>
        <row r="2658">
          <cell r="C2658">
            <v>4691</v>
          </cell>
          <cell r="D2658" t="str">
            <v>Bordillo En Concreto Mr = 500 Psi Premezclado Y Transportado Al Sitio, De 0.15 X 0.30 Metros, Incluye Acero De 3/8" Longitudinal Y Grapas De 3/8" A 0.50 Metros</v>
          </cell>
          <cell r="E2658" t="str">
            <v>ML</v>
          </cell>
          <cell r="F2658">
            <v>58772.28</v>
          </cell>
          <cell r="G2658">
            <v>42434</v>
          </cell>
        </row>
        <row r="2659">
          <cell r="C2659">
            <v>4692</v>
          </cell>
          <cell r="D2659" t="str">
            <v>Bordillo En Concreto Mr = 500 Psi Premezclado Y Transportado Al Sitio De 0.20 X 0.50 Metros, Incluye Acero De 3/8" Longitudinal Y Grapas De 3/8" A 0.50 Metros</v>
          </cell>
          <cell r="E2659" t="str">
            <v>ML</v>
          </cell>
          <cell r="F2659">
            <v>87060.9</v>
          </cell>
          <cell r="G2659">
            <v>42434</v>
          </cell>
        </row>
        <row r="2660">
          <cell r="C2660">
            <v>4693</v>
          </cell>
          <cell r="D2660" t="str">
            <v>Reconstrucción De Registros De Alcantarillado De 0.60 X 0.60 Metros</v>
          </cell>
          <cell r="E2660" t="str">
            <v>UN</v>
          </cell>
          <cell r="F2660">
            <v>109075.79</v>
          </cell>
          <cell r="G2660">
            <v>42434</v>
          </cell>
        </row>
        <row r="2661">
          <cell r="C2661">
            <v>4694</v>
          </cell>
          <cell r="D2661" t="str">
            <v>Reconstruccion De Manhol De Alcantarillado, Incluye Tapa De Hierro Ductil, D = 0.70 Metros, Altura 1.00 Metros</v>
          </cell>
          <cell r="E2661" t="str">
            <v>UN</v>
          </cell>
          <cell r="F2661">
            <v>430301.98</v>
          </cell>
          <cell r="G2661">
            <v>42436</v>
          </cell>
        </row>
        <row r="2662">
          <cell r="C2662">
            <v>4695</v>
          </cell>
          <cell r="D2662" t="str">
            <v>Conexión Domiciliaria De Alcantarillado En Tubería De 6", Longitud Hasta 6.00 Metros, Incluye Excavación Y Relleno</v>
          </cell>
          <cell r="E2662" t="str">
            <v>UN</v>
          </cell>
          <cell r="F2662">
            <v>231731.03</v>
          </cell>
          <cell r="G2662">
            <v>42436</v>
          </cell>
        </row>
        <row r="2663">
          <cell r="C2663">
            <v>4697</v>
          </cell>
          <cell r="D2663" t="str">
            <v>Suministro E Instalación Y/O Reparación De Domiciliarias De Acueducto D = 1/2"</v>
          </cell>
          <cell r="E2663" t="str">
            <v>UN</v>
          </cell>
          <cell r="F2663">
            <v>49987.5</v>
          </cell>
          <cell r="G2663">
            <v>42436</v>
          </cell>
        </row>
        <row r="2664">
          <cell r="C2664">
            <v>4699</v>
          </cell>
          <cell r="D2664" t="str">
            <v>Refuerzo En Acero D = 3/8" Y 5/8" De 60.000 Psi Legitimo, Formaleta, Suministro Y Colocación De Tapa Para Cajas De Valvulas En La Vía</v>
          </cell>
          <cell r="E2664" t="str">
            <v>UN</v>
          </cell>
          <cell r="F2664">
            <v>322563.86</v>
          </cell>
          <cell r="G2664">
            <v>42436</v>
          </cell>
        </row>
        <row r="2665">
          <cell r="C2665">
            <v>4700</v>
          </cell>
          <cell r="D2665" t="str">
            <v>Concreto Para Box Coulvert De 4000 Psi, No Incluye Acero De Refuerzo (Ver Diseño)</v>
          </cell>
          <cell r="E2665" t="str">
            <v>M3</v>
          </cell>
          <cell r="F2665">
            <v>728895.07</v>
          </cell>
          <cell r="G2665">
            <v>42552</v>
          </cell>
        </row>
        <row r="2666">
          <cell r="C2666">
            <v>4702</v>
          </cell>
          <cell r="D2666" t="str">
            <v>Rejilla De Captacion En Hd De 1.00 X 1.00 Metros Sobre Acceso Vehicular, Espesor De 4.4 Centimetros (Ver Diseño)</v>
          </cell>
          <cell r="E2666" t="str">
            <v>M2</v>
          </cell>
          <cell r="F2666">
            <v>2621872.14</v>
          </cell>
          <cell r="G2666">
            <v>42473</v>
          </cell>
        </row>
        <row r="2667">
          <cell r="C2667">
            <v>4703</v>
          </cell>
          <cell r="D2667" t="str">
            <v>Provision Para Instalaciones Electricas E Iluminacion Led Para Modulos</v>
          </cell>
          <cell r="E2667" t="str">
            <v>GL</v>
          </cell>
          <cell r="F2667">
            <v>300000000</v>
          </cell>
          <cell r="G2667">
            <v>42486</v>
          </cell>
        </row>
        <row r="2668">
          <cell r="C2668">
            <v>4719</v>
          </cell>
          <cell r="D2668" t="str">
            <v>Suministro E Instalacion De Modulo Urbano Sencillo De 6.00 X 1.00 (Ver Diseño)</v>
          </cell>
          <cell r="E2668" t="str">
            <v>UN</v>
          </cell>
          <cell r="F2668">
            <v>48849806.030000001</v>
          </cell>
          <cell r="G2668">
            <v>42447</v>
          </cell>
        </row>
        <row r="2669">
          <cell r="C2669">
            <v>4720</v>
          </cell>
          <cell r="D2669" t="str">
            <v>Suministro E Instalacion De Modulo Urbano Doble De 5.00 X 2.00 (Ver Diseño)</v>
          </cell>
          <cell r="E2669" t="str">
            <v>UN</v>
          </cell>
          <cell r="F2669">
            <v>68107954.700000003</v>
          </cell>
          <cell r="G2669">
            <v>42447</v>
          </cell>
        </row>
        <row r="2670">
          <cell r="C2670">
            <v>4721</v>
          </cell>
          <cell r="D2670" t="str">
            <v>Desmonte De Juegos Infantiles (Juegos Varios) - Ver Diseño.</v>
          </cell>
          <cell r="E2670" t="str">
            <v>UN</v>
          </cell>
          <cell r="F2670">
            <v>23472.32</v>
          </cell>
          <cell r="G2670">
            <v>42496</v>
          </cell>
        </row>
        <row r="2671">
          <cell r="C2671">
            <v>4722</v>
          </cell>
          <cell r="D2671" t="str">
            <v>Demolicion De Muro De Piedra A:0.20 H:0.45 Metros, Incluye: Retiro De Material (Ver Diseño).</v>
          </cell>
          <cell r="E2671" t="str">
            <v>ML</v>
          </cell>
          <cell r="F2671">
            <v>10273.93</v>
          </cell>
          <cell r="G2671">
            <v>42496</v>
          </cell>
        </row>
        <row r="2672">
          <cell r="C2672">
            <v>4723</v>
          </cell>
          <cell r="D2672" t="str">
            <v>Excavacion A Maquina Y Retiro De Materiales A Una Distancia Superior A Los 20 Km.</v>
          </cell>
          <cell r="E2672" t="str">
            <v>M3</v>
          </cell>
          <cell r="F2672">
            <v>26460</v>
          </cell>
          <cell r="G2672">
            <v>42667</v>
          </cell>
        </row>
        <row r="2673">
          <cell r="C2673">
            <v>4725</v>
          </cell>
          <cell r="D2673" t="str">
            <v>Suministro E Instalacion De Membrana Impermeable 30 Mils (Ver Diseño).</v>
          </cell>
          <cell r="E2673" t="str">
            <v>M2</v>
          </cell>
          <cell r="F2673">
            <v>12093.48</v>
          </cell>
          <cell r="G2673">
            <v>42496</v>
          </cell>
        </row>
        <row r="2674">
          <cell r="C2674">
            <v>4726</v>
          </cell>
          <cell r="D2674" t="str">
            <v>Suministro E Instalacion De Tuberia De Pvc 8" Perforada Para Conduccion E Infiltracion De Aguas Superficiales (Ver Diseño).</v>
          </cell>
          <cell r="E2674" t="str">
            <v>ML</v>
          </cell>
          <cell r="F2674">
            <v>73432.52</v>
          </cell>
          <cell r="G2674">
            <v>42496</v>
          </cell>
        </row>
        <row r="2675">
          <cell r="C2675">
            <v>4731</v>
          </cell>
          <cell r="D2675" t="str">
            <v>Relleno En Arena Lavada Blanca (Tipo Silice) En Area De Juegos Infantiles (Ver Diseño).</v>
          </cell>
          <cell r="E2675" t="str">
            <v>M3</v>
          </cell>
          <cell r="F2675">
            <v>64133.24</v>
          </cell>
          <cell r="G2675">
            <v>42534</v>
          </cell>
        </row>
        <row r="2676">
          <cell r="C2676">
            <v>4732</v>
          </cell>
          <cell r="D2676" t="str">
            <v>Anclaje De 3/8" Para Bordillo, Incluye Epoxico Sikadur Anchorfix 4 Para Elementos Endurecidos (Ver Diseño)</v>
          </cell>
          <cell r="E2676" t="str">
            <v>UN</v>
          </cell>
          <cell r="F2676">
            <v>9458.9599999999991</v>
          </cell>
          <cell r="G2676">
            <v>42496</v>
          </cell>
        </row>
        <row r="2677">
          <cell r="C2677">
            <v>4733</v>
          </cell>
          <cell r="D2677" t="str">
            <v>Viga De Cimiento En Concreto De 3000 Psi, Dimension Variable Entre 0.15 X (0.30 - 0.50) Metros, Incluye 5 Varillas De 3/8", Estribos De 1/4" A Cada 0.20 Metros (Ver Diseño).</v>
          </cell>
          <cell r="E2677" t="str">
            <v>ML</v>
          </cell>
          <cell r="F2677">
            <v>52303.4</v>
          </cell>
          <cell r="G2677">
            <v>42496</v>
          </cell>
        </row>
        <row r="2678">
          <cell r="C2678">
            <v>4734</v>
          </cell>
          <cell r="D2678" t="str">
            <v>Viga De Confinamiento En Concreto De 3000 Psi De 0.15 X 0.10 Metros, Incluye Acero De Refuerzo 2 Varillas D=3/8", Estribos D=1/4" A Cada 0.20 Metros (Ver Diseño).</v>
          </cell>
          <cell r="E2678" t="str">
            <v>ML</v>
          </cell>
          <cell r="F2678">
            <v>28613.81</v>
          </cell>
          <cell r="G2678">
            <v>42496</v>
          </cell>
        </row>
        <row r="2679">
          <cell r="C2679">
            <v>4735</v>
          </cell>
          <cell r="D2679" t="str">
            <v>Levante De Muro En Bloque Split E=0.20 Metros Estructural, Mortero De Pega 1:4, Incluye Acero De Refuerzo Con Celdas Rellenas En Concreto 3000 Psi (Ver Diseño).</v>
          </cell>
          <cell r="E2679" t="str">
            <v>M2</v>
          </cell>
          <cell r="F2679">
            <v>85357.06</v>
          </cell>
          <cell r="G2679">
            <v>42496</v>
          </cell>
        </row>
        <row r="2680">
          <cell r="C2680">
            <v>4736</v>
          </cell>
          <cell r="D2680" t="str">
            <v>Levante De Muro En Bloque Liso De 0.20X0.20X0.40 Metros Con Mortero De Pega 1:4, Incluye Acero De Refuerzo Con Celdas Rellenas En Concreto De 2500 Psi (Ver Diseño).</v>
          </cell>
          <cell r="E2680" t="str">
            <v>M2</v>
          </cell>
          <cell r="F2680">
            <v>77459.929999999993</v>
          </cell>
          <cell r="G2680">
            <v>42496</v>
          </cell>
        </row>
        <row r="2681">
          <cell r="C2681">
            <v>4737</v>
          </cell>
          <cell r="D2681" t="str">
            <v>Levante De Muro En Bloque Liso De 0.20X0.20X0.40 Metros Con Mortero De Pega 1:4, Incluye Acero De Refuerzo Con Celdas Rellenas En Concreto De 2500 Psi, Altura Maxima 0.40 Metros (Ver Diseño).</v>
          </cell>
          <cell r="E2681" t="str">
            <v>ML</v>
          </cell>
          <cell r="F2681">
            <v>42857.75</v>
          </cell>
          <cell r="G2681">
            <v>42496</v>
          </cell>
        </row>
        <row r="2682">
          <cell r="C2682">
            <v>4741</v>
          </cell>
          <cell r="D2682" t="str">
            <v>Recuperacion Con Mortero Acrilico De Superficie De Canchas Multiples Existentes, Incluye Reparacion De Juntas (Ver Diseño)</v>
          </cell>
          <cell r="E2682" t="str">
            <v>M2</v>
          </cell>
          <cell r="F2682">
            <v>46163.67</v>
          </cell>
          <cell r="G2682">
            <v>42496</v>
          </cell>
        </row>
        <row r="2683">
          <cell r="C2683">
            <v>4742</v>
          </cell>
          <cell r="D2683" t="str">
            <v>Suministro E Instalacion De Anden En Losetas Prepulida Lisa, Tactil Y Guia De 0.40X0.40X0.06 Metros, Incluye Cenefa En Concreto De 3000 Psi (Ver Diseño).</v>
          </cell>
          <cell r="E2683" t="str">
            <v>M2</v>
          </cell>
          <cell r="F2683">
            <v>85076.27</v>
          </cell>
          <cell r="G2683">
            <v>42514</v>
          </cell>
        </row>
        <row r="2684">
          <cell r="C2684">
            <v>4744</v>
          </cell>
          <cell r="D2684" t="str">
            <v>Suministro E Instalacion De Baranda En Acero Inoxidable Con Dos Pasamanos, Uno De 2" Y El Otro De 1 1/2", Incluye Dos Horizontales En 5/8" Sujetados En Un Punto (Ver Diseño).</v>
          </cell>
          <cell r="E2684" t="str">
            <v>ML</v>
          </cell>
          <cell r="F2684">
            <v>350000</v>
          </cell>
          <cell r="G2684">
            <v>42487</v>
          </cell>
        </row>
        <row r="2685">
          <cell r="C2685">
            <v>4745</v>
          </cell>
          <cell r="D2685" t="str">
            <v>Columnas En Concreto  De 4000 Psi, No Incluye Acero De Refuerzo</v>
          </cell>
          <cell r="E2685" t="str">
            <v>M3</v>
          </cell>
          <cell r="F2685">
            <v>804999.45</v>
          </cell>
          <cell r="G2685">
            <v>42578</v>
          </cell>
        </row>
        <row r="2686">
          <cell r="C2686">
            <v>4746</v>
          </cell>
          <cell r="D2686" t="str">
            <v>Concreto Para Muro De Contencion De 3000 Psi, Incluye Encofrado En Formaleta Tipo Metalex, No Incluye Acero De Refuerzo (Ver Diseño).</v>
          </cell>
          <cell r="E2686" t="str">
            <v>M3</v>
          </cell>
          <cell r="F2686">
            <v>971151.39</v>
          </cell>
          <cell r="G2686">
            <v>42496</v>
          </cell>
        </row>
        <row r="2687">
          <cell r="C2687">
            <v>4754</v>
          </cell>
          <cell r="D2687" t="str">
            <v>Malla Calibre 7 Forrada En Pvc Tuberia Galvanizada De 2" Y Tuberia Galvanizada De 1 1/4" Parte Superior E Inferior, Incluye Pintura Del Cerramiento En Anticorrosivo Y Esmalte Color (Ver Diseño).</v>
          </cell>
          <cell r="E2687" t="str">
            <v>M2</v>
          </cell>
          <cell r="F2687">
            <v>78431.88</v>
          </cell>
          <cell r="G2687">
            <v>42578</v>
          </cell>
        </row>
        <row r="2688">
          <cell r="C2688">
            <v>4759</v>
          </cell>
          <cell r="D2688" t="str">
            <v>Prvc. Desmonte Campamento De Obra</v>
          </cell>
          <cell r="E2688" t="str">
            <v>UN</v>
          </cell>
          <cell r="F2688">
            <v>9900178.6500000004</v>
          </cell>
          <cell r="G2688">
            <v>42572</v>
          </cell>
        </row>
        <row r="2689">
          <cell r="C2689">
            <v>4792</v>
          </cell>
          <cell r="D2689" t="str">
            <v>Prvc. Campamento De Obra, Contenedores Metalicos Para Oficinas Del Contratista E Interventor Y Almacen.</v>
          </cell>
          <cell r="E2689" t="str">
            <v>ME</v>
          </cell>
          <cell r="F2689">
            <v>13400178.65</v>
          </cell>
          <cell r="G2689">
            <v>42572</v>
          </cell>
        </row>
        <row r="2690">
          <cell r="C2690">
            <v>4823</v>
          </cell>
          <cell r="D2690" t="str">
            <v>Prvc. Demolicion De Pavimento Espesor Existente Entre 0.15, 0.20, 0.25 Metros  Y Retiro De Material Demolido</v>
          </cell>
          <cell r="E2690" t="str">
            <v>M2</v>
          </cell>
          <cell r="F2690">
            <v>14537.15</v>
          </cell>
          <cell r="G2690">
            <v>42572</v>
          </cell>
        </row>
        <row r="2691">
          <cell r="C2691">
            <v>4825</v>
          </cell>
          <cell r="D2691" t="str">
            <v>Prvc. Demolicion De Bordillo Existente Y Retiro De Material Demolido</v>
          </cell>
          <cell r="E2691" t="str">
            <v>ML</v>
          </cell>
          <cell r="F2691">
            <v>6517.58</v>
          </cell>
          <cell r="G2691">
            <v>42572</v>
          </cell>
        </row>
        <row r="2692">
          <cell r="C2692">
            <v>4829</v>
          </cell>
          <cell r="D2692" t="str">
            <v>Prvc. Demolicion De Andenes Existentes Y Retiro De Material Demolido</v>
          </cell>
          <cell r="E2692" t="str">
            <v>ML</v>
          </cell>
          <cell r="F2692">
            <v>8524.5400000000009</v>
          </cell>
          <cell r="G2692">
            <v>42472</v>
          </cell>
        </row>
        <row r="2693">
          <cell r="C2693">
            <v>4831</v>
          </cell>
          <cell r="D2693" t="str">
            <v>Prvc. Instalacion De Tuberias En Grp Y/O Pvc De Diametro 1400 Mm, Pn=1.00 Sn 2500</v>
          </cell>
          <cell r="E2693" t="str">
            <v>ML</v>
          </cell>
          <cell r="F2693">
            <v>79544.100000000006</v>
          </cell>
          <cell r="G2693">
            <v>42556</v>
          </cell>
        </row>
        <row r="2694">
          <cell r="C2694">
            <v>4833</v>
          </cell>
          <cell r="D2694" t="str">
            <v>Prvc. Instalacion De Tuberias En Grp  Y/O Pvc De Diametro 1,600 Mm, Pn= 1.00 Sn 2500</v>
          </cell>
          <cell r="E2694" t="str">
            <v>ML</v>
          </cell>
          <cell r="F2694">
            <v>93465.58</v>
          </cell>
          <cell r="G2694">
            <v>42556</v>
          </cell>
        </row>
        <row r="2695">
          <cell r="C2695">
            <v>4835</v>
          </cell>
          <cell r="D2695" t="str">
            <v>Prvc. Instalacion De Tuberias En Grp  Y/O Pvc De Diametro 1,700 Mm, Pn=1.00 Sn 2500</v>
          </cell>
          <cell r="E2695" t="str">
            <v>ML</v>
          </cell>
          <cell r="F2695">
            <v>105215.58</v>
          </cell>
          <cell r="G2695">
            <v>42556</v>
          </cell>
        </row>
        <row r="2696">
          <cell r="C2696">
            <v>4839</v>
          </cell>
          <cell r="D2696" t="str">
            <v>Prvc. Instalacion De Tuberias En Grp  Y/O Pvc De Diametro 2,200 Mm, Pn=1.00 Sn 2500</v>
          </cell>
          <cell r="E2696" t="str">
            <v>ML</v>
          </cell>
          <cell r="F2696">
            <v>115638.2</v>
          </cell>
          <cell r="G2696">
            <v>42552</v>
          </cell>
        </row>
        <row r="2697">
          <cell r="C2697">
            <v>4843</v>
          </cell>
          <cell r="D2697" t="str">
            <v>Prvc. Instalacion De Codos Grp Y/O Pvc Dn 1400 Pn=1 Sn 2500 (0º-30º)</v>
          </cell>
          <cell r="E2697" t="str">
            <v>UN</v>
          </cell>
          <cell r="F2697">
            <v>771282.19</v>
          </cell>
          <cell r="G2697">
            <v>42552</v>
          </cell>
        </row>
        <row r="2698">
          <cell r="C2698">
            <v>4849</v>
          </cell>
          <cell r="D2698" t="str">
            <v>Prvc. Instalacion De Codos Grp Y/O Pvc Dn 1600 Pn=1 Sn 2500 (0º-30º)</v>
          </cell>
          <cell r="E2698" t="str">
            <v>UN</v>
          </cell>
          <cell r="F2698">
            <v>787282.19</v>
          </cell>
          <cell r="G2698">
            <v>42556</v>
          </cell>
        </row>
        <row r="2699">
          <cell r="C2699">
            <v>4854</v>
          </cell>
          <cell r="D2699" t="str">
            <v>Prvc. Instalacion De Codos Grp Y/O Pvc Dn 1700 Pn=1 Sn 2500 (0º-30º)</v>
          </cell>
          <cell r="E2699" t="str">
            <v>UN</v>
          </cell>
          <cell r="F2699">
            <v>815282.19</v>
          </cell>
          <cell r="G2699">
            <v>42552</v>
          </cell>
        </row>
        <row r="2700">
          <cell r="C2700">
            <v>4859</v>
          </cell>
          <cell r="D2700" t="str">
            <v>Prvc. Instalacion De Codos Grp  Y/O Pvc Dn 2200 Pn=1 Sn 2500 (0º-30º)</v>
          </cell>
          <cell r="E2700" t="str">
            <v>UN</v>
          </cell>
          <cell r="F2700">
            <v>877801.84</v>
          </cell>
          <cell r="G2700">
            <v>42552</v>
          </cell>
        </row>
        <row r="2701">
          <cell r="C2701">
            <v>4866</v>
          </cell>
          <cell r="D2701" t="str">
            <v>Prvc. Instalacion De Reduccion De 1,400 X 1,600 Mm Pn=1 Sn 2500</v>
          </cell>
          <cell r="E2701" t="str">
            <v>UN</v>
          </cell>
          <cell r="F2701">
            <v>791282.19</v>
          </cell>
          <cell r="G2701">
            <v>42552</v>
          </cell>
        </row>
        <row r="2702">
          <cell r="C2702">
            <v>4871</v>
          </cell>
          <cell r="D2702" t="str">
            <v>Prvc. Instalacion De Tees Grp  Y/O Pvc Dn 1400 X 1400 Pn=1 Sn 2500</v>
          </cell>
          <cell r="E2702" t="str">
            <v>UN</v>
          </cell>
          <cell r="F2702">
            <v>771282.19</v>
          </cell>
          <cell r="G2702">
            <v>42556</v>
          </cell>
        </row>
        <row r="2703">
          <cell r="C2703">
            <v>4873</v>
          </cell>
          <cell r="D2703" t="str">
            <v>Prvc. Instalacion De Tees Grp Y/O Pvc Dn 1600 X 1600 Pn=1 Sn 2500</v>
          </cell>
          <cell r="E2703" t="str">
            <v>UN</v>
          </cell>
          <cell r="F2703">
            <v>787282.19</v>
          </cell>
          <cell r="G2703">
            <v>42556</v>
          </cell>
        </row>
        <row r="2704">
          <cell r="C2704">
            <v>4876</v>
          </cell>
          <cell r="D2704" t="str">
            <v>Prvc. Instalacion De Tees Grp Y/O Pvc Dn 1700 X 1700 Pn=1 Sn 2500</v>
          </cell>
          <cell r="E2704" t="str">
            <v>UN</v>
          </cell>
          <cell r="F2704">
            <v>815282.19</v>
          </cell>
          <cell r="G2704">
            <v>42552</v>
          </cell>
        </row>
        <row r="2705">
          <cell r="C2705">
            <v>4883</v>
          </cell>
          <cell r="D2705" t="str">
            <v>Prvc. Instalacion De Tees Grp Y/O Pvc Dn 2200 X 2200 Pn=1 Sn 2500</v>
          </cell>
          <cell r="E2705" t="str">
            <v>UN</v>
          </cell>
          <cell r="F2705">
            <v>877801.84</v>
          </cell>
          <cell r="G2705">
            <v>42552</v>
          </cell>
        </row>
        <row r="2706">
          <cell r="C2706">
            <v>4884</v>
          </cell>
          <cell r="D2706" t="str">
            <v>Prvc. Suministro De Tee De 1,700 X 1,700 Mm, Sn 2500, Incluye Uniones, Accesorio Y Transporte</v>
          </cell>
          <cell r="E2706" t="str">
            <v>UN</v>
          </cell>
          <cell r="F2706">
            <v>25834000</v>
          </cell>
          <cell r="G2706">
            <v>42552</v>
          </cell>
        </row>
        <row r="2707">
          <cell r="C2707">
            <v>4885</v>
          </cell>
          <cell r="D2707" t="str">
            <v>Prvc. Suministro De Tee De 2,200 X 2,200 Mm, Sn 2500, Incluye Uniones, Accesorio Y Transporte</v>
          </cell>
          <cell r="E2707" t="str">
            <v>UN</v>
          </cell>
          <cell r="F2707">
            <v>43920000</v>
          </cell>
          <cell r="G2707">
            <v>42552</v>
          </cell>
        </row>
        <row r="2708">
          <cell r="C2708">
            <v>4886</v>
          </cell>
          <cell r="D2708" t="str">
            <v>Prvc. Suministro De Tee De 1,600 X 1,600 Mm, Sn 2500, Incluye Uniones, Accesorio Y Transporte</v>
          </cell>
          <cell r="E2708" t="str">
            <v>UN</v>
          </cell>
          <cell r="F2708">
            <v>22215000</v>
          </cell>
          <cell r="G2708">
            <v>42556</v>
          </cell>
        </row>
        <row r="2709">
          <cell r="C2709">
            <v>4888</v>
          </cell>
          <cell r="D2709" t="str">
            <v>Prvc. Manejo De Aguas</v>
          </cell>
          <cell r="E2709" t="str">
            <v>ML</v>
          </cell>
          <cell r="F2709">
            <v>205964.81</v>
          </cell>
          <cell r="G2709">
            <v>42556</v>
          </cell>
        </row>
        <row r="2710">
          <cell r="C2710">
            <v>4889</v>
          </cell>
          <cell r="D2710" t="str">
            <v>Prvc. Suministro De Tee De 1,400 X 1,400 Mm, Sn 2500, Incluye Uniones, Accesorio Y Transporte</v>
          </cell>
          <cell r="E2710" t="str">
            <v>UN</v>
          </cell>
          <cell r="F2710">
            <v>17946300</v>
          </cell>
          <cell r="G2710">
            <v>42556</v>
          </cell>
        </row>
        <row r="2711">
          <cell r="C2711">
            <v>4890</v>
          </cell>
          <cell r="D2711" t="str">
            <v>Prvc. Suministro De Reducción De 1,400 X 1,600 Mm, Sn 2500, Incluye Unión Y Transporte</v>
          </cell>
          <cell r="E2711" t="str">
            <v>UN</v>
          </cell>
          <cell r="F2711">
            <v>6430000</v>
          </cell>
          <cell r="G2711">
            <v>42552</v>
          </cell>
        </row>
        <row r="2712">
          <cell r="C2712">
            <v>4892</v>
          </cell>
          <cell r="D2712" t="str">
            <v>Prvc. Suministro Codo Grp Y/O Pvc D2200 Pn1, Sn2500 (0° - 30°), Incluye Unión Y Transporte</v>
          </cell>
          <cell r="E2712" t="str">
            <v>UN</v>
          </cell>
          <cell r="F2712">
            <v>10352000</v>
          </cell>
          <cell r="G2712">
            <v>42552</v>
          </cell>
        </row>
        <row r="2713">
          <cell r="C2713">
            <v>4893</v>
          </cell>
          <cell r="D2713" t="str">
            <v>Prvc. Suministro Codo Grp Y/O Pvc D1700 Pn1, Sn2500 (0° - 30°), Incluye Unión Y Transporte</v>
          </cell>
          <cell r="E2713" t="str">
            <v>UN</v>
          </cell>
          <cell r="F2713">
            <v>7553000</v>
          </cell>
          <cell r="G2713">
            <v>42552</v>
          </cell>
        </row>
        <row r="2714">
          <cell r="C2714">
            <v>4894</v>
          </cell>
          <cell r="D2714" t="str">
            <v>Prvc. Suministro Codo Grp Y/O Pvc D1600 Pn1, Sn2500 (0° - 30°), Incluye Unión Y Transporte</v>
          </cell>
          <cell r="E2714" t="str">
            <v>UN</v>
          </cell>
          <cell r="F2714">
            <v>5810000</v>
          </cell>
          <cell r="G2714">
            <v>42556</v>
          </cell>
        </row>
        <row r="2715">
          <cell r="C2715">
            <v>4895</v>
          </cell>
          <cell r="D2715" t="str">
            <v>Prvc. Suministro Codo Grp Y/O Pvc D1400 Pn1, Sn2500 (0° - 30°), Incluye Unión Y Transporte</v>
          </cell>
          <cell r="E2715" t="str">
            <v>UN</v>
          </cell>
          <cell r="F2715">
            <v>4554000</v>
          </cell>
          <cell r="G2715">
            <v>42552</v>
          </cell>
        </row>
        <row r="2716">
          <cell r="C2716">
            <v>4896</v>
          </cell>
          <cell r="D2716" t="str">
            <v>Prvc. Suministro De Tubería En Grp Y/O Pvc D = 2,200 Mm Pn = 1, Sn2500, Incluye Unión Y Transporte</v>
          </cell>
          <cell r="E2716" t="str">
            <v>ML</v>
          </cell>
          <cell r="F2716">
            <v>3329280</v>
          </cell>
          <cell r="G2716">
            <v>42552</v>
          </cell>
        </row>
        <row r="2717">
          <cell r="C2717">
            <v>4897</v>
          </cell>
          <cell r="D2717" t="str">
            <v>Prvc. Suministro De Tubería En Grp Y/O Pvc D = 1,700 Mm Pn = 1, Sn2500, Incluye Unión Y Transporte</v>
          </cell>
          <cell r="E2717" t="str">
            <v>ML</v>
          </cell>
          <cell r="F2717">
            <v>2052240</v>
          </cell>
          <cell r="G2717">
            <v>42556</v>
          </cell>
        </row>
        <row r="2718">
          <cell r="C2718">
            <v>4898</v>
          </cell>
          <cell r="D2718" t="str">
            <v>Prvc. Suministro De Tubería En Grp Y/O Pvc D = 1,600 Mm Pn = 1, Sn2500, Incluye Unión Y Transporte</v>
          </cell>
          <cell r="E2718" t="str">
            <v>ML</v>
          </cell>
          <cell r="F2718">
            <v>1831920</v>
          </cell>
          <cell r="G2718">
            <v>42556</v>
          </cell>
        </row>
        <row r="2719">
          <cell r="C2719">
            <v>4899</v>
          </cell>
          <cell r="D2719" t="str">
            <v>Prvc. Suministro De Tubería En Grp Y/O Pvc D = 1,400 Mm Pn = 1, Sn2500, Incluye Unión Y Transporte</v>
          </cell>
          <cell r="E2719" t="str">
            <v>ML</v>
          </cell>
          <cell r="F2719">
            <v>1527960</v>
          </cell>
          <cell r="G2719">
            <v>42556</v>
          </cell>
        </row>
        <row r="2720">
          <cell r="C2720">
            <v>4901</v>
          </cell>
          <cell r="D2720" t="str">
            <v>Prvc. Solado En Concreto De 2000 Psi Para Pozos De Inspeccion Y Celdas De Encauzamiento, E=0.07 Metros</v>
          </cell>
          <cell r="E2720" t="str">
            <v>M2</v>
          </cell>
          <cell r="F2720">
            <v>36916.21</v>
          </cell>
          <cell r="G2720">
            <v>42548</v>
          </cell>
        </row>
        <row r="2721">
          <cell r="C2721">
            <v>4904</v>
          </cell>
          <cell r="D2721" t="str">
            <v>Prvc. Muro De Protección En Mampostería Estructural De 15 Cms De Espesor, Incluye: Excavación, Relleno, Cimentación En Concreto Reforzado De 3000 Psi, Dovelas Rellenas En Concreto De 3000 Psi, Acero De Refuerzo En 1/2" Para Dovelas Y Acero De 3/8", Pega Y Pañete Ambas Caras En Mortero 1:4</v>
          </cell>
          <cell r="E2721" t="str">
            <v>M2</v>
          </cell>
          <cell r="F2721">
            <v>138187.42000000001</v>
          </cell>
          <cell r="G2721">
            <v>42572</v>
          </cell>
        </row>
        <row r="2722">
          <cell r="C2722">
            <v>4905</v>
          </cell>
          <cell r="D2722" t="str">
            <v>Prvc. Concreto Estructural Fc=4000 Psi, Losa De Fondo Pozos De Inspeccion Y Chimeneas, Canal Abierto Y Fondo Encauzamiento De Tres Celdas, Fabricado En Planta, Y Vertido Con Bomba, Incluye: Formaletas, Aditivos, Acabado, Vibrado Del Concreto Y Formacion De Juntas De Hormigonado</v>
          </cell>
          <cell r="E2722" t="str">
            <v>M3</v>
          </cell>
          <cell r="F2722">
            <v>832273.87</v>
          </cell>
          <cell r="G2722">
            <v>42548</v>
          </cell>
        </row>
        <row r="2723">
          <cell r="C2723">
            <v>4907</v>
          </cell>
          <cell r="D2723" t="str">
            <v>Prvc. Cama De Asiento Para La Tubería H = 0.15 Metros, En Granzón</v>
          </cell>
          <cell r="E2723" t="str">
            <v>M3</v>
          </cell>
          <cell r="F2723">
            <v>88909</v>
          </cell>
          <cell r="G2723">
            <v>42548</v>
          </cell>
        </row>
        <row r="2724">
          <cell r="C2724">
            <v>4909</v>
          </cell>
          <cell r="D2724" t="str">
            <v>Prvc. Relleno Con Material De Terraplen Seleccionado Norma Invias Para El Encauzamiento ( Incluye Corte, Traslado, Extendida, Humectación Y Compactado Al 95% Del Proctor Modificado), Desde La Cota De Batea Hasta Parte Inferior Del Suelo Cemento De La Reconstrucción Vial</v>
          </cell>
          <cell r="E2724" t="str">
            <v>M3</v>
          </cell>
          <cell r="F2724">
            <v>92445.13</v>
          </cell>
          <cell r="G2724">
            <v>42591</v>
          </cell>
        </row>
        <row r="2725">
          <cell r="C2725">
            <v>4910</v>
          </cell>
          <cell r="D2725" t="str">
            <v>Prvc. Concreto Estructural Fc=4000 Psi Para Muros De Pozos De Inspeccion, Chimenea, Canal Abierto Y Encauzamiento De Tres Celdas, Espesor 0.35 Metros, Fabricado En Planta, Y Vertido Con Bomba, Incluye: Juntas, Separadores, Distanciadores Para Encofrados Y Accesorios, Y Tapado De Orificios Resultantes Tras La Retirada Del Encofrado, Vibrado Y Desencofre Y Aditivos. Para Muros De Canal En Concreto</v>
          </cell>
          <cell r="E2725" t="str">
            <v>M3</v>
          </cell>
          <cell r="F2725">
            <v>1035451.37</v>
          </cell>
          <cell r="G2725">
            <v>42548</v>
          </cell>
        </row>
        <row r="2726">
          <cell r="C2726">
            <v>4914</v>
          </cell>
          <cell r="D2726" t="str">
            <v>Prvc. Excavación Mecánica En Todo Tipo De Material Para El Encauzamiento En Tubería Grp Y/O Pvc, Incluye Retiro De Material</v>
          </cell>
          <cell r="E2726" t="str">
            <v>M3</v>
          </cell>
          <cell r="F2726">
            <v>27477.77</v>
          </cell>
          <cell r="G2726">
            <v>42545</v>
          </cell>
        </row>
        <row r="2727">
          <cell r="C2727">
            <v>4917</v>
          </cell>
          <cell r="D2727" t="str">
            <v>Prvc. Tapas En Hd De 24" Para Pozos De Inspeccion</v>
          </cell>
          <cell r="E2727" t="str">
            <v>UN</v>
          </cell>
          <cell r="F2727">
            <v>687545.75</v>
          </cell>
          <cell r="G2727">
            <v>42548</v>
          </cell>
        </row>
        <row r="2728">
          <cell r="C2728">
            <v>4919</v>
          </cell>
          <cell r="D2728" t="str">
            <v>Prvc. Columnas Circulares De D=40 Centimetros, Incluye: Formaletas Y Desencofre, Concreto 5000 Psi</v>
          </cell>
          <cell r="E2728" t="str">
            <v>M3</v>
          </cell>
          <cell r="F2728">
            <v>1386906.88</v>
          </cell>
          <cell r="G2728">
            <v>42661</v>
          </cell>
        </row>
        <row r="2729">
          <cell r="C2729">
            <v>4920</v>
          </cell>
          <cell r="D2729" t="str">
            <v>Prvc. Instalación Y Desinstalación De Vigas En U - 20 Dobles De Longitud 12.00 Metros, Para Riostras De Tablaestacas Metálicas Au 14, Incluye Conectores, Transporte Interno</v>
          </cell>
          <cell r="E2729" t="str">
            <v>ML</v>
          </cell>
          <cell r="F2729">
            <v>212272.33</v>
          </cell>
          <cell r="G2729">
            <v>42572</v>
          </cell>
        </row>
        <row r="2730">
          <cell r="C2730">
            <v>4923</v>
          </cell>
          <cell r="D2730" t="str">
            <v>Prvc. Aporte De Tierra Vegetal, Con Espesor Minimo 50 Centimetros</v>
          </cell>
          <cell r="E2730" t="str">
            <v>M3</v>
          </cell>
          <cell r="F2730">
            <v>48181.71</v>
          </cell>
          <cell r="G2730">
            <v>42572</v>
          </cell>
        </row>
        <row r="2731">
          <cell r="C2731">
            <v>4925</v>
          </cell>
          <cell r="D2731" t="str">
            <v>Prvc. Concreto Estructural Fc= 5000 Psi, Para Tapa Del Encauzamiento De Tres Celdas, Pozos De Inspeccion Y Chimenea Con Funcion Vial, Espesor 0.30 Metros, Fabricado En Planta, Y Vertido Con Bomba, Incluye: Juntas, Separadores, Distanciadores Para Encofrados Y Accesorios, Y Tapado De Orificios Resultantes Tras La Retirada Del Encofrado, Vibrado, Desencofre Y Aditivos.</v>
          </cell>
          <cell r="E2731" t="str">
            <v>M3</v>
          </cell>
          <cell r="F2731">
            <v>1386906.88</v>
          </cell>
          <cell r="G2731">
            <v>42548</v>
          </cell>
        </row>
        <row r="2732">
          <cell r="C2732">
            <v>4926</v>
          </cell>
          <cell r="D2732" t="str">
            <v>Prvc. Instalación Y Saque De Tablestacas Au 14, Incluye: Transporte Interno, Hincado Y Colocación De Conectores</v>
          </cell>
          <cell r="E2732" t="str">
            <v>UN</v>
          </cell>
          <cell r="F2732">
            <v>544444.64</v>
          </cell>
          <cell r="G2732">
            <v>42591</v>
          </cell>
        </row>
        <row r="2733">
          <cell r="C2733">
            <v>4929</v>
          </cell>
          <cell r="D2733" t="str">
            <v>Prvc. Acero De Refuerzo Figurado 420 Mpa. Acero De Refuerzo 420 Mpa, Cortado, Doblado, Armado Y Colocado En Obra, Incluso P.P. De Despuntes, Segun Nsr-10 - Por Tonelada.</v>
          </cell>
          <cell r="E2733" t="str">
            <v>UN</v>
          </cell>
          <cell r="F2733">
            <v>4931106.0999999996</v>
          </cell>
          <cell r="G2733">
            <v>42548</v>
          </cell>
        </row>
        <row r="2734">
          <cell r="C2734">
            <v>4930</v>
          </cell>
          <cell r="D2734" t="str">
            <v>Prvc. Suministro De Vigas En U - 20 Dobles De Longitud 12.00 Metros, Para Riostras De Tablaestacas Metálicas Au 14, Incluye: Conectores, Transporte Desde El Puerto De Origen Al Puerto De Llegada + Transporte A La Obra Mas Legalización</v>
          </cell>
          <cell r="E2734" t="str">
            <v>ML</v>
          </cell>
          <cell r="F2734">
            <v>430000</v>
          </cell>
          <cell r="G2734">
            <v>42572</v>
          </cell>
        </row>
        <row r="2735">
          <cell r="C2735">
            <v>4931</v>
          </cell>
          <cell r="D2735" t="str">
            <v>Prvc. Suministro De Pernos Para Vigas U</v>
          </cell>
          <cell r="E2735" t="str">
            <v>UN</v>
          </cell>
          <cell r="F2735">
            <v>12500</v>
          </cell>
          <cell r="G2735">
            <v>42572</v>
          </cell>
        </row>
        <row r="2736">
          <cell r="C2736">
            <v>4933</v>
          </cell>
          <cell r="D2736" t="str">
            <v>Prvc. Suministro De Conectores  Para Tablaestacas</v>
          </cell>
          <cell r="E2736" t="str">
            <v>UN</v>
          </cell>
          <cell r="F2736">
            <v>145000</v>
          </cell>
          <cell r="G2736">
            <v>42572</v>
          </cell>
        </row>
        <row r="2737">
          <cell r="C2737">
            <v>4934</v>
          </cell>
          <cell r="D2737" t="str">
            <v>Prvc. Suministro De Tablestaca Metalica Au 14 O Similar, De Una Longitud De 7.00 Metros Ancho De 0,75 Metros, Incluye: Transporte Desde El Puerto De Origen Al Puerto De Llegada + Transporte A La Obra + Legalizaciòn</v>
          </cell>
          <cell r="E2737" t="str">
            <v>UN</v>
          </cell>
          <cell r="F2737">
            <v>5150000</v>
          </cell>
          <cell r="G2737">
            <v>42620</v>
          </cell>
        </row>
        <row r="2738">
          <cell r="C2738">
            <v>4935</v>
          </cell>
          <cell r="D2738" t="str">
            <v>Prvc. Localización Y Replanteo</v>
          </cell>
          <cell r="E2738" t="str">
            <v>M2</v>
          </cell>
          <cell r="F2738">
            <v>2686.25</v>
          </cell>
          <cell r="G2738">
            <v>42572</v>
          </cell>
        </row>
        <row r="2739">
          <cell r="C2739">
            <v>4936</v>
          </cell>
          <cell r="D2739" t="str">
            <v>Prvc. Base Suelo Cemento 2.1 Mpa Compactado, E=0,20 Metros</v>
          </cell>
          <cell r="E2739" t="str">
            <v>M3</v>
          </cell>
          <cell r="F2739">
            <v>170504.9</v>
          </cell>
          <cell r="G2739">
            <v>42572</v>
          </cell>
        </row>
        <row r="2740">
          <cell r="C2740">
            <v>4938</v>
          </cell>
          <cell r="D2740" t="str">
            <v>Prvc. Instalación De Jalonamiento Perimetral Temporal De Protección Formado Por Soportes Angulares Metálicos De 30 Mm Y 1.00 Metros De Longitud, Unidos Entre Si Mediante Una Cinta De Señalización De Obra Y Colocados Cada 8.00 Metros</v>
          </cell>
          <cell r="E2740" t="str">
            <v>ML</v>
          </cell>
          <cell r="F2740">
            <v>24802.15</v>
          </cell>
          <cell r="G2740">
            <v>42572</v>
          </cell>
        </row>
        <row r="2741">
          <cell r="C2741">
            <v>4941</v>
          </cell>
          <cell r="D2741" t="str">
            <v>Prvc. Provisión - Manejo Ambiental Y Social</v>
          </cell>
          <cell r="E2741" t="str">
            <v>UN</v>
          </cell>
          <cell r="F2741">
            <v>250000000</v>
          </cell>
          <cell r="G2741">
            <v>42515</v>
          </cell>
        </row>
        <row r="2742">
          <cell r="C2742">
            <v>4947</v>
          </cell>
          <cell r="D2742" t="str">
            <v>Prvc. Plan De Manejo De Trafico</v>
          </cell>
          <cell r="E2742" t="str">
            <v>UN</v>
          </cell>
          <cell r="F2742">
            <v>450000000</v>
          </cell>
          <cell r="G2742">
            <v>42515</v>
          </cell>
        </row>
        <row r="2743">
          <cell r="C2743">
            <v>4948</v>
          </cell>
          <cell r="D2743" t="str">
            <v>Prvc. Publicidad Institucional</v>
          </cell>
          <cell r="E2743" t="str">
            <v>UN</v>
          </cell>
          <cell r="F2743">
            <v>180000000</v>
          </cell>
          <cell r="G2743">
            <v>42517</v>
          </cell>
        </row>
        <row r="2744">
          <cell r="C2744">
            <v>4950</v>
          </cell>
          <cell r="D2744" t="str">
            <v>Prvc. Plan Seguridad Industrial Y Salud Ocupacional Y Planes De Contingencia Por Lluvias</v>
          </cell>
          <cell r="E2744" t="str">
            <v>UN</v>
          </cell>
          <cell r="F2744">
            <v>1000000000</v>
          </cell>
          <cell r="G2744">
            <v>42515</v>
          </cell>
        </row>
        <row r="2745">
          <cell r="C2745">
            <v>4951</v>
          </cell>
          <cell r="D2745" t="str">
            <v>Prvc. Revisión Y Ajustes A Los Diseños</v>
          </cell>
          <cell r="E2745" t="str">
            <v>UN</v>
          </cell>
          <cell r="F2745">
            <v>500000000</v>
          </cell>
          <cell r="G2745">
            <v>42515</v>
          </cell>
        </row>
        <row r="2746">
          <cell r="C2746">
            <v>4952</v>
          </cell>
          <cell r="D2746" t="str">
            <v>Capitulo - Protección Edificaciones Con Tablestacas Metálicas</v>
          </cell>
          <cell r="E2746" t="str">
            <v>SD</v>
          </cell>
          <cell r="F2746">
            <v>0</v>
          </cell>
          <cell r="G2746">
            <v>42466</v>
          </cell>
        </row>
        <row r="2747">
          <cell r="C2747">
            <v>4953</v>
          </cell>
          <cell r="D2747" t="str">
            <v>Capitulo - Movimiento De Tierras Y Suministro E Instalación Del Encauzamiento Con Tubería Grp</v>
          </cell>
          <cell r="E2747" t="str">
            <v>SD</v>
          </cell>
          <cell r="F2747">
            <v>0</v>
          </cell>
          <cell r="G2747">
            <v>42466</v>
          </cell>
        </row>
        <row r="2748">
          <cell r="C2748">
            <v>4954</v>
          </cell>
          <cell r="D2748" t="str">
            <v>Prvc. Pavimento En Concreto Rigido Mr= 45 Mpa, Espesor= 0.20 Metros A La Flexion, Acelerado A Tres Dias, Incluye Pasadores De 1" Liso A 0.30 Metros Y Barra De Amarre De 5/8" Corrugado A 1.20 Metros De Separacion, Cortadora De Pavimento Juntas, Endurecedor De Piso Y Aditivo Para Curado</v>
          </cell>
          <cell r="E2748" t="str">
            <v>M2</v>
          </cell>
          <cell r="F2748">
            <v>199044.83</v>
          </cell>
          <cell r="G2748">
            <v>42572</v>
          </cell>
        </row>
        <row r="2749">
          <cell r="C2749">
            <v>4955</v>
          </cell>
          <cell r="D2749" t="str">
            <v>Capitulo - Suministro E Instalación De Tuberías En Grp Y Accesorios</v>
          </cell>
          <cell r="E2749" t="str">
            <v>SD</v>
          </cell>
          <cell r="F2749">
            <v>0</v>
          </cell>
          <cell r="G2749">
            <v>42466</v>
          </cell>
        </row>
        <row r="2750">
          <cell r="C2750">
            <v>4956</v>
          </cell>
          <cell r="D2750" t="str">
            <v>Capitulo - Pozos De Inspección Según Diseño, Incluye Chimenea</v>
          </cell>
          <cell r="E2750" t="str">
            <v>SD</v>
          </cell>
          <cell r="F2750">
            <v>0</v>
          </cell>
          <cell r="G2750">
            <v>42466</v>
          </cell>
        </row>
        <row r="2751">
          <cell r="C2751">
            <v>4958</v>
          </cell>
          <cell r="D2751" t="str">
            <v>Prvc. Sumidero 1.00 X 0.73 Metros En Mamposteria Estructural, C. Rotura 250 Kn. Formacion De Sumidero Con Paredes De Mamposteria En Ladrillo De Arcilla Macizo, Sentado Con Mortero De Cemento 1:6, Enfoscada Y Bruñida Interiormente Con Mortero De Cemento 1:3, Con Rejillas Y Marco De Fundicion Ductil De 1000 X 630 Mm Norma Tecnica Une-En 124 D-400. Totalmente Montado, Conexionado A La Red General De Desague Y Probado</v>
          </cell>
          <cell r="E2751" t="str">
            <v>M2</v>
          </cell>
          <cell r="F2751">
            <v>3862648.53</v>
          </cell>
          <cell r="G2751">
            <v>42548</v>
          </cell>
        </row>
        <row r="2752">
          <cell r="C2752">
            <v>4959</v>
          </cell>
          <cell r="D2752" t="str">
            <v>Prvc. Iluminación Led</v>
          </cell>
          <cell r="E2752" t="str">
            <v>GL</v>
          </cell>
          <cell r="F2752">
            <v>1572981493</v>
          </cell>
          <cell r="G2752">
            <v>42472</v>
          </cell>
        </row>
        <row r="2753">
          <cell r="C2753">
            <v>4960</v>
          </cell>
          <cell r="D2753" t="str">
            <v>Prvc. Subterranización Banco De Ductos Telecomunicaciones</v>
          </cell>
          <cell r="E2753" t="str">
            <v>GL</v>
          </cell>
          <cell r="F2753">
            <v>2591253426</v>
          </cell>
          <cell r="G2753">
            <v>42472</v>
          </cell>
        </row>
        <row r="2754">
          <cell r="C2754">
            <v>4961</v>
          </cell>
          <cell r="D2754" t="str">
            <v>Prvc. Subterranización Redes Baja Tensión Y Reubicación Mt Aérea</v>
          </cell>
          <cell r="E2754" t="str">
            <v>GL</v>
          </cell>
          <cell r="F2754">
            <v>5541512493</v>
          </cell>
          <cell r="G2754">
            <v>42472</v>
          </cell>
        </row>
        <row r="2755">
          <cell r="C2755">
            <v>4963</v>
          </cell>
          <cell r="D2755" t="str">
            <v>Prvc. Sardineles O Cordones Tipo Bordillo Ref. A10, Tipo Titan Y/O Similar De Seccion H= 0.50 Metros Base= 0.20 Metros Y Longitud= 0.80 Metros En Concreto De Fc= 4000 Psi, Incluye: Mortero De Pega 1:6, Suministro E Instalacion Y Transporte</v>
          </cell>
          <cell r="E2755" t="str">
            <v>ML</v>
          </cell>
          <cell r="F2755">
            <v>76638.8</v>
          </cell>
          <cell r="G2755">
            <v>42572</v>
          </cell>
        </row>
        <row r="2756">
          <cell r="C2756">
            <v>4965</v>
          </cell>
          <cell r="D2756" t="str">
            <v>Prvc. Recolocacion De Mogador Existente, Incluyendo Desmontaje, Demolicion De Cimientos, Nueva Cimentacion Y Montaje</v>
          </cell>
          <cell r="E2756" t="str">
            <v>UN</v>
          </cell>
          <cell r="F2756">
            <v>754814.81</v>
          </cell>
          <cell r="G2756">
            <v>42572</v>
          </cell>
        </row>
        <row r="2757">
          <cell r="C2757">
            <v>4967</v>
          </cell>
          <cell r="D2757" t="str">
            <v>Prvc. Paradero De Transmetro, Integrado Por Estructura Metalica De Acero Inoxidable Aisi 304, Con Dos Apoyos Verticales, Estructura De Sujeccion De Cubierta, Banca, Cubierta Y Mogador, Segun Diseño Adjunto En Planos, Incluyendo Cimentacion De Concreto En Cada Uno De Los Apoyos Mediante Zapatas De Concreto</v>
          </cell>
          <cell r="E2757" t="str">
            <v>UN</v>
          </cell>
          <cell r="F2757">
            <v>45001414.899999999</v>
          </cell>
          <cell r="G2757">
            <v>42572</v>
          </cell>
        </row>
        <row r="2758">
          <cell r="C2758">
            <v>4969</v>
          </cell>
          <cell r="D2758" t="str">
            <v>Prvc. Loseta Plana Uc-260 Tipo K Serie 80 200X200X80 Mm De Espesor Color Gris,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20</v>
          </cell>
          <cell r="E2758" t="str">
            <v>M2</v>
          </cell>
          <cell r="F2758">
            <v>153437.26</v>
          </cell>
          <cell r="G2758">
            <v>42572</v>
          </cell>
        </row>
        <row r="2759">
          <cell r="C2759">
            <v>4972</v>
          </cell>
          <cell r="D2759" t="str">
            <v>Prvc. Demolición De Andenes Existentes Y Retiro De Material Demolido</v>
          </cell>
          <cell r="E2759" t="str">
            <v>M2</v>
          </cell>
          <cell r="F2759">
            <v>8521.44</v>
          </cell>
          <cell r="G2759">
            <v>42572</v>
          </cell>
        </row>
        <row r="2760">
          <cell r="C2760">
            <v>4974</v>
          </cell>
          <cell r="D2760" t="str">
            <v>Prvc. Loseta Plana Uc-260 Tipo K Serie 80 200X200X80 Mm De Espesor Color Rojo,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v>
          </cell>
          <cell r="E2760" t="str">
            <v>M2</v>
          </cell>
          <cell r="F2760">
            <v>172273.94</v>
          </cell>
          <cell r="G2760">
            <v>42572</v>
          </cell>
        </row>
        <row r="2761">
          <cell r="C2761">
            <v>4976</v>
          </cell>
          <cell r="D2761" t="str">
            <v>Prvc. Loseta Tactil Estriada Uc-270 Serie 80 400X400X80 Mm De Espesor Color Blanco, Usada En La Franja De Alineacion Para Invidentes,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E=20 Cms, Vertido Desde Camion Con Extendi</v>
          </cell>
          <cell r="E2761" t="str">
            <v>M2</v>
          </cell>
          <cell r="F2761">
            <v>185716.78</v>
          </cell>
          <cell r="G2761">
            <v>42572</v>
          </cell>
        </row>
        <row r="2762">
          <cell r="C2762">
            <v>4978</v>
          </cell>
          <cell r="D2762" t="str">
            <v>Prvc. Banca Tipo Benito Urban O Similar 1660X805X620Mm, Suministro E Instalacion Codigo Um379M, Con Espaldar, Fabricado En Hierro Con Tratamiento Anti-Corrosion, Acabado Con Imprimacion Epoxi Y Pintura Poliester En Polvo, Color Negro Forja, D= Ancho=1660Mm, Alto=805Mm, Profundidad=620Mm, Altura Asiento 445Mm, Incluyendo Cimentacion</v>
          </cell>
          <cell r="E2762" t="str">
            <v>UN</v>
          </cell>
          <cell r="F2762">
            <v>1453814.81</v>
          </cell>
          <cell r="G2762">
            <v>42572</v>
          </cell>
        </row>
        <row r="2763">
          <cell r="C2763">
            <v>4980</v>
          </cell>
          <cell r="D2763" t="str">
            <v>Prvc. Caneca Tipo Medrano O Similar Seccion Circular 50 I, Suministro E Instalacion, Codigo 13290350, Con Poste De Sujeccion Y Tejadillo Para Proteccion Ante La Lluvia Y Ante La Introduccion De Objetos Voluminosos, De 50 Litros De Capacidad, Fabricada En Acero Galvanizado Y Esmaltada Con Epoxi En Polvo Al Horno Para Garantizar Maxima Resistencia A Al Interperie, Color Gris Antracita, Descarga Extraible, Atornillada Al Pavimento, Dimensiones: Diametro 360Mm, Altura 500Mm, Alto Total 1030 Mm Inclu</v>
          </cell>
          <cell r="E2763" t="str">
            <v>UN</v>
          </cell>
          <cell r="F2763">
            <v>924814.81</v>
          </cell>
          <cell r="G2763">
            <v>42572</v>
          </cell>
        </row>
        <row r="2764">
          <cell r="C2764">
            <v>4981</v>
          </cell>
          <cell r="D2764" t="str">
            <v>Limpieza General Y Retiro De Material</v>
          </cell>
          <cell r="E2764" t="str">
            <v>GL</v>
          </cell>
          <cell r="F2764">
            <v>3450000</v>
          </cell>
          <cell r="G2764">
            <v>42467</v>
          </cell>
        </row>
        <row r="2765">
          <cell r="C2765">
            <v>4983</v>
          </cell>
          <cell r="D2765" t="str">
            <v>Prvc. Suministro De Tuberias En Grp Y/O Pvc De Diametro 900 Mm, Pn= 1,00 Sn 2500, Incluye Unión Y Transporte</v>
          </cell>
          <cell r="E2765" t="str">
            <v>ML</v>
          </cell>
          <cell r="F2765">
            <v>800904</v>
          </cell>
          <cell r="G2765">
            <v>42548</v>
          </cell>
        </row>
        <row r="2766">
          <cell r="C2766">
            <v>4985</v>
          </cell>
          <cell r="D2766" t="str">
            <v>Prvc. Suministro De Tuberias En Grp Y/O Pvc De Diametro 1200 Mm, Pn=1,00 Sn 2500, Incluye Unión Y Transporte</v>
          </cell>
          <cell r="E2766" t="str">
            <v>ML</v>
          </cell>
          <cell r="F2766">
            <v>1350378</v>
          </cell>
          <cell r="G2766">
            <v>42548</v>
          </cell>
        </row>
        <row r="2767">
          <cell r="C2767">
            <v>4987</v>
          </cell>
          <cell r="D2767" t="str">
            <v>Prvc. Suministro De Tuberias En Grp Y/O Pvc De Diametro 2000 Mm, Pn= 1,00, Sn 2500, Incluye Unión Y Transporte</v>
          </cell>
          <cell r="E2767" t="str">
            <v>ML</v>
          </cell>
          <cell r="F2767">
            <v>2792709</v>
          </cell>
          <cell r="G2767">
            <v>42556</v>
          </cell>
        </row>
        <row r="2768">
          <cell r="C2768">
            <v>4989</v>
          </cell>
          <cell r="D2768" t="str">
            <v>Prvc. Suministro Codos Grp Y/O Pvc Dn 900 Pn=1 Sn 2500 (0º-30º), Incluye Unión Y Transporte</v>
          </cell>
          <cell r="E2768" t="str">
            <v>UN</v>
          </cell>
          <cell r="F2768">
            <v>2347000</v>
          </cell>
          <cell r="G2768">
            <v>42548</v>
          </cell>
        </row>
        <row r="2769">
          <cell r="C2769">
            <v>4991</v>
          </cell>
          <cell r="D2769" t="str">
            <v>Prvc. Suministro Codos Grp Y/O Pvc Dn 1200 Pn=1 Sn 2500 (0-30º), Incluye Unión Y Transporte</v>
          </cell>
          <cell r="E2769" t="str">
            <v>UN</v>
          </cell>
          <cell r="F2769">
            <v>3425000</v>
          </cell>
          <cell r="G2769">
            <v>42548</v>
          </cell>
        </row>
        <row r="2770">
          <cell r="C2770">
            <v>4993</v>
          </cell>
          <cell r="D2770" t="str">
            <v>Prvc. Suministro Codos Grp Y/O Pvc Dn 2000 Pn=1 Sn 2500 (0º.30º), Incluye Unión Y Transporte</v>
          </cell>
          <cell r="E2770" t="str">
            <v>UN</v>
          </cell>
          <cell r="F2770">
            <v>8843000</v>
          </cell>
          <cell r="G2770">
            <v>42556</v>
          </cell>
        </row>
        <row r="2771">
          <cell r="C2771">
            <v>4995</v>
          </cell>
          <cell r="D2771" t="str">
            <v>Prvc. Suministro De Reduccion De 900 X 1200 Mm Sn 2500, Incluye Unión Y Transporte</v>
          </cell>
          <cell r="E2771" t="str">
            <v>UN</v>
          </cell>
          <cell r="F2771">
            <v>2350000</v>
          </cell>
          <cell r="G2771">
            <v>42548</v>
          </cell>
        </row>
        <row r="2772">
          <cell r="C2772">
            <v>4997</v>
          </cell>
          <cell r="D2772" t="str">
            <v>Prvc. Suministro De Reduccion De 1200 X 1400 Mm Sn 2500, Incluye Unión Y Transporte</v>
          </cell>
          <cell r="E2772" t="str">
            <v>UN</v>
          </cell>
          <cell r="F2772">
            <v>4380000</v>
          </cell>
          <cell r="G2772">
            <v>42548</v>
          </cell>
        </row>
        <row r="2773">
          <cell r="C2773">
            <v>4999</v>
          </cell>
          <cell r="D2773" t="str">
            <v>Prvc. Suministro De Reduccion De 1400 X 1600 Mm Sn 2500</v>
          </cell>
          <cell r="E2773" t="str">
            <v>UN</v>
          </cell>
          <cell r="F2773">
            <v>6430000</v>
          </cell>
          <cell r="G2773">
            <v>42486</v>
          </cell>
        </row>
        <row r="2774">
          <cell r="C2774">
            <v>5001</v>
          </cell>
          <cell r="D2774" t="str">
            <v>Prvc. Suministro De Reduccion De 2000 X 2200 Mm Sn 2500, Incluye Unión Y Transporte</v>
          </cell>
          <cell r="E2774" t="str">
            <v>UN</v>
          </cell>
          <cell r="F2774">
            <v>11008100</v>
          </cell>
          <cell r="G2774">
            <v>42548</v>
          </cell>
        </row>
        <row r="2775">
          <cell r="C2775">
            <v>5003</v>
          </cell>
          <cell r="D2775" t="str">
            <v>Prvc. Suministro De Tee De 900 X 900 Mm Sn 2500, Incluye Uniones, Accesorio Y Transporte</v>
          </cell>
          <cell r="E2775" t="str">
            <v>UN</v>
          </cell>
          <cell r="F2775">
            <v>5872000</v>
          </cell>
          <cell r="G2775">
            <v>42548</v>
          </cell>
        </row>
        <row r="2776">
          <cell r="C2776">
            <v>5005</v>
          </cell>
          <cell r="D2776" t="str">
            <v>Prvc. Suministro De Tee De 1200 X 1200 Mm Sn 2500, Incluye Uniones, Accesorio Y Transporte</v>
          </cell>
          <cell r="E2776" t="str">
            <v>UN</v>
          </cell>
          <cell r="F2776">
            <v>11193000</v>
          </cell>
          <cell r="G2776">
            <v>42548</v>
          </cell>
        </row>
        <row r="2777">
          <cell r="C2777">
            <v>5006</v>
          </cell>
          <cell r="D2777" t="str">
            <v>Prvc. Instalacion De Tuberias En Grp Y/O Pvc De Diametro 900 Mm, Pn=1,00 Sn 2500</v>
          </cell>
          <cell r="E2777" t="str">
            <v>ML</v>
          </cell>
          <cell r="F2777">
            <v>79544.100000000006</v>
          </cell>
          <cell r="G2777">
            <v>42548</v>
          </cell>
        </row>
        <row r="2778">
          <cell r="C2778">
            <v>5007</v>
          </cell>
          <cell r="D2778" t="str">
            <v>Prvc. Instalacion De Tuberias En Grp Y/O Pvc De Diametro 1200 Mm Pn=1,00 Sn 2500</v>
          </cell>
          <cell r="E2778" t="str">
            <v>ML</v>
          </cell>
          <cell r="F2778">
            <v>79544.100000000006</v>
          </cell>
          <cell r="G2778">
            <v>42548</v>
          </cell>
        </row>
        <row r="2779">
          <cell r="C2779">
            <v>5008</v>
          </cell>
          <cell r="D2779" t="str">
            <v>Prvc. Instalacion De Tuberias En Grp  Y/O Pvc De Diametro 2000 Mm, Pn=1.00 Sn 2500</v>
          </cell>
          <cell r="E2779" t="str">
            <v>ML</v>
          </cell>
          <cell r="F2779">
            <v>115638.2</v>
          </cell>
          <cell r="G2779">
            <v>42556</v>
          </cell>
        </row>
        <row r="2780">
          <cell r="C2780">
            <v>5009</v>
          </cell>
          <cell r="D2780" t="str">
            <v>Prvc. Instalacion Codos Grp  Y/O Pvc Dn 900 Pn=1 Sn 2500 (0º-30º)</v>
          </cell>
          <cell r="E2780" t="str">
            <v>UN</v>
          </cell>
          <cell r="F2780">
            <v>771282.19</v>
          </cell>
          <cell r="G2780">
            <v>42548</v>
          </cell>
        </row>
        <row r="2781">
          <cell r="C2781">
            <v>5010</v>
          </cell>
          <cell r="D2781" t="str">
            <v>Prvc. Instalacion Codos Grp  Y/O Pvc Dn 1200 Pn=1 Sn 2500 (0º-30º)</v>
          </cell>
          <cell r="E2781" t="str">
            <v>UN</v>
          </cell>
          <cell r="F2781">
            <v>771282.19</v>
          </cell>
          <cell r="G2781">
            <v>42548</v>
          </cell>
        </row>
        <row r="2782">
          <cell r="C2782">
            <v>5011</v>
          </cell>
          <cell r="D2782" t="str">
            <v>Prvc. Instalacion De Codos Grp  Y/O Pvc Dn 2000 Pn=1 Sn 2500 (0º-30º)</v>
          </cell>
          <cell r="E2782" t="str">
            <v>UN</v>
          </cell>
          <cell r="F2782">
            <v>877801.84</v>
          </cell>
          <cell r="G2782">
            <v>42556</v>
          </cell>
        </row>
        <row r="2783">
          <cell r="C2783">
            <v>5012</v>
          </cell>
          <cell r="D2783" t="str">
            <v>Prvc. Instalacion De Codos Grp  Y/O Pvc Dn 1600 Pn=1 Sn 2500 (0º-30º)</v>
          </cell>
          <cell r="E2783" t="str">
            <v>UN</v>
          </cell>
          <cell r="F2783">
            <v>787282.19</v>
          </cell>
          <cell r="G2783">
            <v>42548</v>
          </cell>
        </row>
        <row r="2784">
          <cell r="C2784">
            <v>5013</v>
          </cell>
          <cell r="D2784" t="str">
            <v>Prvc. Instalacion De Reduccion De 900 X 1200 Mm Pn=1 Sn 2500</v>
          </cell>
          <cell r="E2784" t="str">
            <v>UN</v>
          </cell>
          <cell r="F2784">
            <v>791282.19</v>
          </cell>
          <cell r="G2784">
            <v>42548</v>
          </cell>
        </row>
        <row r="2785">
          <cell r="C2785">
            <v>5014</v>
          </cell>
          <cell r="D2785" t="str">
            <v>Prvc. Instalacion De Reduccion De 1200 X 1400 Mm Pn=1 Sn 2500</v>
          </cell>
          <cell r="E2785" t="str">
            <v>UN</v>
          </cell>
          <cell r="F2785">
            <v>791282.19</v>
          </cell>
          <cell r="G2785">
            <v>42548</v>
          </cell>
        </row>
        <row r="2786">
          <cell r="C2786">
            <v>5015</v>
          </cell>
          <cell r="D2786" t="str">
            <v>Prvc. Instalacion De Reduccion De 2000 X 2200 Mm Pn=1 Sn 2500</v>
          </cell>
          <cell r="E2786" t="str">
            <v>UN</v>
          </cell>
          <cell r="F2786">
            <v>877801.84</v>
          </cell>
          <cell r="G2786">
            <v>42548</v>
          </cell>
        </row>
        <row r="2787">
          <cell r="C2787">
            <v>5016</v>
          </cell>
          <cell r="D2787" t="str">
            <v>Prvc. Instalacion De Tee De 900 X 900 Mm Pn=1 Sn 2500</v>
          </cell>
          <cell r="E2787" t="str">
            <v>UN</v>
          </cell>
          <cell r="F2787">
            <v>771282.19</v>
          </cell>
          <cell r="G2787">
            <v>42548</v>
          </cell>
        </row>
        <row r="2788">
          <cell r="C2788">
            <v>5017</v>
          </cell>
          <cell r="D2788" t="str">
            <v>Prvc. Instalacion De Tee De 1200 X 1200 Mm Pn=1 Sn 2500</v>
          </cell>
          <cell r="E2788" t="str">
            <v>UN</v>
          </cell>
          <cell r="F2788">
            <v>771282.19</v>
          </cell>
          <cell r="G2788">
            <v>42548</v>
          </cell>
        </row>
        <row r="2789">
          <cell r="C2789">
            <v>5018</v>
          </cell>
          <cell r="D2789" t="str">
            <v>Prvc. Iluminación Led</v>
          </cell>
          <cell r="E2789" t="str">
            <v>GL</v>
          </cell>
          <cell r="F2789">
            <v>1726176424</v>
          </cell>
          <cell r="G2789">
            <v>42472</v>
          </cell>
        </row>
        <row r="2790">
          <cell r="C2790">
            <v>5019</v>
          </cell>
          <cell r="D2790" t="str">
            <v>Prvc. Subterranización Banco De Ductos Telecomunicaciones</v>
          </cell>
          <cell r="E2790" t="str">
            <v>GL</v>
          </cell>
          <cell r="F2790">
            <v>2647739894.0999999</v>
          </cell>
          <cell r="G2790">
            <v>42472</v>
          </cell>
        </row>
        <row r="2791">
          <cell r="C2791">
            <v>5020</v>
          </cell>
          <cell r="D2791" t="str">
            <v>Prvc. Subterranización Redes Baja Tensión Y Reubicación Mt Aérea</v>
          </cell>
          <cell r="E2791" t="str">
            <v>GL</v>
          </cell>
          <cell r="F2791">
            <v>4162309481.2399998</v>
          </cell>
          <cell r="G2791">
            <v>42472</v>
          </cell>
        </row>
        <row r="2792">
          <cell r="C2792">
            <v>5021</v>
          </cell>
          <cell r="D2792" t="str">
            <v>Suministro E Instalacion De Modulo Cubiculo Vendedores Ambulantes Centro Historico, Fabricado En Perfil De Acero Tubular Cuadrado De 2 1/2" Calibre 16 Pintados En Wash Primer Y Acabado Color A Definir Por El Cliente, Puertas En Estera Tipo Prodicer O Similar, Cubierta Con Estructura Metalica (Ver Diseño).</v>
          </cell>
          <cell r="E2792" t="str">
            <v>UN</v>
          </cell>
          <cell r="F2792">
            <v>1500000</v>
          </cell>
          <cell r="G2792">
            <v>42486</v>
          </cell>
        </row>
        <row r="2793">
          <cell r="C2793">
            <v>5022</v>
          </cell>
          <cell r="D2793" t="str">
            <v>Suministro E Instalacion De Mueble Inferior En Lamina Galvanizada Calibre 16, Estructura En Tubo Cuadrado De 1 1/2", Dos Puertas En Lamina Galvanizada, Bisagras Tipo Omega Pasados Tipo Pica Porte (Ver Diseño)</v>
          </cell>
          <cell r="E2793" t="str">
            <v>UN</v>
          </cell>
          <cell r="F2793">
            <v>480000</v>
          </cell>
          <cell r="G2793">
            <v>42486</v>
          </cell>
        </row>
        <row r="2794">
          <cell r="C2794">
            <v>5023</v>
          </cell>
          <cell r="D2794" t="str">
            <v>Suministro E Instalacion De Mueble Movil, Estructura En Perfil Cuadrado De Acero Galvanizado Calibre 16 Y Vidrio Crudo 5.00 Mm, Puertas Corredizas Y Cierra Dura (Ver Diseño)</v>
          </cell>
          <cell r="E2794" t="str">
            <v>UN</v>
          </cell>
          <cell r="F2794">
            <v>310000</v>
          </cell>
          <cell r="G2794">
            <v>42486</v>
          </cell>
        </row>
        <row r="2795">
          <cell r="C2795">
            <v>5024</v>
          </cell>
          <cell r="D2795" t="str">
            <v>Suministro E Instalacion De Modulo Para Baños Vendedores Ambulantes Centro Historico, Fabricado En Perfil De Acero Tubular Cuadrado De 2 1/2" Calibre 16 Para Estructura De Soporte De Muros En Lamina De Acero Galvanizada Calibre 16, Pintados En Wash Primer Y Acabados Por Definir Por El Cliente, Puerta En Lamina Galvanizada Calibre 16 Entamborada, Incluye Marco En Tubo De Acero Calibre 16 1"X1", Tres Bisagras Tipo Omega, Cerradura Incrustable Tipo Gato O Similar, Manija Exterior En Acero Inoxidabl</v>
          </cell>
          <cell r="E2795" t="str">
            <v>UN</v>
          </cell>
          <cell r="F2795">
            <v>10500000</v>
          </cell>
          <cell r="G2795">
            <v>42486</v>
          </cell>
        </row>
        <row r="2796">
          <cell r="C2796">
            <v>5042</v>
          </cell>
          <cell r="D2796" t="str">
            <v>Prvc. Excavacion Manual</v>
          </cell>
          <cell r="E2796" t="str">
            <v>M3</v>
          </cell>
          <cell r="F2796">
            <v>21567.34</v>
          </cell>
          <cell r="G2796">
            <v>42573</v>
          </cell>
        </row>
        <row r="2797">
          <cell r="C2797">
            <v>5048</v>
          </cell>
          <cell r="D2797" t="str">
            <v>Prvc. Relleno En Material Compactado En Arena</v>
          </cell>
          <cell r="E2797" t="str">
            <v>M3</v>
          </cell>
          <cell r="F2797">
            <v>54915.63</v>
          </cell>
          <cell r="G2797">
            <v>42573</v>
          </cell>
        </row>
        <row r="2798">
          <cell r="C2798">
            <v>5051</v>
          </cell>
          <cell r="D2798" t="str">
            <v>Prvc. Instalacion Tuberia Tdp 4"</v>
          </cell>
          <cell r="E2798" t="str">
            <v>ML</v>
          </cell>
          <cell r="F2798">
            <v>2207.85</v>
          </cell>
          <cell r="G2798">
            <v>42573</v>
          </cell>
        </row>
        <row r="2799">
          <cell r="C2799">
            <v>5053</v>
          </cell>
          <cell r="D2799" t="str">
            <v>Prvc. Suministro E Instalacion Tuberia Tdp 4"</v>
          </cell>
          <cell r="E2799" t="str">
            <v>ML</v>
          </cell>
          <cell r="F2799">
            <v>18876.849999999999</v>
          </cell>
          <cell r="G2799">
            <v>42573</v>
          </cell>
        </row>
        <row r="2800">
          <cell r="C2800">
            <v>5055</v>
          </cell>
          <cell r="D2800" t="str">
            <v>Prvc. Instalacion Monotubo 1 1/2"</v>
          </cell>
          <cell r="E2800" t="str">
            <v>ML</v>
          </cell>
          <cell r="F2800">
            <v>2061.42</v>
          </cell>
          <cell r="G2800">
            <v>42573</v>
          </cell>
        </row>
        <row r="2801">
          <cell r="C2801">
            <v>5057</v>
          </cell>
          <cell r="D2801" t="str">
            <v>Prvc. Construccion Registro Area Interna 0.98 M2 (2F1) Concreto De 3000 Psi</v>
          </cell>
          <cell r="E2801" t="str">
            <v>UN</v>
          </cell>
          <cell r="F2801">
            <v>2683901.0099999998</v>
          </cell>
          <cell r="G2801">
            <v>42573</v>
          </cell>
        </row>
        <row r="2802">
          <cell r="C2802">
            <v>5059</v>
          </cell>
          <cell r="D2802" t="str">
            <v>Prvc. Construccion Registro Area Interna 0.49 M2 (F1) Concreto De 3000 Psi</v>
          </cell>
          <cell r="E2802" t="str">
            <v>UN</v>
          </cell>
          <cell r="F2802">
            <v>1490094.01</v>
          </cell>
          <cell r="G2802">
            <v>42573</v>
          </cell>
        </row>
        <row r="2803">
          <cell r="C2803">
            <v>5061</v>
          </cell>
          <cell r="D2803" t="str">
            <v>Prvc. Construccion De Registro Comunitario Area Interna 2.88 M2, En Concreto De 3000 Psi</v>
          </cell>
          <cell r="E2803" t="str">
            <v>UN</v>
          </cell>
          <cell r="F2803">
            <v>5853553.0499999998</v>
          </cell>
          <cell r="G2803">
            <v>42573</v>
          </cell>
        </row>
        <row r="2804">
          <cell r="C2804">
            <v>5063</v>
          </cell>
          <cell r="D2804" t="str">
            <v>Prvc. Suministro Y Tendido De Ducteria Conduit Pvc 1"</v>
          </cell>
          <cell r="E2804" t="str">
            <v>ML</v>
          </cell>
          <cell r="F2804">
            <v>3769.51</v>
          </cell>
          <cell r="G2804">
            <v>42573</v>
          </cell>
        </row>
        <row r="2805">
          <cell r="C2805">
            <v>5065</v>
          </cell>
          <cell r="D2805" t="str">
            <v>Prvc. Suministro Y Tendido De Ducteria Conduit Pvc 2"</v>
          </cell>
          <cell r="E2805" t="str">
            <v>ML</v>
          </cell>
          <cell r="F2805">
            <v>19933.509999999998</v>
          </cell>
          <cell r="G2805">
            <v>42573</v>
          </cell>
        </row>
        <row r="2806">
          <cell r="C2806">
            <v>5067</v>
          </cell>
          <cell r="D2806" t="str">
            <v>Prvc. Suministro Y Tendido De Ducteria Conduit Pvc 3"</v>
          </cell>
          <cell r="E2806" t="str">
            <v>ML</v>
          </cell>
          <cell r="F2806">
            <v>33660.620000000003</v>
          </cell>
          <cell r="G2806">
            <v>42573</v>
          </cell>
        </row>
        <row r="2807">
          <cell r="C2807">
            <v>5069</v>
          </cell>
          <cell r="D2807" t="str">
            <v>Prvc. Canalizacion 0.30 X 0.50 En Zona Arena Recubierta En Concreto, Incluye: Excavacion, Compactado Con Material Del Sitio, Concreto Rojo Y Cinta De Seguridad</v>
          </cell>
          <cell r="E2807" t="str">
            <v>ML</v>
          </cell>
          <cell r="F2807">
            <v>37088.9</v>
          </cell>
          <cell r="G2807">
            <v>42573</v>
          </cell>
        </row>
        <row r="2808">
          <cell r="C2808">
            <v>5071</v>
          </cell>
          <cell r="D2808" t="str">
            <v>Prvc. Suministro Y Tendido De Ducteria Conduit Pvc 1 1/2"</v>
          </cell>
          <cell r="E2808" t="str">
            <v>ML</v>
          </cell>
          <cell r="F2808">
            <v>5463.51</v>
          </cell>
          <cell r="G2808">
            <v>42573</v>
          </cell>
        </row>
        <row r="2809">
          <cell r="C2809">
            <v>5078</v>
          </cell>
          <cell r="D2809" t="str">
            <v>Prvc. Canalizacion 0.30 X 0.50 En Zona Arena, Incluye: Excavacion, Compactado Con Material Del Sitio Y Cinta De Seguridad</v>
          </cell>
          <cell r="E2809" t="str">
            <v>ML</v>
          </cell>
          <cell r="F2809">
            <v>15164.44</v>
          </cell>
          <cell r="G2809">
            <v>42573</v>
          </cell>
        </row>
        <row r="2810">
          <cell r="C2810">
            <v>5084</v>
          </cell>
          <cell r="D2810" t="str">
            <v>Prvc. Suministro E Instalacion De Cable Thw Aluminio Aislado 90ºc-Awg 1/0</v>
          </cell>
          <cell r="E2810" t="str">
            <v>ML</v>
          </cell>
          <cell r="F2810">
            <v>8352.81</v>
          </cell>
          <cell r="G2810">
            <v>42573</v>
          </cell>
        </row>
        <row r="2811">
          <cell r="C2811">
            <v>5091</v>
          </cell>
          <cell r="D2811" t="str">
            <v>Prvc. Suministro E Instalacion De Cable Thw Aluminio Aislado 90ºc-Awg 2</v>
          </cell>
          <cell r="E2811" t="str">
            <v>ML</v>
          </cell>
          <cell r="F2811">
            <v>5298.49</v>
          </cell>
          <cell r="G2811">
            <v>42573</v>
          </cell>
        </row>
        <row r="2812">
          <cell r="C2812">
            <v>5135</v>
          </cell>
          <cell r="D2812" t="str">
            <v>Prvc. Suministro E Instalacion De Cable Thw Aluminio Aislado 90º C-Awg 6</v>
          </cell>
          <cell r="E2812" t="str">
            <v>ML</v>
          </cell>
          <cell r="F2812">
            <v>4261.25</v>
          </cell>
          <cell r="G2812">
            <v>42573</v>
          </cell>
        </row>
        <row r="2813">
          <cell r="C2813">
            <v>5137</v>
          </cell>
          <cell r="D2813" t="str">
            <v>Prvc. Sumiistro E Instalacion De Cable Thw Cobre Forrado 90ºc-Awg 10</v>
          </cell>
          <cell r="E2813" t="str">
            <v>ML</v>
          </cell>
          <cell r="F2813">
            <v>3622.42</v>
          </cell>
          <cell r="G2813">
            <v>42573</v>
          </cell>
        </row>
        <row r="2814">
          <cell r="C2814">
            <v>5139</v>
          </cell>
          <cell r="D2814" t="str">
            <v>Prvc. Suministro E Instalacion De Cable Thw Cobre Forrado 90ºc-Awg 1/0</v>
          </cell>
          <cell r="E2814" t="str">
            <v>ML</v>
          </cell>
          <cell r="F2814">
            <v>29590.86</v>
          </cell>
          <cell r="G2814">
            <v>42573</v>
          </cell>
        </row>
        <row r="2815">
          <cell r="C2815">
            <v>5141</v>
          </cell>
          <cell r="D2815" t="str">
            <v>Prvc. Suministro E Instalacion De Cable Encauchetado 3 X 14 Awg</v>
          </cell>
          <cell r="E2815" t="str">
            <v>ML</v>
          </cell>
          <cell r="F2815">
            <v>8734.7000000000007</v>
          </cell>
          <cell r="G2815">
            <v>42573</v>
          </cell>
        </row>
        <row r="2816">
          <cell r="C2816">
            <v>5145</v>
          </cell>
          <cell r="D2816" t="str">
            <v>Prvc. Retiro Posteria Y Cableado Existente En Todo El Proyecto</v>
          </cell>
          <cell r="E2816" t="str">
            <v>GL</v>
          </cell>
          <cell r="F2816">
            <v>45019814</v>
          </cell>
          <cell r="G2816">
            <v>42573</v>
          </cell>
        </row>
        <row r="2817">
          <cell r="C2817">
            <v>5146</v>
          </cell>
          <cell r="D2817" t="str">
            <v>Prvc. Construccion De Registro Tipo Alumbrado Publico En Concreto Dimension 0.60X0.60X0.60 Metros, Tapa En Angulo De Hierro De 1 1/2" X 3/16" Marco Galvanizado</v>
          </cell>
          <cell r="E2817" t="str">
            <v>UN</v>
          </cell>
          <cell r="F2817">
            <v>409478.85</v>
          </cell>
          <cell r="G2817">
            <v>42573</v>
          </cell>
        </row>
        <row r="2818">
          <cell r="C2818">
            <v>5155</v>
          </cell>
          <cell r="D2818" t="str">
            <v>Prvc. Construccion De Registro Tipo Baja Tension En Concreto Dimension 0.80X0.80X0.80 Metros</v>
          </cell>
          <cell r="E2818" t="str">
            <v>UN</v>
          </cell>
          <cell r="F2818">
            <v>601709.13</v>
          </cell>
          <cell r="G2818">
            <v>42573</v>
          </cell>
        </row>
        <row r="2819">
          <cell r="C2819">
            <v>5160</v>
          </cell>
          <cell r="D2819" t="str">
            <v>Prvc. Suministro E Instalacion De Varilla Polo A Tierra, Incluye Varilla, Conector</v>
          </cell>
          <cell r="E2819" t="str">
            <v>UN</v>
          </cell>
          <cell r="F2819">
            <v>236616.9</v>
          </cell>
          <cell r="G2819">
            <v>42573</v>
          </cell>
        </row>
        <row r="2820">
          <cell r="C2820">
            <v>5165</v>
          </cell>
          <cell r="D2820" t="str">
            <v>Prvc. Empalme Subterraneo De Baja Tension Acometida 2-1/0</v>
          </cell>
          <cell r="E2820" t="str">
            <v>UN</v>
          </cell>
          <cell r="F2820">
            <v>489396.19</v>
          </cell>
          <cell r="G2820">
            <v>42573</v>
          </cell>
        </row>
        <row r="2821">
          <cell r="C2821">
            <v>5174</v>
          </cell>
          <cell r="D2821" t="str">
            <v>Prvc. Empalme Subterraneo De Baja Tension Acometida 14-4</v>
          </cell>
          <cell r="E2821" t="str">
            <v>UN</v>
          </cell>
          <cell r="F2821">
            <v>215767.5</v>
          </cell>
          <cell r="G2821">
            <v>42573</v>
          </cell>
        </row>
        <row r="2822">
          <cell r="C2822">
            <v>5181</v>
          </cell>
          <cell r="D2822" t="str">
            <v>Prvc. Bajante De 2" Galvanizado Para Acometida Principal, Incluye Accesorios</v>
          </cell>
          <cell r="E2822" t="str">
            <v>UN</v>
          </cell>
          <cell r="F2822">
            <v>471095.47</v>
          </cell>
          <cell r="G2822">
            <v>42573</v>
          </cell>
        </row>
        <row r="2823">
          <cell r="C2823">
            <v>5184</v>
          </cell>
          <cell r="D2823" t="str">
            <v>Prvc. Suministro E Instalacion De Luminaria De Led 30 W, Incluye Pernos Y Fotocelda</v>
          </cell>
          <cell r="E2823" t="str">
            <v>UN</v>
          </cell>
          <cell r="F2823">
            <v>972399.64</v>
          </cell>
          <cell r="G2823">
            <v>42573</v>
          </cell>
        </row>
        <row r="2824">
          <cell r="C2824">
            <v>5186</v>
          </cell>
          <cell r="D2824" t="str">
            <v>Prvc. Suministro E Instalacion De Luminaria De Led 90 W, Incluye Brazo Ornamental De 2,50 Metros, Pernos Y Fotocelda</v>
          </cell>
          <cell r="E2824" t="str">
            <v>UN</v>
          </cell>
          <cell r="F2824">
            <v>2186597.4</v>
          </cell>
          <cell r="G2824">
            <v>42573</v>
          </cell>
        </row>
        <row r="2825">
          <cell r="C2825">
            <v>5188</v>
          </cell>
          <cell r="D2825" t="str">
            <v>Prvc. Suministro E Instalacion De Poste De Acero Galvanizado En Caliente De 7.00 Metros De Altura, Tronco Conico Poligonal, En Lamina De Acero, Acabado Final En Pintura De Esmalte Para Exteriores, Incluye Base De Concreto</v>
          </cell>
          <cell r="E2825" t="str">
            <v>UN</v>
          </cell>
          <cell r="F2825">
            <v>2277752.34</v>
          </cell>
          <cell r="G2825">
            <v>42573</v>
          </cell>
        </row>
        <row r="2826">
          <cell r="C2826">
            <v>5190</v>
          </cell>
          <cell r="D2826" t="str">
            <v>Pintura Bituminosa De Aluminio Para Cubierta  A Dos Manos</v>
          </cell>
          <cell r="E2826" t="str">
            <v>M2</v>
          </cell>
          <cell r="F2826">
            <v>10309.75</v>
          </cell>
          <cell r="G2826">
            <v>42473</v>
          </cell>
        </row>
        <row r="2827">
          <cell r="C2827">
            <v>5201</v>
          </cell>
          <cell r="D2827" t="str">
            <v>Prvc. Suministro E Instalacion De Transformador Monofasico De 25 Kva, Incluye Elementos De Proteccion, Accesorios Para Poste, Retie, Retilap Y Tramite Ante El Operador De Red</v>
          </cell>
          <cell r="E2827" t="str">
            <v>UN</v>
          </cell>
          <cell r="F2827">
            <v>9748487</v>
          </cell>
          <cell r="G2827">
            <v>42573</v>
          </cell>
        </row>
        <row r="2828">
          <cell r="C2828">
            <v>5202</v>
          </cell>
          <cell r="D2828" t="str">
            <v>Prvc. Suministro E Instalacion De Medidor Semidirecto, Incluye Tc, Protocolo, Bloque De Prueba, Cajas De Policarbonato</v>
          </cell>
          <cell r="E2828" t="str">
            <v>UN</v>
          </cell>
          <cell r="F2828">
            <v>4601948.82</v>
          </cell>
          <cell r="G2828">
            <v>42573</v>
          </cell>
        </row>
        <row r="2829">
          <cell r="C2829">
            <v>5215</v>
          </cell>
          <cell r="D2829" t="str">
            <v>Prvc. Certificación Pararrayo De Distribución</v>
          </cell>
          <cell r="E2829" t="str">
            <v>UN</v>
          </cell>
          <cell r="F2829">
            <v>31000</v>
          </cell>
          <cell r="G2829">
            <v>42474</v>
          </cell>
        </row>
        <row r="2830">
          <cell r="C2830">
            <v>5224</v>
          </cell>
          <cell r="D2830" t="str">
            <v>Prvc. Instalacion De Poste Hpv 1050 Kg 9M</v>
          </cell>
          <cell r="E2830" t="str">
            <v>UN</v>
          </cell>
          <cell r="F2830">
            <v>1284206.76</v>
          </cell>
          <cell r="G2830">
            <v>42573</v>
          </cell>
        </row>
        <row r="2831">
          <cell r="C2831">
            <v>5229</v>
          </cell>
          <cell r="D2831" t="str">
            <v>Prvc. Instalacion De Poste Hpc 800 Dan 12M</v>
          </cell>
          <cell r="E2831" t="str">
            <v>UN</v>
          </cell>
          <cell r="F2831">
            <v>2726791.92</v>
          </cell>
          <cell r="G2831">
            <v>42514</v>
          </cell>
        </row>
        <row r="2832">
          <cell r="C2832">
            <v>5231</v>
          </cell>
          <cell r="D2832" t="str">
            <v>Prvc. Instalacion De Poste Hpc 1250 Dan 12M</v>
          </cell>
          <cell r="E2832" t="str">
            <v>UN</v>
          </cell>
          <cell r="F2832">
            <v>5447630.7999999998</v>
          </cell>
          <cell r="G2832">
            <v>42573</v>
          </cell>
        </row>
        <row r="2833">
          <cell r="C2833">
            <v>5233</v>
          </cell>
          <cell r="D2833" t="str">
            <v>Prvc. Instalacion De Poste Hpc 800 Dan De 14M</v>
          </cell>
          <cell r="E2833" t="str">
            <v>UN</v>
          </cell>
          <cell r="F2833">
            <v>4772319.9800000004</v>
          </cell>
          <cell r="G2833">
            <v>42514</v>
          </cell>
        </row>
        <row r="2834">
          <cell r="C2834">
            <v>5235</v>
          </cell>
          <cell r="D2834" t="str">
            <v>Prvc. Cimentacion Monobloque Cilindrica P/ Apoyo 9 X 1050 Kgf</v>
          </cell>
          <cell r="E2834" t="str">
            <v>UN</v>
          </cell>
          <cell r="F2834">
            <v>329128.24</v>
          </cell>
          <cell r="G2834">
            <v>42573</v>
          </cell>
        </row>
        <row r="2835">
          <cell r="C2835">
            <v>5236</v>
          </cell>
          <cell r="D2835" t="str">
            <v>Prvc. Instalacion De Poste Hpv 750 Kg 12M</v>
          </cell>
          <cell r="E2835" t="str">
            <v>UN</v>
          </cell>
          <cell r="F2835">
            <v>1688801.24</v>
          </cell>
          <cell r="G2835">
            <v>42573</v>
          </cell>
        </row>
        <row r="2836">
          <cell r="C2836">
            <v>5238</v>
          </cell>
          <cell r="D2836" t="str">
            <v>Prvc. Cimentacion Monobloque Cilindrica P/ Apoyo 12 X 750 Kgf</v>
          </cell>
          <cell r="E2836" t="str">
            <v>UN</v>
          </cell>
          <cell r="F2836">
            <v>538251.63</v>
          </cell>
          <cell r="G2836">
            <v>42573</v>
          </cell>
        </row>
        <row r="2837">
          <cell r="C2837">
            <v>5247</v>
          </cell>
          <cell r="D2837" t="str">
            <v>Prvc. Cimentacion Monobloque Cilindrica P/ Apoyo 12 X 800 Dan</v>
          </cell>
          <cell r="E2837" t="str">
            <v>UN</v>
          </cell>
          <cell r="F2837">
            <v>900886.51</v>
          </cell>
          <cell r="G2837">
            <v>42514</v>
          </cell>
        </row>
        <row r="2838">
          <cell r="C2838">
            <v>5254</v>
          </cell>
          <cell r="D2838" t="str">
            <v>Prvc. Cimentacion Monobloque Cilindrica P/ Apoyo 12 X 1250 Dan</v>
          </cell>
          <cell r="E2838" t="str">
            <v>UN</v>
          </cell>
          <cell r="F2838">
            <v>1201182.01</v>
          </cell>
          <cell r="G2838">
            <v>42573</v>
          </cell>
        </row>
        <row r="2839">
          <cell r="C2839">
            <v>5260</v>
          </cell>
          <cell r="D2839" t="str">
            <v>Prvc. Cimentacion Monobloque Cilindrica P/ Apoyo 14 X 800 Dan</v>
          </cell>
          <cell r="E2839" t="str">
            <v>UN</v>
          </cell>
          <cell r="F2839">
            <v>547400.1</v>
          </cell>
          <cell r="G2839">
            <v>42514</v>
          </cell>
        </row>
        <row r="2840">
          <cell r="C2840">
            <v>5267</v>
          </cell>
          <cell r="D2840" t="str">
            <v>Prvc. Tendido De Linea Trif Conductor Aaac 123,3 Mcm - Azusa</v>
          </cell>
          <cell r="E2840" t="str">
            <v>ML</v>
          </cell>
          <cell r="F2840">
            <v>25200.04</v>
          </cell>
          <cell r="G2840">
            <v>42573</v>
          </cell>
        </row>
        <row r="2841">
          <cell r="C2841">
            <v>5270</v>
          </cell>
          <cell r="D2841" t="str">
            <v>Prvc. Tendido En Linea Bif Conductor Aaac 123,3 Mcm - Azusa</v>
          </cell>
          <cell r="E2841" t="str">
            <v>ML</v>
          </cell>
          <cell r="F2841">
            <v>12995.73</v>
          </cell>
          <cell r="G2841">
            <v>42573</v>
          </cell>
        </row>
        <row r="2842">
          <cell r="C2842">
            <v>5273</v>
          </cell>
          <cell r="D2842" t="str">
            <v>Prvc. Reubicación Paso Aéreo Subterraneo Bt</v>
          </cell>
          <cell r="E2842" t="str">
            <v>UN</v>
          </cell>
          <cell r="F2842">
            <v>88027.08</v>
          </cell>
          <cell r="G2842">
            <v>42573</v>
          </cell>
        </row>
        <row r="2843">
          <cell r="C2843">
            <v>5274</v>
          </cell>
          <cell r="D2843" t="str">
            <v>Prvc. Instalacion De Derivacion Trif Rigida Acsr 1/0-1/0 Awg Acsr S/N</v>
          </cell>
          <cell r="E2843" t="str">
            <v>UN</v>
          </cell>
          <cell r="F2843">
            <v>310531.15999999997</v>
          </cell>
          <cell r="G2843">
            <v>42573</v>
          </cell>
        </row>
        <row r="2844">
          <cell r="C2844">
            <v>5278</v>
          </cell>
          <cell r="D2844" t="str">
            <v>Prvc. Instalacion De Derivacion Bif Rigida Acsr 1/0-1/0 Awg Acsr S/N</v>
          </cell>
          <cell r="E2844" t="str">
            <v>UN</v>
          </cell>
          <cell r="F2844">
            <v>213075.93</v>
          </cell>
          <cell r="G2844">
            <v>42573</v>
          </cell>
        </row>
        <row r="2845">
          <cell r="C2845">
            <v>5281</v>
          </cell>
          <cell r="D2845" t="str">
            <v>Prvc. Tablero De Medida Bifásico Autosoportado 6 Medidores Monofásicos 3H</v>
          </cell>
          <cell r="E2845" t="str">
            <v>UN</v>
          </cell>
          <cell r="F2845">
            <v>6551026.6699999999</v>
          </cell>
          <cell r="G2845">
            <v>42573</v>
          </cell>
        </row>
        <row r="2846">
          <cell r="C2846">
            <v>5284</v>
          </cell>
          <cell r="D2846" t="str">
            <v>Prvc. Instalacion De Derivacion Trif Rigida Medio De Vano Acsr 1/0-Acsr 1/0</v>
          </cell>
          <cell r="E2846" t="str">
            <v>UN</v>
          </cell>
          <cell r="F2846">
            <v>328965.61</v>
          </cell>
          <cell r="G2846">
            <v>42573</v>
          </cell>
        </row>
        <row r="2847">
          <cell r="C2847">
            <v>5285</v>
          </cell>
          <cell r="D2847" t="str">
            <v>Prvc. Tablero De Medida Bifásico Autosoportado 12 Medidores Monofásicos 3H</v>
          </cell>
          <cell r="E2847" t="str">
            <v>UN</v>
          </cell>
          <cell r="F2847">
            <v>18957226.670000002</v>
          </cell>
          <cell r="G2847">
            <v>42573</v>
          </cell>
        </row>
        <row r="2848">
          <cell r="C2848">
            <v>5287</v>
          </cell>
          <cell r="D2848" t="str">
            <v>Prvc. Instalacion Derivacion Bif Rigida Medio De Vano Acsr 1/0-Acsr 1/0</v>
          </cell>
          <cell r="E2848" t="str">
            <v>UN</v>
          </cell>
          <cell r="F2848">
            <v>249826.79</v>
          </cell>
          <cell r="G2848">
            <v>42573</v>
          </cell>
        </row>
        <row r="2849">
          <cell r="C2849">
            <v>5288</v>
          </cell>
          <cell r="D2849" t="str">
            <v>Prvc. Tablero De Medida Trifásico Autosoportado 9 Medidores Monofásicos 3H</v>
          </cell>
          <cell r="E2849" t="str">
            <v>UN</v>
          </cell>
          <cell r="F2849">
            <v>12754126.67</v>
          </cell>
          <cell r="G2849">
            <v>42573</v>
          </cell>
        </row>
        <row r="2850">
          <cell r="C2850">
            <v>5289</v>
          </cell>
          <cell r="D2850" t="str">
            <v>Prvc. Desmonte De Poste De Hormigón De 6.00 A 10.00 Metros</v>
          </cell>
          <cell r="E2850" t="str">
            <v>UN</v>
          </cell>
          <cell r="F2850">
            <v>252082.2</v>
          </cell>
          <cell r="G2850">
            <v>42573</v>
          </cell>
        </row>
        <row r="2851">
          <cell r="C2851">
            <v>5292</v>
          </cell>
          <cell r="D2851" t="str">
            <v>Prvc. Instalacion De Conexion Amovible Completa P/ Acsr 1/0 Awg</v>
          </cell>
          <cell r="E2851" t="str">
            <v>UN</v>
          </cell>
          <cell r="F2851">
            <v>101598.53</v>
          </cell>
          <cell r="G2851">
            <v>42573</v>
          </cell>
        </row>
        <row r="2852">
          <cell r="C2852">
            <v>5294</v>
          </cell>
          <cell r="D2852" t="str">
            <v>Prvc. Desmonte De Poste De Hormigón De 11.00 A 12.00 Metros</v>
          </cell>
          <cell r="E2852" t="str">
            <v>UN</v>
          </cell>
          <cell r="F2852">
            <v>319351.71999999997</v>
          </cell>
          <cell r="G2852">
            <v>42573</v>
          </cell>
        </row>
        <row r="2853">
          <cell r="C2853">
            <v>5295</v>
          </cell>
          <cell r="D2853" t="str">
            <v>Prvc. Terminal Ext Contractil En Frio 15 Kv Cable 2</v>
          </cell>
          <cell r="E2853" t="str">
            <v>UN</v>
          </cell>
          <cell r="F2853">
            <v>333234.28000000003</v>
          </cell>
          <cell r="G2853">
            <v>42573</v>
          </cell>
        </row>
        <row r="2854">
          <cell r="C2854">
            <v>5298</v>
          </cell>
          <cell r="D2854" t="str">
            <v>Prvc. Puesta A Tierra C/ Anillo Cerrado En Poste Hormigon De 12 M Copper-Clad Steel</v>
          </cell>
          <cell r="E2854" t="str">
            <v>UN</v>
          </cell>
          <cell r="F2854">
            <v>412479.57</v>
          </cell>
          <cell r="G2854">
            <v>42573</v>
          </cell>
        </row>
        <row r="2855">
          <cell r="C2855">
            <v>5300</v>
          </cell>
          <cell r="D2855" t="str">
            <v>Prvc. Puesta A Tierra C/ Anillo Cerrado En Poste Hormigon De 14 M Copper-Clad Steel</v>
          </cell>
          <cell r="E2855" t="str">
            <v>UN</v>
          </cell>
          <cell r="F2855">
            <v>449269.73</v>
          </cell>
          <cell r="G2855">
            <v>42573</v>
          </cell>
        </row>
        <row r="2856">
          <cell r="C2856">
            <v>5302</v>
          </cell>
          <cell r="D2856" t="str">
            <v>Prvc. Instalacion De Aislador Tipo Poste 13.2 Kv Contaminacion Alta</v>
          </cell>
          <cell r="E2856" t="str">
            <v>UN</v>
          </cell>
          <cell r="F2856">
            <v>243065.41</v>
          </cell>
          <cell r="G2856">
            <v>42573</v>
          </cell>
        </row>
        <row r="2857">
          <cell r="C2857">
            <v>5304</v>
          </cell>
          <cell r="D2857" t="str">
            <v>Prvc. Instalacion De Cadena De Amarre 13.2 Kv Conductor T1 Cont Normal</v>
          </cell>
          <cell r="E2857" t="str">
            <v>UN</v>
          </cell>
          <cell r="F2857">
            <v>142367.29999999999</v>
          </cell>
          <cell r="G2857">
            <v>42573</v>
          </cell>
        </row>
        <row r="2858">
          <cell r="C2858">
            <v>5306</v>
          </cell>
          <cell r="D2858" t="str">
            <v>Prvc.Desmonte De Poste De Hormigón De 14.00 Metros</v>
          </cell>
          <cell r="E2858" t="str">
            <v>UN</v>
          </cell>
          <cell r="F2858">
            <v>360330.29</v>
          </cell>
          <cell r="G2858">
            <v>42573</v>
          </cell>
        </row>
        <row r="2859">
          <cell r="C2859">
            <v>5307</v>
          </cell>
          <cell r="D2859" t="str">
            <v>Prvc. Instalacion De Retencion Pref. "Z" Ais. 57/1-3 Acsr. 1/0</v>
          </cell>
          <cell r="E2859" t="str">
            <v>UN</v>
          </cell>
          <cell r="F2859">
            <v>33061.94</v>
          </cell>
          <cell r="G2859">
            <v>42573</v>
          </cell>
        </row>
        <row r="2860">
          <cell r="C2860">
            <v>5310</v>
          </cell>
          <cell r="D2860" t="str">
            <v>Prvc. Desmonte De Armado De M.T. De Disposición En Dos Crucetas</v>
          </cell>
          <cell r="E2860" t="str">
            <v>UN</v>
          </cell>
          <cell r="F2860">
            <v>66606.16</v>
          </cell>
          <cell r="G2860">
            <v>42573</v>
          </cell>
        </row>
        <row r="2861">
          <cell r="C2861">
            <v>5312</v>
          </cell>
          <cell r="D2861" t="str">
            <v>Prvc. Instalacion De Retencion Pref. "Omega Dob" Ais. 57/1-3 Acsr. 1/0</v>
          </cell>
          <cell r="E2861" t="str">
            <v>UN</v>
          </cell>
          <cell r="F2861">
            <v>36319.53</v>
          </cell>
          <cell r="G2861">
            <v>42573</v>
          </cell>
        </row>
        <row r="2862">
          <cell r="C2862">
            <v>5313</v>
          </cell>
          <cell r="D2862" t="str">
            <v>Prvc. Desmonte De Armado De M.T. De Disposición  En Una Cruceta</v>
          </cell>
          <cell r="E2862" t="str">
            <v>UN</v>
          </cell>
          <cell r="F2862">
            <v>30679.84</v>
          </cell>
          <cell r="G2862">
            <v>42573</v>
          </cell>
        </row>
        <row r="2863">
          <cell r="C2863">
            <v>5316</v>
          </cell>
          <cell r="D2863" t="str">
            <v>Prvc. Instalacion De Armado Trif Alineacion Disp Bandera 13.2 Kv</v>
          </cell>
          <cell r="E2863" t="str">
            <v>UN</v>
          </cell>
          <cell r="F2863">
            <v>490000.74</v>
          </cell>
          <cell r="G2863">
            <v>42573</v>
          </cell>
        </row>
        <row r="2864">
          <cell r="C2864">
            <v>5318</v>
          </cell>
          <cell r="D2864" t="str">
            <v>Prvc. Instalacion De Armado Trif Ang 5º A 20º/30º Disp Bandera 13.2 Kv</v>
          </cell>
          <cell r="E2864" t="str">
            <v>UN</v>
          </cell>
          <cell r="F2864">
            <v>948891.15</v>
          </cell>
          <cell r="G2864">
            <v>42573</v>
          </cell>
        </row>
        <row r="2865">
          <cell r="C2865">
            <v>5320</v>
          </cell>
          <cell r="D2865" t="str">
            <v>Piso En Cerámica Para Exterior Acabado Rústico</v>
          </cell>
          <cell r="E2865" t="str">
            <v>M2</v>
          </cell>
          <cell r="F2865">
            <v>66503.41</v>
          </cell>
          <cell r="G2865">
            <v>42478</v>
          </cell>
        </row>
        <row r="2866">
          <cell r="C2866">
            <v>5322</v>
          </cell>
          <cell r="D2866" t="str">
            <v>Prvc. Instalacion De Armado Trif Anclaje 30 A 60º Disp Bandera 13.2 Kv</v>
          </cell>
          <cell r="E2866" t="str">
            <v>UN</v>
          </cell>
          <cell r="F2866">
            <v>890918.97</v>
          </cell>
          <cell r="G2866">
            <v>42573</v>
          </cell>
        </row>
        <row r="2867">
          <cell r="C2867">
            <v>5323</v>
          </cell>
          <cell r="D2867" t="str">
            <v>Prvc. Instalacion De Armado Trif Fin De Linea Disp Bandera 13.2 Kv</v>
          </cell>
          <cell r="E2867" t="str">
            <v>UN</v>
          </cell>
          <cell r="F2867">
            <v>890918.97</v>
          </cell>
          <cell r="G2867">
            <v>42573</v>
          </cell>
        </row>
        <row r="2868">
          <cell r="C2868">
            <v>5324</v>
          </cell>
          <cell r="D2868" t="str">
            <v>Prvc. Instalacion De Armado Bif Alineacion Disp Bandera 13.2 Kv</v>
          </cell>
          <cell r="E2868" t="str">
            <v>UN</v>
          </cell>
          <cell r="F2868">
            <v>480338.71</v>
          </cell>
          <cell r="G2868">
            <v>42573</v>
          </cell>
        </row>
        <row r="2869">
          <cell r="C2869">
            <v>5325</v>
          </cell>
          <cell r="D2869" t="str">
            <v>Prvc. Desmonte De Línea Aérea M.T.Trifásica Calibre 4 A 4/0 Awg Y Equivalentes Mcm</v>
          </cell>
          <cell r="E2869" t="str">
            <v>ML</v>
          </cell>
          <cell r="F2869">
            <v>2785.15</v>
          </cell>
          <cell r="G2869">
            <v>42573</v>
          </cell>
        </row>
        <row r="2870">
          <cell r="C2870">
            <v>5327</v>
          </cell>
          <cell r="D2870" t="str">
            <v>Prvc. Desmonte De Línea Aérea M.T. Bifásica Calibre 4 A 4/0 Awg Y Equivalentes Mcm</v>
          </cell>
          <cell r="E2870" t="str">
            <v>ML</v>
          </cell>
          <cell r="F2870">
            <v>1895.64</v>
          </cell>
          <cell r="G2870">
            <v>42573</v>
          </cell>
        </row>
        <row r="2871">
          <cell r="C2871">
            <v>5329</v>
          </cell>
          <cell r="D2871" t="str">
            <v>Prvc. Instalacion De Armado Bif Ang 5º A 20º/30º Disp Bandera 13.2 Kv</v>
          </cell>
          <cell r="E2871" t="str">
            <v>UN</v>
          </cell>
          <cell r="F2871">
            <v>929567.09</v>
          </cell>
          <cell r="G2871">
            <v>42573</v>
          </cell>
        </row>
        <row r="2872">
          <cell r="C2872">
            <v>5330</v>
          </cell>
          <cell r="D2872" t="str">
            <v>Prvc. Retiro Puente De Línea Trifásico En Circuito M.T</v>
          </cell>
          <cell r="E2872" t="str">
            <v>UN</v>
          </cell>
          <cell r="F2872">
            <v>51104.32</v>
          </cell>
          <cell r="G2872">
            <v>42573</v>
          </cell>
        </row>
        <row r="2873">
          <cell r="C2873">
            <v>5332</v>
          </cell>
          <cell r="D2873" t="str">
            <v>Prvc. Retiro Puente De Línea En Medio De Vano Circuito Mt Trifásico</v>
          </cell>
          <cell r="E2873" t="str">
            <v>UN</v>
          </cell>
          <cell r="F2873">
            <v>165959.71</v>
          </cell>
          <cell r="G2873">
            <v>42573</v>
          </cell>
        </row>
        <row r="2874">
          <cell r="C2874">
            <v>5334</v>
          </cell>
          <cell r="D2874" t="str">
            <v>Prvc. Instalacion De Armado Bif Anclaje 30 A 60º Disp Bandera 13.2 Kv</v>
          </cell>
          <cell r="E2874" t="str">
            <v>UN</v>
          </cell>
          <cell r="F2874">
            <v>890918.97</v>
          </cell>
          <cell r="G2874">
            <v>42573</v>
          </cell>
        </row>
        <row r="2875">
          <cell r="C2875">
            <v>5335</v>
          </cell>
          <cell r="D2875" t="str">
            <v>Prvc. Retiro Puente De Línea Bifásico En Poste Circuito Mt</v>
          </cell>
          <cell r="E2875" t="str">
            <v>UN</v>
          </cell>
          <cell r="F2875">
            <v>35926.32</v>
          </cell>
          <cell r="G2875">
            <v>42573</v>
          </cell>
        </row>
        <row r="2876">
          <cell r="C2876">
            <v>5337</v>
          </cell>
          <cell r="D2876" t="str">
            <v>Prvc. Retiro De Puente De Línea En Medio De Vano Circuito Mt Bifásico</v>
          </cell>
          <cell r="E2876" t="str">
            <v>UN</v>
          </cell>
          <cell r="F2876">
            <v>150781.70000000001</v>
          </cell>
          <cell r="G2876">
            <v>42573</v>
          </cell>
        </row>
        <row r="2877">
          <cell r="C2877">
            <v>5338</v>
          </cell>
          <cell r="D2877" t="str">
            <v>Prvc. Instalacion De Armado Bif Fin De Linea Disp Bandera 13.2 Kv</v>
          </cell>
          <cell r="E2877" t="str">
            <v>UN</v>
          </cell>
          <cell r="F2877">
            <v>890918.97</v>
          </cell>
          <cell r="G2877">
            <v>42573</v>
          </cell>
        </row>
        <row r="2878">
          <cell r="C2878">
            <v>5340</v>
          </cell>
          <cell r="D2878" t="str">
            <v>Prvc. Desmontaje De Retenida Sencilla Primaria</v>
          </cell>
          <cell r="E2878" t="str">
            <v>UN</v>
          </cell>
          <cell r="F2878">
            <v>40935.19</v>
          </cell>
          <cell r="G2878">
            <v>42573</v>
          </cell>
        </row>
        <row r="2879">
          <cell r="C2879">
            <v>5342</v>
          </cell>
          <cell r="D2879" t="str">
            <v>Prvc. Instalacion De Trafo Mono En Poste Nn 13.2 Kv /120-240 V - 37.5 Kva Con Prot.</v>
          </cell>
          <cell r="E2879" t="str">
            <v>UN</v>
          </cell>
          <cell r="F2879">
            <v>8826464.3800000008</v>
          </cell>
          <cell r="G2879">
            <v>42573</v>
          </cell>
        </row>
        <row r="2880">
          <cell r="C2880">
            <v>5343</v>
          </cell>
          <cell r="D2880" t="str">
            <v>Prvc. Desmontaje De Retenida Secundaria</v>
          </cell>
          <cell r="E2880" t="str">
            <v>UN</v>
          </cell>
          <cell r="F2880">
            <v>36487.730000000003</v>
          </cell>
          <cell r="G2880">
            <v>42573</v>
          </cell>
        </row>
        <row r="2881">
          <cell r="C2881">
            <v>5345</v>
          </cell>
          <cell r="D2881" t="str">
            <v>Prvc. Desmontaje De Retenida Aérea Poste A Poste</v>
          </cell>
          <cell r="E2881" t="str">
            <v>UN</v>
          </cell>
          <cell r="F2881">
            <v>40935.19</v>
          </cell>
          <cell r="G2881">
            <v>42573</v>
          </cell>
        </row>
        <row r="2882">
          <cell r="C2882">
            <v>5346</v>
          </cell>
          <cell r="D2882" t="str">
            <v>Prvc. Desmonte Aislador Porc. Tipo Poste 13.2 Kv</v>
          </cell>
          <cell r="E2882" t="str">
            <v>UN</v>
          </cell>
          <cell r="F2882">
            <v>20424.48</v>
          </cell>
          <cell r="G2882">
            <v>42573</v>
          </cell>
        </row>
        <row r="2883">
          <cell r="C2883">
            <v>5348</v>
          </cell>
          <cell r="D2883" t="str">
            <v>Prcv. Desmonte De Cadena De Amarre Porc. Tres Discos 13.2 Kv</v>
          </cell>
          <cell r="E2883" t="str">
            <v>UN</v>
          </cell>
          <cell r="F2883">
            <v>20424.48</v>
          </cell>
          <cell r="G2883">
            <v>42573</v>
          </cell>
        </row>
        <row r="2884">
          <cell r="C2884">
            <v>5351</v>
          </cell>
          <cell r="D2884" t="str">
            <v>Prvc. Instalacion De Tres Cortacircuitos Nn Completo 13.2 Kv 100 A</v>
          </cell>
          <cell r="E2884" t="str">
            <v>UN</v>
          </cell>
          <cell r="F2884">
            <v>1037230.86</v>
          </cell>
          <cell r="G2884">
            <v>42573</v>
          </cell>
        </row>
        <row r="2885">
          <cell r="C2885">
            <v>5354</v>
          </cell>
          <cell r="D2885" t="str">
            <v>Prvc. Suplemento De Trabajo En Tensión Instalación De Poste De 12 A 14 Metros</v>
          </cell>
          <cell r="E2885" t="str">
            <v>UN</v>
          </cell>
          <cell r="F2885">
            <v>64418.52</v>
          </cell>
          <cell r="G2885">
            <v>42573</v>
          </cell>
        </row>
        <row r="2886">
          <cell r="C2886">
            <v>5356</v>
          </cell>
          <cell r="D2886" t="str">
            <v>Prvc. Instalacion De Dos Cortacircuitos Nn Completo 13.2 Kv 100 A</v>
          </cell>
          <cell r="E2886" t="str">
            <v>UN</v>
          </cell>
          <cell r="F2886">
            <v>691470.56</v>
          </cell>
          <cell r="G2886">
            <v>42573</v>
          </cell>
        </row>
        <row r="2887">
          <cell r="C2887">
            <v>5359</v>
          </cell>
          <cell r="D2887" t="str">
            <v>Prvc. Montaje De Tres Pararrayos 13.2 Kv Fijacion En Cruc. Met.</v>
          </cell>
          <cell r="E2887" t="str">
            <v>UN</v>
          </cell>
          <cell r="F2887">
            <v>653455.61</v>
          </cell>
          <cell r="G2887">
            <v>42573</v>
          </cell>
        </row>
        <row r="2888">
          <cell r="C2888">
            <v>5361</v>
          </cell>
          <cell r="D2888" t="str">
            <v>Prvc. Montaje De Dos Pararrayos 13.2 Kv Fijacion En Cruc. Met.</v>
          </cell>
          <cell r="E2888" t="str">
            <v>UN</v>
          </cell>
          <cell r="F2888">
            <v>460447.32</v>
          </cell>
          <cell r="G2888">
            <v>42573</v>
          </cell>
        </row>
        <row r="2889">
          <cell r="C2889">
            <v>5363</v>
          </cell>
          <cell r="D2889" t="str">
            <v>Prvc. Montaje Retenida Mt 3/8" En Poste Nn C/Poste Aux (Band Fin Linea)</v>
          </cell>
          <cell r="E2889" t="str">
            <v>UN</v>
          </cell>
          <cell r="F2889">
            <v>658171.78</v>
          </cell>
          <cell r="G2889">
            <v>42573</v>
          </cell>
        </row>
        <row r="2890">
          <cell r="C2890">
            <v>5365</v>
          </cell>
          <cell r="D2890" t="str">
            <v>Prvc. Construccion De Registro Sb 300 M.T. Tipo 1 - 1.3 M X 1.3 M X 1.6 M</v>
          </cell>
          <cell r="E2890" t="str">
            <v>UN</v>
          </cell>
          <cell r="F2890">
            <v>2806295.47</v>
          </cell>
          <cell r="G2890">
            <v>42573</v>
          </cell>
        </row>
        <row r="2891">
          <cell r="C2891">
            <v>5367</v>
          </cell>
          <cell r="D2891" t="str">
            <v>Prvc. Apertura O Cierre De Equip De Maniobra Mono O Trif</v>
          </cell>
          <cell r="E2891" t="str">
            <v>UN</v>
          </cell>
          <cell r="F2891">
            <v>7755</v>
          </cell>
          <cell r="G2891">
            <v>42573</v>
          </cell>
        </row>
        <row r="2892">
          <cell r="C2892">
            <v>5369</v>
          </cell>
          <cell r="D2892" t="str">
            <v>Prvc. Vano Retensado Lin (1F) 1/O A 4/0 Cu 4/0 A 477 Mcm Al Acsr</v>
          </cell>
          <cell r="E2892" t="str">
            <v>UN</v>
          </cell>
          <cell r="F2892">
            <v>37820.620000000003</v>
          </cell>
          <cell r="G2892">
            <v>42573</v>
          </cell>
        </row>
        <row r="2893">
          <cell r="C2893">
            <v>5372</v>
          </cell>
          <cell r="D2893" t="str">
            <v>Prvc. Suplemento De Trabajo En Tensión Cruceta Auxiliar De Protecciones</v>
          </cell>
          <cell r="E2893" t="str">
            <v>UN</v>
          </cell>
          <cell r="F2893">
            <v>36810.58</v>
          </cell>
          <cell r="G2893">
            <v>42573</v>
          </cell>
        </row>
        <row r="2894">
          <cell r="C2894">
            <v>5373</v>
          </cell>
          <cell r="D2894" t="str">
            <v>Prvc. Suplemento De Trabajo En Tensión Arm Simp Trif/Bif Alineación Disp Hor</v>
          </cell>
          <cell r="E2894" t="str">
            <v>UN</v>
          </cell>
          <cell r="F2894">
            <v>64418.52</v>
          </cell>
          <cell r="G2894">
            <v>42573</v>
          </cell>
        </row>
        <row r="2895">
          <cell r="C2895">
            <v>5374</v>
          </cell>
          <cell r="D2895" t="str">
            <v>Prvc. Puente Simp Conexion Bt Trafo Mono 2 Bornas Tipo Poste 25.50 Y 75 Kva</v>
          </cell>
          <cell r="E2895" t="str">
            <v>UN</v>
          </cell>
          <cell r="F2895">
            <v>155632.07999999999</v>
          </cell>
          <cell r="G2895">
            <v>42573</v>
          </cell>
        </row>
        <row r="2896">
          <cell r="C2896">
            <v>5375</v>
          </cell>
          <cell r="D2896" t="str">
            <v>Prvc. Suplemento De Trabajo En Tensión Arm Simp Trif/Bif Angulo Disp Hor</v>
          </cell>
          <cell r="E2896" t="str">
            <v>UN</v>
          </cell>
          <cell r="F2896">
            <v>64418.52</v>
          </cell>
          <cell r="G2896">
            <v>42573</v>
          </cell>
        </row>
        <row r="2897">
          <cell r="C2897">
            <v>5376</v>
          </cell>
          <cell r="D2897" t="str">
            <v>Prvc. Suplemento De Trabajo En Tensión Arm Simp Trif/Bif Anclaje Y Fin De Línea Disp Hor</v>
          </cell>
          <cell r="E2897" t="str">
            <v>UN</v>
          </cell>
          <cell r="F2897">
            <v>64418.52</v>
          </cell>
          <cell r="G2897">
            <v>42573</v>
          </cell>
        </row>
        <row r="2898">
          <cell r="C2898">
            <v>5377</v>
          </cell>
          <cell r="D2898" t="str">
            <v>Prvc. Suplemento De Trabajo En Tensión Vano Retensado Lin (1 F) 1/0 A 4/0 Cu 4/0 A 477Mcm Al, Acsr</v>
          </cell>
          <cell r="E2898" t="str">
            <v>UN</v>
          </cell>
          <cell r="F2898">
            <v>18405.29</v>
          </cell>
          <cell r="G2898">
            <v>42573</v>
          </cell>
        </row>
        <row r="2899">
          <cell r="C2899">
            <v>5378</v>
          </cell>
          <cell r="D2899" t="str">
            <v>Prvc. Suplemento De Trabajo En Tensión Cortacircuito Nn Completo 13.2 Kv 100 A</v>
          </cell>
          <cell r="E2899" t="str">
            <v>UN</v>
          </cell>
          <cell r="F2899">
            <v>46013.23</v>
          </cell>
          <cell r="G2899">
            <v>42573</v>
          </cell>
        </row>
        <row r="2900">
          <cell r="C2900">
            <v>5379</v>
          </cell>
          <cell r="D2900" t="str">
            <v>Prvc. Suplemento De Trabajo En Tensión Instalación De Aislador Tipo Poste</v>
          </cell>
          <cell r="E2900" t="str">
            <v>UN</v>
          </cell>
          <cell r="F2900">
            <v>36810.58</v>
          </cell>
          <cell r="G2900">
            <v>42573</v>
          </cell>
        </row>
        <row r="2901">
          <cell r="C2901">
            <v>5380</v>
          </cell>
          <cell r="D2901" t="str">
            <v>Prvc. Suplemento De Trabajo En Tensión Cadena De Amarre</v>
          </cell>
          <cell r="E2901" t="str">
            <v>UN</v>
          </cell>
          <cell r="F2901">
            <v>36810.58</v>
          </cell>
          <cell r="G2901">
            <v>42573</v>
          </cell>
        </row>
        <row r="2902">
          <cell r="C2902">
            <v>5382</v>
          </cell>
          <cell r="D2902" t="str">
            <v>Prvc. Suplemento De Trabajo En Tensión Instalación Puente De Línea Trifásico M.T.</v>
          </cell>
          <cell r="E2902" t="str">
            <v>UN</v>
          </cell>
          <cell r="F2902">
            <v>27607.94</v>
          </cell>
          <cell r="G2902">
            <v>42573</v>
          </cell>
        </row>
        <row r="2903">
          <cell r="C2903">
            <v>5383</v>
          </cell>
          <cell r="D2903" t="str">
            <v>Prvc. Tendido De Linea Trenzada Triplex 4/0</v>
          </cell>
          <cell r="E2903" t="str">
            <v>ML</v>
          </cell>
          <cell r="F2903">
            <v>45826.400000000001</v>
          </cell>
          <cell r="G2903">
            <v>42573</v>
          </cell>
        </row>
        <row r="2904">
          <cell r="C2904">
            <v>5384</v>
          </cell>
          <cell r="D2904" t="str">
            <v>Prvc. Suplemento De Trabajo En Tensión Instalación Puente De Línea Bifásico M.T.</v>
          </cell>
          <cell r="E2904" t="str">
            <v>UN</v>
          </cell>
          <cell r="F2904">
            <v>22086.35</v>
          </cell>
          <cell r="G2904">
            <v>42573</v>
          </cell>
        </row>
        <row r="2905">
          <cell r="C2905">
            <v>5385</v>
          </cell>
          <cell r="D2905" t="str">
            <v>Prvc. Suplemento De Trabajo En Tensión Instalación De Estribo Para Conector Amovible</v>
          </cell>
          <cell r="E2905" t="str">
            <v>UN</v>
          </cell>
          <cell r="F2905">
            <v>18405.29</v>
          </cell>
          <cell r="G2905">
            <v>42573</v>
          </cell>
        </row>
        <row r="2906">
          <cell r="C2906">
            <v>5387</v>
          </cell>
          <cell r="D2906" t="str">
            <v>Prvc. Suplemento De Trabajo En Tensión Desmontaje De Postes Mt</v>
          </cell>
          <cell r="E2906" t="str">
            <v>UN</v>
          </cell>
          <cell r="F2906">
            <v>64418.52</v>
          </cell>
          <cell r="G2906">
            <v>42573</v>
          </cell>
        </row>
        <row r="2907">
          <cell r="C2907">
            <v>5388</v>
          </cell>
          <cell r="D2907" t="str">
            <v>Prvc. Suplemento De Trabajo En Tensión Desm Arm En Cruceta Sencilla</v>
          </cell>
          <cell r="E2907" t="str">
            <v>UN</v>
          </cell>
          <cell r="F2907">
            <v>27607.94</v>
          </cell>
          <cell r="G2907">
            <v>42573</v>
          </cell>
        </row>
        <row r="2908">
          <cell r="C2908">
            <v>5389</v>
          </cell>
          <cell r="D2908" t="str">
            <v>Prvc. Suplemento De Trabajo En Tensión Desm Arm En Cruceta Doble</v>
          </cell>
          <cell r="E2908" t="str">
            <v>UN</v>
          </cell>
          <cell r="F2908">
            <v>27607.94</v>
          </cell>
          <cell r="G2908">
            <v>42573</v>
          </cell>
        </row>
        <row r="2909">
          <cell r="C2909">
            <v>5390</v>
          </cell>
          <cell r="D2909" t="str">
            <v>Prvc. Construccion Canalizacion C/ Un Tubo De 1" Diam En Lecho De Arena</v>
          </cell>
          <cell r="E2909" t="str">
            <v>ML</v>
          </cell>
          <cell r="F2909">
            <v>6464.19</v>
          </cell>
          <cell r="G2909">
            <v>42573</v>
          </cell>
        </row>
        <row r="2910">
          <cell r="C2910">
            <v>5391</v>
          </cell>
          <cell r="D2910" t="str">
            <v>Prvc. Supl Tet Desm. Seccionador Fusible O Pararrayo</v>
          </cell>
          <cell r="E2910" t="str">
            <v>UN</v>
          </cell>
          <cell r="F2910">
            <v>18405.29</v>
          </cell>
          <cell r="G2910">
            <v>42573</v>
          </cell>
        </row>
        <row r="2911">
          <cell r="C2911">
            <v>5393</v>
          </cell>
          <cell r="D2911" t="str">
            <v>Prvc. Suplemento De Trabajo En Tensión Reub Interruptor - Seccionador Trifásico</v>
          </cell>
          <cell r="E2911" t="str">
            <v>UN</v>
          </cell>
          <cell r="F2911">
            <v>102701.52</v>
          </cell>
          <cell r="G2911">
            <v>42573</v>
          </cell>
        </row>
        <row r="2912">
          <cell r="C2912">
            <v>5395</v>
          </cell>
          <cell r="D2912" t="str">
            <v>Prvc. Supl Tet Desm. Aisl Multipar O Tipo Poste</v>
          </cell>
          <cell r="E2912" t="str">
            <v>UN</v>
          </cell>
          <cell r="F2912">
            <v>27607.94</v>
          </cell>
          <cell r="G2912">
            <v>42573</v>
          </cell>
        </row>
        <row r="2913">
          <cell r="C2913">
            <v>5396</v>
          </cell>
          <cell r="D2913" t="str">
            <v>Prvc. Supl Tet Desm. Cadena De Amarre</v>
          </cell>
          <cell r="E2913" t="str">
            <v>UN</v>
          </cell>
          <cell r="F2913">
            <v>27607.94</v>
          </cell>
          <cell r="G2913">
            <v>42573</v>
          </cell>
        </row>
        <row r="2914">
          <cell r="C2914">
            <v>5397</v>
          </cell>
          <cell r="D2914" t="str">
            <v>Prvc. Certificación Retie</v>
          </cell>
          <cell r="E2914" t="str">
            <v>GL</v>
          </cell>
          <cell r="F2914">
            <v>96034771.790000007</v>
          </cell>
          <cell r="G2914">
            <v>42487</v>
          </cell>
        </row>
        <row r="2915">
          <cell r="C2915">
            <v>5398</v>
          </cell>
          <cell r="D2915" t="str">
            <v>Prvc. Certificación Retilap</v>
          </cell>
          <cell r="E2915" t="str">
            <v>GL</v>
          </cell>
          <cell r="F2915">
            <v>44015040</v>
          </cell>
          <cell r="G2915">
            <v>42487</v>
          </cell>
        </row>
        <row r="2916">
          <cell r="C2916">
            <v>5399</v>
          </cell>
          <cell r="D2916" t="str">
            <v>Gestiones Ante Electricaribe</v>
          </cell>
          <cell r="E2916" t="str">
            <v>GL</v>
          </cell>
          <cell r="F2916">
            <v>2900000</v>
          </cell>
          <cell r="G2916">
            <v>42578</v>
          </cell>
        </row>
        <row r="2917">
          <cell r="C2917">
            <v>5400</v>
          </cell>
          <cell r="D2917" t="str">
            <v>Prvc. Desmonte De Perchas De 1 Puesto</v>
          </cell>
          <cell r="E2917" t="str">
            <v>UN</v>
          </cell>
          <cell r="F2917">
            <v>15501.83</v>
          </cell>
          <cell r="G2917">
            <v>42573</v>
          </cell>
        </row>
        <row r="2918">
          <cell r="C2918">
            <v>5402</v>
          </cell>
          <cell r="D2918" t="str">
            <v>Prvc. Construccion Canalizacion C/ Dos Tubos De 1" Diam En Lecho De Arena</v>
          </cell>
          <cell r="E2918" t="str">
            <v>ML</v>
          </cell>
          <cell r="F2918">
            <v>11803.56</v>
          </cell>
          <cell r="G2918">
            <v>42573</v>
          </cell>
        </row>
        <row r="2919">
          <cell r="C2919">
            <v>5404</v>
          </cell>
          <cell r="D2919" t="str">
            <v>Prvc. Desmonte Percha De 3 Puestos</v>
          </cell>
          <cell r="E2919" t="str">
            <v>UN</v>
          </cell>
          <cell r="F2919">
            <v>35926.32</v>
          </cell>
          <cell r="G2919">
            <v>42573</v>
          </cell>
        </row>
        <row r="2920">
          <cell r="C2920">
            <v>5406</v>
          </cell>
          <cell r="D2920" t="str">
            <v>Prvc. Construccion Canalizacion C/ Tres Tubos De 1" Diam En Lecho De Arena</v>
          </cell>
          <cell r="E2920" t="str">
            <v>ML</v>
          </cell>
          <cell r="F2920">
            <v>17199.38</v>
          </cell>
          <cell r="G2920">
            <v>42573</v>
          </cell>
        </row>
        <row r="2921">
          <cell r="C2921">
            <v>5407</v>
          </cell>
          <cell r="D2921" t="str">
            <v>Prvc. Desmonte De Línea Bt (Rt) Triplex 2 A 4/0</v>
          </cell>
          <cell r="E2921" t="str">
            <v>UN</v>
          </cell>
          <cell r="F2921">
            <v>4119.38</v>
          </cell>
          <cell r="G2921">
            <v>42573</v>
          </cell>
        </row>
        <row r="2922">
          <cell r="C2922">
            <v>5410</v>
          </cell>
          <cell r="D2922" t="str">
            <v>Prvc. Desmonte De Línea Bt (Ra) 1 Hilo No. 4 A 1/0</v>
          </cell>
          <cell r="E2922" t="str">
            <v>UN</v>
          </cell>
          <cell r="F2922">
            <v>1006.78</v>
          </cell>
          <cell r="G2922">
            <v>42573</v>
          </cell>
        </row>
        <row r="2923">
          <cell r="C2923">
            <v>5411</v>
          </cell>
          <cell r="D2923" t="str">
            <v>Prvc. Construccion Canalizacion C/ Cuatro Tubos De 1" Diam En Lecho De Arena</v>
          </cell>
          <cell r="E2923" t="str">
            <v>ML</v>
          </cell>
          <cell r="F2923">
            <v>22704.03</v>
          </cell>
          <cell r="G2923">
            <v>42702</v>
          </cell>
        </row>
        <row r="2924">
          <cell r="C2924">
            <v>5413</v>
          </cell>
          <cell r="D2924" t="str">
            <v>Prvc. Desm. Caja Deriv Acomet Trif</v>
          </cell>
          <cell r="E2924" t="str">
            <v>UN</v>
          </cell>
          <cell r="F2924">
            <v>67619.88</v>
          </cell>
          <cell r="G2924">
            <v>42573</v>
          </cell>
        </row>
        <row r="2925">
          <cell r="C2925">
            <v>5416</v>
          </cell>
          <cell r="D2925" t="str">
            <v>Prvc. Retiro De Luminaria Ap</v>
          </cell>
          <cell r="E2925" t="str">
            <v>UN</v>
          </cell>
          <cell r="F2925">
            <v>26232.39</v>
          </cell>
          <cell r="G2925">
            <v>42573</v>
          </cell>
        </row>
        <row r="2926">
          <cell r="C2926">
            <v>5418</v>
          </cell>
          <cell r="D2926" t="str">
            <v>Prvc. Construccion Canalizacion C/ Cinco Tubos De 1" Diam En Lecho De Arena</v>
          </cell>
          <cell r="E2926" t="str">
            <v>ML</v>
          </cell>
          <cell r="F2926">
            <v>30648.61</v>
          </cell>
          <cell r="G2926">
            <v>42573</v>
          </cell>
        </row>
        <row r="2927">
          <cell r="C2927">
            <v>5420</v>
          </cell>
          <cell r="D2927" t="str">
            <v>Prvc. Construccion Canalizacion C/ Seis Tubos De 1" Diam En Lecho De Arena</v>
          </cell>
          <cell r="E2927" t="str">
            <v>ML</v>
          </cell>
          <cell r="F2927">
            <v>36252.32</v>
          </cell>
          <cell r="G2927">
            <v>42573</v>
          </cell>
        </row>
        <row r="2928">
          <cell r="C2928">
            <v>5422</v>
          </cell>
          <cell r="D2928" t="str">
            <v>Prvc. Construccion Canalizacion C/ Siete Tubos De 1" Diam En Lecho De Arena</v>
          </cell>
          <cell r="E2928" t="str">
            <v>ML</v>
          </cell>
          <cell r="F2928">
            <v>42064.97</v>
          </cell>
          <cell r="G2928">
            <v>42573</v>
          </cell>
        </row>
        <row r="2929">
          <cell r="C2929">
            <v>5424</v>
          </cell>
          <cell r="D2929" t="str">
            <v>Prvc. Construccion Canalizacion C/ Ocho Tubos De 1" Diam En Lecho De Arena</v>
          </cell>
          <cell r="E2929" t="str">
            <v>ML</v>
          </cell>
          <cell r="F2929">
            <v>48163.6</v>
          </cell>
          <cell r="G2929">
            <v>42573</v>
          </cell>
        </row>
        <row r="2930">
          <cell r="C2930">
            <v>5426</v>
          </cell>
          <cell r="D2930" t="str">
            <v>Prvc. Contruccion Canalizacion C/ Nueve Tubos De 1" Diam En Lecho De Arena</v>
          </cell>
          <cell r="E2930" t="str">
            <v>ML</v>
          </cell>
          <cell r="F2930">
            <v>54647.15</v>
          </cell>
          <cell r="G2930">
            <v>42514</v>
          </cell>
        </row>
        <row r="2931">
          <cell r="C2931">
            <v>5428</v>
          </cell>
          <cell r="D2931" t="str">
            <v>Prvc. Construccion Canalizacion C/ Diez Tubos De 1" Diam En Lecho De Arena</v>
          </cell>
          <cell r="E2931" t="str">
            <v>ML</v>
          </cell>
          <cell r="F2931">
            <v>61930.61</v>
          </cell>
          <cell r="G2931">
            <v>42514</v>
          </cell>
        </row>
        <row r="2932">
          <cell r="C2932">
            <v>5430</v>
          </cell>
          <cell r="D2932" t="str">
            <v>Prvc. Construccion Canalizacion C/ Once Tubos De 1" Diam En Lecho De Arena</v>
          </cell>
          <cell r="E2932" t="str">
            <v>ML</v>
          </cell>
          <cell r="F2932">
            <v>69578.55</v>
          </cell>
          <cell r="G2932">
            <v>42514</v>
          </cell>
        </row>
        <row r="2933">
          <cell r="C2933">
            <v>5432</v>
          </cell>
          <cell r="D2933" t="str">
            <v>Prvc. Construccion Canalizacion C/ Doce Tubos De 1" Diam En Lecho De Arena</v>
          </cell>
          <cell r="E2933" t="str">
            <v>ML</v>
          </cell>
          <cell r="F2933">
            <v>77531.77</v>
          </cell>
          <cell r="G2933">
            <v>42514</v>
          </cell>
        </row>
        <row r="2934">
          <cell r="C2934">
            <v>5434</v>
          </cell>
          <cell r="D2934" t="str">
            <v>Prvc. Instalacion Paso Aereo Subterraneo Bt En Poste Tuberia De 4"</v>
          </cell>
          <cell r="E2934" t="str">
            <v>UN</v>
          </cell>
          <cell r="F2934">
            <v>626222.62</v>
          </cell>
          <cell r="G2934">
            <v>42573</v>
          </cell>
        </row>
        <row r="2935">
          <cell r="C2935">
            <v>5436</v>
          </cell>
          <cell r="D2935" t="str">
            <v>Prvc. Construccion Registro Con Tapa De 0.6 X 0.6 X 0.6 Metros En Mamposteria</v>
          </cell>
          <cell r="E2935" t="str">
            <v>UN</v>
          </cell>
          <cell r="F2935">
            <v>631103.42000000004</v>
          </cell>
          <cell r="G2935">
            <v>42573</v>
          </cell>
        </row>
        <row r="2936">
          <cell r="C2936">
            <v>5438</v>
          </cell>
          <cell r="D2936" t="str">
            <v>Prvc. Construccion Registro Con Tapa De 0.8 X 0.8 X 0.8 Metros En Mamposteria</v>
          </cell>
          <cell r="E2936" t="str">
            <v>UN</v>
          </cell>
          <cell r="F2936">
            <v>834106.15</v>
          </cell>
          <cell r="G2936">
            <v>42573</v>
          </cell>
        </row>
        <row r="2937">
          <cell r="C2937">
            <v>5440</v>
          </cell>
          <cell r="D2937" t="str">
            <v>Prvc. Instalacion De Acometida 2X8+8 Awg Polietileno Xlpe 90</v>
          </cell>
          <cell r="E2937" t="str">
            <v>UN</v>
          </cell>
          <cell r="F2937">
            <v>333337.48</v>
          </cell>
          <cell r="G2937">
            <v>42573</v>
          </cell>
        </row>
        <row r="2938">
          <cell r="C2938">
            <v>5442</v>
          </cell>
          <cell r="D2938" t="str">
            <v>Prvc. Construccion De Carcamo De Baja Tension</v>
          </cell>
          <cell r="E2938" t="str">
            <v>ML</v>
          </cell>
          <cell r="F2938">
            <v>191858.35</v>
          </cell>
          <cell r="G2938">
            <v>42573</v>
          </cell>
        </row>
        <row r="2939">
          <cell r="C2939">
            <v>5443</v>
          </cell>
          <cell r="D2939" t="str">
            <v>Prvc. Elaboración De Topo 3" Para Cruce De Pavimento. Incluye Compresor</v>
          </cell>
          <cell r="E2939" t="str">
            <v>UN</v>
          </cell>
          <cell r="F2939">
            <v>156975</v>
          </cell>
          <cell r="G2939">
            <v>42572</v>
          </cell>
        </row>
        <row r="2940">
          <cell r="C2940">
            <v>5446</v>
          </cell>
          <cell r="D2940" t="str">
            <v>Prvc. Instalacion De Tuberia Emt Coduit De 3/4"</v>
          </cell>
          <cell r="E2940" t="str">
            <v>ML</v>
          </cell>
          <cell r="F2940">
            <v>12572.22</v>
          </cell>
          <cell r="G2940">
            <v>42573</v>
          </cell>
        </row>
        <row r="2941">
          <cell r="C2941">
            <v>5448</v>
          </cell>
          <cell r="D2941" t="str">
            <v>Prvc. Corte, Demolición, Resane Con Concreto De 3000 Psi De Andén, Para Instalación De Tubería</v>
          </cell>
          <cell r="E2941" t="str">
            <v>ML</v>
          </cell>
          <cell r="F2941">
            <v>78725.06</v>
          </cell>
          <cell r="G2941">
            <v>42480</v>
          </cell>
        </row>
        <row r="2942">
          <cell r="C2942">
            <v>5449</v>
          </cell>
          <cell r="D2942" t="str">
            <v>Prvc. Tramite Retilap Para Transformador Monofásico De 25 Kva</v>
          </cell>
          <cell r="E2942" t="str">
            <v>UN</v>
          </cell>
          <cell r="F2942">
            <v>6993480</v>
          </cell>
          <cell r="G2942">
            <v>42572</v>
          </cell>
        </row>
        <row r="2943">
          <cell r="C2943">
            <v>5450</v>
          </cell>
          <cell r="D2943" t="str">
            <v>Prvc. Tramite Retie Para Transformador Monofásico De 25 Kva</v>
          </cell>
          <cell r="E2943" t="str">
            <v>UN</v>
          </cell>
          <cell r="F2943">
            <v>1857500</v>
          </cell>
          <cell r="G2943">
            <v>42572</v>
          </cell>
        </row>
        <row r="2944">
          <cell r="C2944">
            <v>5451</v>
          </cell>
          <cell r="D2944" t="str">
            <v>Prvc. Tramite Ante Electricaribe  Para Transformador Monofásico De 25 Kva</v>
          </cell>
          <cell r="E2944" t="str">
            <v>UN</v>
          </cell>
          <cell r="F2944">
            <v>2980000</v>
          </cell>
          <cell r="G2944">
            <v>42572</v>
          </cell>
        </row>
        <row r="2945">
          <cell r="C2945">
            <v>5452</v>
          </cell>
          <cell r="D2945" t="str">
            <v>Prvc. Reubicacion De Trafo Trifasico 13.2 Kv En Poste Nn</v>
          </cell>
          <cell r="E2945" t="str">
            <v>UN</v>
          </cell>
          <cell r="F2945">
            <v>1009433.94</v>
          </cell>
          <cell r="G2945">
            <v>42573</v>
          </cell>
        </row>
        <row r="2946">
          <cell r="C2946">
            <v>5454</v>
          </cell>
          <cell r="D2946" t="str">
            <v>Prvc. Reub. Interruptor/Reconectador/Autoseccionador Trif 13.2 Kv</v>
          </cell>
          <cell r="E2946" t="str">
            <v>UN</v>
          </cell>
          <cell r="F2946">
            <v>771866.33</v>
          </cell>
          <cell r="G2946">
            <v>42573</v>
          </cell>
        </row>
        <row r="2947">
          <cell r="C2947">
            <v>5456</v>
          </cell>
          <cell r="D2947" t="str">
            <v>Prvc. Reubicacion De Trafo Mono 13.2 Kv En Poste Nn</v>
          </cell>
          <cell r="E2947" t="str">
            <v>UN</v>
          </cell>
          <cell r="F2947">
            <v>812274.91</v>
          </cell>
          <cell r="G2947">
            <v>42573</v>
          </cell>
        </row>
        <row r="2948">
          <cell r="C2948">
            <v>5458</v>
          </cell>
          <cell r="D2948" t="str">
            <v>Prvc. Reubicacion Paso Aereo Subterraneo Mt</v>
          </cell>
          <cell r="E2948" t="str">
            <v>UN</v>
          </cell>
          <cell r="F2948">
            <v>594148.61</v>
          </cell>
          <cell r="G2948">
            <v>42573</v>
          </cell>
        </row>
        <row r="2949">
          <cell r="C2949">
            <v>5460</v>
          </cell>
          <cell r="D2949" t="str">
            <v>Prvc. Reub. De Equipo De Medida Indirecta</v>
          </cell>
          <cell r="E2949" t="str">
            <v>UN</v>
          </cell>
          <cell r="F2949">
            <v>1010920.1</v>
          </cell>
          <cell r="G2949">
            <v>42573</v>
          </cell>
        </row>
        <row r="2950">
          <cell r="C2950">
            <v>5462</v>
          </cell>
          <cell r="D2950" t="str">
            <v>Suministro E Instalacion De Bolardo Metalico (Ver Diseño)</v>
          </cell>
          <cell r="E2950" t="str">
            <v>UN</v>
          </cell>
          <cell r="F2950">
            <v>211833.16</v>
          </cell>
          <cell r="G2950">
            <v>42514</v>
          </cell>
        </row>
        <row r="2951">
          <cell r="C2951">
            <v>5463</v>
          </cell>
          <cell r="D2951" t="str">
            <v>Prvc. Suministro De Reducción De 1600 X 1700 Mm, Sn 2500, Incluye Unión Y Transporte</v>
          </cell>
          <cell r="E2951" t="str">
            <v>UN</v>
          </cell>
          <cell r="F2951">
            <v>6430000</v>
          </cell>
          <cell r="G2951">
            <v>42556</v>
          </cell>
        </row>
        <row r="2952">
          <cell r="C2952">
            <v>5464</v>
          </cell>
          <cell r="D2952" t="str">
            <v>Prvc. Instalación De Reducción De 1600 X 1700 Mm Pn 1 Sn 2500</v>
          </cell>
          <cell r="E2952" t="str">
            <v>UN</v>
          </cell>
          <cell r="F2952">
            <v>783367</v>
          </cell>
          <cell r="G2952">
            <v>42556</v>
          </cell>
        </row>
        <row r="2953">
          <cell r="C2953">
            <v>5465</v>
          </cell>
          <cell r="D2953" t="str">
            <v>Provisiones Para El Suministro E Instalacion De Juegos Infantiles Para Niños Entre Edades De 5 A 12 Años, Para El Mejoramiento Y Construccion De Parques Publicos, Canchas, Zonas Verdes Y Boulevares Fase Iv (Ver Diseño)</v>
          </cell>
          <cell r="E2953" t="str">
            <v>GL</v>
          </cell>
          <cell r="F2953">
            <v>700000000</v>
          </cell>
          <cell r="G2953">
            <v>42487</v>
          </cell>
        </row>
        <row r="2954">
          <cell r="C2954">
            <v>5466</v>
          </cell>
          <cell r="D2954" t="str">
            <v>Provisiones Para El Suministro E Instalacion De Juegos Infantiles Para Niños Entre Edades De 0 A 5 Años, Para El Mejoramiento Y Construccion De Parques Publicos, Canchas, Zonas Verdes Y Boulevares Fase Iv (Ver Diseño)</v>
          </cell>
          <cell r="E2954" t="str">
            <v>GL</v>
          </cell>
          <cell r="F2954">
            <v>250000000</v>
          </cell>
          <cell r="G2954">
            <v>42487</v>
          </cell>
        </row>
        <row r="2955">
          <cell r="C2955">
            <v>5467</v>
          </cell>
          <cell r="D2955" t="str">
            <v>Provisiones Para El Diseño, Suministro E Instalacion De Iluminacion, Para El Mejoramiento Y Construccion De Parques Publicos, Canchas, Zonas Verdes Y Boulevares Fase Iv (Ver Diseño)</v>
          </cell>
          <cell r="E2955" t="str">
            <v>GL</v>
          </cell>
          <cell r="F2955">
            <v>2857974400</v>
          </cell>
          <cell r="G2955">
            <v>42487</v>
          </cell>
        </row>
        <row r="2956">
          <cell r="C2956">
            <v>5468</v>
          </cell>
          <cell r="D2956" t="str">
            <v>Provision De Iluminacion Especial Con Colores Y Sonido (Ver Diseño)</v>
          </cell>
          <cell r="E2956" t="str">
            <v>GL</v>
          </cell>
          <cell r="F2956">
            <v>80000000</v>
          </cell>
          <cell r="G2956">
            <v>42487</v>
          </cell>
        </row>
        <row r="2957">
          <cell r="C2957">
            <v>5469</v>
          </cell>
          <cell r="D2957" t="str">
            <v>Malla Cal. 10 Forrada En Pvc En Tuberia Galvanizada De 2" Y Tuberia Galvanizada De 1" Parte Superior E Inferior, Incluye Pintura Del Cerramiento En Anticorrosivo Y Esmalte Color.</v>
          </cell>
          <cell r="E2957" t="str">
            <v>M2</v>
          </cell>
          <cell r="F2957">
            <v>60837.47</v>
          </cell>
          <cell r="G2957">
            <v>42514</v>
          </cell>
        </row>
        <row r="2958">
          <cell r="C2958">
            <v>5470</v>
          </cell>
          <cell r="D2958" t="str">
            <v>Prvc. Tendido De Línea Trif Conductor Aaac 559,5 Mcm (Darien)</v>
          </cell>
          <cell r="E2958" t="str">
            <v>ML</v>
          </cell>
          <cell r="F2958">
            <v>78878.86</v>
          </cell>
          <cell r="G2958">
            <v>42573</v>
          </cell>
        </row>
        <row r="2959">
          <cell r="C2959">
            <v>5471</v>
          </cell>
          <cell r="D2959" t="str">
            <v>Prvc. Instalación De Derivación Trif Rígida Acsr 477- Acsr 1/0</v>
          </cell>
          <cell r="E2959" t="str">
            <v>UN</v>
          </cell>
          <cell r="F2959">
            <v>580598.06999999995</v>
          </cell>
          <cell r="G2959">
            <v>42573</v>
          </cell>
        </row>
        <row r="2960">
          <cell r="C2960">
            <v>5472</v>
          </cell>
          <cell r="D2960" t="str">
            <v>Prvc. Instalación Cadena De Amarre 13.2 Kv Conductor T5 Cont Alta</v>
          </cell>
          <cell r="E2960" t="str">
            <v>UN</v>
          </cell>
          <cell r="F2960">
            <v>254882.05</v>
          </cell>
          <cell r="G2960">
            <v>42573</v>
          </cell>
        </row>
        <row r="2961">
          <cell r="C2961">
            <v>5473</v>
          </cell>
          <cell r="D2961" t="str">
            <v>Prvc. Instalación De Retención Pref. "Z" Ais 57/1 - 3 Acsr 447</v>
          </cell>
          <cell r="E2961" t="str">
            <v>UN</v>
          </cell>
          <cell r="F2961">
            <v>50130</v>
          </cell>
          <cell r="G2961">
            <v>42573</v>
          </cell>
        </row>
        <row r="2962">
          <cell r="C2962">
            <v>5474</v>
          </cell>
          <cell r="D2962" t="str">
            <v>Prvc. Instalación De Retención Pref. "Omega Dob" Ais 57/1 - 3 Acsr 477</v>
          </cell>
          <cell r="E2962" t="str">
            <v>UN</v>
          </cell>
          <cell r="F2962">
            <v>52229.02</v>
          </cell>
          <cell r="G2962">
            <v>42573</v>
          </cell>
        </row>
        <row r="2963">
          <cell r="C2963">
            <v>5475</v>
          </cell>
          <cell r="D2963" t="str">
            <v>Prvc. Reubicación De Medidor Monofásico De Medida Directa</v>
          </cell>
          <cell r="E2963" t="str">
            <v>UN</v>
          </cell>
          <cell r="F2963">
            <v>59485.32</v>
          </cell>
          <cell r="G2963">
            <v>42573</v>
          </cell>
        </row>
        <row r="2964">
          <cell r="C2964">
            <v>5476</v>
          </cell>
          <cell r="D2964" t="str">
            <v>Prvc. Reubicación De Equipo De Medida Semidirecta</v>
          </cell>
          <cell r="E2964" t="str">
            <v>UN</v>
          </cell>
          <cell r="F2964">
            <v>419306.13</v>
          </cell>
          <cell r="G2964">
            <v>42573</v>
          </cell>
        </row>
        <row r="2965">
          <cell r="C2965">
            <v>5477</v>
          </cell>
          <cell r="D2965" t="str">
            <v>Prvc. Certificación Retie</v>
          </cell>
          <cell r="E2965" t="str">
            <v>GL</v>
          </cell>
          <cell r="F2965">
            <v>34128433.5</v>
          </cell>
          <cell r="G2965">
            <v>42592</v>
          </cell>
        </row>
        <row r="2966">
          <cell r="C2966">
            <v>5478</v>
          </cell>
          <cell r="D2966" t="str">
            <v>Prvc. Certificación Retilap</v>
          </cell>
          <cell r="E2966" t="str">
            <v>GL</v>
          </cell>
          <cell r="F2966">
            <v>20712960</v>
          </cell>
          <cell r="G2966">
            <v>42592</v>
          </cell>
        </row>
        <row r="2967">
          <cell r="C2967">
            <v>5479</v>
          </cell>
          <cell r="D2967" t="str">
            <v>Prvc. Gestiones Ante Electricaribe</v>
          </cell>
          <cell r="E2967" t="str">
            <v>GL</v>
          </cell>
          <cell r="F2967">
            <v>8525000</v>
          </cell>
          <cell r="G2967">
            <v>42572</v>
          </cell>
        </row>
        <row r="2968">
          <cell r="C2968">
            <v>5486</v>
          </cell>
          <cell r="D2968" t="str">
            <v>Suministro E Instalacion De Cerramiento En Paneles De Malla Electrosoldada Galvanizada Con Aleacion De Aluminio 90/10 Recubierto Con Pintura Electrostatica En Resina De Poliester, Altura 2.40 Metros.</v>
          </cell>
          <cell r="E2968" t="str">
            <v>M2</v>
          </cell>
          <cell r="F2968">
            <v>110518.19</v>
          </cell>
          <cell r="G2968">
            <v>42496</v>
          </cell>
        </row>
        <row r="2969">
          <cell r="C2969">
            <v>5489</v>
          </cell>
          <cell r="D2969" t="str">
            <v>Suministro E Instalacion De Cerramiento En Paneles De Malla Electrosoldada Galvanizada Con Aleacion De Aluminio 90/10 Recubierto Con Pintura Electrostatica En Resina De Poliester, Altura 2.10 Metros</v>
          </cell>
          <cell r="E2969" t="str">
            <v>M2</v>
          </cell>
          <cell r="F2969">
            <v>123248.16</v>
          </cell>
          <cell r="G2969">
            <v>42496</v>
          </cell>
        </row>
        <row r="2970">
          <cell r="C2970">
            <v>5492</v>
          </cell>
          <cell r="D2970" t="str">
            <v>Suministro E Instalacion De Cerramiento En Paneles De Malla Electrosoldada Galvanizada Con Aleacion De Aluminio 90/10 Recubierto Con Pintura Electrostatica En Resina De Poliester, Altura 1.00 Metro, Para Cerramiento De Zona De Juegos Infantiles</v>
          </cell>
          <cell r="E2970" t="str">
            <v>ML</v>
          </cell>
          <cell r="F2970">
            <v>123011.93</v>
          </cell>
          <cell r="G2970">
            <v>42496</v>
          </cell>
        </row>
        <row r="2971">
          <cell r="C2971">
            <v>5493</v>
          </cell>
          <cell r="D2971" t="str">
            <v>Prvc. Certificación Retie</v>
          </cell>
          <cell r="E2971" t="str">
            <v>GL</v>
          </cell>
          <cell r="F2971">
            <v>64127647.799999997</v>
          </cell>
          <cell r="G2971">
            <v>42487</v>
          </cell>
        </row>
        <row r="2972">
          <cell r="C2972">
            <v>5494</v>
          </cell>
          <cell r="D2972" t="str">
            <v>Prvc. Certificación Retilap</v>
          </cell>
          <cell r="E2972" t="str">
            <v>GL</v>
          </cell>
          <cell r="F2972">
            <v>34737360</v>
          </cell>
          <cell r="G2972">
            <v>42487</v>
          </cell>
        </row>
        <row r="2973">
          <cell r="C2973">
            <v>5495</v>
          </cell>
          <cell r="D2973" t="str">
            <v>Prvc. Gestiones Ante Electricaribe</v>
          </cell>
          <cell r="E2973" t="str">
            <v>GL</v>
          </cell>
          <cell r="F2973">
            <v>9803721.2400000002</v>
          </cell>
          <cell r="G2973">
            <v>42487</v>
          </cell>
        </row>
        <row r="2974">
          <cell r="C2974">
            <v>5498</v>
          </cell>
          <cell r="D2974" t="str">
            <v>Revisión, Cambio, Anclaje De Tubería Eléctrica Conduit Existente, Incluye Curvas, Uniones</v>
          </cell>
          <cell r="E2974" t="str">
            <v>GL</v>
          </cell>
          <cell r="F2974">
            <v>900000</v>
          </cell>
          <cell r="G2974">
            <v>42488</v>
          </cell>
        </row>
        <row r="2975">
          <cell r="C2975">
            <v>5501</v>
          </cell>
          <cell r="D2975" t="str">
            <v>Suministro E Instalación De Cubierta En Lámina Trapezoidal De Aluminio (6.00 X 0.050), Incluye Ganchos De Fijación De Aluminio Completo De 6" Tor Esp 1/4"</v>
          </cell>
          <cell r="E2975" t="str">
            <v>M2</v>
          </cell>
          <cell r="F2975">
            <v>43957.69</v>
          </cell>
          <cell r="G2975">
            <v>42489</v>
          </cell>
        </row>
        <row r="2976">
          <cell r="C2976">
            <v>5502</v>
          </cell>
          <cell r="D2976" t="str">
            <v>Suministro E Instalación De Lampara De Empotrar At - Down - 30W Cw White 100 - 277V</v>
          </cell>
          <cell r="E2976" t="str">
            <v>UN</v>
          </cell>
          <cell r="F2976">
            <v>305823.07</v>
          </cell>
          <cell r="G2976">
            <v>42489</v>
          </cell>
        </row>
        <row r="2977">
          <cell r="C2977">
            <v>5503</v>
          </cell>
          <cell r="D2977" t="str">
            <v>Suministro E Instalación De Lámpara De Empotrar Downligth  Led At - Down - 22W Cw</v>
          </cell>
          <cell r="E2977" t="str">
            <v>UN</v>
          </cell>
          <cell r="F2977">
            <v>264065.39</v>
          </cell>
          <cell r="G2977">
            <v>42557</v>
          </cell>
        </row>
        <row r="2978">
          <cell r="C2978">
            <v>5504</v>
          </cell>
          <cell r="D2978" t="str">
            <v>Desmonte De Unidad Interior De Acondicionador De Aire Tipo Split Y Reubicación</v>
          </cell>
          <cell r="E2978" t="str">
            <v>UN</v>
          </cell>
          <cell r="F2978">
            <v>250000</v>
          </cell>
          <cell r="G2978">
            <v>42492</v>
          </cell>
        </row>
        <row r="2979">
          <cell r="C2979">
            <v>5505</v>
          </cell>
          <cell r="D2979" t="str">
            <v>Desmonte De Unidad Exterior De Acondicionador De Aire Tipo Split Y Reubicación</v>
          </cell>
          <cell r="E2979" t="str">
            <v>UN</v>
          </cell>
          <cell r="F2979">
            <v>250000</v>
          </cell>
          <cell r="G2979">
            <v>42492</v>
          </cell>
        </row>
        <row r="2980">
          <cell r="C2980">
            <v>5506</v>
          </cell>
          <cell r="D2980" t="str">
            <v>Desmonte Y Reubicación De Luminaria (Incluye Arreglo De Cielo Raso En Drywall)</v>
          </cell>
          <cell r="E2980" t="str">
            <v>UN</v>
          </cell>
          <cell r="F2980">
            <v>100000</v>
          </cell>
          <cell r="G2980">
            <v>42492</v>
          </cell>
        </row>
        <row r="2981">
          <cell r="C2981">
            <v>5507</v>
          </cell>
          <cell r="D2981" t="str">
            <v>Placa Aligerada En Metaldeck, De Espesor 0.20 Metros, Incluye Estudio De Suelos Y Diseño Estructural</v>
          </cell>
          <cell r="E2981" t="str">
            <v>M2</v>
          </cell>
          <cell r="F2981">
            <v>199638</v>
          </cell>
          <cell r="G2981">
            <v>42492</v>
          </cell>
        </row>
        <row r="2982">
          <cell r="C2982">
            <v>5508</v>
          </cell>
          <cell r="D2982" t="str">
            <v>Capitulo - Muros En Sistema Drywall Y Zócalos</v>
          </cell>
          <cell r="E2982" t="str">
            <v>SD</v>
          </cell>
          <cell r="F2982">
            <v>0</v>
          </cell>
          <cell r="G2982">
            <v>42492</v>
          </cell>
        </row>
        <row r="2983">
          <cell r="C2983">
            <v>5510</v>
          </cell>
          <cell r="D2983" t="str">
            <v>Aplicacion De Geotextil Tejido De Poliester De 41.0 Kn/M, Tipo T 2400 Fortex Bx-40</v>
          </cell>
          <cell r="E2983" t="str">
            <v>M2</v>
          </cell>
          <cell r="F2983">
            <v>6263.33</v>
          </cell>
          <cell r="G2983">
            <v>42500</v>
          </cell>
        </row>
        <row r="2984">
          <cell r="C2984">
            <v>5512</v>
          </cell>
          <cell r="D2984" t="str">
            <v>Pago De Servicios Publicos</v>
          </cell>
          <cell r="E2984" t="str">
            <v>ME</v>
          </cell>
          <cell r="F2984">
            <v>350000</v>
          </cell>
          <cell r="G2984">
            <v>42509</v>
          </cell>
        </row>
        <row r="2985">
          <cell r="C2985">
            <v>5513</v>
          </cell>
          <cell r="D2985" t="str">
            <v>Edu. Campamento E Instalaciones Provisionales (Ver Diseño)</v>
          </cell>
          <cell r="E2985" t="str">
            <v>ME</v>
          </cell>
          <cell r="F2985">
            <v>4532238.3099999996</v>
          </cell>
          <cell r="G2985">
            <v>42524</v>
          </cell>
        </row>
        <row r="2986">
          <cell r="C2986">
            <v>5516</v>
          </cell>
          <cell r="D2986" t="str">
            <v>Edu. Concreto Para Losa Maciza De 4000 Psi, E= 0.20 Metros, Con Vigas Descolgadas De Altura 0.70, No Incluye Acero De Refuerzo (Ver Diseño)</v>
          </cell>
          <cell r="E2986" t="str">
            <v>M2</v>
          </cell>
          <cell r="F2986">
            <v>185493.09</v>
          </cell>
          <cell r="G2986">
            <v>42524</v>
          </cell>
        </row>
        <row r="2987">
          <cell r="C2987">
            <v>5519</v>
          </cell>
          <cell r="D2987" t="str">
            <v>Edu. Levante En Ladrillo Prensado Portante Tipo Santafe De 0.29 X 0.14 X 0.09 Metros, Incluye Mortero De Pega 1:4 Mas Repelente De Fachada</v>
          </cell>
          <cell r="E2987" t="str">
            <v>M2</v>
          </cell>
          <cell r="F2987">
            <v>56604.7</v>
          </cell>
          <cell r="G2987">
            <v>42524</v>
          </cell>
        </row>
        <row r="2988">
          <cell r="C2988">
            <v>5520</v>
          </cell>
          <cell r="D2988" t="str">
            <v>Edu. Refuerzo Horizontal Para Mampostería</v>
          </cell>
          <cell r="E2988" t="str">
            <v>ML</v>
          </cell>
          <cell r="F2988">
            <v>3092.83</v>
          </cell>
          <cell r="G2988">
            <v>42534</v>
          </cell>
        </row>
        <row r="2989">
          <cell r="C2989">
            <v>5521</v>
          </cell>
          <cell r="D2989" t="str">
            <v>Alfagía De 0.08 Metros De Espesor  X 0.20 Metros De Ancho, En Concreto De 3000 Psi, Incluye Acero De Refuerzo</v>
          </cell>
          <cell r="E2989" t="str">
            <v>ML</v>
          </cell>
          <cell r="F2989">
            <v>24819.98</v>
          </cell>
          <cell r="G2989">
            <v>42524</v>
          </cell>
        </row>
        <row r="2990">
          <cell r="C2990">
            <v>5523</v>
          </cell>
          <cell r="D2990" t="str">
            <v>Edu. Concreto Para Losa Maciza De 4000 Psi Premezclado, E= 0.15 Metros, Con Vigas Descolgadas De Altura 0.70, No Incluye Acero De Refuerzo (Ver Diseño)</v>
          </cell>
          <cell r="E2990" t="str">
            <v>M2</v>
          </cell>
          <cell r="F2990">
            <v>162422.92000000001</v>
          </cell>
          <cell r="G2990">
            <v>42524</v>
          </cell>
        </row>
        <row r="2991">
          <cell r="C2991">
            <v>5524</v>
          </cell>
          <cell r="D2991" t="str">
            <v>Edu. Piso Tipo Duropiso De 33.8 Cm X 33.8 Cm, Antideslizante O Similar</v>
          </cell>
          <cell r="E2991" t="str">
            <v>M2</v>
          </cell>
          <cell r="F2991">
            <v>62365.67</v>
          </cell>
          <cell r="G2991">
            <v>42534</v>
          </cell>
        </row>
        <row r="2992">
          <cell r="C2992">
            <v>5525</v>
          </cell>
          <cell r="D2992" t="str">
            <v>Piso De Arena Caja De Bateo E = 0.20 Metros</v>
          </cell>
          <cell r="E2992" t="str">
            <v>M2</v>
          </cell>
          <cell r="F2992">
            <v>17255.330000000002</v>
          </cell>
          <cell r="G2992">
            <v>42524</v>
          </cell>
        </row>
        <row r="2993">
          <cell r="C2993">
            <v>5528</v>
          </cell>
          <cell r="D2993" t="str">
            <v>Edu. Punto De Ventilacion Sanitaria De 3"(Ver Diseño)</v>
          </cell>
          <cell r="E2993" t="str">
            <v>UN</v>
          </cell>
          <cell r="F2993">
            <v>29564.35</v>
          </cell>
          <cell r="G2993">
            <v>42524</v>
          </cell>
        </row>
        <row r="2994">
          <cell r="C2994">
            <v>5529</v>
          </cell>
          <cell r="D2994" t="str">
            <v>Edu. Cerramiento Perimetral En Aluminio Y Muro Pintado Con Recubrimiento Exterior, Incluye Cimiento, Viga De Amarre. Columnas En Bloque Tipo Split, Elementos Verticales (Según Diseño)</v>
          </cell>
          <cell r="E2994" t="str">
            <v>ML</v>
          </cell>
          <cell r="F2994">
            <v>825000</v>
          </cell>
          <cell r="G2994">
            <v>42524</v>
          </cell>
        </row>
        <row r="2995">
          <cell r="C2995">
            <v>5530</v>
          </cell>
          <cell r="D2995" t="str">
            <v>Edu. Pradización Incluye Arena Negra</v>
          </cell>
          <cell r="E2995" t="str">
            <v>M2</v>
          </cell>
          <cell r="F2995">
            <v>20000</v>
          </cell>
          <cell r="G2995">
            <v>42578</v>
          </cell>
        </row>
        <row r="2996">
          <cell r="C2996">
            <v>5531</v>
          </cell>
          <cell r="D2996" t="str">
            <v>Edu. Suministro E Instalación De Silletería Para Gradas</v>
          </cell>
          <cell r="E2996" t="str">
            <v>UN</v>
          </cell>
          <cell r="F2996">
            <v>500750</v>
          </cell>
          <cell r="G2996">
            <v>42524</v>
          </cell>
        </row>
        <row r="2997">
          <cell r="C2997">
            <v>5532</v>
          </cell>
          <cell r="D2997" t="str">
            <v>Edu. Suministro E Instalación De Minisplit Inverter Power Bue Ii De 24000 Btu, Incluye Tubería De Cobre, Refrigerante Ecológico - Nitrógeno</v>
          </cell>
          <cell r="E2997" t="str">
            <v>UN</v>
          </cell>
          <cell r="F2997">
            <v>6283129.21</v>
          </cell>
          <cell r="G2997">
            <v>42524</v>
          </cell>
        </row>
        <row r="2998">
          <cell r="C2998">
            <v>5533</v>
          </cell>
          <cell r="D2998" t="str">
            <v>Edu. Suministro E Instalación De Aire Acondicionado Central De 5 Toneladas Serie 13, Incluye Tubería De Cobre - Refrigerante Ecológico - Nitrógeno</v>
          </cell>
          <cell r="E2998" t="str">
            <v>UN</v>
          </cell>
          <cell r="F2998">
            <v>21095282.719999999</v>
          </cell>
          <cell r="G2998">
            <v>42538</v>
          </cell>
        </row>
        <row r="2999">
          <cell r="C2999">
            <v>5534</v>
          </cell>
          <cell r="D2999" t="str">
            <v>Edu. Suministro E Instalación De Aire Acondicionado Central Tipo Paquete De 15 Toneladas, Incluye Tubería De Cobre - Refrigerante Ecológico - Nitrógeno</v>
          </cell>
          <cell r="E2999" t="str">
            <v>UN</v>
          </cell>
          <cell r="F2999">
            <v>76525412.379999995</v>
          </cell>
          <cell r="G2999">
            <v>42524</v>
          </cell>
        </row>
        <row r="3000">
          <cell r="C3000">
            <v>5535</v>
          </cell>
          <cell r="D3000" t="str">
            <v>Edu. Suministro E Instalación De Aire Acondicionado Central Tipo Paquete De 20 Toneladas, Incluye Tubería De Cobre - Refrigerante Ecológico - Nitrógeno</v>
          </cell>
          <cell r="E3000" t="str">
            <v>UN</v>
          </cell>
          <cell r="F3000">
            <v>96291888.560000002</v>
          </cell>
          <cell r="G3000">
            <v>42524</v>
          </cell>
        </row>
        <row r="3001">
          <cell r="C3001">
            <v>5536</v>
          </cell>
          <cell r="D3001" t="str">
            <v>Edu. Suministro E Instalación De Aire Acondicionado Central Tipo Paquete De 30 Toneladas, Incluye Tubería De Cobre - Refrigerante Ecológico - Nitrógeno</v>
          </cell>
          <cell r="E3001" t="str">
            <v>UN</v>
          </cell>
          <cell r="F3001">
            <v>122346452.05</v>
          </cell>
          <cell r="G3001">
            <v>42534</v>
          </cell>
        </row>
        <row r="3002">
          <cell r="C3002">
            <v>5543</v>
          </cell>
          <cell r="D3002" t="str">
            <v>Edu. Suministro E Instalacion De Bombas Sumergibles, Incluye: Tablero De Control, Protectores, Tuberia Y Accesorios Para La Succion Y Descarga De Las Bombas (Ver Diseño)</v>
          </cell>
          <cell r="E3002" t="str">
            <v>UN</v>
          </cell>
          <cell r="F3002">
            <v>2609589.9</v>
          </cell>
          <cell r="G3002">
            <v>42534</v>
          </cell>
        </row>
        <row r="3003">
          <cell r="C3003">
            <v>5554</v>
          </cell>
          <cell r="D3003" t="str">
            <v>Edu. Suministro E Instalacion De Bombas Sumergibles, Incluye Tablero De Control, Protectores, Tuberia Y Accesorios Para La Succion Y Descarga De Las Bombasumergibles</v>
          </cell>
          <cell r="E3003" t="str">
            <v>UN</v>
          </cell>
          <cell r="F3003">
            <v>2881097.23</v>
          </cell>
          <cell r="G3003">
            <v>42538</v>
          </cell>
        </row>
        <row r="3004">
          <cell r="C3004">
            <v>5556</v>
          </cell>
          <cell r="D3004" t="str">
            <v>Edu. Suministro E Instalación De Pantalla Led De 12 X 4 Metros 7000 Nits Full Hd, Incluye Software Y Estructura Para Pantalla</v>
          </cell>
          <cell r="E3004" t="str">
            <v>UN</v>
          </cell>
          <cell r="F3004">
            <v>1003500000</v>
          </cell>
          <cell r="G3004">
            <v>42524</v>
          </cell>
        </row>
        <row r="3005">
          <cell r="C3005">
            <v>5557</v>
          </cell>
          <cell r="D3005" t="str">
            <v>Edu. Suministro E Instalación De Iluminación Led Tecnología Tipo Musco Para Cancha Principal</v>
          </cell>
          <cell r="E3005" t="str">
            <v>UN</v>
          </cell>
          <cell r="F3005">
            <v>2008500000</v>
          </cell>
          <cell r="G3005">
            <v>42524</v>
          </cell>
        </row>
        <row r="3006">
          <cell r="C3006">
            <v>5558</v>
          </cell>
          <cell r="D3006" t="str">
            <v>Edu. Ascensor Eléctrico De Adherencia De 1 M/S De Velocidad, 3 Paradas, 750 Kg De Carga Nominal, Con Capacidad Para 10 Personas, Nivel Básico De Acabado En Cabina De 2000 X 1650 X 2200 Mm, Maniobra Colectiva De Bajada, Puertas Interiores Automáticas De Acero Inoxidable Y Puertas Exteriores Automáticas En Acero De 800 X 2000 Mm</v>
          </cell>
          <cell r="E3006" t="str">
            <v>UN</v>
          </cell>
          <cell r="F3006">
            <v>150000000</v>
          </cell>
          <cell r="G3006">
            <v>42524</v>
          </cell>
        </row>
        <row r="3007">
          <cell r="C3007">
            <v>5560</v>
          </cell>
          <cell r="D3007" t="str">
            <v>Edu. Construccion De Carcamo De 0.3 X 0.3 En Concreto Reforzado Para Captacion Y Bombeo De Aguas Lluvias (Ver Diseño)</v>
          </cell>
          <cell r="E3007" t="str">
            <v>UN</v>
          </cell>
          <cell r="F3007">
            <v>99360.38</v>
          </cell>
          <cell r="G3007">
            <v>42524</v>
          </cell>
        </row>
        <row r="3008">
          <cell r="C3008">
            <v>5562</v>
          </cell>
          <cell r="D3008" t="str">
            <v>Edu. Canal Perimetral En Concreto De 3000 Psi Cubiertas Axh: 0.30X0.30 Metros (Ver Diseño)</v>
          </cell>
          <cell r="E3008" t="str">
            <v>ML</v>
          </cell>
          <cell r="F3008">
            <v>88425.81</v>
          </cell>
          <cell r="G3008">
            <v>42538</v>
          </cell>
        </row>
        <row r="3009">
          <cell r="C3009">
            <v>5564</v>
          </cell>
          <cell r="D3009" t="str">
            <v>Edu. Canal Perimetral En Concreto De 3000 Psi Cubiertas Axh: 0.20X0.20 Metros (Ver Diseño)</v>
          </cell>
          <cell r="E3009" t="str">
            <v>ML</v>
          </cell>
          <cell r="F3009">
            <v>59175.81</v>
          </cell>
          <cell r="G3009">
            <v>42538</v>
          </cell>
        </row>
        <row r="3010">
          <cell r="C3010">
            <v>5567</v>
          </cell>
          <cell r="D3010" t="str">
            <v>Edu. Suministro E Instalacion De Tuberia De 3" Pvc (Ver Diseño)</v>
          </cell>
          <cell r="E3010" t="str">
            <v>ML</v>
          </cell>
          <cell r="F3010">
            <v>36187.730000000003</v>
          </cell>
          <cell r="G3010">
            <v>42578</v>
          </cell>
        </row>
        <row r="3011">
          <cell r="C3011">
            <v>5574</v>
          </cell>
          <cell r="D3011" t="str">
            <v>Edu. Suministro E Instalacion De Valvula Reguladora De Presion (40-60 Psi) Ver Diseño</v>
          </cell>
          <cell r="E3011" t="str">
            <v>UN</v>
          </cell>
          <cell r="F3011">
            <v>55108.33</v>
          </cell>
          <cell r="G3011">
            <v>42578</v>
          </cell>
        </row>
        <row r="3012">
          <cell r="C3012">
            <v>5578</v>
          </cell>
          <cell r="D3012" t="str">
            <v>Edu. Suministro E Instalacion De Bombas Sumergible, Incluye Sistema Hidroneumatico, Tablero De Control, Manometro,Protectores, Etc. (Ver Diseño)</v>
          </cell>
          <cell r="E3012" t="str">
            <v>UN</v>
          </cell>
          <cell r="F3012">
            <v>6860389.0700000003</v>
          </cell>
          <cell r="G3012">
            <v>42524</v>
          </cell>
        </row>
        <row r="3013">
          <cell r="C3013">
            <v>5579</v>
          </cell>
          <cell r="D3013" t="str">
            <v>Edu. Terreno De Juego, Incluye Obras De Filtro, Relleno Y Grama</v>
          </cell>
          <cell r="E3013" t="str">
            <v>M2</v>
          </cell>
          <cell r="F3013">
            <v>160955.37</v>
          </cell>
          <cell r="G3013">
            <v>42524</v>
          </cell>
        </row>
        <row r="3014">
          <cell r="C3014">
            <v>5580</v>
          </cell>
          <cell r="D3014" t="str">
            <v>Edu. Mantenimiento Cancha De Ligas Menores, Incluye Filtro, Relleno Y Grama</v>
          </cell>
          <cell r="E3014" t="str">
            <v>M2</v>
          </cell>
          <cell r="F3014">
            <v>160955.37</v>
          </cell>
          <cell r="G3014">
            <v>42524</v>
          </cell>
        </row>
        <row r="3015">
          <cell r="C3015">
            <v>5582</v>
          </cell>
          <cell r="D3015" t="str">
            <v>Edu. Suministro E Instalacion De Tuberia Y Accesorios De Descarga Al Interior Del Cuarto De Bombas (Ver Diseño)</v>
          </cell>
          <cell r="E3015" t="str">
            <v>UN</v>
          </cell>
          <cell r="F3015">
            <v>5650347.0300000003</v>
          </cell>
          <cell r="G3015">
            <v>42538</v>
          </cell>
        </row>
        <row r="3016">
          <cell r="C3016">
            <v>5584</v>
          </cell>
          <cell r="D3016" t="str">
            <v>Edu. Suministro E Instalacion De Tuberia Hierro Ductil Ranurado De 6" Sch 40 (Ver Diseño)</v>
          </cell>
          <cell r="E3016" t="str">
            <v>ML</v>
          </cell>
          <cell r="F3016">
            <v>75644.38</v>
          </cell>
          <cell r="G3016">
            <v>42524</v>
          </cell>
        </row>
        <row r="3017">
          <cell r="C3017">
            <v>5586</v>
          </cell>
          <cell r="D3017" t="str">
            <v>Edu. Suministro E Instalacion De Tuberia Hierro Ductil Ranurado De 4" Sch 40 (Ver Diseño)</v>
          </cell>
          <cell r="E3017" t="str">
            <v>ML</v>
          </cell>
          <cell r="F3017">
            <v>62425.01</v>
          </cell>
          <cell r="G3017">
            <v>42578</v>
          </cell>
        </row>
        <row r="3018">
          <cell r="C3018">
            <v>5589</v>
          </cell>
          <cell r="D3018" t="str">
            <v>Edu. Suministro E Instalacion De Tuberia De Hierro Ductil Ranurado De 1" Sch 40</v>
          </cell>
          <cell r="E3018" t="str">
            <v>ML</v>
          </cell>
          <cell r="F3018">
            <v>32835.42</v>
          </cell>
          <cell r="G3018">
            <v>42538</v>
          </cell>
        </row>
        <row r="3019">
          <cell r="C3019">
            <v>5592</v>
          </cell>
          <cell r="D3019" t="str">
            <v>Edu. Suministro E Instalacion De Tuberia Hierro Ductil Ranurado De 1 1/2" Sch 40 (Ver Diseño)</v>
          </cell>
          <cell r="E3019" t="str">
            <v>ML</v>
          </cell>
          <cell r="F3019">
            <v>41898.65</v>
          </cell>
          <cell r="G3019">
            <v>42578</v>
          </cell>
        </row>
        <row r="3020">
          <cell r="C3020">
            <v>5593</v>
          </cell>
          <cell r="D3020" t="str">
            <v>Edu. Suministro E Instalacion De Tuberia Hierro Ductil Ranurado De 1 1/4" Sch 40 (Ver Diseño)</v>
          </cell>
          <cell r="E3020" t="str">
            <v>ML</v>
          </cell>
          <cell r="F3020">
            <v>37898.65</v>
          </cell>
          <cell r="G3020">
            <v>42524</v>
          </cell>
        </row>
        <row r="3021">
          <cell r="C3021">
            <v>5594</v>
          </cell>
          <cell r="D3021" t="str">
            <v>Suministro E Instalación De Tubería De Agua Potable Pvc D = 2" Para Riego</v>
          </cell>
          <cell r="E3021" t="str">
            <v>ML</v>
          </cell>
          <cell r="F3021">
            <v>49510.22</v>
          </cell>
          <cell r="G3021">
            <v>42524</v>
          </cell>
        </row>
        <row r="3022">
          <cell r="C3022">
            <v>5595</v>
          </cell>
          <cell r="D3022" t="str">
            <v>Edu. Suministro E Instalación De Reflector Aero - Led</v>
          </cell>
          <cell r="E3022" t="str">
            <v>UN</v>
          </cell>
          <cell r="F3022">
            <v>4670000</v>
          </cell>
          <cell r="G3022">
            <v>42524</v>
          </cell>
        </row>
        <row r="3023">
          <cell r="C3023">
            <v>5598</v>
          </cell>
          <cell r="D3023" t="str">
            <v>Suministro E Instalación De Breaker Industrial De 3 X 300 A.</v>
          </cell>
          <cell r="E3023" t="str">
            <v>UN</v>
          </cell>
          <cell r="F3023">
            <v>845711.75</v>
          </cell>
          <cell r="G3023">
            <v>42524</v>
          </cell>
        </row>
        <row r="3024">
          <cell r="C3024">
            <v>5599</v>
          </cell>
          <cell r="D3024" t="str">
            <v>Edu. Suministro E Instalacion De Tuberia Hierro Ductil Ranurado De 2" Sch 40 (Ver Diseño)</v>
          </cell>
          <cell r="E3024" t="str">
            <v>ML</v>
          </cell>
          <cell r="F3024">
            <v>48898.65</v>
          </cell>
          <cell r="G3024">
            <v>42578</v>
          </cell>
        </row>
        <row r="3025">
          <cell r="C3025">
            <v>5601</v>
          </cell>
          <cell r="D3025" t="str">
            <v>Edu. Suministro E Instalacion De Tuberia Hierro Ductil Ranurado De 2 1/2" Sch 40 (Ver Diseño)</v>
          </cell>
          <cell r="E3025" t="str">
            <v>ML</v>
          </cell>
          <cell r="F3025">
            <v>52898.65</v>
          </cell>
          <cell r="G3025">
            <v>42578</v>
          </cell>
        </row>
        <row r="3026">
          <cell r="C3026">
            <v>5603</v>
          </cell>
          <cell r="D3026" t="str">
            <v>Edu. Suministro E Instalacion De Punto De 1/2" Rci (Ver Diseño)</v>
          </cell>
          <cell r="E3026" t="str">
            <v>UN</v>
          </cell>
          <cell r="F3026">
            <v>78879.63</v>
          </cell>
          <cell r="G3026">
            <v>42538</v>
          </cell>
        </row>
        <row r="3027">
          <cell r="C3027">
            <v>5606</v>
          </cell>
          <cell r="D3027" t="str">
            <v>Edu. Suministro E Instalacion De Gabinetes Contraincendio Tipo Ii (Ver Diseño)</v>
          </cell>
          <cell r="E3027" t="str">
            <v>UN</v>
          </cell>
          <cell r="F3027">
            <v>4844820.57</v>
          </cell>
          <cell r="G3027">
            <v>42578</v>
          </cell>
        </row>
        <row r="3028">
          <cell r="C3028">
            <v>5608</v>
          </cell>
          <cell r="D3028" t="str">
            <v>Edu. Suministro E Instalacion De Siamesa En Bronce En Yee De 4" Segun Especificaciones Del Material (Ver Diseño)</v>
          </cell>
          <cell r="E3028" t="str">
            <v>UN</v>
          </cell>
          <cell r="F3028">
            <v>3111200</v>
          </cell>
          <cell r="G3028">
            <v>42578</v>
          </cell>
        </row>
        <row r="3029">
          <cell r="C3029">
            <v>5610</v>
          </cell>
          <cell r="D3029" t="str">
            <v>Edu. Suministro E Instalacion De Equipo De Bombeo Sistema Contraincendio-Bomba Centrifuga De Alta Eficiencia Carcaza En Hierro Y Rodete En Acero Inoxidable, Tres (3) Fases 220/440 Hdt 83 M Y 270 Gpm (Ver Diseño)</v>
          </cell>
          <cell r="E3029" t="str">
            <v>UN</v>
          </cell>
          <cell r="F3029">
            <v>5907526.8899999997</v>
          </cell>
          <cell r="G3029">
            <v>42592</v>
          </cell>
        </row>
        <row r="3030">
          <cell r="C3030">
            <v>5612</v>
          </cell>
          <cell r="D3030" t="str">
            <v>Edu. Suministro E Instalacion De Equipo De Bombeo Sistema Contraincendio, Bomba Jockey De 3 Hp, Incluye Tablero De Control, Proteccion Contra Corto Circuito, Sobre Carga, Caida De Fase Y Alarma Sonora (Ver Diseño)</v>
          </cell>
          <cell r="E3030" t="str">
            <v>UN</v>
          </cell>
          <cell r="F3030">
            <v>3807526.89</v>
          </cell>
          <cell r="G3030">
            <v>42618</v>
          </cell>
        </row>
        <row r="3031">
          <cell r="C3031">
            <v>5613</v>
          </cell>
          <cell r="D3031" t="str">
            <v>Edu. Tuberia Y Accesorios De Descarga Al Interior Del Cuarto De Bombas Contraincendio (Ver Diseño)</v>
          </cell>
          <cell r="E3031" t="str">
            <v>UN</v>
          </cell>
          <cell r="F3031">
            <v>6839868.4199999999</v>
          </cell>
          <cell r="G3031">
            <v>42538</v>
          </cell>
        </row>
        <row r="3032">
          <cell r="C3032">
            <v>5615</v>
          </cell>
          <cell r="D3032" t="str">
            <v>Edu. Suministro E Instalacion De Valvula Cheque Bronce Comp 125 Lbs China 1 1/4" (Ver Diseño)</v>
          </cell>
          <cell r="E3032" t="str">
            <v>UN</v>
          </cell>
          <cell r="F3032">
            <v>186196.04</v>
          </cell>
          <cell r="G3032">
            <v>42538</v>
          </cell>
        </row>
        <row r="3033">
          <cell r="C3033">
            <v>5616</v>
          </cell>
          <cell r="D3033" t="str">
            <v>Edu. Terminal Interior Contractil En Frio 15 Kv Cable 1/0 (Ver Diseño)</v>
          </cell>
          <cell r="E3033" t="str">
            <v>UN</v>
          </cell>
          <cell r="F3033">
            <v>303623.65000000002</v>
          </cell>
          <cell r="G3033">
            <v>42538</v>
          </cell>
        </row>
        <row r="3034">
          <cell r="C3034">
            <v>5620</v>
          </cell>
          <cell r="D3034" t="str">
            <v>Edu. Suministro E Instalacion De Transformador Tipo Seco 800 Kva Con Celda (Ver Diseño)</v>
          </cell>
          <cell r="E3034" t="str">
            <v>UN</v>
          </cell>
          <cell r="F3034">
            <v>105798782.04000001</v>
          </cell>
          <cell r="G3034">
            <v>42538</v>
          </cell>
        </row>
        <row r="3035">
          <cell r="C3035">
            <v>5622</v>
          </cell>
          <cell r="D3035" t="str">
            <v>Edu. Celda De Proteccion Mt 15 Kv Aislada En Aire (Ver Diseño)</v>
          </cell>
          <cell r="E3035" t="str">
            <v>UN</v>
          </cell>
          <cell r="F3035">
            <v>11729319.18</v>
          </cell>
          <cell r="G3035">
            <v>42538</v>
          </cell>
        </row>
        <row r="3036">
          <cell r="C3036">
            <v>5629</v>
          </cell>
          <cell r="D3036" t="str">
            <v>Edu. Instalacion De Equipo De Medida Indirecta Tipo Exterior De Tres Elementos (Ver Diseño)</v>
          </cell>
          <cell r="E3036" t="str">
            <v>UN</v>
          </cell>
          <cell r="F3036">
            <v>11433010.800000001</v>
          </cell>
          <cell r="G3036">
            <v>42538</v>
          </cell>
        </row>
        <row r="3037">
          <cell r="C3037">
            <v>5631</v>
          </cell>
          <cell r="D3037" t="str">
            <v>Edu. Tablero Trifasico Autosoportado De 66 Circuitos (Ver Diseño)</v>
          </cell>
          <cell r="E3037" t="str">
            <v>UN</v>
          </cell>
          <cell r="F3037">
            <v>6114857.5499999998</v>
          </cell>
          <cell r="G3037">
            <v>42534</v>
          </cell>
        </row>
        <row r="3038">
          <cell r="C3038">
            <v>5633</v>
          </cell>
          <cell r="D3038" t="str">
            <v>Edu. Breaker Tipo Industrial De 3X20 A (Ver Diseño)</v>
          </cell>
          <cell r="E3038" t="str">
            <v>UN</v>
          </cell>
          <cell r="F3038">
            <v>91614.06</v>
          </cell>
          <cell r="G3038">
            <v>42524</v>
          </cell>
        </row>
        <row r="3039">
          <cell r="C3039">
            <v>5635</v>
          </cell>
          <cell r="D3039" t="str">
            <v>Edu. Transferencia Trifasica Automatica De 75 Kva (Ver Diseño)</v>
          </cell>
          <cell r="E3039" t="str">
            <v>UN</v>
          </cell>
          <cell r="F3039">
            <v>8820889.4199999999</v>
          </cell>
          <cell r="G3039">
            <v>42524</v>
          </cell>
        </row>
        <row r="3040">
          <cell r="C3040">
            <v>5637</v>
          </cell>
          <cell r="D3040" t="str">
            <v>Edu. Transferencia Trifasica Automatica De 45 Kva (Ver Diseño)</v>
          </cell>
          <cell r="E3040" t="str">
            <v>UN</v>
          </cell>
          <cell r="F3040">
            <v>6720599.4199999999</v>
          </cell>
          <cell r="G3040">
            <v>42524</v>
          </cell>
        </row>
        <row r="3041">
          <cell r="C3041">
            <v>5643</v>
          </cell>
          <cell r="D3041" t="str">
            <v>Edu. Banco Automatico De Condensadores De 200 A (Ver Diseño)</v>
          </cell>
          <cell r="E3041" t="str">
            <v>UN</v>
          </cell>
          <cell r="F3041">
            <v>7735730.9400000004</v>
          </cell>
          <cell r="G3041">
            <v>42538</v>
          </cell>
        </row>
        <row r="3042">
          <cell r="C3042">
            <v>5649</v>
          </cell>
          <cell r="D3042" t="str">
            <v>Edu. Cimentacion Para Apoyo Metalico Poligonal De 6.00 Metros (Ver Diseño)</v>
          </cell>
          <cell r="E3042" t="str">
            <v>UN</v>
          </cell>
          <cell r="F3042">
            <v>130396.98</v>
          </cell>
          <cell r="G3042">
            <v>42534</v>
          </cell>
        </row>
        <row r="3043">
          <cell r="C3043">
            <v>5650</v>
          </cell>
          <cell r="D3043" t="str">
            <v>Edu. Suministro E Instalación De Cable Utp Categoría 6A</v>
          </cell>
          <cell r="E3043" t="str">
            <v>ML</v>
          </cell>
          <cell r="F3043">
            <v>3676.25</v>
          </cell>
          <cell r="G3043">
            <v>42538</v>
          </cell>
        </row>
        <row r="3044">
          <cell r="C3044">
            <v>5651</v>
          </cell>
          <cell r="D3044" t="str">
            <v>Edu. Suministro E Instalación De Acces Point</v>
          </cell>
          <cell r="E3044" t="str">
            <v>UN</v>
          </cell>
          <cell r="F3044">
            <v>935555.81</v>
          </cell>
          <cell r="G3044">
            <v>42578</v>
          </cell>
        </row>
        <row r="3045">
          <cell r="C3045">
            <v>5652</v>
          </cell>
          <cell r="D3045" t="str">
            <v>Edu. Suministro E Instalación De Rack Comunicación De 210 X 60 X 80 (Gabinete De Piso Netlink 42U Doble Puerta)</v>
          </cell>
          <cell r="E3045" t="str">
            <v>UN</v>
          </cell>
          <cell r="F3045">
            <v>4166224.5</v>
          </cell>
          <cell r="G3045">
            <v>42538</v>
          </cell>
        </row>
        <row r="3046">
          <cell r="C3046">
            <v>5654</v>
          </cell>
          <cell r="D3046" t="str">
            <v>Edu. Construccion Canalizacion Con Un Tubo De 1 1/2" Diametro En Lecho De Arena (Ver Diseño)</v>
          </cell>
          <cell r="E3046" t="str">
            <v>ML</v>
          </cell>
          <cell r="F3046">
            <v>9938.81</v>
          </cell>
          <cell r="G3046">
            <v>42578</v>
          </cell>
        </row>
        <row r="3047">
          <cell r="C3047">
            <v>5655</v>
          </cell>
          <cell r="D3047" t="str">
            <v>Edu. Suministro E Instalación De Fibra Optica Multimodo De 12 Hilos</v>
          </cell>
          <cell r="E3047" t="str">
            <v>ML</v>
          </cell>
          <cell r="F3047">
            <v>24525.200000000001</v>
          </cell>
          <cell r="G3047">
            <v>42538</v>
          </cell>
        </row>
        <row r="3048">
          <cell r="C3048">
            <v>5656</v>
          </cell>
          <cell r="D3048" t="str">
            <v>Edu. Suministro E Instalación De Caja De Paso De 40 X 40</v>
          </cell>
          <cell r="E3048" t="str">
            <v>UN</v>
          </cell>
          <cell r="F3048">
            <v>74909.75</v>
          </cell>
          <cell r="G3048">
            <v>42538</v>
          </cell>
        </row>
        <row r="3049">
          <cell r="C3049">
            <v>5657</v>
          </cell>
          <cell r="D3049" t="str">
            <v>Edu. Suministro E Instalación De Canaletas Metálicas De 100 X 45</v>
          </cell>
          <cell r="E3049" t="str">
            <v>UN</v>
          </cell>
          <cell r="F3049">
            <v>82038.559999999998</v>
          </cell>
          <cell r="G3049">
            <v>42538</v>
          </cell>
        </row>
        <row r="3050">
          <cell r="C3050">
            <v>5658</v>
          </cell>
          <cell r="D3050" t="str">
            <v>Edu. Construccion Canalizacion Con Un Tubo De 2" Diametro En Lecho De Arena (Ver Diseño)</v>
          </cell>
          <cell r="E3050" t="str">
            <v>ML</v>
          </cell>
          <cell r="F3050">
            <v>83609.62</v>
          </cell>
          <cell r="G3050">
            <v>42534</v>
          </cell>
        </row>
        <row r="3051">
          <cell r="C3051">
            <v>5659</v>
          </cell>
          <cell r="D3051" t="str">
            <v>Edu. Suministro E Instalación De Jack Categoría 6A</v>
          </cell>
          <cell r="E3051" t="str">
            <v>UN</v>
          </cell>
          <cell r="F3051">
            <v>52302</v>
          </cell>
          <cell r="G3051">
            <v>42538</v>
          </cell>
        </row>
        <row r="3052">
          <cell r="C3052">
            <v>5660</v>
          </cell>
          <cell r="D3052" t="str">
            <v>Edu. Suministro E Instalación De Flace Plate</v>
          </cell>
          <cell r="E3052" t="str">
            <v>UN</v>
          </cell>
          <cell r="F3052">
            <v>11892</v>
          </cell>
          <cell r="G3052">
            <v>42538</v>
          </cell>
        </row>
        <row r="3053">
          <cell r="C3053">
            <v>5669</v>
          </cell>
          <cell r="D3053" t="str">
            <v>Edu. Suplemento Para Canalizacion Con Topo (Ver Diseño)</v>
          </cell>
          <cell r="E3053" t="str">
            <v>ML</v>
          </cell>
          <cell r="F3053">
            <v>170240.92</v>
          </cell>
          <cell r="G3053">
            <v>42534</v>
          </cell>
        </row>
        <row r="3054">
          <cell r="C3054">
            <v>5673</v>
          </cell>
          <cell r="D3054" t="str">
            <v>Edu. Instalacion De Bandeja Portacables Cablofil De 40 X 6 Cms</v>
          </cell>
          <cell r="E3054" t="str">
            <v>ML</v>
          </cell>
          <cell r="F3054">
            <v>83334.91</v>
          </cell>
          <cell r="G3054">
            <v>42538</v>
          </cell>
        </row>
        <row r="3055">
          <cell r="C3055">
            <v>5674</v>
          </cell>
          <cell r="D3055" t="str">
            <v>Edu. Suministro E Instalación De Adaptador Para Bandeja De 12 Libras Lc 50 Um</v>
          </cell>
          <cell r="E3055" t="str">
            <v>UN</v>
          </cell>
          <cell r="F3055">
            <v>265739</v>
          </cell>
          <cell r="G3055">
            <v>42538</v>
          </cell>
        </row>
        <row r="3056">
          <cell r="C3056">
            <v>5675</v>
          </cell>
          <cell r="D3056" t="str">
            <v>Edu. Suministro E Instalación De Módulo Para Fibra Lc</v>
          </cell>
          <cell r="E3056" t="str">
            <v>UN</v>
          </cell>
          <cell r="F3056">
            <v>1695694</v>
          </cell>
          <cell r="G3056">
            <v>42538</v>
          </cell>
        </row>
        <row r="3057">
          <cell r="C3057">
            <v>5676</v>
          </cell>
          <cell r="D3057" t="str">
            <v>Edu. Suministro E Instalación De Patch Cord Multimodo Lc Om3</v>
          </cell>
          <cell r="E3057" t="str">
            <v>UN</v>
          </cell>
          <cell r="F3057">
            <v>111871.33</v>
          </cell>
          <cell r="G3057">
            <v>42538</v>
          </cell>
        </row>
        <row r="3058">
          <cell r="C3058">
            <v>5678</v>
          </cell>
          <cell r="D3058" t="str">
            <v>Edu. Suministro E Instalación  De Unión Reforzada Ez</v>
          </cell>
          <cell r="E3058" t="str">
            <v>UN</v>
          </cell>
          <cell r="F3058">
            <v>2980</v>
          </cell>
          <cell r="G3058">
            <v>42538</v>
          </cell>
        </row>
        <row r="3059">
          <cell r="C3059">
            <v>5680</v>
          </cell>
          <cell r="D3059" t="str">
            <v>Edu. Instalacion At-Hermetica 1200 40 W Cw (Ver Diseño)</v>
          </cell>
          <cell r="E3059" t="str">
            <v>UN</v>
          </cell>
          <cell r="F3059">
            <v>612142.23</v>
          </cell>
          <cell r="G3059">
            <v>42578</v>
          </cell>
        </row>
        <row r="3060">
          <cell r="C3060">
            <v>5681</v>
          </cell>
          <cell r="D3060" t="str">
            <v>Edu. Suministro E Instalación De Bandeja Portacable 60 X 300 Ez X 3 M</v>
          </cell>
          <cell r="E3060" t="str">
            <v>UN</v>
          </cell>
          <cell r="F3060">
            <v>149244.10999999999</v>
          </cell>
          <cell r="G3060">
            <v>42538</v>
          </cell>
        </row>
        <row r="3061">
          <cell r="C3061">
            <v>5682</v>
          </cell>
          <cell r="D3061" t="str">
            <v>Edu. Suministro E Instalación De Bandeja Porta Fibra Lc 12 Hilos</v>
          </cell>
          <cell r="E3061" t="str">
            <v>UN</v>
          </cell>
          <cell r="F3061">
            <v>696089.56</v>
          </cell>
          <cell r="G3061">
            <v>42538</v>
          </cell>
        </row>
        <row r="3062">
          <cell r="C3062">
            <v>5685</v>
          </cell>
          <cell r="D3062" t="str">
            <v>Edu. Suministro E Instalación De Switch 48 Puertos</v>
          </cell>
          <cell r="E3062" t="str">
            <v>UN</v>
          </cell>
          <cell r="F3062">
            <v>6874305.3300000001</v>
          </cell>
          <cell r="G3062">
            <v>42538</v>
          </cell>
        </row>
        <row r="3063">
          <cell r="C3063">
            <v>5686</v>
          </cell>
          <cell r="D3063" t="str">
            <v>Edu. Instalacion At-Paneled Lf 40W 60X60 Cw (Ver Diseño)</v>
          </cell>
          <cell r="E3063" t="str">
            <v>UN</v>
          </cell>
          <cell r="F3063">
            <v>782446.24</v>
          </cell>
          <cell r="G3063">
            <v>42578</v>
          </cell>
        </row>
        <row r="3064">
          <cell r="C3064">
            <v>5688</v>
          </cell>
          <cell r="D3064" t="str">
            <v>Edu. Suministro E Instalación De Switch 24 Puertos</v>
          </cell>
          <cell r="E3064" t="str">
            <v>UN</v>
          </cell>
          <cell r="F3064">
            <v>4100194.22</v>
          </cell>
          <cell r="G3064">
            <v>42538</v>
          </cell>
        </row>
        <row r="3065">
          <cell r="C3065">
            <v>5692</v>
          </cell>
          <cell r="D3065" t="str">
            <v>Edu. Instalacion Bombilla E27 8W Cw (Ver Diseño)</v>
          </cell>
          <cell r="E3065" t="str">
            <v>UN</v>
          </cell>
          <cell r="F3065">
            <v>184080.19</v>
          </cell>
          <cell r="G3065">
            <v>42524</v>
          </cell>
        </row>
        <row r="3066">
          <cell r="C3066">
            <v>5693</v>
          </cell>
          <cell r="D3066" t="str">
            <v>Edu. Suministro E Instalación De Switch 48 Puertos Modulo De Fibra</v>
          </cell>
          <cell r="E3066" t="str">
            <v>UN</v>
          </cell>
          <cell r="F3066">
            <v>21692252.670000002</v>
          </cell>
          <cell r="G3066">
            <v>42538</v>
          </cell>
        </row>
        <row r="3067">
          <cell r="C3067">
            <v>5695</v>
          </cell>
          <cell r="D3067" t="str">
            <v>Edu. Suministro E Instalación De Herraje Para Patch Panel Plano De 24 Puertos Categoría 6A</v>
          </cell>
          <cell r="E3067" t="str">
            <v>UN</v>
          </cell>
          <cell r="F3067">
            <v>367565.33</v>
          </cell>
          <cell r="G3067">
            <v>42538</v>
          </cell>
        </row>
        <row r="3068">
          <cell r="C3068">
            <v>5696</v>
          </cell>
          <cell r="D3068" t="str">
            <v>Edu. Instalacion Zamak Escualizable Gu10 6W (Ver Diseño)</v>
          </cell>
          <cell r="E3068" t="str">
            <v>UN</v>
          </cell>
          <cell r="F3068">
            <v>205039.94</v>
          </cell>
          <cell r="G3068">
            <v>42524</v>
          </cell>
        </row>
        <row r="3069">
          <cell r="C3069">
            <v>5700</v>
          </cell>
          <cell r="D3069" t="str">
            <v>Edu. Suministro E Instalación De Organizadores Amp Horizontal 2U (80 X 80) Planos</v>
          </cell>
          <cell r="E3069" t="str">
            <v>UN</v>
          </cell>
          <cell r="F3069">
            <v>163559.32999999999</v>
          </cell>
          <cell r="G3069">
            <v>42538</v>
          </cell>
        </row>
        <row r="3070">
          <cell r="C3070">
            <v>5702</v>
          </cell>
          <cell r="D3070" t="str">
            <v>Edu. Suministro E Instalación De Patch Panel 48 Puertos - Incluye Jacks</v>
          </cell>
          <cell r="E3070" t="str">
            <v>UN</v>
          </cell>
          <cell r="F3070">
            <v>2708807</v>
          </cell>
          <cell r="G3070">
            <v>42538</v>
          </cell>
        </row>
        <row r="3071">
          <cell r="C3071">
            <v>5703</v>
          </cell>
          <cell r="D3071" t="str">
            <v>Edu. Instalacion Cilinder Bajo 30W Cw (Ver Diseño)</v>
          </cell>
          <cell r="E3071" t="str">
            <v>UN</v>
          </cell>
          <cell r="F3071">
            <v>397471.76</v>
          </cell>
          <cell r="G3071">
            <v>42524</v>
          </cell>
        </row>
        <row r="3072">
          <cell r="C3072">
            <v>5704</v>
          </cell>
          <cell r="D3072" t="str">
            <v>Edu. Suministro E Instalación De Patch Cord Categoría 6A</v>
          </cell>
          <cell r="E3072" t="str">
            <v>UN</v>
          </cell>
          <cell r="F3072">
            <v>60473</v>
          </cell>
          <cell r="G3072">
            <v>42538</v>
          </cell>
        </row>
        <row r="3073">
          <cell r="C3073">
            <v>5705</v>
          </cell>
          <cell r="D3073" t="str">
            <v>Edu. Certificación Punto Voz Y Datos</v>
          </cell>
          <cell r="E3073" t="str">
            <v>UN</v>
          </cell>
          <cell r="F3073">
            <v>22000</v>
          </cell>
          <cell r="G3073">
            <v>42524</v>
          </cell>
        </row>
        <row r="3074">
          <cell r="C3074">
            <v>5708</v>
          </cell>
          <cell r="D3074" t="str">
            <v>Edu. Suministro E Instalación De Bandeja De Fibra De 12 Hilos Deslizable 1U Vacía (Soporte 3 Adaptadores)</v>
          </cell>
          <cell r="E3074" t="str">
            <v>UN</v>
          </cell>
          <cell r="F3074">
            <v>747719.56</v>
          </cell>
          <cell r="G3074">
            <v>42524</v>
          </cell>
        </row>
        <row r="3075">
          <cell r="C3075">
            <v>5709</v>
          </cell>
          <cell r="D3075" t="str">
            <v>Edu. Instalacion At-Luminaria De Emergencia 3W Cw (Ver Diseño)</v>
          </cell>
          <cell r="E3075" t="str">
            <v>UN</v>
          </cell>
          <cell r="F3075">
            <v>302873.94</v>
          </cell>
          <cell r="G3075">
            <v>42538</v>
          </cell>
        </row>
        <row r="3076">
          <cell r="C3076">
            <v>5711</v>
          </cell>
          <cell r="D3076" t="str">
            <v>Edu. Instalacion Down Eco 12W Cw (Ver Diseño)</v>
          </cell>
          <cell r="E3076" t="str">
            <v>UN</v>
          </cell>
          <cell r="F3076">
            <v>298143.86</v>
          </cell>
          <cell r="G3076">
            <v>42578</v>
          </cell>
        </row>
        <row r="3077">
          <cell r="C3077">
            <v>5713</v>
          </cell>
          <cell r="D3077" t="str">
            <v>Edu. Instalacion At-Proyeled 60 @ 68W Cw (Ver Diseño)</v>
          </cell>
          <cell r="E3077" t="str">
            <v>UN</v>
          </cell>
          <cell r="F3077">
            <v>1390871.94</v>
          </cell>
          <cell r="G3077">
            <v>42578</v>
          </cell>
        </row>
        <row r="3078">
          <cell r="C3078">
            <v>5715</v>
          </cell>
          <cell r="D3078" t="str">
            <v>Edu. Instalacion At-Proyeled 30 @ 45W Cw (Ver Diseño)</v>
          </cell>
          <cell r="E3078" t="str">
            <v>UN</v>
          </cell>
          <cell r="F3078">
            <v>1070222.94</v>
          </cell>
          <cell r="G3078">
            <v>42534</v>
          </cell>
        </row>
        <row r="3079">
          <cell r="C3079">
            <v>5717</v>
          </cell>
          <cell r="D3079" t="str">
            <v>Edu. Instalacion At-Proyector 3W De Piso Ww (Ver Diseño)</v>
          </cell>
          <cell r="E3079" t="str">
            <v>UN</v>
          </cell>
          <cell r="F3079">
            <v>1205615.22</v>
          </cell>
          <cell r="G3079">
            <v>42529</v>
          </cell>
        </row>
        <row r="3080">
          <cell r="C3080">
            <v>5719</v>
          </cell>
          <cell r="D3080" t="str">
            <v>Edu. Instalacion De Down Light 30 W Cw (Ver Diseño)</v>
          </cell>
          <cell r="E3080" t="str">
            <v>UN</v>
          </cell>
          <cell r="F3080">
            <v>385264.94</v>
          </cell>
          <cell r="G3080">
            <v>42534</v>
          </cell>
        </row>
        <row r="3081">
          <cell r="C3081">
            <v>5721</v>
          </cell>
          <cell r="D3081" t="str">
            <v>Edu. Instalacion At-Colonial De 40W Y 30W Asimetricas Opt 13299, Opt 13301 4000K (Ver Diseño)</v>
          </cell>
          <cell r="E3081" t="str">
            <v>UN</v>
          </cell>
          <cell r="F3081">
            <v>1708865.94</v>
          </cell>
          <cell r="G3081">
            <v>42529</v>
          </cell>
        </row>
        <row r="3082">
          <cell r="C3082">
            <v>5722</v>
          </cell>
          <cell r="D3082" t="str">
            <v>Edu. Salida Para Alumbrado Sin Lampara En Tuberia Emt (Ver Diseño)</v>
          </cell>
          <cell r="E3082" t="str">
            <v>UN</v>
          </cell>
          <cell r="F3082">
            <v>78417.22</v>
          </cell>
          <cell r="G3082">
            <v>42578</v>
          </cell>
        </row>
        <row r="3083">
          <cell r="C3083">
            <v>5723</v>
          </cell>
          <cell r="D3083" t="str">
            <v>Edu. Interruptor Triple (Ver Diseño)</v>
          </cell>
          <cell r="E3083" t="str">
            <v>UN</v>
          </cell>
          <cell r="F3083">
            <v>97325.78</v>
          </cell>
          <cell r="G3083">
            <v>42529</v>
          </cell>
        </row>
        <row r="3084">
          <cell r="C3084">
            <v>5724</v>
          </cell>
          <cell r="D3084" t="str">
            <v>Edu. Relleno En Material Seleccionado, Compactado</v>
          </cell>
          <cell r="E3084" t="str">
            <v>M3</v>
          </cell>
          <cell r="F3084">
            <v>68381.42</v>
          </cell>
          <cell r="G3084">
            <v>42515</v>
          </cell>
        </row>
        <row r="3085">
          <cell r="C3085">
            <v>5725</v>
          </cell>
          <cell r="D3085" t="str">
            <v>Edu. Instalacion De Polo A Tierra Mas Caja De Inspeccion (Ver Diseño)</v>
          </cell>
          <cell r="E3085" t="str">
            <v>UN</v>
          </cell>
          <cell r="F3085">
            <v>743683</v>
          </cell>
          <cell r="G3085">
            <v>42578</v>
          </cell>
        </row>
        <row r="3086">
          <cell r="C3086">
            <v>5726</v>
          </cell>
          <cell r="D3086" t="str">
            <v>Edu. Acometida 6 X (3Nº750 + Nº750 + Nº 2/0T) Cu Thhw (Ver Diseño)</v>
          </cell>
          <cell r="E3086" t="str">
            <v>ML</v>
          </cell>
          <cell r="F3086">
            <v>3601696.58</v>
          </cell>
          <cell r="G3086">
            <v>42524</v>
          </cell>
        </row>
        <row r="3087">
          <cell r="C3087">
            <v>5727</v>
          </cell>
          <cell r="D3087" t="str">
            <v>Edu. Acometida 2 X (3Nº350 + Nº350 + Nº4/0T) Cu Thhw (Ver Diseño)</v>
          </cell>
          <cell r="E3087" t="str">
            <v>ML</v>
          </cell>
          <cell r="F3087">
            <v>660255.46</v>
          </cell>
          <cell r="G3087">
            <v>42524</v>
          </cell>
        </row>
        <row r="3088">
          <cell r="C3088">
            <v>5728</v>
          </cell>
          <cell r="D3088" t="str">
            <v>Edu. Acometida 3 X ( 3Nº300 + Nº300 + Nº2/0T) Cu Thhw (Ver Diseño)</v>
          </cell>
          <cell r="E3088" t="str">
            <v>ML</v>
          </cell>
          <cell r="F3088">
            <v>740255.46</v>
          </cell>
          <cell r="G3088">
            <v>42524</v>
          </cell>
        </row>
        <row r="3089">
          <cell r="C3089">
            <v>5729</v>
          </cell>
          <cell r="D3089" t="str">
            <v>Edu. Acometida 3Nº2/0 + Nº2/0 + Nº1/0T Cu Thhw (Ver Diseño)</v>
          </cell>
          <cell r="E3089" t="str">
            <v>ML</v>
          </cell>
          <cell r="F3089">
            <v>125272.41</v>
          </cell>
          <cell r="G3089">
            <v>42524</v>
          </cell>
        </row>
        <row r="3090">
          <cell r="C3090">
            <v>5730</v>
          </cell>
          <cell r="D3090" t="str">
            <v>Edu. Acometida 3Nº8 + Nº10T Cu Thhw (Ver Diseño)</v>
          </cell>
          <cell r="E3090" t="str">
            <v>ML</v>
          </cell>
          <cell r="F3090">
            <v>15726.17</v>
          </cell>
          <cell r="G3090">
            <v>42524</v>
          </cell>
        </row>
        <row r="3091">
          <cell r="C3091">
            <v>5731</v>
          </cell>
          <cell r="D3091" t="str">
            <v>Edu. Acometida 3Nº10 + Nº10 + Nº12T Cu Thhw (Ver Diseño)</v>
          </cell>
          <cell r="E3091" t="str">
            <v>ML</v>
          </cell>
          <cell r="F3091">
            <v>10238.85</v>
          </cell>
          <cell r="G3091">
            <v>42524</v>
          </cell>
        </row>
        <row r="3092">
          <cell r="C3092">
            <v>5732</v>
          </cell>
          <cell r="D3092" t="str">
            <v>Edu. Breaker Enchufable De 1 X 20 A (Ver Diseño)</v>
          </cell>
          <cell r="E3092" t="str">
            <v>UN</v>
          </cell>
          <cell r="F3092">
            <v>25720.48</v>
          </cell>
          <cell r="G3092">
            <v>42578</v>
          </cell>
        </row>
        <row r="3093">
          <cell r="C3093">
            <v>5733</v>
          </cell>
          <cell r="D3093" t="str">
            <v>Edu. Breaker Enchufable De 2 X 40 A (Ver Diseño)</v>
          </cell>
          <cell r="E3093" t="str">
            <v>UN</v>
          </cell>
          <cell r="F3093">
            <v>56059.43</v>
          </cell>
          <cell r="G3093">
            <v>42524</v>
          </cell>
        </row>
        <row r="3094">
          <cell r="C3094">
            <v>5734</v>
          </cell>
          <cell r="D3094" t="str">
            <v>Edu. Breaker Tipo Industrial De 3 X 20 A (Ver Diseño)</v>
          </cell>
          <cell r="E3094" t="str">
            <v>UN</v>
          </cell>
          <cell r="F3094">
            <v>91551.03</v>
          </cell>
          <cell r="G3094">
            <v>42538</v>
          </cell>
        </row>
        <row r="3095">
          <cell r="C3095">
            <v>5735</v>
          </cell>
          <cell r="D3095" t="str">
            <v>Edu. Planta Electrica De Emergencia 225 Kva Con Tanque De Combustible (Ver Diseño)</v>
          </cell>
          <cell r="E3095" t="str">
            <v>UN</v>
          </cell>
          <cell r="F3095">
            <v>150012189.41</v>
          </cell>
          <cell r="G3095">
            <v>42538</v>
          </cell>
        </row>
        <row r="3096">
          <cell r="C3096">
            <v>5736</v>
          </cell>
          <cell r="D3096" t="str">
            <v>Edu. Tablero Trifasico Autosoportado De 54 Circuitos (Ver Diseño)</v>
          </cell>
          <cell r="E3096" t="str">
            <v>UN</v>
          </cell>
          <cell r="F3096">
            <v>4110426.91</v>
          </cell>
          <cell r="G3096">
            <v>42524</v>
          </cell>
        </row>
        <row r="3097">
          <cell r="C3097">
            <v>5746</v>
          </cell>
          <cell r="D3097" t="str">
            <v>Edu. Salida Para Aire Acondicionado Bifasica</v>
          </cell>
          <cell r="E3097" t="str">
            <v>UN</v>
          </cell>
          <cell r="F3097">
            <v>109361.77</v>
          </cell>
          <cell r="G3097">
            <v>42578</v>
          </cell>
        </row>
        <row r="3098">
          <cell r="C3098">
            <v>5747</v>
          </cell>
          <cell r="D3098" t="str">
            <v>Suministro E Instalación De Cubierta En Lámina Ondulada De Asbesto Cemento, A Una Altura &gt; 8 Metros &lt; 10 Metros, Incluye Amarres Y Ganchos De Fijación.</v>
          </cell>
          <cell r="E3098" t="str">
            <v>M2</v>
          </cell>
          <cell r="F3098">
            <v>47742.35</v>
          </cell>
          <cell r="G3098">
            <v>42516</v>
          </cell>
        </row>
        <row r="3099">
          <cell r="C3099">
            <v>5750</v>
          </cell>
          <cell r="D3099" t="str">
            <v>Edu. Instalacion De Luminaria Spectra (Ver Diseño)</v>
          </cell>
          <cell r="E3099" t="str">
            <v>UN</v>
          </cell>
          <cell r="F3099">
            <v>1114409.6200000001</v>
          </cell>
          <cell r="G3099">
            <v>42534</v>
          </cell>
        </row>
        <row r="3100">
          <cell r="C3100">
            <v>5752</v>
          </cell>
          <cell r="D3100" t="str">
            <v>Edu. Tuberia Perforada De 4" (Ver Diseño)</v>
          </cell>
          <cell r="E3100" t="str">
            <v>ML</v>
          </cell>
          <cell r="F3100">
            <v>51520.85</v>
          </cell>
          <cell r="G3100">
            <v>42534</v>
          </cell>
        </row>
        <row r="3101">
          <cell r="C3101">
            <v>5754</v>
          </cell>
          <cell r="D3101" t="str">
            <v>Edu. Tuberia Perforada De 6" (Ver Diseño).</v>
          </cell>
          <cell r="E3101" t="str">
            <v>ML</v>
          </cell>
          <cell r="F3101">
            <v>99457.72</v>
          </cell>
          <cell r="G3101">
            <v>42534</v>
          </cell>
        </row>
        <row r="3102">
          <cell r="C3102">
            <v>5756</v>
          </cell>
          <cell r="D3102" t="str">
            <v>Edu. Canales En Concreto (Ver Diseño)</v>
          </cell>
          <cell r="E3102" t="str">
            <v>M3</v>
          </cell>
          <cell r="F3102">
            <v>614544.81000000006</v>
          </cell>
          <cell r="G3102">
            <v>42534</v>
          </cell>
        </row>
        <row r="3103">
          <cell r="C3103">
            <v>5758</v>
          </cell>
          <cell r="D3103" t="str">
            <v>Edu. Gravilla Fina Y/O Gravilla Gruesa (Ver Diseño)</v>
          </cell>
          <cell r="E3103" t="str">
            <v>M3</v>
          </cell>
          <cell r="F3103">
            <v>99854.49</v>
          </cell>
          <cell r="G3103">
            <v>42534</v>
          </cell>
        </row>
        <row r="3104">
          <cell r="C3104">
            <v>5759</v>
          </cell>
          <cell r="D3104" t="str">
            <v>Edu. Triturado (Ver Diseño)</v>
          </cell>
          <cell r="E3104" t="str">
            <v>M3</v>
          </cell>
          <cell r="F3104">
            <v>95076.99</v>
          </cell>
          <cell r="G3104">
            <v>42534</v>
          </cell>
        </row>
        <row r="3105">
          <cell r="C3105">
            <v>5761</v>
          </cell>
          <cell r="D3105" t="str">
            <v>Edu. Cuneta Tipo Circular Titan O Similar (Ver Diseño)</v>
          </cell>
          <cell r="E3105" t="str">
            <v>ML</v>
          </cell>
          <cell r="F3105">
            <v>275816.08</v>
          </cell>
          <cell r="G3105">
            <v>42619</v>
          </cell>
        </row>
        <row r="3106">
          <cell r="C3106">
            <v>5764</v>
          </cell>
          <cell r="D3106" t="str">
            <v>Edu. Tuberia Pvc Presion De 2" (Ver Diseño)</v>
          </cell>
          <cell r="E3106" t="str">
            <v>ML</v>
          </cell>
          <cell r="F3106">
            <v>31634.7</v>
          </cell>
          <cell r="G3106">
            <v>42578</v>
          </cell>
        </row>
        <row r="3107">
          <cell r="C3107">
            <v>5768</v>
          </cell>
          <cell r="D3107" t="str">
            <v>Edu. Tuberia Pvc Presion De 4" (Ver Diseño)</v>
          </cell>
          <cell r="E3107" t="str">
            <v>ML</v>
          </cell>
          <cell r="F3107">
            <v>47859.65</v>
          </cell>
          <cell r="G3107">
            <v>42534</v>
          </cell>
        </row>
        <row r="3108">
          <cell r="C3108">
            <v>5770</v>
          </cell>
          <cell r="D3108" t="str">
            <v>Edu. Tuberia De Hierro Ductil Ranurado De 3" Sch 40 (Ver Diseño)</v>
          </cell>
          <cell r="E3108" t="str">
            <v>UN</v>
          </cell>
          <cell r="F3108">
            <v>85164.98</v>
          </cell>
          <cell r="G3108">
            <v>42578</v>
          </cell>
        </row>
        <row r="3109">
          <cell r="C3109">
            <v>5771</v>
          </cell>
          <cell r="D3109" t="str">
            <v>Edu. Filtro (Triturado) Muro De Contencion</v>
          </cell>
          <cell r="E3109" t="str">
            <v>M3</v>
          </cell>
          <cell r="F3109">
            <v>82436.350000000006</v>
          </cell>
          <cell r="G3109">
            <v>42534</v>
          </cell>
        </row>
        <row r="3110">
          <cell r="C3110">
            <v>5775</v>
          </cell>
          <cell r="D3110" t="str">
            <v>Edu. Rociadores De 1 1/2" (Ver Diseño)</v>
          </cell>
          <cell r="E3110" t="str">
            <v>UN</v>
          </cell>
          <cell r="F3110">
            <v>61912.62</v>
          </cell>
          <cell r="G3110">
            <v>42578</v>
          </cell>
        </row>
        <row r="3111">
          <cell r="C3111">
            <v>5776</v>
          </cell>
          <cell r="D3111" t="str">
            <v>Edu. Suministro E Instalacion De Bombas, Incluye Sistema Hidroneumatico, Tablero De Control, Manometro, Protectores, Etc. Caracteristicas: Caudal (Q) = 36 Lts/Seg= 581 Gal/Min, Hidroacumulador De 500 Lts, Potencia= 10 Hp, Motor Trifasico (Ver Diseño).</v>
          </cell>
          <cell r="E3111" t="str">
            <v>UN</v>
          </cell>
          <cell r="F3111">
            <v>3607549.02</v>
          </cell>
          <cell r="G3111">
            <v>42578</v>
          </cell>
        </row>
        <row r="3112">
          <cell r="C3112">
            <v>5777</v>
          </cell>
          <cell r="D3112" t="str">
            <v>Edu. Suministro E Instalacion De Tuberia Y Accesorios Para La Succion Y Descarga De Las Bombas (Ver Diseño)</v>
          </cell>
          <cell r="E3112" t="str">
            <v>GL</v>
          </cell>
          <cell r="F3112">
            <v>6344217</v>
          </cell>
          <cell r="G3112">
            <v>42538</v>
          </cell>
        </row>
        <row r="3113">
          <cell r="C3113">
            <v>5779</v>
          </cell>
          <cell r="D3113" t="str">
            <v>Edu. Griferia Push De Pared Para Lavamanos (Ver Diseño)</v>
          </cell>
          <cell r="E3113" t="str">
            <v>UN</v>
          </cell>
          <cell r="F3113">
            <v>205763.45</v>
          </cell>
          <cell r="G3113">
            <v>42538</v>
          </cell>
        </row>
        <row r="3114">
          <cell r="C3114">
            <v>5781</v>
          </cell>
          <cell r="D3114" t="str">
            <v>Edu. Ducha Antivandalica Con Regadera Tubular (Ver Diseño)</v>
          </cell>
          <cell r="E3114" t="str">
            <v>UN</v>
          </cell>
          <cell r="F3114">
            <v>284354.27</v>
          </cell>
          <cell r="G3114">
            <v>42538</v>
          </cell>
        </row>
        <row r="3115">
          <cell r="C3115">
            <v>5784</v>
          </cell>
          <cell r="D3115" t="str">
            <v>Edu.  Breaker Tipo Industrial De 3 X 600 A Regulable (Ver Diseño)</v>
          </cell>
          <cell r="E3115" t="str">
            <v>UN</v>
          </cell>
          <cell r="F3115">
            <v>2520031.96</v>
          </cell>
          <cell r="G3115">
            <v>42538</v>
          </cell>
        </row>
        <row r="3116">
          <cell r="C3116">
            <v>5786</v>
          </cell>
          <cell r="D3116" t="str">
            <v>Edu. Breaker Tipo Industrial De 3 X 800 A Regulable (Ver Diseño)</v>
          </cell>
          <cell r="E3116" t="str">
            <v>UN</v>
          </cell>
          <cell r="F3116">
            <v>1994716.07</v>
          </cell>
          <cell r="G3116">
            <v>42534</v>
          </cell>
        </row>
        <row r="3117">
          <cell r="C3117">
            <v>5788</v>
          </cell>
          <cell r="D3117" t="str">
            <v>Edu. Breaker Tipo Industrial De 3 X 300 A (Ver Diseño)</v>
          </cell>
          <cell r="E3117" t="str">
            <v>UN</v>
          </cell>
          <cell r="F3117">
            <v>941515.23</v>
          </cell>
          <cell r="G3117">
            <v>42534</v>
          </cell>
        </row>
        <row r="3118">
          <cell r="C3118">
            <v>5790</v>
          </cell>
          <cell r="D3118" t="str">
            <v>Edu. Breaker Tipo Industrial De 3 X 1000 A (Ver Diseño)</v>
          </cell>
          <cell r="E3118" t="str">
            <v>UN</v>
          </cell>
          <cell r="F3118">
            <v>7429308.6200000001</v>
          </cell>
          <cell r="G3118">
            <v>42534</v>
          </cell>
        </row>
        <row r="3119">
          <cell r="C3119">
            <v>5792</v>
          </cell>
          <cell r="D3119" t="str">
            <v>Edu. Breaker Tipo Industrial De 3 X 3000 A (Ver Diseño)</v>
          </cell>
          <cell r="E3119" t="str">
            <v>UN</v>
          </cell>
          <cell r="F3119">
            <v>26228014</v>
          </cell>
          <cell r="G3119">
            <v>42534</v>
          </cell>
        </row>
        <row r="3120">
          <cell r="C3120">
            <v>5794</v>
          </cell>
          <cell r="D3120" t="str">
            <v>Edu. Transferencia Trifasica Automatica De 660 Kva (Ver Diseño)</v>
          </cell>
          <cell r="E3120" t="str">
            <v>UN</v>
          </cell>
          <cell r="F3120">
            <v>87558234.030000001</v>
          </cell>
          <cell r="G3120">
            <v>42534</v>
          </cell>
        </row>
        <row r="3121">
          <cell r="C3121">
            <v>5798</v>
          </cell>
          <cell r="D3121" t="str">
            <v>Edu. Planta Electrica De Emergencia De 660 Kva Con Tanque De Combustible (Ver Diseño)</v>
          </cell>
          <cell r="E3121" t="str">
            <v>UN</v>
          </cell>
          <cell r="F3121">
            <v>633313245.63</v>
          </cell>
          <cell r="G3121">
            <v>42531</v>
          </cell>
        </row>
        <row r="3122">
          <cell r="C3122">
            <v>5800</v>
          </cell>
          <cell r="D3122" t="str">
            <v>Edu. Instalacion Down Light 22W Cw (Ver Diseño)</v>
          </cell>
          <cell r="E3122" t="str">
            <v>UN</v>
          </cell>
          <cell r="F3122">
            <v>599135.92000000004</v>
          </cell>
          <cell r="G3122">
            <v>42578</v>
          </cell>
        </row>
        <row r="3123">
          <cell r="C3123">
            <v>5802</v>
          </cell>
          <cell r="D3123" t="str">
            <v>Edu. Instalacion Down Light 12W Cw (Ver Diseño)</v>
          </cell>
          <cell r="E3123" t="str">
            <v>UN</v>
          </cell>
          <cell r="F3123">
            <v>799135.92</v>
          </cell>
          <cell r="G3123">
            <v>42578</v>
          </cell>
        </row>
        <row r="3124">
          <cell r="C3124">
            <v>5804</v>
          </cell>
          <cell r="D3124" t="str">
            <v>Edu. Instalacion Luminaria Capsule Gu10 6W (Ver Diseño)</v>
          </cell>
          <cell r="E3124" t="str">
            <v>UN</v>
          </cell>
          <cell r="F3124">
            <v>422591.22</v>
          </cell>
          <cell r="G3124">
            <v>42578</v>
          </cell>
        </row>
        <row r="3125">
          <cell r="C3125">
            <v>5806</v>
          </cell>
          <cell r="D3125" t="str">
            <v>Edu. Instalacion Luminaria Curvoled 40W (Ver Diseño)</v>
          </cell>
          <cell r="E3125" t="str">
            <v>UN</v>
          </cell>
          <cell r="F3125">
            <v>938065.06</v>
          </cell>
          <cell r="G3125">
            <v>42538</v>
          </cell>
        </row>
        <row r="3126">
          <cell r="C3126">
            <v>5807</v>
          </cell>
          <cell r="D3126" t="str">
            <v>Acometida De Agua Potable Provisional (Ver Diseño)</v>
          </cell>
          <cell r="E3126" t="str">
            <v>GL</v>
          </cell>
          <cell r="F3126">
            <v>3500000</v>
          </cell>
          <cell r="G3126">
            <v>42558</v>
          </cell>
        </row>
        <row r="3127">
          <cell r="C3127">
            <v>5808</v>
          </cell>
          <cell r="D3127" t="str">
            <v>Acometida Sanitaria Provisional</v>
          </cell>
          <cell r="E3127" t="str">
            <v>GL</v>
          </cell>
          <cell r="F3127">
            <v>3500000</v>
          </cell>
          <cell r="G3127">
            <v>42558</v>
          </cell>
        </row>
        <row r="3128">
          <cell r="C3128">
            <v>5809</v>
          </cell>
          <cell r="D3128" t="str">
            <v>Acometida Electrica Provisional</v>
          </cell>
          <cell r="E3128" t="str">
            <v>GL</v>
          </cell>
          <cell r="F3128">
            <v>12500000</v>
          </cell>
          <cell r="G3128">
            <v>42558</v>
          </cell>
        </row>
        <row r="3129">
          <cell r="C3129">
            <v>5811</v>
          </cell>
          <cell r="D3129" t="str">
            <v>Edu. Instalacion Luminaria At Emergencialed (Ver Diseño)</v>
          </cell>
          <cell r="E3129" t="str">
            <v>UN</v>
          </cell>
          <cell r="F3129">
            <v>422591.22</v>
          </cell>
          <cell r="G3129">
            <v>42534</v>
          </cell>
        </row>
        <row r="3130">
          <cell r="C3130">
            <v>5812</v>
          </cell>
          <cell r="D3130" t="str">
            <v>Valla Reglamentaria 2.00 X 1.00</v>
          </cell>
          <cell r="E3130" t="str">
            <v>UN</v>
          </cell>
          <cell r="F3130">
            <v>370000</v>
          </cell>
          <cell r="G3130">
            <v>42558</v>
          </cell>
        </row>
        <row r="3131">
          <cell r="C3131">
            <v>5814</v>
          </cell>
          <cell r="D3131" t="str">
            <v>Edu. Instalacion Luminaria Led Rgbw 32W Sumergible (Ver Diseño)</v>
          </cell>
          <cell r="E3131" t="str">
            <v>UN</v>
          </cell>
          <cell r="F3131">
            <v>1196697.1100000001</v>
          </cell>
          <cell r="G3131">
            <v>42534</v>
          </cell>
        </row>
        <row r="3132">
          <cell r="C3132">
            <v>5815</v>
          </cell>
          <cell r="D3132" t="str">
            <v>Valla Informativa (Ver Diseño)</v>
          </cell>
          <cell r="E3132" t="str">
            <v>UN</v>
          </cell>
          <cell r="F3132">
            <v>6000000</v>
          </cell>
          <cell r="G3132">
            <v>42558</v>
          </cell>
        </row>
        <row r="3133">
          <cell r="C3133">
            <v>5816</v>
          </cell>
          <cell r="D3133" t="str">
            <v>Edu. Suministro E Instalación De Puerta Metálica Abatible Lisa Con Rejilla Sencilla (Ver Diseño)</v>
          </cell>
          <cell r="E3133" t="str">
            <v>UN</v>
          </cell>
          <cell r="F3133">
            <v>766212</v>
          </cell>
          <cell r="G3133">
            <v>42534</v>
          </cell>
        </row>
        <row r="3134">
          <cell r="C3134">
            <v>5817</v>
          </cell>
          <cell r="D3134" t="str">
            <v>Edu. Suministro E Instalación De Puerta Metálica Abatible Tipo Persiana Sencilla (Ver Diseño)</v>
          </cell>
          <cell r="E3134" t="str">
            <v>UN</v>
          </cell>
          <cell r="F3134">
            <v>803242</v>
          </cell>
          <cell r="G3134">
            <v>42534</v>
          </cell>
        </row>
        <row r="3135">
          <cell r="C3135">
            <v>5818</v>
          </cell>
          <cell r="D3135" t="str">
            <v>Edu. Suministro E Instalación De Puerta Metálica Abatible Acustica Doble (Ver Diseño)</v>
          </cell>
          <cell r="E3135" t="str">
            <v>UN</v>
          </cell>
          <cell r="F3135">
            <v>1809240</v>
          </cell>
          <cell r="G3135">
            <v>42534</v>
          </cell>
        </row>
        <row r="3136">
          <cell r="C3136">
            <v>5819</v>
          </cell>
          <cell r="D3136" t="str">
            <v>Edu. Suministro E Instalación De Puerta Metálica Abatible Multi Perforada Sencilla (Ver Diseño)</v>
          </cell>
          <cell r="E3136" t="str">
            <v>UN</v>
          </cell>
          <cell r="F3136">
            <v>1342440</v>
          </cell>
          <cell r="G3136">
            <v>42534</v>
          </cell>
        </row>
        <row r="3137">
          <cell r="C3137">
            <v>5820</v>
          </cell>
          <cell r="D3137" t="str">
            <v>Edu. Suministro E Instalación De Puerta Metálica Abatible Multi Perforada Doble (Ver Diseño)</v>
          </cell>
          <cell r="E3137" t="str">
            <v>UN</v>
          </cell>
          <cell r="F3137">
            <v>2644880</v>
          </cell>
          <cell r="G3137">
            <v>42534</v>
          </cell>
        </row>
        <row r="3138">
          <cell r="C3138">
            <v>5821</v>
          </cell>
          <cell r="D3138" t="str">
            <v>Edu. Suministro E Instalación De Puerta Metálica Tipo Persiana Doble (Ver Diseño)</v>
          </cell>
          <cell r="E3138" t="str">
            <v>UN</v>
          </cell>
          <cell r="F3138">
            <v>1895450</v>
          </cell>
          <cell r="G3138">
            <v>42534</v>
          </cell>
        </row>
        <row r="3139">
          <cell r="C3139">
            <v>5822</v>
          </cell>
          <cell r="D3139" t="str">
            <v>Edu. Suministro E Instalación De Puerta En Vidrio Esmerilado Abatible Sencilla (Ver Diseño)</v>
          </cell>
          <cell r="E3139" t="str">
            <v>UN</v>
          </cell>
          <cell r="F3139">
            <v>1150000</v>
          </cell>
          <cell r="G3139">
            <v>42534</v>
          </cell>
        </row>
        <row r="3140">
          <cell r="C3140">
            <v>5823</v>
          </cell>
          <cell r="D3140" t="str">
            <v>Edu. Suministro E Instalación De Puerta Metálica Abatible Lisa Sencilla (Ver Diseño)</v>
          </cell>
          <cell r="E3140" t="str">
            <v>UN</v>
          </cell>
          <cell r="F3140">
            <v>708634</v>
          </cell>
          <cell r="G3140">
            <v>42534</v>
          </cell>
        </row>
        <row r="3141">
          <cell r="C3141">
            <v>5824</v>
          </cell>
          <cell r="D3141" t="str">
            <v>Edu. Suministro E Instalación De Puerta En Vidrio Templado Transparente (Ver Diseño)</v>
          </cell>
          <cell r="E3141" t="str">
            <v>UN</v>
          </cell>
          <cell r="F3141">
            <v>1050000</v>
          </cell>
          <cell r="G3141">
            <v>42534</v>
          </cell>
        </row>
        <row r="3142">
          <cell r="C3142">
            <v>5825</v>
          </cell>
          <cell r="D3142" t="str">
            <v>Edu. Suministro E Instalación De Puerta Metálica De Emergencia Abatible Cf Doble (Ver Diseño)</v>
          </cell>
          <cell r="E3142" t="str">
            <v>UN</v>
          </cell>
          <cell r="F3142">
            <v>3141328</v>
          </cell>
          <cell r="G3142">
            <v>42534</v>
          </cell>
        </row>
        <row r="3143">
          <cell r="C3143">
            <v>5826</v>
          </cell>
          <cell r="D3143" t="str">
            <v>Edu. Suministro E Instalación De Silletería Plástica Para Estadio</v>
          </cell>
          <cell r="E3143" t="str">
            <v>UN</v>
          </cell>
          <cell r="F3143">
            <v>60746.75</v>
          </cell>
          <cell r="G3143">
            <v>42613</v>
          </cell>
        </row>
        <row r="3144">
          <cell r="C3144">
            <v>5828</v>
          </cell>
          <cell r="D3144" t="str">
            <v>Edu. Acometida 7 X (3#500 + #500 + #2/0T) Cu Thhw (Ver Diseño)</v>
          </cell>
          <cell r="E3144" t="str">
            <v>ML</v>
          </cell>
          <cell r="F3144">
            <v>3820191.9</v>
          </cell>
          <cell r="G3144">
            <v>42534</v>
          </cell>
        </row>
        <row r="3145">
          <cell r="C3145">
            <v>5829</v>
          </cell>
          <cell r="D3145" t="str">
            <v>Edu. Terreno De Juego ( Grama Natural Bermuda 419 + Relleno En Material Seleccionado  E = 0.40 Metros )</v>
          </cell>
          <cell r="E3145" t="str">
            <v>M2</v>
          </cell>
          <cell r="F3145">
            <v>88811.58</v>
          </cell>
          <cell r="G3145">
            <v>42534</v>
          </cell>
        </row>
        <row r="3146">
          <cell r="C3146">
            <v>5831</v>
          </cell>
          <cell r="D3146" t="str">
            <v>Edu. Piso En Pavimento Ecológico</v>
          </cell>
          <cell r="E3146" t="str">
            <v>UN</v>
          </cell>
          <cell r="F3146">
            <v>559768</v>
          </cell>
          <cell r="G3146">
            <v>42534</v>
          </cell>
        </row>
        <row r="3147">
          <cell r="C3147">
            <v>5832</v>
          </cell>
          <cell r="D3147" t="str">
            <v>Edu. Acometida 3 X (3#350 + #350 + #4/0T) Cu Thhw (Ver Diseño)</v>
          </cell>
          <cell r="E3147" t="str">
            <v>ML</v>
          </cell>
          <cell r="F3147">
            <v>977769.03</v>
          </cell>
          <cell r="G3147">
            <v>42538</v>
          </cell>
        </row>
        <row r="3148">
          <cell r="C3148">
            <v>5833</v>
          </cell>
          <cell r="D3148" t="str">
            <v>Suministro E Instalación De Ventiladores Axiales De 36" Marca Sankey O Similar Con Rociador De Agua, Para Zona De Carceletas, Incluye Instalación Y Punto Eléctrico</v>
          </cell>
          <cell r="E3148" t="str">
            <v>UN</v>
          </cell>
          <cell r="F3148">
            <v>700000</v>
          </cell>
          <cell r="G3148">
            <v>42522</v>
          </cell>
        </row>
        <row r="3149">
          <cell r="C3149">
            <v>5834</v>
          </cell>
          <cell r="D3149" t="str">
            <v>Edu. Acometida 4 X (3#750 + #750 +#4/0T) Cu Thhw (Ver Diseño)</v>
          </cell>
          <cell r="E3149" t="str">
            <v>ML</v>
          </cell>
          <cell r="F3149">
            <v>2470319.69</v>
          </cell>
          <cell r="G3149">
            <v>42534</v>
          </cell>
        </row>
        <row r="3150">
          <cell r="C3150">
            <v>5835</v>
          </cell>
          <cell r="D3150" t="str">
            <v>Suministro E Instalación De Cableado Estructurado De Voz Y Datos Para 30 Puestos De Trabajo ( Ver Diseño)</v>
          </cell>
          <cell r="E3150" t="str">
            <v>GL</v>
          </cell>
          <cell r="F3150">
            <v>51428571.43</v>
          </cell>
          <cell r="G3150">
            <v>42604</v>
          </cell>
        </row>
        <row r="3151">
          <cell r="C3151">
            <v>5836</v>
          </cell>
          <cell r="D3151" t="str">
            <v>Suministro E Instalación De Aviso Luminoso En Lona Traslúcida Panaflex De Dimensiones Aproximadas 5.00 X 0.90 Metros, Incluye Todos Los Accesorios Como Acometidas Eléctricas, Cubiertas Con Canales Plásticas, Balastros, Tubos, Velas, Soportes. (T8 Sistema De Iluminación Electrónico</v>
          </cell>
          <cell r="E3151" t="str">
            <v>UN</v>
          </cell>
          <cell r="F3151">
            <v>2400000</v>
          </cell>
          <cell r="G3151">
            <v>42522</v>
          </cell>
        </row>
        <row r="3152">
          <cell r="C3152">
            <v>5837</v>
          </cell>
          <cell r="D3152" t="str">
            <v>Edu. Acometida 6 X (3#350 + #350 + #2/0T) Cu Thhw (Ver Diseño)</v>
          </cell>
          <cell r="E3152" t="str">
            <v>ML</v>
          </cell>
          <cell r="F3152">
            <v>1798293.79</v>
          </cell>
          <cell r="G3152">
            <v>42534</v>
          </cell>
        </row>
        <row r="3153">
          <cell r="C3153">
            <v>5838</v>
          </cell>
          <cell r="D3153" t="str">
            <v>Suministro E Instalación De Malla Metálica Galvanizada Y Soportada Sobre Una Estructura Metálica  ( Varillas De 1/2" Cuadrada En Retícula, En Doble Parrilla) Con El Fin De No Ser Alcanzada Por Alguna Persona Y Para No Tener Alcance  A Las Lamparas De Iluminación, Distancia Entre El Piso Y La Parrilla 3.00 Metros</v>
          </cell>
          <cell r="E3153" t="str">
            <v>M2</v>
          </cell>
          <cell r="F3153">
            <v>235234.68</v>
          </cell>
          <cell r="G3153">
            <v>42522</v>
          </cell>
        </row>
        <row r="3154">
          <cell r="C3154">
            <v>5839</v>
          </cell>
          <cell r="D3154" t="str">
            <v>Instalación De Ventana En Aluminio Altura &lt; 3.00 Metros</v>
          </cell>
          <cell r="E3154" t="str">
            <v>M2</v>
          </cell>
          <cell r="F3154">
            <v>31955</v>
          </cell>
          <cell r="G3154">
            <v>42523</v>
          </cell>
        </row>
        <row r="3155">
          <cell r="C3155">
            <v>5843</v>
          </cell>
          <cell r="D3155" t="str">
            <v>Suministro E Instalación De Orinal Tipo A En Acero Inoxidable  Aisi 304, Tipo Sokoda</v>
          </cell>
          <cell r="E3155" t="str">
            <v>UN</v>
          </cell>
          <cell r="F3155">
            <v>982706</v>
          </cell>
          <cell r="G3155">
            <v>42523</v>
          </cell>
        </row>
        <row r="3156">
          <cell r="C3156">
            <v>5844</v>
          </cell>
          <cell r="D3156" t="str">
            <v>Terraplen Inv. 220-7 Para Nivelacion, Humedecimiento Y Compactacion Variable</v>
          </cell>
          <cell r="E3156" t="str">
            <v>M3</v>
          </cell>
          <cell r="F3156">
            <v>49404.66</v>
          </cell>
          <cell r="G3156">
            <v>42523</v>
          </cell>
        </row>
        <row r="3157">
          <cell r="C3157">
            <v>5847</v>
          </cell>
          <cell r="D3157" t="str">
            <v>Edu. Suministro E Instalación De Aire Acondicionado Mini Split De 12000 Btu - Ser 16 Area 6Aa ( Ver Diseño)</v>
          </cell>
          <cell r="E3157" t="str">
            <v>UN</v>
          </cell>
          <cell r="F3157">
            <v>4577836.68</v>
          </cell>
          <cell r="G3157">
            <v>42534</v>
          </cell>
        </row>
        <row r="3158">
          <cell r="C3158">
            <v>5849</v>
          </cell>
          <cell r="D3158" t="str">
            <v>Edu. Suministro E Instalación De Aire Acondicionado Mini Split De 36000 Btu - Area 5Aa, 7Aa, 9Aa Y 10Aa ( Ver Diseño)</v>
          </cell>
          <cell r="E3158" t="str">
            <v>UN</v>
          </cell>
          <cell r="F3158">
            <v>17110615.210000001</v>
          </cell>
          <cell r="G3158">
            <v>42538</v>
          </cell>
        </row>
        <row r="3159">
          <cell r="C3159">
            <v>5850</v>
          </cell>
          <cell r="D3159" t="str">
            <v>Edu. Suministro E Instalación De Aire Central Tipo Paquete De 55 Toneladas - Area 11Aa (Ver Diseño)</v>
          </cell>
          <cell r="E3159" t="str">
            <v>UN</v>
          </cell>
          <cell r="F3159">
            <v>401578653.13</v>
          </cell>
          <cell r="G3159">
            <v>42534</v>
          </cell>
        </row>
        <row r="3160">
          <cell r="C3160">
            <v>5851</v>
          </cell>
          <cell r="D3160" t="str">
            <v>Edu. Suministro E Instalación De Torre Para Iluminación De La Cancha Principal (Ver Diseño)</v>
          </cell>
          <cell r="E3160" t="str">
            <v>UN</v>
          </cell>
          <cell r="F3160">
            <v>97119089.299999997</v>
          </cell>
          <cell r="G3160">
            <v>42534</v>
          </cell>
        </row>
        <row r="3161">
          <cell r="C3161">
            <v>5852</v>
          </cell>
          <cell r="D3161" t="str">
            <v>Edu. Suministro E Instalación De Reflectores Para Iluminación De La Cancha Principal (Ver Diseño)</v>
          </cell>
          <cell r="E3161" t="str">
            <v>UN</v>
          </cell>
          <cell r="F3161">
            <v>10526885.800000001</v>
          </cell>
          <cell r="G3161">
            <v>42534</v>
          </cell>
        </row>
        <row r="3162">
          <cell r="C3162">
            <v>5853</v>
          </cell>
          <cell r="D3162" t="str">
            <v>Edu. Cimentación Especial Para Torres De Iluminación</v>
          </cell>
          <cell r="E3162" t="str">
            <v>UN</v>
          </cell>
          <cell r="F3162">
            <v>3065697.15</v>
          </cell>
          <cell r="G3162">
            <v>42534</v>
          </cell>
        </row>
        <row r="3163">
          <cell r="C3163">
            <v>5854</v>
          </cell>
          <cell r="D3163" t="str">
            <v>Base En Mateial Granular Inv. 330-7 Para Nivelacion Terreno, Incluye: Suministro, Extendida, Nivelacion, Humedecimientoy Compactacion</v>
          </cell>
          <cell r="E3163" t="str">
            <v>M3</v>
          </cell>
          <cell r="F3163">
            <v>96869</v>
          </cell>
          <cell r="G3163">
            <v>42523</v>
          </cell>
        </row>
        <row r="3164">
          <cell r="C3164">
            <v>5855</v>
          </cell>
          <cell r="D3164" t="str">
            <v>Base Material Granular Inv. 330-7 Para Nivelacion Terreno, Incluye: Suministro, Extendida, Nivelacion, Humedecimiento Y Compactacion</v>
          </cell>
          <cell r="E3164" t="str">
            <v>M3</v>
          </cell>
          <cell r="F3164">
            <v>87266.54</v>
          </cell>
          <cell r="G3164">
            <v>42523</v>
          </cell>
        </row>
        <row r="3165">
          <cell r="C3165">
            <v>5856</v>
          </cell>
          <cell r="D3165" t="str">
            <v>Subbase Granular Inv B-320-07 Suministro, Extendida, Nivelacion, Humedecimiento Y Compactacion E=25 Cms</v>
          </cell>
          <cell r="E3165" t="str">
            <v>M3</v>
          </cell>
          <cell r="F3165">
            <v>111862.3</v>
          </cell>
          <cell r="G3165">
            <v>42523</v>
          </cell>
        </row>
        <row r="3166">
          <cell r="C3166">
            <v>5857</v>
          </cell>
          <cell r="D3166" t="str">
            <v>Edu. Cimentación Para Apoyo Metálico Poligonal De 9.00 Metros</v>
          </cell>
          <cell r="E3166" t="str">
            <v>UN</v>
          </cell>
          <cell r="F3166">
            <v>462247.4</v>
          </cell>
          <cell r="G3166">
            <v>42534</v>
          </cell>
        </row>
        <row r="3167">
          <cell r="C3167">
            <v>5865</v>
          </cell>
          <cell r="D3167" t="str">
            <v>Edu. Suministro E Instalación De Luminaria Led De Jardin 2-Nw-13301-40 Vatios</v>
          </cell>
          <cell r="E3167" t="str">
            <v>UN</v>
          </cell>
          <cell r="F3167">
            <v>2136652.4300000002</v>
          </cell>
          <cell r="G3167">
            <v>42534</v>
          </cell>
        </row>
        <row r="3168">
          <cell r="C3168">
            <v>5866</v>
          </cell>
          <cell r="D3168" t="str">
            <v>Edu. Suministro E Instalación De Luminaria Led De Jardin 2-Nw-13299-40 Vatios</v>
          </cell>
          <cell r="E3168" t="str">
            <v>UN</v>
          </cell>
          <cell r="F3168">
            <v>2132914.2000000002</v>
          </cell>
          <cell r="G3168">
            <v>42534</v>
          </cell>
        </row>
        <row r="3169">
          <cell r="C3169">
            <v>5867</v>
          </cell>
          <cell r="D3169" t="str">
            <v>Subbase Granular Normas Invias</v>
          </cell>
          <cell r="E3169" t="str">
            <v>M3</v>
          </cell>
          <cell r="F3169">
            <v>26280</v>
          </cell>
          <cell r="G3169">
            <v>42523</v>
          </cell>
        </row>
        <row r="3170">
          <cell r="C3170">
            <v>5868</v>
          </cell>
          <cell r="D3170" t="str">
            <v>Edu. Suministro E Instalación De Proyector Led De Suelo 12 Ww- 12 Vatios</v>
          </cell>
          <cell r="E3170" t="str">
            <v>UN</v>
          </cell>
          <cell r="F3170">
            <v>901305.61</v>
          </cell>
          <cell r="G3170">
            <v>42534</v>
          </cell>
        </row>
        <row r="3171">
          <cell r="C3171">
            <v>5869</v>
          </cell>
          <cell r="D3171" t="str">
            <v>Edu. Suministro E Instalación De Proyector Led De Suelo 3 Ww- 3 Vatios</v>
          </cell>
          <cell r="E3171" t="str">
            <v>UN</v>
          </cell>
          <cell r="F3171">
            <v>330880.81</v>
          </cell>
          <cell r="G3171">
            <v>42534</v>
          </cell>
        </row>
        <row r="3172">
          <cell r="C3172">
            <v>5870</v>
          </cell>
          <cell r="D3172" t="str">
            <v>Base  Material Granular Inv. 330-7 Para Nivelacion, Terreno, Incluye: Suministro, Extendida, Nivelacion, Humedecimiento U Compactacion E=20 Cms</v>
          </cell>
          <cell r="E3172" t="str">
            <v>M3</v>
          </cell>
          <cell r="F3172">
            <v>69697.179999999993</v>
          </cell>
          <cell r="G3172">
            <v>42524</v>
          </cell>
        </row>
        <row r="3173">
          <cell r="C3173">
            <v>5871</v>
          </cell>
          <cell r="D3173" t="str">
            <v>Edu. Suministro E Instalación De Luminaria Para Alumbrado Publico Tipo Led De 30 Vatios</v>
          </cell>
          <cell r="E3173" t="str">
            <v>UN</v>
          </cell>
          <cell r="F3173">
            <v>1587812.78</v>
          </cell>
          <cell r="G3173">
            <v>42534</v>
          </cell>
        </row>
        <row r="3174">
          <cell r="C3174">
            <v>5872</v>
          </cell>
          <cell r="D3174" t="str">
            <v>Edu.  Suministro E Instalación De Luminaria Led Dlxlum</v>
          </cell>
          <cell r="E3174" t="str">
            <v>UN</v>
          </cell>
          <cell r="F3174">
            <v>2298896.11</v>
          </cell>
          <cell r="G3174">
            <v>42534</v>
          </cell>
        </row>
        <row r="3175">
          <cell r="C3175">
            <v>5873</v>
          </cell>
          <cell r="D3175" t="str">
            <v>Edu. Suministro E Instalación De Sipra Externo</v>
          </cell>
          <cell r="E3175" t="str">
            <v>UN</v>
          </cell>
          <cell r="F3175">
            <v>10480721</v>
          </cell>
          <cell r="G3175">
            <v>42534</v>
          </cell>
        </row>
        <row r="3176">
          <cell r="C3176">
            <v>5874</v>
          </cell>
          <cell r="D3176" t="str">
            <v>Edu. Suministro E Instalación De Sipra Interno</v>
          </cell>
          <cell r="E3176" t="str">
            <v>UN</v>
          </cell>
          <cell r="F3176">
            <v>25164804</v>
          </cell>
          <cell r="G3176">
            <v>42534</v>
          </cell>
        </row>
        <row r="3177">
          <cell r="C3177">
            <v>5877</v>
          </cell>
          <cell r="D3177" t="str">
            <v>Edu. Levante En Boque De Concreto De 0.15 X 0.10 X 0.30 Metros</v>
          </cell>
          <cell r="E3177" t="str">
            <v>M2</v>
          </cell>
          <cell r="F3177">
            <v>74262.39</v>
          </cell>
          <cell r="G3177">
            <v>42534</v>
          </cell>
        </row>
        <row r="3178">
          <cell r="C3178">
            <v>5878</v>
          </cell>
          <cell r="D3178" t="str">
            <v>Edu. Suministro E Instalación De Panel De Muro Prefabricado En Concreto Con Abertura</v>
          </cell>
          <cell r="E3178" t="str">
            <v>M2</v>
          </cell>
          <cell r="F3178">
            <v>224402.5</v>
          </cell>
          <cell r="G3178">
            <v>42534</v>
          </cell>
        </row>
        <row r="3179">
          <cell r="C3179">
            <v>5883</v>
          </cell>
          <cell r="D3179" t="str">
            <v>Edu. Mesón En Concreto Fundido In Situ Con Acabado En Cristanac</v>
          </cell>
          <cell r="E3179" t="str">
            <v>M2</v>
          </cell>
          <cell r="F3179">
            <v>839427.13</v>
          </cell>
          <cell r="G3179">
            <v>42534</v>
          </cell>
        </row>
        <row r="3180">
          <cell r="C3180">
            <v>5885</v>
          </cell>
          <cell r="D3180" t="str">
            <v>Edu. Sistema Epoxico Para Piso Antideslizante (Ver Diseño)</v>
          </cell>
          <cell r="E3180" t="str">
            <v>M2</v>
          </cell>
          <cell r="F3180">
            <v>129126.42</v>
          </cell>
          <cell r="G3180">
            <v>42534</v>
          </cell>
        </row>
        <row r="3181">
          <cell r="C3181">
            <v>5886</v>
          </cell>
          <cell r="D3181" t="str">
            <v>Edu. Salpicadero En Mosaico De Vidrio (Cristanac)</v>
          </cell>
          <cell r="E3181" t="str">
            <v>M2</v>
          </cell>
          <cell r="F3181">
            <v>160474.44</v>
          </cell>
          <cell r="G3181">
            <v>42534</v>
          </cell>
        </row>
        <row r="3182">
          <cell r="C3182">
            <v>5887</v>
          </cell>
          <cell r="D3182" t="str">
            <v>Sub Base Granular Inv. B-320-07, Incluye Suministro, Extendida, Nivelacion, Humedecimiento Y Compactacion E=25 Cms</v>
          </cell>
          <cell r="E3182" t="str">
            <v>M3</v>
          </cell>
          <cell r="F3182">
            <v>56555.199999999997</v>
          </cell>
          <cell r="G3182">
            <v>42524</v>
          </cell>
        </row>
        <row r="3183">
          <cell r="C3183">
            <v>5888</v>
          </cell>
          <cell r="D3183" t="str">
            <v>Edu. Media Caña Piso En Concreto De 3500 Psi (Ver Diseño)</v>
          </cell>
          <cell r="E3183" t="str">
            <v>ML</v>
          </cell>
          <cell r="F3183">
            <v>27665.42</v>
          </cell>
          <cell r="G3183">
            <v>42534</v>
          </cell>
        </row>
        <row r="3184">
          <cell r="C3184">
            <v>5889</v>
          </cell>
          <cell r="D3184" t="str">
            <v>Edu. Pintura Interior Plástica Mate</v>
          </cell>
          <cell r="E3184" t="str">
            <v>M2</v>
          </cell>
          <cell r="F3184">
            <v>19772.12</v>
          </cell>
          <cell r="G3184">
            <v>42534</v>
          </cell>
        </row>
        <row r="3185">
          <cell r="C3185">
            <v>5891</v>
          </cell>
          <cell r="D3185" t="str">
            <v>Edu. Piso En Cristanac (Ver Diseño)</v>
          </cell>
          <cell r="E3185" t="str">
            <v>M2</v>
          </cell>
          <cell r="F3185">
            <v>96986.08</v>
          </cell>
          <cell r="G3185">
            <v>42534</v>
          </cell>
        </row>
        <row r="3186">
          <cell r="C3186">
            <v>5892</v>
          </cell>
          <cell r="D3186" t="str">
            <v>Edu. Protección Taludes Pañete</v>
          </cell>
          <cell r="E3186" t="str">
            <v>M2</v>
          </cell>
          <cell r="F3186">
            <v>32845</v>
          </cell>
          <cell r="G3186">
            <v>42534</v>
          </cell>
        </row>
        <row r="3187">
          <cell r="C3187">
            <v>5893</v>
          </cell>
          <cell r="D3187" t="str">
            <v>Edu. Suministro E Instalacion De Cristanac Sobre Muro (Ver Diseño)</v>
          </cell>
          <cell r="E3187" t="str">
            <v>M2</v>
          </cell>
          <cell r="F3187">
            <v>97054.99</v>
          </cell>
          <cell r="G3187">
            <v>42534</v>
          </cell>
        </row>
        <row r="3188">
          <cell r="C3188">
            <v>5895</v>
          </cell>
          <cell r="D3188" t="str">
            <v>Edu. Divisiones En Acero Inoxidable Para Orinales (Ver Diseño)</v>
          </cell>
          <cell r="E3188" t="str">
            <v>ML</v>
          </cell>
          <cell r="F3188">
            <v>49880.95</v>
          </cell>
          <cell r="G3188">
            <v>42534</v>
          </cell>
        </row>
        <row r="3189">
          <cell r="C3189">
            <v>5896</v>
          </cell>
          <cell r="D3189" t="str">
            <v>Edu.  Suministro E Instalacion De Perfil Tubular En Acero Inoxidable Diametro De 1" (Ver Diseño)</v>
          </cell>
          <cell r="E3189" t="str">
            <v>ML</v>
          </cell>
          <cell r="F3189">
            <v>55000</v>
          </cell>
          <cell r="G3189">
            <v>42538</v>
          </cell>
        </row>
        <row r="3190">
          <cell r="C3190">
            <v>5897</v>
          </cell>
          <cell r="D3190" t="str">
            <v>Edu. Sistema Epoxico Para Piso Semiliso (Ver Diseño)</v>
          </cell>
          <cell r="E3190" t="str">
            <v>M2</v>
          </cell>
          <cell r="F3190">
            <v>126880</v>
          </cell>
          <cell r="G3190">
            <v>42534</v>
          </cell>
        </row>
        <row r="3191">
          <cell r="C3191">
            <v>5898</v>
          </cell>
          <cell r="D3191" t="str">
            <v>Edu. Concreto De 4000 Psi Para Porticos (Ver Diseño)</v>
          </cell>
          <cell r="E3191" t="str">
            <v>M3</v>
          </cell>
          <cell r="F3191">
            <v>648145.06000000006</v>
          </cell>
          <cell r="G3191">
            <v>42534</v>
          </cell>
        </row>
        <row r="3192">
          <cell r="C3192">
            <v>5899</v>
          </cell>
          <cell r="D3192" t="str">
            <v>Edu. Concreto De 4000 Psi Losa Maciza E= 0.14 (Ver Diseño)</v>
          </cell>
          <cell r="E3192" t="str">
            <v>M2</v>
          </cell>
          <cell r="F3192">
            <v>140967.15</v>
          </cell>
          <cell r="G3192">
            <v>42534</v>
          </cell>
        </row>
        <row r="3193">
          <cell r="C3193">
            <v>5900</v>
          </cell>
          <cell r="D3193" t="str">
            <v>Edu. Concreto De 4000 Psi Para Vigas (Ver Diseño)</v>
          </cell>
          <cell r="E3193" t="str">
            <v>M3</v>
          </cell>
          <cell r="F3193">
            <v>646729.14</v>
          </cell>
          <cell r="G3193">
            <v>42534</v>
          </cell>
        </row>
        <row r="3194">
          <cell r="C3194">
            <v>5901</v>
          </cell>
          <cell r="D3194" t="str">
            <v>Edu. Concreto De 4000 Psi Para Escalera (Ver Diseño)</v>
          </cell>
          <cell r="E3194" t="str">
            <v>M3</v>
          </cell>
          <cell r="F3194">
            <v>1220293.3899999999</v>
          </cell>
          <cell r="G3194">
            <v>42534</v>
          </cell>
        </row>
        <row r="3195">
          <cell r="C3195">
            <v>5902</v>
          </cell>
          <cell r="D3195" t="str">
            <v>Capitulo Calle 78 A</v>
          </cell>
          <cell r="E3195" t="str">
            <v>M3</v>
          </cell>
          <cell r="F3195">
            <v>10835961139</v>
          </cell>
          <cell r="G3195">
            <v>42524</v>
          </cell>
        </row>
        <row r="3196">
          <cell r="C3196">
            <v>5903</v>
          </cell>
          <cell r="D3196" t="str">
            <v>Calle 87A</v>
          </cell>
          <cell r="E3196" t="str">
            <v>UN</v>
          </cell>
          <cell r="F3196">
            <v>112597543.27</v>
          </cell>
          <cell r="G3196">
            <v>42524</v>
          </cell>
        </row>
        <row r="3197">
          <cell r="C3197">
            <v>5904</v>
          </cell>
          <cell r="D3197" t="str">
            <v>Pavimento Asfaltico Mdc - 19</v>
          </cell>
          <cell r="E3197" t="str">
            <v>M3</v>
          </cell>
          <cell r="F3197">
            <v>681720.9</v>
          </cell>
          <cell r="G3197">
            <v>42753</v>
          </cell>
        </row>
        <row r="3198">
          <cell r="C3198">
            <v>5913</v>
          </cell>
          <cell r="D3198" t="str">
            <v>Excavacion A Maquina Y Retiro De Materiales</v>
          </cell>
          <cell r="E3198" t="str">
            <v>M3</v>
          </cell>
          <cell r="F3198">
            <v>22808.19</v>
          </cell>
          <cell r="G3198">
            <v>42524</v>
          </cell>
        </row>
        <row r="3199">
          <cell r="C3199">
            <v>5914</v>
          </cell>
          <cell r="D3199" t="str">
            <v>Edu. Pañete Dilatado (Ver Diseño)</v>
          </cell>
          <cell r="E3199" t="str">
            <v>M2</v>
          </cell>
          <cell r="F3199">
            <v>18794.09</v>
          </cell>
          <cell r="G3199">
            <v>42538</v>
          </cell>
        </row>
        <row r="3200">
          <cell r="C3200">
            <v>5916</v>
          </cell>
          <cell r="D3200" t="str">
            <v>Edu. Piso De Porcelanato Tipo Monaco Corona O Similar De 0.60 X 0.60 Metros (Ver Diseño)</v>
          </cell>
          <cell r="E3200" t="str">
            <v>M2</v>
          </cell>
          <cell r="F3200">
            <v>67474.38</v>
          </cell>
          <cell r="G3200">
            <v>42538</v>
          </cell>
        </row>
        <row r="3201">
          <cell r="C3201">
            <v>5917</v>
          </cell>
          <cell r="D3201" t="str">
            <v>Edu. Piso De Porcelanato Flux Rec Lava Corona O Similar De 0.272 X 0.554 (Ver Diseño)</v>
          </cell>
          <cell r="E3201" t="str">
            <v>M2</v>
          </cell>
          <cell r="F3201">
            <v>62231.23</v>
          </cell>
          <cell r="G3201">
            <v>42538</v>
          </cell>
        </row>
        <row r="3202">
          <cell r="C3202">
            <v>5918</v>
          </cell>
          <cell r="D3202" t="str">
            <v>Edu. Piso De Porcelanato Soho Gris Corona O Similar De 0.60 X 0.60 Metros (Ver Diseño)</v>
          </cell>
          <cell r="E3202" t="str">
            <v>M2</v>
          </cell>
          <cell r="F3202">
            <v>54881.23</v>
          </cell>
          <cell r="G3202">
            <v>42538</v>
          </cell>
        </row>
        <row r="3203">
          <cell r="C3203">
            <v>5919</v>
          </cell>
          <cell r="D3203" t="str">
            <v>Edu. Zocalo En Guardaescobas De Porcelanato Tipo Monaco Corona O Similar De 0.60 X 0.60 Metros (Ver Diseño)</v>
          </cell>
          <cell r="E3203" t="str">
            <v>ML</v>
          </cell>
          <cell r="F3203">
            <v>11962</v>
          </cell>
          <cell r="G3203">
            <v>42538</v>
          </cell>
        </row>
        <row r="3204">
          <cell r="C3204">
            <v>5920</v>
          </cell>
          <cell r="D3204" t="str">
            <v>Edu. Zocalo En Guardaescobas De Porcelanato Flux Rec Lava Corona O Similar 0.272 X 0.554 (Ver Diseño)</v>
          </cell>
          <cell r="E3204" t="str">
            <v>ML</v>
          </cell>
          <cell r="F3204">
            <v>11438.05</v>
          </cell>
          <cell r="G3204">
            <v>42538</v>
          </cell>
        </row>
        <row r="3205">
          <cell r="C3205">
            <v>5921</v>
          </cell>
          <cell r="D3205" t="str">
            <v>Calle 78 A</v>
          </cell>
          <cell r="E3205" t="str">
            <v>UN</v>
          </cell>
          <cell r="F3205">
            <v>0</v>
          </cell>
          <cell r="G3205">
            <v>42528</v>
          </cell>
        </row>
        <row r="3206">
          <cell r="C3206">
            <v>5922</v>
          </cell>
          <cell r="D3206" t="str">
            <v>Edu. Zocalo En Guardaescobas De Porcelanato Soho Gris Corona O Similar De 0.60 X 0.60 Metros (Ver Diseño)</v>
          </cell>
          <cell r="E3206" t="str">
            <v>ML</v>
          </cell>
          <cell r="F3206">
            <v>10703.05</v>
          </cell>
          <cell r="G3206">
            <v>42538</v>
          </cell>
        </row>
        <row r="3207">
          <cell r="C3207">
            <v>5923</v>
          </cell>
          <cell r="D3207" t="str">
            <v>Edu. Piso Concreto Texturizado (Ver Diseño)</v>
          </cell>
          <cell r="E3207" t="str">
            <v>M2</v>
          </cell>
          <cell r="F3207">
            <v>73966.42</v>
          </cell>
          <cell r="G3207">
            <v>42538</v>
          </cell>
        </row>
        <row r="3208">
          <cell r="C3208">
            <v>5924</v>
          </cell>
          <cell r="D3208" t="str">
            <v>Edu. Piso Madera Quis K Lock Connox Sport (Ver Diseño)</v>
          </cell>
          <cell r="E3208" t="str">
            <v>M2</v>
          </cell>
          <cell r="F3208">
            <v>1199484.51</v>
          </cell>
          <cell r="G3208">
            <v>42538</v>
          </cell>
        </row>
        <row r="3209">
          <cell r="C3209">
            <v>5925</v>
          </cell>
          <cell r="D3209" t="str">
            <v>Edu. Suministro E Instalacion De Celosia C23E Hunter Douglas O Similar (Ver Diseño)</v>
          </cell>
          <cell r="E3209" t="str">
            <v>M2</v>
          </cell>
          <cell r="F3209">
            <v>138760</v>
          </cell>
          <cell r="G3209">
            <v>42619</v>
          </cell>
        </row>
        <row r="3210">
          <cell r="C3210">
            <v>5926</v>
          </cell>
          <cell r="D3210" t="str">
            <v>Edu. Suministro E Instalacion De Cortasol Aeroscreen Hunter Douglas O Similiar (Ver Diseño)</v>
          </cell>
          <cell r="E3210" t="str">
            <v>M2</v>
          </cell>
          <cell r="F3210">
            <v>188760</v>
          </cell>
          <cell r="G3210">
            <v>42619</v>
          </cell>
        </row>
        <row r="3211">
          <cell r="C3211">
            <v>5927</v>
          </cell>
          <cell r="D3211" t="str">
            <v>Edu. Suministro E Instalacion De Puerta De Vidrio En Semisotano Y Segundo Piso P6, P11, P12, P13, P14, P15, P16, P17, P18, P19. (Ver Diseño)</v>
          </cell>
          <cell r="E3211" t="str">
            <v>M2</v>
          </cell>
          <cell r="F3211">
            <v>550000</v>
          </cell>
          <cell r="G3211">
            <v>42538</v>
          </cell>
        </row>
        <row r="3212">
          <cell r="C3212">
            <v>5928</v>
          </cell>
          <cell r="D3212" t="str">
            <v>Subbase Granular Inv B-320, Incluye Suministro, Extendida, Nivelacion, Humedecimiento Y Compactacion</v>
          </cell>
          <cell r="E3212" t="str">
            <v>M3</v>
          </cell>
          <cell r="F3212">
            <v>56350</v>
          </cell>
          <cell r="G3212">
            <v>42528</v>
          </cell>
        </row>
        <row r="3213">
          <cell r="C3213">
            <v>5929</v>
          </cell>
          <cell r="D3213" t="str">
            <v>Edu. Suministro, Fabricacion Y Montaje De Cubierta No Estructural Segun Detalles Con Laminas En Cubierta Translucida Thermoacustica (Ver Diseño)</v>
          </cell>
          <cell r="E3213" t="str">
            <v>M2</v>
          </cell>
          <cell r="F3213">
            <v>57585</v>
          </cell>
          <cell r="G3213">
            <v>42538</v>
          </cell>
        </row>
        <row r="3214">
          <cell r="C3214">
            <v>5930</v>
          </cell>
          <cell r="D3214" t="str">
            <v>Edu. Sillas Fijas (Ver Diseño)</v>
          </cell>
          <cell r="E3214" t="str">
            <v>UN</v>
          </cell>
          <cell r="F3214">
            <v>95446.2</v>
          </cell>
          <cell r="G3214">
            <v>42538</v>
          </cell>
        </row>
        <row r="3215">
          <cell r="C3215">
            <v>5931</v>
          </cell>
          <cell r="D3215" t="str">
            <v>Edu. Sillas Discapacitados (Ver Diseño)</v>
          </cell>
          <cell r="E3215" t="str">
            <v>UN</v>
          </cell>
          <cell r="F3215">
            <v>160000</v>
          </cell>
          <cell r="G3215">
            <v>42528</v>
          </cell>
        </row>
        <row r="3216">
          <cell r="C3216">
            <v>5932</v>
          </cell>
          <cell r="D3216" t="str">
            <v>Edu. Sillas V.I.P. (Ver Diseño)</v>
          </cell>
          <cell r="E3216" t="str">
            <v>UN</v>
          </cell>
          <cell r="F3216">
            <v>484275</v>
          </cell>
          <cell r="G3216">
            <v>42538</v>
          </cell>
        </row>
        <row r="3217">
          <cell r="C3217">
            <v>5933</v>
          </cell>
          <cell r="D3217" t="str">
            <v>Edu. Punto De Ventilacion De 3" (Ver Diseño)</v>
          </cell>
          <cell r="E3217" t="str">
            <v>UN</v>
          </cell>
          <cell r="F3217">
            <v>29352.67</v>
          </cell>
          <cell r="G3217">
            <v>42538</v>
          </cell>
        </row>
        <row r="3218">
          <cell r="C3218">
            <v>5934</v>
          </cell>
          <cell r="D3218" t="str">
            <v>Edu. Suministro E Instalacion Revestimiento Con Placas Trespa O Similar</v>
          </cell>
          <cell r="E3218" t="str">
            <v>M2</v>
          </cell>
          <cell r="F3218">
            <v>708599.3</v>
          </cell>
          <cell r="G3218">
            <v>42619</v>
          </cell>
        </row>
        <row r="3219">
          <cell r="C3219">
            <v>5935</v>
          </cell>
          <cell r="D3219" t="str">
            <v>Edu. Tuberia De 8" Aguas Lluvias Enter. (Ver Diseño)</v>
          </cell>
          <cell r="E3219" t="str">
            <v>ML</v>
          </cell>
          <cell r="F3219">
            <v>39375.089999999997</v>
          </cell>
          <cell r="G3219">
            <v>42538</v>
          </cell>
        </row>
        <row r="3220">
          <cell r="C3220">
            <v>5936</v>
          </cell>
          <cell r="D3220" t="str">
            <v>Edu. Montante De 3" De Ventilacion (Ver Diseño)</v>
          </cell>
          <cell r="E3220" t="str">
            <v>ML</v>
          </cell>
          <cell r="F3220">
            <v>33436.879999999997</v>
          </cell>
          <cell r="G3220">
            <v>42538</v>
          </cell>
        </row>
        <row r="3221">
          <cell r="C3221">
            <v>5937</v>
          </cell>
          <cell r="D3221" t="str">
            <v>Edu. Montante De 2" De Ventilacion (Ver Diseño)</v>
          </cell>
          <cell r="E3221" t="str">
            <v>ML</v>
          </cell>
          <cell r="F3221">
            <v>29098.35</v>
          </cell>
          <cell r="G3221">
            <v>42538</v>
          </cell>
        </row>
        <row r="3222">
          <cell r="C3222">
            <v>5938</v>
          </cell>
          <cell r="D3222" t="str">
            <v>Edu. Tuberia Montante De 2 1/2" Pvc (Ver Diseño)</v>
          </cell>
          <cell r="E3222" t="str">
            <v>ML</v>
          </cell>
          <cell r="F3222">
            <v>31376.560000000001</v>
          </cell>
          <cell r="G3222">
            <v>42538</v>
          </cell>
        </row>
        <row r="3223">
          <cell r="C3223">
            <v>5939</v>
          </cell>
          <cell r="D3223" t="str">
            <v>Edu. Valvula Red White De 2 1/2" (Ver Diseño)</v>
          </cell>
          <cell r="E3223" t="str">
            <v>UN</v>
          </cell>
          <cell r="F3223">
            <v>227105</v>
          </cell>
          <cell r="G3223">
            <v>42572</v>
          </cell>
        </row>
        <row r="3224">
          <cell r="C3224">
            <v>5940</v>
          </cell>
          <cell r="D3224" t="str">
            <v>Edu. Sanitario De Fluxometro Con Griferia Antivandalica Y Sensor De Descarga (Ver Diseño)</v>
          </cell>
          <cell r="E3224" t="str">
            <v>UN</v>
          </cell>
          <cell r="F3224">
            <v>452779.36</v>
          </cell>
          <cell r="G3224">
            <v>42538</v>
          </cell>
        </row>
        <row r="3225">
          <cell r="C3225">
            <v>5941</v>
          </cell>
          <cell r="D3225" t="str">
            <v>Edu. Meson En Acero Inoxidable Lavaplatos, Incluye Griferia (Ver Diseño)</v>
          </cell>
          <cell r="E3225" t="str">
            <v>UN</v>
          </cell>
          <cell r="F3225">
            <v>405401.65</v>
          </cell>
          <cell r="G3225">
            <v>42538</v>
          </cell>
        </row>
        <row r="3226">
          <cell r="C3226">
            <v>5942</v>
          </cell>
          <cell r="D3226" t="str">
            <v>Via Ceec</v>
          </cell>
          <cell r="E3226" t="str">
            <v>UN</v>
          </cell>
          <cell r="F3226">
            <v>0</v>
          </cell>
          <cell r="G3226">
            <v>42531</v>
          </cell>
        </row>
        <row r="3227">
          <cell r="C3227">
            <v>5943</v>
          </cell>
          <cell r="D3227" t="str">
            <v>Edu. Tablero De Distribucion Autosoportado 160 X 80 X 40 Cms (Ver Diseño)</v>
          </cell>
          <cell r="E3227" t="str">
            <v>UN</v>
          </cell>
          <cell r="F3227">
            <v>8122068.1900000004</v>
          </cell>
          <cell r="G3227">
            <v>42538</v>
          </cell>
        </row>
        <row r="3228">
          <cell r="C3228">
            <v>5944</v>
          </cell>
          <cell r="D3228" t="str">
            <v>Edu. Transferencia Trifasica Automatica De 225 Kva (Ver Diseño)</v>
          </cell>
          <cell r="E3228" t="str">
            <v>UN</v>
          </cell>
          <cell r="F3228">
            <v>65451020.969999999</v>
          </cell>
          <cell r="G3228">
            <v>42538</v>
          </cell>
        </row>
        <row r="3229">
          <cell r="C3229">
            <v>5945</v>
          </cell>
          <cell r="D3229" t="str">
            <v>Edu. Descargador De Sobretension Para Tableros De B.T. Tres Fases (Ver Diseño)</v>
          </cell>
          <cell r="E3229" t="str">
            <v>UN</v>
          </cell>
          <cell r="F3229">
            <v>520099.62</v>
          </cell>
          <cell r="G3229">
            <v>42614</v>
          </cell>
        </row>
        <row r="3230">
          <cell r="C3230">
            <v>5946</v>
          </cell>
          <cell r="D3230" t="str">
            <v>Edu. Instalacion Reflector Aero-Led (Ver Diseño)</v>
          </cell>
          <cell r="E3230" t="str">
            <v>UN</v>
          </cell>
          <cell r="F3230">
            <v>1121106.92</v>
          </cell>
          <cell r="G3230">
            <v>42538</v>
          </cell>
        </row>
        <row r="3231">
          <cell r="C3231">
            <v>5947</v>
          </cell>
          <cell r="D3231" t="str">
            <v>Edu. Interruptor Triple (Ver Diseño)</v>
          </cell>
          <cell r="E3231" t="str">
            <v>UN</v>
          </cell>
          <cell r="F3231">
            <v>95849.63</v>
          </cell>
          <cell r="G3231">
            <v>42538</v>
          </cell>
        </row>
        <row r="3232">
          <cell r="C3232">
            <v>5948</v>
          </cell>
          <cell r="D3232" t="str">
            <v>Edu. Tablero De Medida Trifasico Autosoportado 16 Medidores Monofasicos 3H (Ver Diseño)</v>
          </cell>
          <cell r="E3232" t="str">
            <v>UN</v>
          </cell>
          <cell r="F3232">
            <v>16927584.23</v>
          </cell>
          <cell r="G3232">
            <v>42538</v>
          </cell>
        </row>
        <row r="3233">
          <cell r="C3233">
            <v>5949</v>
          </cell>
          <cell r="D3233" t="str">
            <v>Edu. Suministro E Instalacion De Aire Acondicionado De 7.5 Toneladas Serie 13 Camerinos (Ver Diseño9</v>
          </cell>
          <cell r="E3233" t="str">
            <v>UN</v>
          </cell>
          <cell r="F3233">
            <v>36455136.32</v>
          </cell>
          <cell r="G3233">
            <v>42538</v>
          </cell>
        </row>
        <row r="3234">
          <cell r="C3234">
            <v>5950</v>
          </cell>
          <cell r="D3234" t="str">
            <v>Edu. Sumisintro E Instalacion De Face Plate Doble Amp. (Ver Diseño)</v>
          </cell>
          <cell r="E3234" t="str">
            <v>UN</v>
          </cell>
          <cell r="F3234">
            <v>14597.7</v>
          </cell>
          <cell r="G3234">
            <v>42538</v>
          </cell>
        </row>
        <row r="3235">
          <cell r="C3235">
            <v>5951</v>
          </cell>
          <cell r="D3235" t="str">
            <v>Edu. Suminstro E Instalacion De Rack De Pared De 9Ru (Ver Diseño)</v>
          </cell>
          <cell r="E3235" t="str">
            <v>UN</v>
          </cell>
          <cell r="F3235">
            <v>2164499.33</v>
          </cell>
          <cell r="G3235">
            <v>42538</v>
          </cell>
        </row>
        <row r="3236">
          <cell r="C3236">
            <v>5952</v>
          </cell>
          <cell r="D3236" t="str">
            <v>Edu. Suministro E Instalacion De Switch 24 Puertos Modulo De Fibra (Ver Diseño)</v>
          </cell>
          <cell r="E3236" t="str">
            <v>UN</v>
          </cell>
          <cell r="F3236">
            <v>12782492.380000001</v>
          </cell>
          <cell r="G3236">
            <v>42538</v>
          </cell>
        </row>
        <row r="3237">
          <cell r="C3237">
            <v>5953</v>
          </cell>
          <cell r="D3237" t="str">
            <v>Edu. Suministro E Instalacion De Face Plate Fibra Optica (Ver Diseño)</v>
          </cell>
          <cell r="E3237" t="str">
            <v>UN</v>
          </cell>
          <cell r="F3237">
            <v>63385.4</v>
          </cell>
          <cell r="G3237">
            <v>42538</v>
          </cell>
        </row>
        <row r="3238">
          <cell r="C3238">
            <v>5954</v>
          </cell>
          <cell r="D3238" t="str">
            <v>Edu. Suministro E Instalacion De Bandeja De Fibra De 12 Hilos Deslizable 1U Vacia Soporta 3 Adaptadores (Ver Diseño)</v>
          </cell>
          <cell r="E3238" t="str">
            <v>UN</v>
          </cell>
          <cell r="F3238">
            <v>913452.55</v>
          </cell>
          <cell r="G3238">
            <v>42538</v>
          </cell>
        </row>
        <row r="3239">
          <cell r="C3239">
            <v>5955</v>
          </cell>
          <cell r="D3239" t="str">
            <v>Edu. Suministro E Instalacion De Adaptador Para Bandeja De 12 Fibras Lc 50 Um (Ver Diseño)</v>
          </cell>
          <cell r="E3239" t="str">
            <v>UN</v>
          </cell>
          <cell r="F3239">
            <v>329022.37</v>
          </cell>
          <cell r="G3239">
            <v>42538</v>
          </cell>
        </row>
        <row r="3240">
          <cell r="C3240">
            <v>5956</v>
          </cell>
          <cell r="D3240" t="str">
            <v>Edu. Sipra Externo Coliseo Elias Chewing, Incluye Suministro E Instalacion (Ver Diseño)</v>
          </cell>
          <cell r="E3240" t="str">
            <v>UN</v>
          </cell>
          <cell r="F3240">
            <v>19997838.850000001</v>
          </cell>
          <cell r="G3240">
            <v>42538</v>
          </cell>
        </row>
        <row r="3241">
          <cell r="C3241">
            <v>5957</v>
          </cell>
          <cell r="D3241" t="str">
            <v>Edu. Sipra Interno Coliseo Elias Chewing, Incluye Suministro E Instalacion (Ver Diseño)</v>
          </cell>
          <cell r="E3241" t="str">
            <v>UN</v>
          </cell>
          <cell r="F3241">
            <v>8997714.0299999993</v>
          </cell>
          <cell r="G3241">
            <v>42618</v>
          </cell>
        </row>
        <row r="3242">
          <cell r="C3242">
            <v>5958</v>
          </cell>
          <cell r="D3242" t="str">
            <v>Construccion De Pilote En Suelo Cemento D = 50 Cms, Incluye Excavacion, Relleno, Mano De Obra, H=6 O 9 M</v>
          </cell>
          <cell r="E3242" t="str">
            <v>ML</v>
          </cell>
          <cell r="F3242">
            <v>127494</v>
          </cell>
          <cell r="G3242">
            <v>42528</v>
          </cell>
        </row>
        <row r="3243">
          <cell r="C3243">
            <v>5963</v>
          </cell>
          <cell r="D3243" t="str">
            <v>Tablestaca Tipo 1 (5,8 M) - Suministro E Hincado</v>
          </cell>
          <cell r="E3243" t="str">
            <v>ML</v>
          </cell>
          <cell r="F3243">
            <v>270000</v>
          </cell>
          <cell r="G3243">
            <v>42528</v>
          </cell>
        </row>
        <row r="3244">
          <cell r="C3244">
            <v>5964</v>
          </cell>
          <cell r="D3244" t="str">
            <v>Grua Autopropulsada De Brazo Telescopico, Capacidad De Elevacion De 30 Ton Y 27 M De Altura Max</v>
          </cell>
          <cell r="E3244" t="str">
            <v>ML</v>
          </cell>
          <cell r="F3244">
            <v>450000</v>
          </cell>
          <cell r="G3244">
            <v>42528</v>
          </cell>
        </row>
        <row r="3245">
          <cell r="C3245">
            <v>5966</v>
          </cell>
          <cell r="D3245" t="str">
            <v>Tablestaca</v>
          </cell>
          <cell r="E3245" t="str">
            <v>ML</v>
          </cell>
          <cell r="F3245">
            <v>16213.75</v>
          </cell>
          <cell r="G3245">
            <v>42528</v>
          </cell>
        </row>
        <row r="3246">
          <cell r="C3246">
            <v>5967</v>
          </cell>
          <cell r="D3246" t="str">
            <v>Edu. Tablestaca Tipo 1 (H =5,8 Metros) -Suministro E Hincado (Ver Diseño)</v>
          </cell>
          <cell r="E3246" t="str">
            <v>ML</v>
          </cell>
          <cell r="F3246">
            <v>2321925</v>
          </cell>
          <cell r="G3246">
            <v>42552</v>
          </cell>
        </row>
        <row r="3247">
          <cell r="C3247">
            <v>5968</v>
          </cell>
          <cell r="D3247" t="str">
            <v>Edu. Tablestaca Tipo 2 (H=7,2 Metros) - Suministro E Hincado (Ver Diseño)</v>
          </cell>
          <cell r="E3247" t="str">
            <v>ML</v>
          </cell>
          <cell r="F3247">
            <v>3665759.13</v>
          </cell>
          <cell r="G3247">
            <v>42552</v>
          </cell>
        </row>
        <row r="3248">
          <cell r="C3248">
            <v>5971</v>
          </cell>
          <cell r="D3248" t="str">
            <v>Edu. Tablestaca Tipo 3  (H=9,0 Metros)-Suministro E Hincado (Ver Diseño)</v>
          </cell>
          <cell r="E3248" t="str">
            <v>ML</v>
          </cell>
          <cell r="F3248">
            <v>4557350</v>
          </cell>
          <cell r="G3248">
            <v>42552</v>
          </cell>
        </row>
        <row r="3249">
          <cell r="C3249">
            <v>5972</v>
          </cell>
          <cell r="D3249" t="str">
            <v>Edu. Capa De Conformacion Pilotes E=0,1 M, Material Seleionado Para Terraple Tipo Inc 220 - 7</v>
          </cell>
          <cell r="E3249" t="str">
            <v>M2</v>
          </cell>
          <cell r="F3249">
            <v>4291.25</v>
          </cell>
          <cell r="G3249">
            <v>42552</v>
          </cell>
        </row>
        <row r="3250">
          <cell r="C3250">
            <v>5974</v>
          </cell>
          <cell r="D3250" t="str">
            <v>Pedraplen Lecho Drenante E = 50 Cm</v>
          </cell>
          <cell r="E3250" t="str">
            <v>M3</v>
          </cell>
          <cell r="F3250">
            <v>47240.5</v>
          </cell>
          <cell r="G3250">
            <v>42529</v>
          </cell>
        </row>
        <row r="3251">
          <cell r="C3251">
            <v>5975</v>
          </cell>
          <cell r="D3251" t="str">
            <v>Estabilizacion De Terreno Y Contencion De Orilla</v>
          </cell>
          <cell r="E3251" t="str">
            <v>UN</v>
          </cell>
          <cell r="F3251">
            <v>0</v>
          </cell>
          <cell r="G3251">
            <v>42529</v>
          </cell>
        </row>
        <row r="3252">
          <cell r="C3252">
            <v>5976</v>
          </cell>
          <cell r="D3252" t="str">
            <v>Cimentaciones - Zona Comercial</v>
          </cell>
          <cell r="E3252" t="str">
            <v>UN</v>
          </cell>
          <cell r="F3252">
            <v>0</v>
          </cell>
          <cell r="G3252">
            <v>42529</v>
          </cell>
        </row>
        <row r="3253">
          <cell r="C3253">
            <v>5985</v>
          </cell>
          <cell r="D3253" t="str">
            <v>Edu. Geomalla Uniaxial 27,1 X 30,6 - (Ux - 50 )</v>
          </cell>
          <cell r="E3253" t="str">
            <v>M2</v>
          </cell>
          <cell r="F3253">
            <v>9100.7099999999991</v>
          </cell>
          <cell r="G3253">
            <v>42552</v>
          </cell>
        </row>
        <row r="3254">
          <cell r="C3254">
            <v>5986</v>
          </cell>
          <cell r="D3254" t="str">
            <v>Edu. Geomalla Uniaxial 26,1 X 31,7 (Ux - 75 )</v>
          </cell>
          <cell r="E3254" t="str">
            <v>M2</v>
          </cell>
          <cell r="F3254">
            <v>11719.73</v>
          </cell>
          <cell r="G3254">
            <v>42552</v>
          </cell>
        </row>
        <row r="3255">
          <cell r="C3255">
            <v>5987</v>
          </cell>
          <cell r="D3255" t="str">
            <v>Edu. Geomalla Uniaxial 19,5 X 29,  (Ux 100)</v>
          </cell>
          <cell r="E3255" t="str">
            <v>M2</v>
          </cell>
          <cell r="F3255">
            <v>13886.23</v>
          </cell>
          <cell r="G3255">
            <v>42552</v>
          </cell>
        </row>
        <row r="3256">
          <cell r="C3256">
            <v>5988</v>
          </cell>
          <cell r="D3256" t="str">
            <v>Edu. Geotextil  No Nt F - 30G Para Cierre De Capas</v>
          </cell>
          <cell r="E3256" t="str">
            <v>M2</v>
          </cell>
          <cell r="F3256">
            <v>6471.04</v>
          </cell>
          <cell r="G3256">
            <v>42552</v>
          </cell>
        </row>
        <row r="3257">
          <cell r="C3257">
            <v>5989</v>
          </cell>
          <cell r="D3257" t="str">
            <v>Edu. Geodren Ancho 0.5 - Drenaje Horizontal</v>
          </cell>
          <cell r="E3257" t="str">
            <v>ML</v>
          </cell>
          <cell r="F3257">
            <v>19218.02</v>
          </cell>
          <cell r="G3257">
            <v>42552</v>
          </cell>
        </row>
        <row r="3258">
          <cell r="C3258">
            <v>5990</v>
          </cell>
          <cell r="D3258" t="str">
            <v>Edu. Geodren Planar Ancho 1.0 - Drenaje Trasdos De Muro</v>
          </cell>
          <cell r="E3258" t="str">
            <v>ML</v>
          </cell>
          <cell r="F3258">
            <v>47878.86</v>
          </cell>
          <cell r="G3258">
            <v>42552</v>
          </cell>
        </row>
        <row r="3259">
          <cell r="C3259">
            <v>5993</v>
          </cell>
          <cell r="D3259" t="str">
            <v>Geodren Planar Ancho 1,0 - Drenaje Trasdos De Muro</v>
          </cell>
          <cell r="E3259" t="str">
            <v>ML</v>
          </cell>
          <cell r="F3259">
            <v>43814.99</v>
          </cell>
          <cell r="G3259">
            <v>42531</v>
          </cell>
        </row>
        <row r="3260">
          <cell r="C3260">
            <v>5995</v>
          </cell>
          <cell r="D3260" t="str">
            <v>Edu. Geodren Tubular 2M Para Dren Longitudinal</v>
          </cell>
          <cell r="E3260" t="str">
            <v>ML</v>
          </cell>
          <cell r="F3260">
            <v>79491.42</v>
          </cell>
          <cell r="G3260">
            <v>42552</v>
          </cell>
        </row>
        <row r="3261">
          <cell r="C3261">
            <v>5996</v>
          </cell>
          <cell r="D3261" t="str">
            <v>Edu. Tuberia De Drenaje Perforada 4" Longitudinal</v>
          </cell>
          <cell r="E3261" t="str">
            <v>ML</v>
          </cell>
          <cell r="F3261">
            <v>27535.08</v>
          </cell>
          <cell r="G3261">
            <v>42552</v>
          </cell>
        </row>
        <row r="3262">
          <cell r="C3262">
            <v>5997</v>
          </cell>
          <cell r="D3262" t="str">
            <v>Tuberia De Drenaje Perforada 42" Longitudinal</v>
          </cell>
          <cell r="E3262" t="str">
            <v>ML</v>
          </cell>
          <cell r="F3262">
            <v>31088.37</v>
          </cell>
          <cell r="G3262">
            <v>42530</v>
          </cell>
        </row>
        <row r="3263">
          <cell r="C3263">
            <v>6010</v>
          </cell>
          <cell r="D3263" t="str">
            <v>Cunetas Fundidas En Sitio En Concreto F"C = 28 Mpa ( 4000 ) Tipo 1 , 2</v>
          </cell>
          <cell r="E3263" t="str">
            <v>M3</v>
          </cell>
          <cell r="F3263">
            <v>513658.6</v>
          </cell>
          <cell r="G3263">
            <v>42530</v>
          </cell>
        </row>
        <row r="3264">
          <cell r="C3264">
            <v>6012</v>
          </cell>
          <cell r="D3264" t="str">
            <v>Cuneta Fundida En Sitio En Concreto F"C = 28 Mpa (4000Psi) Tipos 1 Y 2 (Ver Diseño)</v>
          </cell>
          <cell r="E3264" t="str">
            <v>M3</v>
          </cell>
          <cell r="F3264">
            <v>595022.31000000006</v>
          </cell>
          <cell r="G3264">
            <v>42552</v>
          </cell>
        </row>
        <row r="3265">
          <cell r="C3265">
            <v>6015</v>
          </cell>
          <cell r="D3265" t="str">
            <v>Edu. Concreto De 4000 Psi Impermeabilizado Premezclado Para Revestimiento Fondo De Placa, Muros, Vigas, Solados, Anden - Ver Diseño</v>
          </cell>
          <cell r="E3265" t="str">
            <v>M3</v>
          </cell>
          <cell r="F3265">
            <v>767086.05</v>
          </cell>
          <cell r="G3265">
            <v>42587</v>
          </cell>
        </row>
        <row r="3266">
          <cell r="C3266">
            <v>6019</v>
          </cell>
          <cell r="D3266" t="str">
            <v>Tanque En Concreto Para Sistema De Riego F"C = 28 Mpa (4000 Psi )</v>
          </cell>
          <cell r="E3266" t="str">
            <v>M3</v>
          </cell>
          <cell r="F3266">
            <v>504294</v>
          </cell>
          <cell r="G3266">
            <v>42530</v>
          </cell>
        </row>
        <row r="3267">
          <cell r="C3267">
            <v>6020</v>
          </cell>
          <cell r="D3267" t="str">
            <v>Tanque En Concreto Para Sistema De Riego F"C = 28 Mpa (4000 Psi)-Ver Diseño</v>
          </cell>
          <cell r="E3267" t="str">
            <v>M3</v>
          </cell>
          <cell r="F3267">
            <v>928880.3</v>
          </cell>
          <cell r="G3267">
            <v>42552</v>
          </cell>
        </row>
        <row r="3268">
          <cell r="C3268">
            <v>6032</v>
          </cell>
          <cell r="D3268" t="str">
            <v>Edu. Tierra Armada - Relleno En Material Suelo Cemento 8% (Ver Diseño)</v>
          </cell>
          <cell r="E3268" t="str">
            <v>M3</v>
          </cell>
          <cell r="F3268">
            <v>157549.07</v>
          </cell>
          <cell r="G3268">
            <v>42552</v>
          </cell>
        </row>
        <row r="3269">
          <cell r="C3269">
            <v>6033</v>
          </cell>
          <cell r="D3269" t="str">
            <v>Capitulo. Excavaciones Y Cimentaciones Zona Comercial</v>
          </cell>
          <cell r="E3269" t="str">
            <v>UN</v>
          </cell>
          <cell r="G3269">
            <v>42531</v>
          </cell>
        </row>
        <row r="3270">
          <cell r="C3270">
            <v>6034</v>
          </cell>
          <cell r="D3270" t="str">
            <v>Placa Contrapiso Y Apoyo Caseta Vendedores Estacionarios Y Establecimiento, F´C = 28 Mpa (4000 Psi)-Ver Diseño</v>
          </cell>
          <cell r="E3270" t="str">
            <v>M3</v>
          </cell>
          <cell r="F3270">
            <v>678743.02</v>
          </cell>
          <cell r="G3270">
            <v>42552</v>
          </cell>
        </row>
        <row r="3271">
          <cell r="C3271">
            <v>6036</v>
          </cell>
          <cell r="D3271" t="str">
            <v>Guarda Escoba En Marmol</v>
          </cell>
          <cell r="E3271" t="str">
            <v>M2</v>
          </cell>
          <cell r="F3271">
            <v>68973.3</v>
          </cell>
          <cell r="G3271">
            <v>42534</v>
          </cell>
        </row>
        <row r="3272">
          <cell r="C3272">
            <v>6037</v>
          </cell>
          <cell r="D3272" t="str">
            <v>Pozos De Inspecion  1,45 M H=1,80 M</v>
          </cell>
          <cell r="E3272" t="str">
            <v>UN</v>
          </cell>
          <cell r="F3272">
            <v>703635.87</v>
          </cell>
          <cell r="G3272">
            <v>42534</v>
          </cell>
        </row>
        <row r="3273">
          <cell r="C3273">
            <v>6038</v>
          </cell>
          <cell r="D3273" t="str">
            <v>Provision Red De Gas Proyecto Avenida Del Rio Unidad Funcional 1</v>
          </cell>
          <cell r="E3273" t="str">
            <v>GL</v>
          </cell>
          <cell r="F3273">
            <v>25683922</v>
          </cell>
          <cell r="G3273">
            <v>42558</v>
          </cell>
        </row>
        <row r="3274">
          <cell r="C3274">
            <v>6039</v>
          </cell>
          <cell r="D3274" t="str">
            <v>Provision Mobiliario Urbano Y Señalización Vial Proyecto Avenida Del Rio - Unidad Funcional 1</v>
          </cell>
          <cell r="E3274" t="str">
            <v>GL</v>
          </cell>
          <cell r="F3274">
            <v>554690938.88</v>
          </cell>
          <cell r="G3274">
            <v>42558</v>
          </cell>
        </row>
        <row r="3275">
          <cell r="C3275">
            <v>6040</v>
          </cell>
          <cell r="D3275" t="str">
            <v>Provision Vegetacion Y Zonas Verdes - Arboles Y Palmas Proyecto Avenidad Del Rio - Funcional 1</v>
          </cell>
          <cell r="E3275" t="str">
            <v>GL</v>
          </cell>
          <cell r="F3275">
            <v>325270244</v>
          </cell>
          <cell r="G3275">
            <v>42558</v>
          </cell>
        </row>
        <row r="3276">
          <cell r="C3276">
            <v>6041</v>
          </cell>
          <cell r="D3276" t="str">
            <v>Provision De Red De Voz Y Dato Uf 1 ( Proyecto Avenida Del Rio - Unidad Funcional 1 )</v>
          </cell>
          <cell r="E3276" t="str">
            <v>GL</v>
          </cell>
          <cell r="F3276">
            <v>240000000</v>
          </cell>
          <cell r="G3276">
            <v>42558</v>
          </cell>
        </row>
        <row r="3277">
          <cell r="C3277">
            <v>6046</v>
          </cell>
          <cell r="D3277" t="str">
            <v>Suministro E Instalación De Bomba Centrífuga 20Hp 3500 Rpm 220V 60Hz - 2 1/2 X 2 Diámetro De Succión Y Descarga. Q:255 Gpm Incluye Arrancador Tripolar En Cofre Metálico Lámina Calibre 16, Kit De Accesorios Para Succión Y Descarga</v>
          </cell>
          <cell r="E3277" t="str">
            <v>UN</v>
          </cell>
          <cell r="F3277">
            <v>15967168</v>
          </cell>
          <cell r="G3277">
            <v>42578</v>
          </cell>
        </row>
        <row r="3278">
          <cell r="C3278">
            <v>6047</v>
          </cell>
          <cell r="D3278" t="str">
            <v>Suministro E Instalación De Equipo De Bombeo Sumergible : Q = 5.1 Lps, Hdt = 9.7 M. Incluido Dos (2) Equipos De Bombeo, Tubería Y Accesorios, Estación Prefabricada, Tablero De Control E Instalación</v>
          </cell>
          <cell r="E3278" t="str">
            <v>GL</v>
          </cell>
          <cell r="F3278">
            <v>102000000</v>
          </cell>
          <cell r="G3278">
            <v>42578</v>
          </cell>
        </row>
        <row r="3279">
          <cell r="C3279">
            <v>6048</v>
          </cell>
          <cell r="D3279" t="str">
            <v>Edu. Concreto Losa Aligerada E= 0.12 Metros, F`C=28 Mpa 4000 Psi (Ver Diseño)</v>
          </cell>
          <cell r="E3279" t="str">
            <v>M2</v>
          </cell>
          <cell r="F3279">
            <v>387642.58</v>
          </cell>
          <cell r="G3279">
            <v>42572</v>
          </cell>
        </row>
        <row r="3280">
          <cell r="C3280">
            <v>6049</v>
          </cell>
          <cell r="D3280" t="str">
            <v>Suministro De Tubería En Polietileno De Alta Densidad Pead 90 Mm Pn 10 Pe 100 Para La Impulsión De La Estación Elevadora Hasta Tubería De Alcantarillado Existente</v>
          </cell>
          <cell r="E3280" t="str">
            <v>ML</v>
          </cell>
          <cell r="F3280">
            <v>23471</v>
          </cell>
          <cell r="G3280">
            <v>42578</v>
          </cell>
        </row>
        <row r="3281">
          <cell r="C3281">
            <v>6050</v>
          </cell>
          <cell r="D3281" t="str">
            <v>Instalación De Tubería A Presión Pead 90 Mm De Estación Elevadora Para Entregar En Alcantarillado Existente Bajo Cualquier Condición De Humedad</v>
          </cell>
          <cell r="E3281" t="str">
            <v>ML</v>
          </cell>
          <cell r="F3281">
            <v>14436.24</v>
          </cell>
          <cell r="G3281">
            <v>42578</v>
          </cell>
        </row>
        <row r="3282">
          <cell r="C3282">
            <v>6051</v>
          </cell>
          <cell r="D3282" t="str">
            <v>Flotador Mecánico, Tipo Pesado, Cuerpo Y Conector En Bronce Fundido, Sellos De Caucho, Presión De Trabajo 125 Psi De 1 1/2" Para Tanques Elevados</v>
          </cell>
          <cell r="E3282" t="str">
            <v>UN</v>
          </cell>
          <cell r="F3282">
            <v>300461.61</v>
          </cell>
          <cell r="G3282">
            <v>42578</v>
          </cell>
        </row>
        <row r="3283">
          <cell r="C3283">
            <v>6052</v>
          </cell>
          <cell r="D3283" t="str">
            <v>Suministro E Instalación De Válvula D = 1 1/2"</v>
          </cell>
          <cell r="E3283" t="str">
            <v>UN</v>
          </cell>
          <cell r="F3283">
            <v>117489.71</v>
          </cell>
          <cell r="G3283">
            <v>42572</v>
          </cell>
        </row>
        <row r="3284">
          <cell r="C3284">
            <v>6053</v>
          </cell>
          <cell r="D3284" t="str">
            <v>Tragante De Aguas Lluvias De 4"</v>
          </cell>
          <cell r="E3284" t="str">
            <v>UN</v>
          </cell>
          <cell r="F3284">
            <v>259322.76</v>
          </cell>
          <cell r="G3284">
            <v>42578</v>
          </cell>
        </row>
        <row r="3285">
          <cell r="C3285">
            <v>6056</v>
          </cell>
          <cell r="D3285" t="str">
            <v>Piso En Marmol: Interior De Locales Comerciales (Ver Diseño)</v>
          </cell>
          <cell r="E3285" t="str">
            <v>M2</v>
          </cell>
          <cell r="F3285">
            <v>83714.960000000006</v>
          </cell>
          <cell r="G3285">
            <v>42572</v>
          </cell>
        </row>
        <row r="3286">
          <cell r="C3286">
            <v>6057</v>
          </cell>
          <cell r="D3286" t="str">
            <v>Guardaescobas En Marmol (Ver Diseño)</v>
          </cell>
          <cell r="E3286" t="str">
            <v>ML</v>
          </cell>
          <cell r="F3286">
            <v>27367.31</v>
          </cell>
          <cell r="G3286">
            <v>42572</v>
          </cell>
        </row>
        <row r="3287">
          <cell r="C3287">
            <v>6058</v>
          </cell>
          <cell r="D3287" t="str">
            <v>Relleno Para Conformación De Gradas Y Escaleras, Con Relleno En Material Granular Para Espaldón De Geosacos, Incluye Equipos, Herramienta Menor Y Mano De Obra</v>
          </cell>
          <cell r="E3287" t="str">
            <v>M3</v>
          </cell>
          <cell r="F3287">
            <v>153587.6</v>
          </cell>
          <cell r="G3287">
            <v>42572</v>
          </cell>
        </row>
        <row r="3288">
          <cell r="C3288">
            <v>6059</v>
          </cell>
          <cell r="D3288" t="str">
            <v>Kit De Empalme Para Baja Tension De 1/0-4 Awg (Conector) Cinta Autofundente 23</v>
          </cell>
          <cell r="E3288" t="str">
            <v>UN</v>
          </cell>
          <cell r="F3288">
            <v>84400</v>
          </cell>
          <cell r="G3288">
            <v>42536</v>
          </cell>
        </row>
        <row r="3289">
          <cell r="C3289">
            <v>6060</v>
          </cell>
          <cell r="D3289" t="str">
            <v>Gradas Y Escaleras En Concreto 4000 Psi - Sobre Terreno Natural Espesor 0.12 Metros, Endurecido Con Acabado Texturizado, Dilatado Con Disco Diamantado - Incluye Suministro, Formaleta, Fundida, Endurecedor, Curado, Sobre Terreno Natiral</v>
          </cell>
          <cell r="E3289" t="str">
            <v>M3</v>
          </cell>
          <cell r="F3289">
            <v>679980.14</v>
          </cell>
          <cell r="G3289">
            <v>42572</v>
          </cell>
        </row>
        <row r="3290">
          <cell r="C3290">
            <v>6061</v>
          </cell>
          <cell r="D3290" t="str">
            <v>Kit De Empalme En Gel Para Baja Tension De 1/0 - 10</v>
          </cell>
          <cell r="E3290" t="str">
            <v>UN</v>
          </cell>
          <cell r="F3290">
            <v>90977.22</v>
          </cell>
          <cell r="G3290">
            <v>42557</v>
          </cell>
        </row>
        <row r="3291">
          <cell r="C3291">
            <v>6062</v>
          </cell>
          <cell r="D3291" t="str">
            <v>Kit De Empalme En Gel Para Baja Tension De 4 - 4</v>
          </cell>
          <cell r="E3291" t="str">
            <v>UN</v>
          </cell>
          <cell r="F3291">
            <v>80477.22</v>
          </cell>
          <cell r="G3291">
            <v>42557</v>
          </cell>
        </row>
        <row r="3292">
          <cell r="C3292">
            <v>6063</v>
          </cell>
          <cell r="D3292" t="str">
            <v>Kit De Empalme En Gel Para Baja Tension De 1/0 - 14</v>
          </cell>
          <cell r="E3292" t="str">
            <v>UN</v>
          </cell>
          <cell r="F3292">
            <v>73477.22</v>
          </cell>
          <cell r="G3292">
            <v>42557</v>
          </cell>
        </row>
        <row r="3293">
          <cell r="C3293">
            <v>6064</v>
          </cell>
          <cell r="D3293" t="str">
            <v>Piso En Adoquin Color Gris (200 X 100 X 60 Mm - 200 X 200 X 60 Mm - 100 X 100 X 60 Mm)</v>
          </cell>
          <cell r="E3293" t="str">
            <v>M2</v>
          </cell>
          <cell r="F3293">
            <v>64495.83</v>
          </cell>
          <cell r="G3293">
            <v>42552</v>
          </cell>
        </row>
        <row r="3294">
          <cell r="C3294">
            <v>6065</v>
          </cell>
          <cell r="D3294" t="str">
            <v>Piso En Loseta Prefabricada De Concreto - Táctil Alerta (400 X 400 X 60 Mm)</v>
          </cell>
          <cell r="E3294" t="str">
            <v>ML</v>
          </cell>
          <cell r="F3294">
            <v>36144.33</v>
          </cell>
          <cell r="G3294">
            <v>42552</v>
          </cell>
        </row>
        <row r="3295">
          <cell r="C3295">
            <v>6066</v>
          </cell>
          <cell r="D3295" t="str">
            <v>Suministro E Instalación De Cable Monopolar  Xlpe - 1/0 - 15 Kv</v>
          </cell>
          <cell r="E3295" t="str">
            <v>ML</v>
          </cell>
          <cell r="F3295">
            <v>37342.81</v>
          </cell>
          <cell r="G3295">
            <v>42557</v>
          </cell>
        </row>
        <row r="3296">
          <cell r="C3296">
            <v>6067</v>
          </cell>
          <cell r="D3296" t="str">
            <v>Suministro Y Tendido De Ductería Conduit Pead  Corrugada  De 4"</v>
          </cell>
          <cell r="E3296" t="str">
            <v>ML</v>
          </cell>
          <cell r="F3296">
            <v>55641.61</v>
          </cell>
          <cell r="G3296">
            <v>42557</v>
          </cell>
        </row>
        <row r="3297">
          <cell r="C3297">
            <v>6068</v>
          </cell>
          <cell r="D3297" t="str">
            <v>Kit De Empalme En Gel Para Baja Tension De 1/0 - 4</v>
          </cell>
          <cell r="E3297" t="str">
            <v>UN</v>
          </cell>
          <cell r="F3297">
            <v>85477.22</v>
          </cell>
          <cell r="G3297">
            <v>42557</v>
          </cell>
        </row>
        <row r="3298">
          <cell r="C3298">
            <v>6069</v>
          </cell>
          <cell r="D3298" t="str">
            <v>Kit De Empalme En Gel Para Baja Tension De 14/2</v>
          </cell>
          <cell r="E3298" t="str">
            <v>UN</v>
          </cell>
          <cell r="F3298">
            <v>72276.289999999994</v>
          </cell>
          <cell r="G3298">
            <v>42557</v>
          </cell>
        </row>
        <row r="3299">
          <cell r="C3299">
            <v>6070</v>
          </cell>
          <cell r="D3299" t="str">
            <v>Suministro E Instalacion De Proyector At - Aeroled De 500 W - 5000K</v>
          </cell>
          <cell r="E3299" t="str">
            <v>UN</v>
          </cell>
          <cell r="F3299">
            <v>3332016.82</v>
          </cell>
          <cell r="G3299">
            <v>42557</v>
          </cell>
        </row>
        <row r="3300">
          <cell r="C3300">
            <v>6071</v>
          </cell>
          <cell r="D3300" t="str">
            <v>Suministro E Instalacion De Luminaria Decorativa Decoled Ii De 32 W 4000 K</v>
          </cell>
          <cell r="E3300" t="str">
            <v>UN</v>
          </cell>
          <cell r="F3300">
            <v>1572840.75</v>
          </cell>
          <cell r="G3300">
            <v>42557</v>
          </cell>
        </row>
        <row r="3301">
          <cell r="C3301">
            <v>6072</v>
          </cell>
          <cell r="D3301" t="str">
            <v>Construcción De Base De Concreto Para Transformador</v>
          </cell>
          <cell r="E3301" t="str">
            <v>UN</v>
          </cell>
          <cell r="F3301">
            <v>507024.64000000001</v>
          </cell>
          <cell r="G3301">
            <v>42557</v>
          </cell>
        </row>
        <row r="3302">
          <cell r="C3302">
            <v>6073</v>
          </cell>
          <cell r="D3302" t="str">
            <v>Suministro E Instalacion De Bala De Piso Tipo Proyeled De 12 W 3000 K Con Accesorios Para Su Instalacion  (Cajas Scuar D, Adaptadores</v>
          </cell>
          <cell r="E3302" t="str">
            <v>UN</v>
          </cell>
          <cell r="F3302">
            <v>550449</v>
          </cell>
          <cell r="G3302">
            <v>42557</v>
          </cell>
        </row>
        <row r="3303">
          <cell r="C3303">
            <v>6074</v>
          </cell>
          <cell r="D3303" t="str">
            <v>Suministro E Instalación De Gabinete Metálico Para Contadores; Incluye Totalizadores, Barrajes, Aisladores Y Protecciones</v>
          </cell>
          <cell r="E3303" t="str">
            <v>UN</v>
          </cell>
          <cell r="F3303">
            <v>12011656.52</v>
          </cell>
          <cell r="G3303">
            <v>42557</v>
          </cell>
        </row>
        <row r="3304">
          <cell r="C3304">
            <v>6075</v>
          </cell>
          <cell r="D3304" t="str">
            <v>Suministro E Instalacion De Bala De Piso Tipo Proyeled De 3 W 3000 K Sumergibles</v>
          </cell>
          <cell r="E3304" t="str">
            <v>UN</v>
          </cell>
          <cell r="F3304">
            <v>308811.15000000002</v>
          </cell>
          <cell r="G3304">
            <v>42557</v>
          </cell>
        </row>
        <row r="3305">
          <cell r="C3305">
            <v>6076</v>
          </cell>
          <cell r="D3305" t="str">
            <v>Suministro E Instalación De Tubería Pvc Conduit De 1 1/4"</v>
          </cell>
          <cell r="E3305" t="str">
            <v>ML</v>
          </cell>
          <cell r="F3305">
            <v>5083.51</v>
          </cell>
          <cell r="G3305">
            <v>42557</v>
          </cell>
        </row>
        <row r="3306">
          <cell r="C3306">
            <v>6077</v>
          </cell>
          <cell r="D3306" t="str">
            <v>Marcacion Y Codificacion De Poste</v>
          </cell>
          <cell r="E3306" t="str">
            <v>UN</v>
          </cell>
          <cell r="F3306">
            <v>14850.11</v>
          </cell>
          <cell r="G3306">
            <v>42557</v>
          </cell>
        </row>
        <row r="3307">
          <cell r="C3307">
            <v>6078</v>
          </cell>
          <cell r="D3307" t="str">
            <v>Suministro E Instalacion De Mastil De Acero, De 20 Mts Tronco - Conico Poligonal Seccionado, Galvanizado En Caliente, Corona Jija, Con Canastilla Para Reflectores, Incluye Pernos De Anclaje Y Sistema De Parrayos</v>
          </cell>
          <cell r="E3307" t="str">
            <v>UN</v>
          </cell>
          <cell r="F3307">
            <v>19381757.18</v>
          </cell>
          <cell r="G3307">
            <v>42557</v>
          </cell>
        </row>
        <row r="3308">
          <cell r="C3308">
            <v>6079</v>
          </cell>
          <cell r="D3308" t="str">
            <v>Tablero De Control Para Iluminacion, Incluye Fotocelda, Base Para Fotocelda, Conectores, Totalizadores, Brakers Sistema De Sujecion, Platina De Cobre, Aisladores Y Accesorios</v>
          </cell>
          <cell r="E3308" t="str">
            <v>UN</v>
          </cell>
          <cell r="F3308">
            <v>6754539.6600000001</v>
          </cell>
          <cell r="G3308">
            <v>42557</v>
          </cell>
        </row>
        <row r="3309">
          <cell r="C3309">
            <v>6080</v>
          </cell>
          <cell r="D3309" t="str">
            <v>Suministro Y Tendido De Ducteria Conduit Pvc 2"</v>
          </cell>
          <cell r="E3309" t="str">
            <v>ML</v>
          </cell>
          <cell r="F3309">
            <v>11535</v>
          </cell>
          <cell r="G3309">
            <v>42557</v>
          </cell>
        </row>
        <row r="3310">
          <cell r="C3310">
            <v>6081</v>
          </cell>
          <cell r="D3310" t="str">
            <v>Suministro E Instalacion De Cable De Aluminio Forrado N° 2/0 Awg - Aislamiento Thw</v>
          </cell>
          <cell r="E3310" t="str">
            <v>ML</v>
          </cell>
          <cell r="F3310">
            <v>10241.11</v>
          </cell>
          <cell r="G3310">
            <v>42557</v>
          </cell>
        </row>
        <row r="3311">
          <cell r="C3311">
            <v>6082</v>
          </cell>
          <cell r="D3311" t="str">
            <v>Suministro E Instalacion De Cable De Aluminio Forrado N° 4/0 Awg Aislamiento Thw - 600 V (Incluye Cinta Aislante 23 Y 33)</v>
          </cell>
          <cell r="E3311" t="str">
            <v>ML</v>
          </cell>
          <cell r="F3311">
            <v>12175.96</v>
          </cell>
          <cell r="G3311">
            <v>42557</v>
          </cell>
        </row>
        <row r="3312">
          <cell r="C3312">
            <v>6083</v>
          </cell>
          <cell r="D3312" t="str">
            <v>Suministro E Instalacion De Cable De Aluminio Forrado N° 2 Awg Aislamiento Thw - 600 V (Incluye Cinta Aislante 23 Y 33)</v>
          </cell>
          <cell r="E3312" t="str">
            <v>ML</v>
          </cell>
          <cell r="F3312">
            <v>20580.599999999999</v>
          </cell>
          <cell r="G3312">
            <v>42557</v>
          </cell>
        </row>
        <row r="3313">
          <cell r="C3313">
            <v>6084</v>
          </cell>
          <cell r="D3313" t="str">
            <v>Suministro E Instalacion De Cable De Aluminio Forrado N° 4 Awg Aislamiento Thw - 600 V (Incluye Cinta Aislante 23 Y 33)</v>
          </cell>
          <cell r="E3313" t="str">
            <v>ML</v>
          </cell>
          <cell r="F3313">
            <v>5925.13</v>
          </cell>
          <cell r="G3313">
            <v>42557</v>
          </cell>
        </row>
        <row r="3314">
          <cell r="C3314">
            <v>6085</v>
          </cell>
          <cell r="D3314" t="str">
            <v>Suministro E Instalacion De Cable Encauchetado 3 X 10 Awg</v>
          </cell>
          <cell r="E3314" t="str">
            <v>ML</v>
          </cell>
          <cell r="F3314">
            <v>9407.4500000000007</v>
          </cell>
          <cell r="G3314">
            <v>42557</v>
          </cell>
        </row>
        <row r="3315">
          <cell r="C3315">
            <v>6086</v>
          </cell>
          <cell r="D3315" t="str">
            <v>Pozo De Inspecion De Diámetro Del Cilindro 1.20 Metros; 1.45 Metros &lt;H &lt;=1.80 Metros Para Tuberías De Diámetros Entre Los 200 Mm (8") Y 400 Mm (16").</v>
          </cell>
          <cell r="E3315" t="str">
            <v>UN</v>
          </cell>
          <cell r="F3315">
            <v>3176835.94</v>
          </cell>
          <cell r="G3315">
            <v>42699</v>
          </cell>
        </row>
        <row r="3316">
          <cell r="C3316">
            <v>6087</v>
          </cell>
          <cell r="D3316" t="str">
            <v>Rejilla Exterior Tipo Persiana En Aluminio</v>
          </cell>
          <cell r="E3316" t="str">
            <v>M2</v>
          </cell>
          <cell r="F3316">
            <v>385226</v>
          </cell>
          <cell r="G3316">
            <v>42552</v>
          </cell>
        </row>
        <row r="3317">
          <cell r="C3317">
            <v>6090</v>
          </cell>
          <cell r="D3317" t="str">
            <v>Suministro De Tubo Pvc D = 100 M 40"</v>
          </cell>
          <cell r="E3317" t="str">
            <v>ML</v>
          </cell>
          <cell r="F3317">
            <v>1475000</v>
          </cell>
          <cell r="G3317">
            <v>42548</v>
          </cell>
        </row>
        <row r="3318">
          <cell r="C3318">
            <v>6091</v>
          </cell>
          <cell r="D3318" t="str">
            <v>Suministro De Tubo Pvc D= 1.20 M 47"</v>
          </cell>
          <cell r="E3318" t="str">
            <v>ML</v>
          </cell>
          <cell r="F3318">
            <v>1575000</v>
          </cell>
          <cell r="G3318">
            <v>42548</v>
          </cell>
        </row>
        <row r="3319">
          <cell r="C3319">
            <v>6093</v>
          </cell>
          <cell r="D3319" t="str">
            <v>Rejilla Hd De = 0.60 M X 1.2 M</v>
          </cell>
          <cell r="E3319" t="str">
            <v>UN</v>
          </cell>
          <cell r="F3319">
            <v>303255.34999999998</v>
          </cell>
          <cell r="G3319">
            <v>42548</v>
          </cell>
        </row>
        <row r="3320">
          <cell r="C3320">
            <v>6094</v>
          </cell>
          <cell r="D3320" t="str">
            <v>Rejilla Para Colector Zona Comercial</v>
          </cell>
          <cell r="E3320" t="str">
            <v>ML</v>
          </cell>
          <cell r="F3320">
            <v>160391.67000000001</v>
          </cell>
          <cell r="G3320">
            <v>42548</v>
          </cell>
        </row>
        <row r="3321">
          <cell r="C3321">
            <v>6095</v>
          </cell>
          <cell r="D3321" t="str">
            <v>Cajas De Inspecion De 1.30 Mts X 2.50 Mts</v>
          </cell>
          <cell r="E3321" t="str">
            <v>UN</v>
          </cell>
          <cell r="F3321">
            <v>856235</v>
          </cell>
          <cell r="G3321">
            <v>42548</v>
          </cell>
        </row>
        <row r="3322">
          <cell r="C3322">
            <v>6098</v>
          </cell>
          <cell r="D3322" t="str">
            <v>Suministro E Instalacion De Cubierta Carpas En Forma Tunel Con Estructura En Tuberia Redonda Galvanizada Pintada En Anticorrosivo Y Acabado En Esmalte, Carpa En Lona Industrial  Con Black Out Recubrimiento En Pvc Sellada Electronicamente En Todas Sus Uniones, Parales En Tuberia Redonda De 6" Pulgadas Con Flanches Al Piso Cuadrados, Instalados Con Las Siguientes Medidas: 23.00 Metros X 6.00 Metros, Para Los Modulos De Simon Bolivar (Ver Diseño)</v>
          </cell>
          <cell r="E3322" t="str">
            <v>UN</v>
          </cell>
          <cell r="F3322">
            <v>32016000</v>
          </cell>
          <cell r="G3322">
            <v>42538</v>
          </cell>
        </row>
        <row r="3323">
          <cell r="C3323">
            <v>6108</v>
          </cell>
          <cell r="D3323" t="str">
            <v>Suministro E Instalacion De Cable Monopolar Xlpe - 10 15Kv</v>
          </cell>
          <cell r="E3323" t="str">
            <v>ML</v>
          </cell>
          <cell r="G3323">
            <v>42538</v>
          </cell>
        </row>
        <row r="3324">
          <cell r="C3324">
            <v>6109</v>
          </cell>
          <cell r="D3324" t="str">
            <v>Suministro E Instalacion De Cable Monopolar Xlpe - 1/0 - 15Kv</v>
          </cell>
          <cell r="E3324" t="str">
            <v>ML</v>
          </cell>
          <cell r="F3324">
            <v>37252.49</v>
          </cell>
          <cell r="G3324">
            <v>42538</v>
          </cell>
        </row>
        <row r="3325">
          <cell r="C3325">
            <v>6111</v>
          </cell>
          <cell r="D3325" t="str">
            <v>Suministro Y Tendido De Ducteria Conduit Pead Corrugada De 4"</v>
          </cell>
          <cell r="E3325" t="str">
            <v>ML</v>
          </cell>
          <cell r="F3325">
            <v>55641.64</v>
          </cell>
          <cell r="G3325">
            <v>42538</v>
          </cell>
        </row>
        <row r="3326">
          <cell r="C3326">
            <v>6113</v>
          </cell>
          <cell r="D3326" t="str">
            <v>Columnas Para Estabilizacion De Terreno En Suelo Cemento D = 0.50 Mts, Incluye Excavacion, Relleno, Mano De Obra, H = 6 0 9 Mts</v>
          </cell>
          <cell r="E3326" t="str">
            <v>ML</v>
          </cell>
          <cell r="F3326">
            <v>122542.96</v>
          </cell>
          <cell r="G3326">
            <v>42614</v>
          </cell>
        </row>
        <row r="3327">
          <cell r="C3327">
            <v>6114</v>
          </cell>
          <cell r="D3327" t="str">
            <v>Columnas Para Estabilizacion De Terreno En Suelo Cemento D = 0.50 Mts, Incluye Excavacion, Relleno, Mano De Obra H = 6 A 9 Mts.</v>
          </cell>
          <cell r="E3327" t="str">
            <v>ML</v>
          </cell>
          <cell r="F3327">
            <v>122480.31</v>
          </cell>
          <cell r="G3327">
            <v>42552</v>
          </cell>
        </row>
        <row r="3328">
          <cell r="C3328">
            <v>6161</v>
          </cell>
          <cell r="D3328" t="str">
            <v>Muro Para Soporte O Estribo De Puente En Concreto De 4000 Psi Premezclado, No Incluye Acero De Refuerzo</v>
          </cell>
          <cell r="E3328" t="str">
            <v>M3</v>
          </cell>
          <cell r="F3328">
            <v>662240.1</v>
          </cell>
          <cell r="G3328">
            <v>42552</v>
          </cell>
        </row>
        <row r="3329">
          <cell r="C3329">
            <v>6163</v>
          </cell>
          <cell r="D3329" t="str">
            <v>Prvc. Suministro De Tuberia En Grp Y/O Pvc D = 1,800 Mm Pn = 1, Sn 2500, Incluye Union Y Transporte</v>
          </cell>
          <cell r="E3329" t="str">
            <v>ML</v>
          </cell>
          <cell r="F3329">
            <v>2277558</v>
          </cell>
          <cell r="G3329">
            <v>42556</v>
          </cell>
        </row>
        <row r="3330">
          <cell r="C3330">
            <v>6164</v>
          </cell>
          <cell r="D3330" t="str">
            <v>Prvc. Suministro De Tee De 1,800 X 1,800 Mm Sn 2500, Incluye Uniones, Accesorios Y Transporte</v>
          </cell>
          <cell r="E3330" t="str">
            <v>UN</v>
          </cell>
          <cell r="F3330">
            <v>29980000</v>
          </cell>
          <cell r="G3330">
            <v>42556</v>
          </cell>
        </row>
        <row r="3331">
          <cell r="C3331">
            <v>6165</v>
          </cell>
          <cell r="D3331" t="str">
            <v>Prvc. Suministro De Tee De 2,000 X 2,000 Mm Sn 2500, Incluye Uniones, Accesorios Y Transporte</v>
          </cell>
          <cell r="E3331" t="str">
            <v>UN</v>
          </cell>
          <cell r="F3331">
            <v>39160000</v>
          </cell>
          <cell r="G3331">
            <v>42556</v>
          </cell>
        </row>
        <row r="3332">
          <cell r="C3332">
            <v>6166</v>
          </cell>
          <cell r="D3332" t="str">
            <v>Prvc. Instalacion De Tuberias En Grp Y/O Pvc De Diametro 1,800 Mm Pn= 1,00</v>
          </cell>
          <cell r="E3332" t="str">
            <v>ML</v>
          </cell>
          <cell r="F3332">
            <v>107589.64</v>
          </cell>
          <cell r="G3332">
            <v>42556</v>
          </cell>
        </row>
        <row r="3333">
          <cell r="C3333">
            <v>6167</v>
          </cell>
          <cell r="D3333" t="str">
            <v>Prvc. Instalacion De Tee De 1,800 X 1,800 Mm Pn=1 Sn 2500</v>
          </cell>
          <cell r="E3333" t="str">
            <v>UN</v>
          </cell>
          <cell r="F3333">
            <v>815673.45</v>
          </cell>
          <cell r="G3333">
            <v>42556</v>
          </cell>
        </row>
        <row r="3334">
          <cell r="C3334">
            <v>6168</v>
          </cell>
          <cell r="D3334" t="str">
            <v>Prvc. Instalacion De Tee De 2,000 X 2,000 Mm Pn=1 Sn 2500, Incluye Uniones, Accesorio Y Transporte</v>
          </cell>
          <cell r="E3334" t="str">
            <v>UN</v>
          </cell>
          <cell r="F3334">
            <v>878467.36</v>
          </cell>
          <cell r="G3334">
            <v>42592</v>
          </cell>
        </row>
        <row r="3335">
          <cell r="C3335">
            <v>6171</v>
          </cell>
          <cell r="D3335" t="str">
            <v>Prvc. Demolicion De Jardineras Existentes Ancho Promedio De 2.00 Metros Y Retiro De Material Demolido</v>
          </cell>
          <cell r="E3335" t="str">
            <v>ML</v>
          </cell>
          <cell r="F3335">
            <v>14711.45</v>
          </cell>
          <cell r="G3335">
            <v>42572</v>
          </cell>
        </row>
        <row r="3336">
          <cell r="C3336">
            <v>6172</v>
          </cell>
          <cell r="D3336" t="str">
            <v>Capitulo - Preliminares</v>
          </cell>
          <cell r="E3336" t="str">
            <v>UN</v>
          </cell>
          <cell r="F3336">
            <v>0</v>
          </cell>
          <cell r="G3336">
            <v>42557</v>
          </cell>
        </row>
        <row r="3337">
          <cell r="C3337">
            <v>6173</v>
          </cell>
          <cell r="D3337" t="str">
            <v>Capitulo - Levante</v>
          </cell>
          <cell r="E3337" t="str">
            <v>UN</v>
          </cell>
          <cell r="F3337">
            <v>0</v>
          </cell>
          <cell r="G3337">
            <v>42557</v>
          </cell>
        </row>
        <row r="3338">
          <cell r="C3338">
            <v>6175</v>
          </cell>
          <cell r="D3338" t="str">
            <v>Capitulo - Pañete</v>
          </cell>
          <cell r="E3338" t="str">
            <v>UN</v>
          </cell>
          <cell r="F3338">
            <v>0</v>
          </cell>
          <cell r="G3338">
            <v>42557</v>
          </cell>
        </row>
        <row r="3339">
          <cell r="C3339">
            <v>6176</v>
          </cell>
          <cell r="D3339" t="str">
            <v>Prvc. Instalacion De Poste Hpv 510 Kg 9M</v>
          </cell>
          <cell r="E3339" t="str">
            <v>UN</v>
          </cell>
          <cell r="F3339">
            <v>1223129.32</v>
          </cell>
          <cell r="G3339">
            <v>42573</v>
          </cell>
        </row>
        <row r="3340">
          <cell r="C3340">
            <v>6177</v>
          </cell>
          <cell r="D3340" t="str">
            <v>Capitulo - Puertas</v>
          </cell>
          <cell r="E3340" t="str">
            <v>UN</v>
          </cell>
          <cell r="F3340">
            <v>0</v>
          </cell>
          <cell r="G3340">
            <v>42557</v>
          </cell>
        </row>
        <row r="3341">
          <cell r="C3341">
            <v>6178</v>
          </cell>
          <cell r="D3341" t="str">
            <v>Capitulo - Ventanas</v>
          </cell>
          <cell r="E3341" t="str">
            <v>UN</v>
          </cell>
          <cell r="F3341">
            <v>0</v>
          </cell>
          <cell r="G3341">
            <v>42557</v>
          </cell>
        </row>
        <row r="3342">
          <cell r="C3342">
            <v>6179</v>
          </cell>
          <cell r="D3342" t="str">
            <v>Capitulo - Acabados</v>
          </cell>
          <cell r="E3342" t="str">
            <v>UN</v>
          </cell>
          <cell r="F3342">
            <v>0</v>
          </cell>
          <cell r="G3342">
            <v>42557</v>
          </cell>
        </row>
        <row r="3343">
          <cell r="C3343">
            <v>6180</v>
          </cell>
          <cell r="D3343" t="str">
            <v>Capitulo - Instalaciones Electricas</v>
          </cell>
          <cell r="E3343" t="str">
            <v>UN</v>
          </cell>
          <cell r="F3343">
            <v>0</v>
          </cell>
          <cell r="G3343">
            <v>42557</v>
          </cell>
        </row>
        <row r="3344">
          <cell r="C3344">
            <v>6182</v>
          </cell>
          <cell r="D3344" t="str">
            <v>Prvc. Instalacion De Poste Hpv 750Kg 14M</v>
          </cell>
          <cell r="E3344" t="str">
            <v>UN</v>
          </cell>
          <cell r="F3344">
            <v>2559115.4700000002</v>
          </cell>
          <cell r="G3344">
            <v>42573</v>
          </cell>
        </row>
        <row r="3345">
          <cell r="C3345">
            <v>6183</v>
          </cell>
          <cell r="D3345" t="str">
            <v>Prvc. Cimentacion Monobloque Cilindrica P/ Apoyo 9 X 510 Kgf</v>
          </cell>
          <cell r="E3345" t="str">
            <v>UN</v>
          </cell>
          <cell r="F3345">
            <v>201498.38</v>
          </cell>
          <cell r="G3345">
            <v>42573</v>
          </cell>
        </row>
        <row r="3346">
          <cell r="C3346">
            <v>6184</v>
          </cell>
          <cell r="D3346" t="str">
            <v>Prvc. Cimentacion Monobloque Cilindrica P/ Apoyo 14 X 750 Kgf</v>
          </cell>
          <cell r="E3346" t="str">
            <v>UN</v>
          </cell>
          <cell r="F3346">
            <v>545587.73</v>
          </cell>
          <cell r="G3346">
            <v>42573</v>
          </cell>
        </row>
        <row r="3347">
          <cell r="C3347">
            <v>6185</v>
          </cell>
          <cell r="D3347" t="str">
            <v>Prvc. Cimentacion Monobloque Cilindrica P/ Apoyo 14 X 1050 Kgf</v>
          </cell>
          <cell r="E3347" t="str">
            <v>UN</v>
          </cell>
          <cell r="F3347">
            <v>545587.73</v>
          </cell>
          <cell r="G3347">
            <v>42573</v>
          </cell>
        </row>
        <row r="3348">
          <cell r="C3348">
            <v>6187</v>
          </cell>
          <cell r="D3348" t="str">
            <v>Prvc. Instalacion De Poste Hpv 1050 Kg 12M</v>
          </cell>
          <cell r="E3348" t="str">
            <v>UN</v>
          </cell>
          <cell r="F3348">
            <v>2877673.41</v>
          </cell>
          <cell r="G3348">
            <v>42573</v>
          </cell>
        </row>
        <row r="3349">
          <cell r="C3349">
            <v>6189</v>
          </cell>
          <cell r="D3349" t="str">
            <v>Pih. Suministro E Instalacion De Poste De 12 X 1750</v>
          </cell>
          <cell r="E3349" t="str">
            <v>UN</v>
          </cell>
          <cell r="F3349">
            <v>2586505.2000000002</v>
          </cell>
          <cell r="G3349">
            <v>42578</v>
          </cell>
        </row>
        <row r="3350">
          <cell r="C3350">
            <v>6190</v>
          </cell>
          <cell r="D3350" t="str">
            <v>Instalacion Y Siembra De Arbol Tipico De La Zona, De 3 A 5 Mts De Altura</v>
          </cell>
          <cell r="E3350" t="str">
            <v>UN</v>
          </cell>
          <cell r="F3350">
            <v>639556.52</v>
          </cell>
          <cell r="G3350">
            <v>42558</v>
          </cell>
        </row>
        <row r="3351">
          <cell r="C3351">
            <v>6592</v>
          </cell>
          <cell r="D3351" t="str">
            <v>Pih. Desmonte De Aparato Sanitario</v>
          </cell>
          <cell r="E3351" t="str">
            <v>UN</v>
          </cell>
          <cell r="F3351">
            <v>24212.22</v>
          </cell>
          <cell r="G3351">
            <v>42647</v>
          </cell>
        </row>
        <row r="3352">
          <cell r="C3352">
            <v>6594</v>
          </cell>
          <cell r="D3352" t="str">
            <v>Pih. Demolición De Muro En Bloque</v>
          </cell>
          <cell r="E3352" t="str">
            <v>M2</v>
          </cell>
          <cell r="F3352">
            <v>19148.11</v>
          </cell>
          <cell r="G3352">
            <v>42578</v>
          </cell>
        </row>
        <row r="3353">
          <cell r="C3353">
            <v>6595</v>
          </cell>
          <cell r="D3353" t="str">
            <v>Pih. Desmonte De Puertas</v>
          </cell>
          <cell r="E3353" t="str">
            <v>UN</v>
          </cell>
          <cell r="F3353">
            <v>32786.080000000002</v>
          </cell>
          <cell r="G3353">
            <v>42578</v>
          </cell>
        </row>
        <row r="3354">
          <cell r="C3354">
            <v>6599</v>
          </cell>
          <cell r="D3354" t="str">
            <v>Pih. Desmonte De Ventana</v>
          </cell>
          <cell r="E3354" t="str">
            <v>UN</v>
          </cell>
          <cell r="F3354">
            <v>32786.080000000002</v>
          </cell>
          <cell r="G3354">
            <v>42578</v>
          </cell>
        </row>
        <row r="3355">
          <cell r="C3355">
            <v>6607</v>
          </cell>
          <cell r="D3355" t="str">
            <v>Pih. Desmonte De Cubierta</v>
          </cell>
          <cell r="E3355" t="str">
            <v>M2</v>
          </cell>
          <cell r="F3355">
            <v>20687.57</v>
          </cell>
          <cell r="G3355">
            <v>42578</v>
          </cell>
        </row>
        <row r="3356">
          <cell r="C3356">
            <v>6608</v>
          </cell>
          <cell r="D3356" t="str">
            <v>Pih. Zocalo 1/2 Caña En Granito Lavado</v>
          </cell>
          <cell r="E3356" t="str">
            <v>ML</v>
          </cell>
          <cell r="F3356">
            <v>33755.14</v>
          </cell>
          <cell r="G3356">
            <v>42578</v>
          </cell>
        </row>
        <row r="3357">
          <cell r="C3357">
            <v>6609</v>
          </cell>
          <cell r="D3357" t="str">
            <v>Pih. Desmonte De Cielo Raso</v>
          </cell>
          <cell r="E3357" t="str">
            <v>M2</v>
          </cell>
          <cell r="F3357">
            <v>19588.84</v>
          </cell>
          <cell r="G3357">
            <v>42578</v>
          </cell>
        </row>
        <row r="3358">
          <cell r="C3358">
            <v>6610</v>
          </cell>
          <cell r="D3358" t="str">
            <v>Pih. Dinteles En Concreto De 0.10 X 0.20 Metros</v>
          </cell>
          <cell r="E3358" t="str">
            <v>ML</v>
          </cell>
          <cell r="F3358">
            <v>38794.04</v>
          </cell>
          <cell r="G3358">
            <v>42579</v>
          </cell>
        </row>
        <row r="3359">
          <cell r="C3359">
            <v>6611</v>
          </cell>
          <cell r="D3359" t="str">
            <v>Pih. Demolición De Pisos Y Andenes</v>
          </cell>
          <cell r="E3359" t="str">
            <v>M2</v>
          </cell>
          <cell r="F3359">
            <v>25690.11</v>
          </cell>
          <cell r="G3359">
            <v>42578</v>
          </cell>
        </row>
        <row r="3360">
          <cell r="C3360">
            <v>6612</v>
          </cell>
          <cell r="D3360" t="str">
            <v>Pih. Demolición De Pisos Y Andenes</v>
          </cell>
          <cell r="E3360" t="str">
            <v>ML</v>
          </cell>
          <cell r="F3360">
            <v>9616.31</v>
          </cell>
          <cell r="G3360">
            <v>42578</v>
          </cell>
        </row>
        <row r="3361">
          <cell r="C3361">
            <v>6615</v>
          </cell>
          <cell r="D3361" t="str">
            <v>Pih. Zocalo En Ceramica</v>
          </cell>
          <cell r="E3361" t="str">
            <v>ML</v>
          </cell>
          <cell r="F3361">
            <v>20591.759999999998</v>
          </cell>
          <cell r="G3361">
            <v>42578</v>
          </cell>
        </row>
        <row r="3362">
          <cell r="C3362">
            <v>6616</v>
          </cell>
          <cell r="D3362" t="str">
            <v>Pih. Demolición De Mesón En Concreto</v>
          </cell>
          <cell r="E3362" t="str">
            <v>UN</v>
          </cell>
          <cell r="F3362">
            <v>19546.38</v>
          </cell>
          <cell r="G3362">
            <v>42590</v>
          </cell>
        </row>
        <row r="3363">
          <cell r="C3363">
            <v>6617</v>
          </cell>
          <cell r="D3363" t="str">
            <v>Pih. Elementos Verticales En Concreto De 3000 Psi</v>
          </cell>
          <cell r="E3363" t="str">
            <v>ML</v>
          </cell>
          <cell r="F3363">
            <v>48511.17</v>
          </cell>
          <cell r="G3363">
            <v>42579</v>
          </cell>
        </row>
        <row r="3364">
          <cell r="C3364">
            <v>6618</v>
          </cell>
          <cell r="D3364" t="str">
            <v>Pih. Demolición De Placas En Concreto E = 0.20 Metros</v>
          </cell>
          <cell r="E3364" t="str">
            <v>M2</v>
          </cell>
          <cell r="F3364">
            <v>74645.919999999998</v>
          </cell>
          <cell r="G3364">
            <v>42578</v>
          </cell>
        </row>
        <row r="3365">
          <cell r="C3365">
            <v>6619</v>
          </cell>
          <cell r="D3365" t="str">
            <v>Pih. Mecanismo De Vaiven</v>
          </cell>
          <cell r="E3365" t="str">
            <v>UN</v>
          </cell>
          <cell r="F3365">
            <v>89673.58</v>
          </cell>
          <cell r="G3365">
            <v>42578</v>
          </cell>
        </row>
        <row r="3366">
          <cell r="C3366">
            <v>6620</v>
          </cell>
          <cell r="D3366" t="str">
            <v>Pih. Enchape Lineal En Ceramica</v>
          </cell>
          <cell r="E3366" t="str">
            <v>ML</v>
          </cell>
          <cell r="F3366">
            <v>37439.199999999997</v>
          </cell>
          <cell r="G3366">
            <v>42578</v>
          </cell>
        </row>
        <row r="3367">
          <cell r="C3367">
            <v>6621</v>
          </cell>
          <cell r="D3367" t="str">
            <v>Pih. Meson En Concreto</v>
          </cell>
          <cell r="E3367" t="str">
            <v>M2</v>
          </cell>
          <cell r="F3367">
            <v>189505.32</v>
          </cell>
          <cell r="G3367">
            <v>42578</v>
          </cell>
        </row>
        <row r="3368">
          <cell r="C3368">
            <v>6622</v>
          </cell>
          <cell r="D3368" t="str">
            <v>Pih. Pintura Epoxica Para Muros</v>
          </cell>
          <cell r="E3368" t="str">
            <v>M2</v>
          </cell>
          <cell r="F3368">
            <v>25782.11</v>
          </cell>
          <cell r="G3368">
            <v>42578</v>
          </cell>
        </row>
        <row r="3369">
          <cell r="C3369">
            <v>6623</v>
          </cell>
          <cell r="D3369" t="str">
            <v>Pih. Piso En Ceramica 0.20 X 0.20 Baños</v>
          </cell>
          <cell r="E3369" t="str">
            <v>M2</v>
          </cell>
          <cell r="F3369">
            <v>56647.41</v>
          </cell>
          <cell r="G3369">
            <v>42578</v>
          </cell>
        </row>
        <row r="3370">
          <cell r="C3370">
            <v>6624</v>
          </cell>
          <cell r="D3370" t="str">
            <v>Pih. Anden En Concreto</v>
          </cell>
          <cell r="E3370" t="str">
            <v>M2</v>
          </cell>
          <cell r="F3370">
            <v>57792.76</v>
          </cell>
          <cell r="G3370">
            <v>42578</v>
          </cell>
        </row>
        <row r="3371">
          <cell r="C3371">
            <v>6625</v>
          </cell>
          <cell r="D3371" t="str">
            <v>Pih. Meson En Granito Pulido</v>
          </cell>
          <cell r="E3371" t="str">
            <v>M2</v>
          </cell>
          <cell r="F3371">
            <v>122151.8</v>
          </cell>
          <cell r="G3371">
            <v>42578</v>
          </cell>
        </row>
        <row r="3372">
          <cell r="C3372">
            <v>6626</v>
          </cell>
          <cell r="D3372" t="str">
            <v>Pih. Cenefa De Piso</v>
          </cell>
          <cell r="E3372" t="str">
            <v>ML</v>
          </cell>
          <cell r="F3372">
            <v>43368.2</v>
          </cell>
          <cell r="G3372">
            <v>42578</v>
          </cell>
        </row>
        <row r="3373">
          <cell r="C3373">
            <v>6627</v>
          </cell>
          <cell r="D3373" t="str">
            <v>Pih. Piso En Tablon Vitrificado</v>
          </cell>
          <cell r="E3373" t="str">
            <v>M2</v>
          </cell>
          <cell r="F3373">
            <v>74873.55</v>
          </cell>
          <cell r="G3373">
            <v>42578</v>
          </cell>
        </row>
        <row r="3374">
          <cell r="C3374">
            <v>6628</v>
          </cell>
          <cell r="D3374" t="str">
            <v>Pih. Alfajias En Concreto De 0.20 X 0.08</v>
          </cell>
          <cell r="E3374" t="str">
            <v>ML</v>
          </cell>
          <cell r="F3374">
            <v>34695.11</v>
          </cell>
          <cell r="G3374">
            <v>42583</v>
          </cell>
        </row>
        <row r="3375">
          <cell r="C3375">
            <v>6629</v>
          </cell>
          <cell r="D3375" t="str">
            <v>Pih. Jardineras En Ladrillo Comun H= 0.40 Metros</v>
          </cell>
          <cell r="E3375" t="str">
            <v>ML</v>
          </cell>
          <cell r="F3375">
            <v>73026.399999999994</v>
          </cell>
          <cell r="G3375">
            <v>42579</v>
          </cell>
        </row>
        <row r="3376">
          <cell r="C3376">
            <v>6630</v>
          </cell>
          <cell r="D3376" t="str">
            <v>Pih. Levante En Ladrillo Chapeton</v>
          </cell>
          <cell r="E3376" t="str">
            <v>M2</v>
          </cell>
          <cell r="F3376">
            <v>69900.72</v>
          </cell>
          <cell r="G3376">
            <v>42579</v>
          </cell>
        </row>
        <row r="3377">
          <cell r="C3377">
            <v>6631</v>
          </cell>
          <cell r="D3377" t="str">
            <v>Pih. Enchapes En Ceramica 30 X 30</v>
          </cell>
          <cell r="E3377" t="str">
            <v>M2</v>
          </cell>
          <cell r="F3377">
            <v>87631.87</v>
          </cell>
          <cell r="G3377">
            <v>42578</v>
          </cell>
        </row>
        <row r="3378">
          <cell r="C3378">
            <v>6632</v>
          </cell>
          <cell r="D3378" t="str">
            <v>Pih. Cenefa De Señalizacion</v>
          </cell>
          <cell r="E3378" t="str">
            <v>ML</v>
          </cell>
          <cell r="F3378">
            <v>27122.76</v>
          </cell>
          <cell r="G3378">
            <v>42578</v>
          </cell>
        </row>
        <row r="3379">
          <cell r="C3379">
            <v>6633</v>
          </cell>
          <cell r="D3379" t="str">
            <v>Pih. Pañete Interior Pulido Con Cal</v>
          </cell>
          <cell r="E3379" t="str">
            <v>M2</v>
          </cell>
          <cell r="F3379">
            <v>21655.69</v>
          </cell>
          <cell r="G3379">
            <v>42579</v>
          </cell>
        </row>
        <row r="3380">
          <cell r="C3380">
            <v>6634</v>
          </cell>
          <cell r="D3380" t="str">
            <v>Pih. Demolición De Placas En Concreto E = 0.10 Metros</v>
          </cell>
          <cell r="E3380" t="str">
            <v>M2</v>
          </cell>
          <cell r="F3380">
            <v>32342.68</v>
          </cell>
          <cell r="G3380">
            <v>42578</v>
          </cell>
        </row>
        <row r="3381">
          <cell r="C3381">
            <v>6635</v>
          </cell>
          <cell r="D3381" t="str">
            <v>Pih. Red De Suministro 3/4</v>
          </cell>
          <cell r="E3381" t="str">
            <v>ML</v>
          </cell>
          <cell r="F3381">
            <v>14761.46</v>
          </cell>
          <cell r="G3381">
            <v>42578</v>
          </cell>
        </row>
        <row r="3382">
          <cell r="C3382">
            <v>6636</v>
          </cell>
          <cell r="D3382" t="str">
            <v>Pih. Demolición De Placas En Concreto E = 0.20 Metros</v>
          </cell>
          <cell r="E3382" t="str">
            <v>ML</v>
          </cell>
          <cell r="F3382">
            <v>42295.92</v>
          </cell>
          <cell r="G3382">
            <v>42578</v>
          </cell>
        </row>
        <row r="3383">
          <cell r="C3383">
            <v>6637</v>
          </cell>
          <cell r="D3383" t="str">
            <v>Pih. Pañete Interior Impermeabilizado</v>
          </cell>
          <cell r="E3383" t="str">
            <v>M2</v>
          </cell>
          <cell r="F3383">
            <v>23431.3</v>
          </cell>
          <cell r="G3383">
            <v>42586</v>
          </cell>
        </row>
        <row r="3384">
          <cell r="C3384">
            <v>6638</v>
          </cell>
          <cell r="D3384" t="str">
            <v>Pih. Red De Suministro 1/2"</v>
          </cell>
          <cell r="E3384" t="str">
            <v>ML</v>
          </cell>
          <cell r="F3384">
            <v>15847.46</v>
          </cell>
          <cell r="G3384">
            <v>42578</v>
          </cell>
        </row>
        <row r="3385">
          <cell r="C3385">
            <v>6639</v>
          </cell>
          <cell r="D3385" t="str">
            <v>Pih. Pañete Exterior Allanado Impermeabilizado</v>
          </cell>
          <cell r="E3385" t="str">
            <v>M2</v>
          </cell>
          <cell r="F3385">
            <v>24177.1</v>
          </cell>
          <cell r="G3385">
            <v>42586</v>
          </cell>
        </row>
        <row r="3386">
          <cell r="C3386">
            <v>6640</v>
          </cell>
          <cell r="D3386" t="str">
            <v>Pih. Pañete Lineal Exterior</v>
          </cell>
          <cell r="E3386" t="str">
            <v>ML</v>
          </cell>
          <cell r="F3386">
            <v>10634.65</v>
          </cell>
          <cell r="G3386">
            <v>42579</v>
          </cell>
        </row>
        <row r="3387">
          <cell r="C3387">
            <v>6641</v>
          </cell>
          <cell r="D3387" t="str">
            <v>Pih. Pintura Exopica Para Cielos</v>
          </cell>
          <cell r="E3387" t="str">
            <v>M2</v>
          </cell>
          <cell r="F3387">
            <v>25782.11</v>
          </cell>
          <cell r="G3387">
            <v>42578</v>
          </cell>
        </row>
        <row r="3388">
          <cell r="C3388">
            <v>6642</v>
          </cell>
          <cell r="D3388" t="str">
            <v>Pih. Punto Potable 1/2" Sanitario</v>
          </cell>
          <cell r="E3388" t="str">
            <v>UN</v>
          </cell>
          <cell r="F3388">
            <v>34016.51</v>
          </cell>
          <cell r="G3388">
            <v>42578</v>
          </cell>
        </row>
        <row r="3389">
          <cell r="C3389">
            <v>6643</v>
          </cell>
          <cell r="D3389" t="str">
            <v>Pih. Demolición De Columnas 0.30 X 0.30 X 2.80 Metros En Concreto</v>
          </cell>
          <cell r="E3389" t="str">
            <v>UN</v>
          </cell>
          <cell r="F3389">
            <v>193258.4</v>
          </cell>
          <cell r="G3389">
            <v>42578</v>
          </cell>
        </row>
        <row r="3390">
          <cell r="C3390">
            <v>6644</v>
          </cell>
          <cell r="D3390" t="str">
            <v>Pih. Punto Potable 1/2" Lavamanos</v>
          </cell>
          <cell r="E3390" t="str">
            <v>UN</v>
          </cell>
          <cell r="F3390">
            <v>37302.51</v>
          </cell>
          <cell r="G3390">
            <v>42578</v>
          </cell>
        </row>
        <row r="3391">
          <cell r="C3391">
            <v>6645</v>
          </cell>
          <cell r="D3391" t="str">
            <v>Pih. Pañete Lineal Exterior Impermeabilizado</v>
          </cell>
          <cell r="E3391" t="str">
            <v>ML</v>
          </cell>
          <cell r="F3391">
            <v>13694.65</v>
          </cell>
          <cell r="G3391">
            <v>42579</v>
          </cell>
        </row>
        <row r="3392">
          <cell r="C3392">
            <v>6646</v>
          </cell>
          <cell r="D3392" t="str">
            <v>Pih. Demolición De Vigas De Cimentación</v>
          </cell>
          <cell r="E3392" t="str">
            <v>ML</v>
          </cell>
          <cell r="F3392">
            <v>46457.599999999999</v>
          </cell>
          <cell r="G3392">
            <v>42578</v>
          </cell>
        </row>
        <row r="3393">
          <cell r="C3393">
            <v>6647</v>
          </cell>
          <cell r="D3393" t="str">
            <v>Pih. Demolición De Jardineras</v>
          </cell>
          <cell r="E3393" t="str">
            <v>ML</v>
          </cell>
          <cell r="F3393">
            <v>15788.11</v>
          </cell>
          <cell r="G3393">
            <v>42578</v>
          </cell>
        </row>
        <row r="3394">
          <cell r="C3394">
            <v>6648</v>
          </cell>
          <cell r="D3394" t="str">
            <v>Pih. Punto Potable 1/2" Ducha</v>
          </cell>
          <cell r="E3394" t="str">
            <v>UN</v>
          </cell>
          <cell r="F3394">
            <v>37302.51</v>
          </cell>
          <cell r="G3394">
            <v>42578</v>
          </cell>
        </row>
        <row r="3395">
          <cell r="C3395">
            <v>6649</v>
          </cell>
          <cell r="D3395" t="str">
            <v>Pih. Pañete Cielo Raso Con Malla Vena</v>
          </cell>
          <cell r="E3395" t="str">
            <v>M2</v>
          </cell>
          <cell r="F3395">
            <v>35336.629999999997</v>
          </cell>
          <cell r="G3395">
            <v>42579</v>
          </cell>
        </row>
        <row r="3396">
          <cell r="C3396">
            <v>6650</v>
          </cell>
          <cell r="D3396" t="str">
            <v>Pih. Desmonte De Sistema Electrico</v>
          </cell>
          <cell r="E3396" t="str">
            <v>GL</v>
          </cell>
          <cell r="F3396">
            <v>9063597</v>
          </cell>
          <cell r="G3396">
            <v>42578</v>
          </cell>
        </row>
        <row r="3397">
          <cell r="C3397">
            <v>6651</v>
          </cell>
          <cell r="D3397" t="str">
            <v>Pih. Estuco En Yeso Sobre Cielo</v>
          </cell>
          <cell r="E3397" t="str">
            <v>M2</v>
          </cell>
          <cell r="F3397">
            <v>7775.74</v>
          </cell>
          <cell r="G3397">
            <v>42578</v>
          </cell>
        </row>
        <row r="3398">
          <cell r="C3398">
            <v>6652</v>
          </cell>
          <cell r="D3398" t="str">
            <v>Pih. Pañete Interior Allanado</v>
          </cell>
          <cell r="E3398" t="str">
            <v>M2</v>
          </cell>
          <cell r="F3398">
            <v>18612.3</v>
          </cell>
          <cell r="G3398">
            <v>42579</v>
          </cell>
        </row>
        <row r="3399">
          <cell r="C3399">
            <v>6653</v>
          </cell>
          <cell r="D3399" t="str">
            <v>Pih. Instalacion Y Suministro De Tanque Elevado 1000 Lts</v>
          </cell>
          <cell r="E3399" t="str">
            <v>UN</v>
          </cell>
          <cell r="F3399">
            <v>632415.1</v>
          </cell>
          <cell r="G3399">
            <v>42579</v>
          </cell>
        </row>
        <row r="3400">
          <cell r="C3400">
            <v>6654</v>
          </cell>
          <cell r="D3400" t="str">
            <v>Pih. Goteros</v>
          </cell>
          <cell r="E3400" t="str">
            <v>ML</v>
          </cell>
          <cell r="F3400">
            <v>22489.68</v>
          </cell>
          <cell r="G3400">
            <v>42579</v>
          </cell>
        </row>
        <row r="3401">
          <cell r="C3401">
            <v>6655</v>
          </cell>
          <cell r="D3401" t="str">
            <v>Pih. Punto Potable 1/2" Llave Terminal</v>
          </cell>
          <cell r="E3401" t="str">
            <v>UN</v>
          </cell>
          <cell r="F3401">
            <v>43599.3</v>
          </cell>
          <cell r="G3401">
            <v>42578</v>
          </cell>
        </row>
        <row r="3402">
          <cell r="C3402">
            <v>6656</v>
          </cell>
          <cell r="D3402" t="str">
            <v>Pih. Juntas Interiores</v>
          </cell>
          <cell r="E3402" t="str">
            <v>ML</v>
          </cell>
          <cell r="F3402">
            <v>7334.65</v>
          </cell>
          <cell r="G3402">
            <v>42579</v>
          </cell>
        </row>
        <row r="3403">
          <cell r="C3403">
            <v>6657</v>
          </cell>
          <cell r="D3403" t="str">
            <v>Pih. Dilataciones Exteriores</v>
          </cell>
          <cell r="E3403" t="str">
            <v>ML</v>
          </cell>
          <cell r="F3403">
            <v>7829.65</v>
          </cell>
          <cell r="G3403">
            <v>42579</v>
          </cell>
        </row>
        <row r="3404">
          <cell r="C3404">
            <v>6658</v>
          </cell>
          <cell r="D3404" t="str">
            <v>Pih. Red De Suministro De 1"</v>
          </cell>
          <cell r="E3404" t="str">
            <v>ML</v>
          </cell>
          <cell r="F3404">
            <v>18680.96</v>
          </cell>
          <cell r="G3404">
            <v>42584</v>
          </cell>
        </row>
        <row r="3405">
          <cell r="C3405">
            <v>6660</v>
          </cell>
          <cell r="D3405" t="str">
            <v>Pih. Acero De Refuerzo</v>
          </cell>
          <cell r="E3405" t="str">
            <v>KG</v>
          </cell>
          <cell r="F3405">
            <v>5010.76</v>
          </cell>
          <cell r="G3405">
            <v>42579</v>
          </cell>
        </row>
        <row r="3406">
          <cell r="C3406">
            <v>6661</v>
          </cell>
          <cell r="D3406" t="str">
            <v>Pih. Tala De Arboles Medianos</v>
          </cell>
          <cell r="E3406" t="str">
            <v>UN</v>
          </cell>
          <cell r="F3406">
            <v>329377.2</v>
          </cell>
          <cell r="G3406">
            <v>42578</v>
          </cell>
        </row>
        <row r="3407">
          <cell r="C3407">
            <v>6662</v>
          </cell>
          <cell r="D3407" t="str">
            <v>Pih. Red De Suministro De 1 1/2"</v>
          </cell>
          <cell r="E3407" t="str">
            <v>UN</v>
          </cell>
          <cell r="F3407">
            <v>33375.360000000001</v>
          </cell>
          <cell r="G3407">
            <v>42578</v>
          </cell>
        </row>
        <row r="3408">
          <cell r="C3408">
            <v>6663</v>
          </cell>
          <cell r="D3408" t="str">
            <v>Pih. Acabado De Fachada En Puliplast</v>
          </cell>
          <cell r="E3408" t="str">
            <v>M2</v>
          </cell>
          <cell r="F3408">
            <v>16503.740000000002</v>
          </cell>
          <cell r="G3408">
            <v>42578</v>
          </cell>
        </row>
        <row r="3409">
          <cell r="C3409">
            <v>6664</v>
          </cell>
          <cell r="D3409" t="str">
            <v>Pih. Red De Suministro De 2"</v>
          </cell>
          <cell r="E3409" t="str">
            <v>ML</v>
          </cell>
          <cell r="F3409">
            <v>42215.67</v>
          </cell>
          <cell r="G3409">
            <v>42584</v>
          </cell>
        </row>
        <row r="3410">
          <cell r="C3410">
            <v>6665</v>
          </cell>
          <cell r="D3410" t="str">
            <v>Pih. Red De Suministro De 3"</v>
          </cell>
          <cell r="E3410" t="str">
            <v>ML</v>
          </cell>
          <cell r="F3410">
            <v>58592.03</v>
          </cell>
          <cell r="G3410">
            <v>42584</v>
          </cell>
        </row>
        <row r="3411">
          <cell r="C3411">
            <v>6666</v>
          </cell>
          <cell r="D3411" t="str">
            <v>Pih. Prueba Hidraulica Por Zonas</v>
          </cell>
          <cell r="E3411" t="str">
            <v>UN</v>
          </cell>
          <cell r="F3411">
            <v>481589.4</v>
          </cell>
          <cell r="G3411">
            <v>42578</v>
          </cell>
        </row>
        <row r="3412">
          <cell r="C3412">
            <v>6667</v>
          </cell>
          <cell r="D3412" t="str">
            <v>Pih. Dilataciones De Fachada En Puliplast</v>
          </cell>
          <cell r="E3412" t="str">
            <v>ML</v>
          </cell>
          <cell r="F3412">
            <v>6768.24</v>
          </cell>
          <cell r="G3412">
            <v>42578</v>
          </cell>
        </row>
        <row r="3413">
          <cell r="C3413">
            <v>6668</v>
          </cell>
          <cell r="D3413" t="str">
            <v>Pih. Colector Aguas Negras 6"</v>
          </cell>
          <cell r="E3413" t="str">
            <v>ML</v>
          </cell>
          <cell r="F3413">
            <v>75968.210000000006</v>
          </cell>
          <cell r="G3413">
            <v>42578</v>
          </cell>
        </row>
        <row r="3414">
          <cell r="C3414">
            <v>6669</v>
          </cell>
          <cell r="D3414" t="str">
            <v>Pih. Abuzardado Para Fachada</v>
          </cell>
          <cell r="E3414" t="str">
            <v>M2</v>
          </cell>
          <cell r="F3414">
            <v>59298.93</v>
          </cell>
          <cell r="G3414">
            <v>42578</v>
          </cell>
        </row>
        <row r="3415">
          <cell r="C3415">
            <v>6670</v>
          </cell>
          <cell r="D3415" t="str">
            <v>Pih. Cerramiento Provisional Tela Verde</v>
          </cell>
          <cell r="E3415" t="str">
            <v>ML</v>
          </cell>
          <cell r="F3415">
            <v>21043.3</v>
          </cell>
          <cell r="G3415">
            <v>42578</v>
          </cell>
        </row>
        <row r="3416">
          <cell r="C3416">
            <v>6671</v>
          </cell>
          <cell r="D3416" t="str">
            <v>Pih. Cerramiento Provisional En Zinc</v>
          </cell>
          <cell r="E3416" t="str">
            <v>M2</v>
          </cell>
          <cell r="F3416">
            <v>51628.76</v>
          </cell>
          <cell r="G3416">
            <v>42578</v>
          </cell>
        </row>
        <row r="3417">
          <cell r="C3417">
            <v>6672</v>
          </cell>
          <cell r="D3417" t="str">
            <v>Pih. Demolición De Plantilla En Concreto E = 0.10 Metros</v>
          </cell>
          <cell r="E3417" t="str">
            <v>M2</v>
          </cell>
          <cell r="F3417">
            <v>27857.22</v>
          </cell>
          <cell r="G3417">
            <v>42578</v>
          </cell>
        </row>
        <row r="3418">
          <cell r="C3418">
            <v>6673</v>
          </cell>
          <cell r="D3418" t="str">
            <v>Pih. Trazado Y Replanteo Sobre Terreno Con Topografía</v>
          </cell>
          <cell r="E3418" t="str">
            <v>M2</v>
          </cell>
          <cell r="F3418">
            <v>4659.2</v>
          </cell>
          <cell r="G3418">
            <v>42578</v>
          </cell>
        </row>
        <row r="3419">
          <cell r="C3419">
            <v>6674</v>
          </cell>
          <cell r="D3419" t="str">
            <v>Pih. Trazado Sobre Placa</v>
          </cell>
          <cell r="E3419" t="str">
            <v>M2</v>
          </cell>
          <cell r="F3419">
            <v>1996.02</v>
          </cell>
          <cell r="G3419">
            <v>42578</v>
          </cell>
        </row>
        <row r="3420">
          <cell r="C3420">
            <v>6675</v>
          </cell>
          <cell r="D3420" t="str">
            <v>Pih. Colector Aguas Negras 4"</v>
          </cell>
          <cell r="E3420" t="str">
            <v>ML</v>
          </cell>
          <cell r="F3420">
            <v>50505.17</v>
          </cell>
          <cell r="G3420">
            <v>42578</v>
          </cell>
        </row>
        <row r="3421">
          <cell r="C3421">
            <v>6676</v>
          </cell>
          <cell r="D3421" t="str">
            <v>Pih. Excavaciones Para Cimiento Y Viga De Amarre</v>
          </cell>
          <cell r="E3421" t="str">
            <v>ML</v>
          </cell>
          <cell r="F3421">
            <v>10563.57</v>
          </cell>
          <cell r="G3421">
            <v>42578</v>
          </cell>
        </row>
        <row r="3422">
          <cell r="C3422">
            <v>6677</v>
          </cell>
          <cell r="D3422" t="str">
            <v>Pih. Losa Aligerada En Concreto De 3000 Psi E= 0.30 Metros</v>
          </cell>
          <cell r="E3422" t="str">
            <v>M2</v>
          </cell>
          <cell r="F3422">
            <v>284272.7</v>
          </cell>
          <cell r="G3422">
            <v>42579</v>
          </cell>
        </row>
        <row r="3423">
          <cell r="C3423">
            <v>6678</v>
          </cell>
          <cell r="D3423" t="str">
            <v>Pih. Colector Aguas Negras 2"</v>
          </cell>
          <cell r="E3423" t="str">
            <v>ML</v>
          </cell>
          <cell r="F3423">
            <v>31460.58</v>
          </cell>
          <cell r="G3423">
            <v>42578</v>
          </cell>
        </row>
        <row r="3424">
          <cell r="C3424">
            <v>6679</v>
          </cell>
          <cell r="D3424" t="str">
            <v>Pih. Excavaciones Redes Sanitarias Y Pluviales</v>
          </cell>
          <cell r="E3424" t="str">
            <v>ML</v>
          </cell>
          <cell r="F3424">
            <v>11737.3</v>
          </cell>
          <cell r="G3424">
            <v>42578</v>
          </cell>
        </row>
        <row r="3425">
          <cell r="C3425">
            <v>6680</v>
          </cell>
          <cell r="D3425" t="str">
            <v>Pih. Abuzardado Lineal</v>
          </cell>
          <cell r="E3425" t="str">
            <v>ML</v>
          </cell>
          <cell r="F3425">
            <v>30502.720000000001</v>
          </cell>
          <cell r="G3425">
            <v>42578</v>
          </cell>
        </row>
        <row r="3426">
          <cell r="C3426">
            <v>6681</v>
          </cell>
          <cell r="D3426" t="str">
            <v>Pih. Placa Aerea Maciza En Concreto De 3000 Psi E= 0.15 Metros</v>
          </cell>
          <cell r="E3426" t="str">
            <v>M2</v>
          </cell>
          <cell r="F3426">
            <v>218906.42</v>
          </cell>
          <cell r="G3426">
            <v>42579</v>
          </cell>
        </row>
        <row r="3427">
          <cell r="C3427">
            <v>6682</v>
          </cell>
          <cell r="D3427" t="str">
            <v>Pih. Corte De Terreno</v>
          </cell>
          <cell r="E3427" t="str">
            <v>M3</v>
          </cell>
          <cell r="F3427">
            <v>38524.400000000001</v>
          </cell>
          <cell r="G3427">
            <v>42578</v>
          </cell>
        </row>
        <row r="3428">
          <cell r="C3428">
            <v>6683</v>
          </cell>
          <cell r="D3428" t="str">
            <v>Pih. Campamento Provisional En Bloque Y Teja De Asbesto Cemento</v>
          </cell>
          <cell r="E3428" t="str">
            <v>M2</v>
          </cell>
          <cell r="F3428">
            <v>224413.64</v>
          </cell>
          <cell r="G3428">
            <v>42578</v>
          </cell>
        </row>
        <row r="3429">
          <cell r="C3429">
            <v>6684</v>
          </cell>
          <cell r="D3429" t="str">
            <v>Pih. Punto Sanitario 4"</v>
          </cell>
          <cell r="E3429" t="str">
            <v>UN</v>
          </cell>
          <cell r="F3429">
            <v>103088.6</v>
          </cell>
          <cell r="G3429">
            <v>42578</v>
          </cell>
        </row>
        <row r="3430">
          <cell r="C3430">
            <v>6685</v>
          </cell>
          <cell r="D3430" t="str">
            <v>Pih. Relleno En Material Seleccionado (Caliche)</v>
          </cell>
          <cell r="E3430" t="str">
            <v>M3</v>
          </cell>
          <cell r="F3430">
            <v>74017.679999999993</v>
          </cell>
          <cell r="G3430">
            <v>42578</v>
          </cell>
        </row>
        <row r="3431">
          <cell r="C3431">
            <v>6686</v>
          </cell>
          <cell r="D3431" t="str">
            <v>Pih. Punto Sanitario 2"</v>
          </cell>
          <cell r="E3431" t="str">
            <v>UN</v>
          </cell>
          <cell r="F3431">
            <v>75006.509999999995</v>
          </cell>
          <cell r="G3431">
            <v>42578</v>
          </cell>
        </row>
        <row r="3432">
          <cell r="C3432">
            <v>6687</v>
          </cell>
          <cell r="D3432" t="str">
            <v>Pih. Relleno En Material Seleccionado ( Triturado )</v>
          </cell>
          <cell r="E3432" t="str">
            <v>M3</v>
          </cell>
          <cell r="F3432">
            <v>167617.68</v>
          </cell>
          <cell r="G3432">
            <v>42578</v>
          </cell>
        </row>
        <row r="3433">
          <cell r="C3433">
            <v>6688</v>
          </cell>
          <cell r="D3433" t="str">
            <v>Pih. Sifon A Piso 180º C X C Completo</v>
          </cell>
          <cell r="E3433" t="str">
            <v>UN</v>
          </cell>
          <cell r="F3433">
            <v>78846.509999999995</v>
          </cell>
          <cell r="G3433">
            <v>42580</v>
          </cell>
        </row>
        <row r="3434">
          <cell r="C3434">
            <v>6689</v>
          </cell>
          <cell r="D3434" t="str">
            <v>Pih. Relleno Arena Negra Abonada</v>
          </cell>
          <cell r="E3434" t="str">
            <v>M3</v>
          </cell>
          <cell r="F3434">
            <v>52893.760000000002</v>
          </cell>
          <cell r="G3434">
            <v>42578</v>
          </cell>
        </row>
        <row r="3435">
          <cell r="C3435">
            <v>6690</v>
          </cell>
          <cell r="D3435" t="str">
            <v>Pih. Relleno Con Arena Hasta 0.30 Metros Sobre Tubería Hidrosanitaria</v>
          </cell>
          <cell r="E3435" t="str">
            <v>M3</v>
          </cell>
          <cell r="F3435">
            <v>54134.76</v>
          </cell>
          <cell r="G3435">
            <v>42578</v>
          </cell>
        </row>
        <row r="3436">
          <cell r="C3436">
            <v>6691</v>
          </cell>
          <cell r="D3436" t="str">
            <v>Pih. Colector Aguas Lluvias 4"</v>
          </cell>
          <cell r="E3436" t="str">
            <v>ML</v>
          </cell>
          <cell r="F3436">
            <v>59512.17</v>
          </cell>
          <cell r="G3436">
            <v>42578</v>
          </cell>
        </row>
        <row r="3437">
          <cell r="C3437">
            <v>6692</v>
          </cell>
          <cell r="D3437" t="str">
            <v>Pih. Acabado De Fachada En Estuco Plastico</v>
          </cell>
          <cell r="E3437" t="str">
            <v>M2</v>
          </cell>
          <cell r="F3437">
            <v>22058.18</v>
          </cell>
          <cell r="G3437">
            <v>42579</v>
          </cell>
        </row>
        <row r="3438">
          <cell r="C3438">
            <v>6693</v>
          </cell>
          <cell r="D3438" t="str">
            <v>Pih. Pintura Acrilico Sobre Muro</v>
          </cell>
          <cell r="E3438" t="str">
            <v>M2</v>
          </cell>
          <cell r="F3438">
            <v>10273.69</v>
          </cell>
          <cell r="G3438">
            <v>42579</v>
          </cell>
        </row>
        <row r="3439">
          <cell r="C3439">
            <v>6694</v>
          </cell>
          <cell r="D3439" t="str">
            <v>Pih. Bajante De Aguas Lluvias 3"</v>
          </cell>
          <cell r="E3439" t="str">
            <v>ML</v>
          </cell>
          <cell r="F3439">
            <v>51276.63</v>
          </cell>
          <cell r="G3439">
            <v>42578</v>
          </cell>
        </row>
        <row r="3440">
          <cell r="C3440">
            <v>6695</v>
          </cell>
          <cell r="D3440" t="str">
            <v>Pih. Pintura Koraza O Similar Sobre Muros</v>
          </cell>
          <cell r="E3440" t="str">
            <v>M2</v>
          </cell>
          <cell r="F3440">
            <v>11607.69</v>
          </cell>
          <cell r="G3440">
            <v>42579</v>
          </cell>
        </row>
        <row r="3441">
          <cell r="C3441">
            <v>6696</v>
          </cell>
          <cell r="D3441" t="str">
            <v>Pih. Pintura Vinilo Sobre Cielo Raso</v>
          </cell>
          <cell r="E3441" t="str">
            <v>M2</v>
          </cell>
          <cell r="F3441">
            <v>8335.69</v>
          </cell>
          <cell r="G3441">
            <v>42579</v>
          </cell>
        </row>
        <row r="3442">
          <cell r="C3442">
            <v>6697</v>
          </cell>
          <cell r="D3442" t="str">
            <v>Pih. Suministro E Instalacion Aire Acondicionado Central Por Tonelada Refrigerada</v>
          </cell>
          <cell r="E3442" t="str">
            <v>UN</v>
          </cell>
          <cell r="F3442">
            <v>9627917</v>
          </cell>
          <cell r="G3442">
            <v>42590</v>
          </cell>
        </row>
        <row r="3443">
          <cell r="C3443">
            <v>6698</v>
          </cell>
          <cell r="D3443" t="str">
            <v>Pih. Bajante De Aguas Negras 3"</v>
          </cell>
          <cell r="E3443" t="str">
            <v>ML</v>
          </cell>
          <cell r="F3443">
            <v>49336.1</v>
          </cell>
          <cell r="G3443">
            <v>42579</v>
          </cell>
        </row>
        <row r="3444">
          <cell r="C3444">
            <v>6699</v>
          </cell>
          <cell r="D3444" t="str">
            <v>Pih. Bajante De Aguas Negras 1 1/2"</v>
          </cell>
          <cell r="E3444" t="str">
            <v>ML</v>
          </cell>
          <cell r="F3444">
            <v>38306.1</v>
          </cell>
          <cell r="G3444">
            <v>42578</v>
          </cell>
        </row>
        <row r="3445">
          <cell r="C3445">
            <v>6700</v>
          </cell>
          <cell r="D3445" t="str">
            <v>Pih. Bajante De Agua A.A 1 1/2"</v>
          </cell>
          <cell r="E3445" t="str">
            <v>ML</v>
          </cell>
          <cell r="F3445">
            <v>24849.3</v>
          </cell>
          <cell r="G3445">
            <v>42579</v>
          </cell>
        </row>
        <row r="3446">
          <cell r="C3446">
            <v>6701</v>
          </cell>
          <cell r="D3446" t="str">
            <v>Pih. Tuberia De Ventilacion 2"</v>
          </cell>
          <cell r="E3446" t="str">
            <v>ML</v>
          </cell>
          <cell r="F3446">
            <v>32669.3</v>
          </cell>
          <cell r="G3446">
            <v>42584</v>
          </cell>
        </row>
        <row r="3447">
          <cell r="C3447">
            <v>6702</v>
          </cell>
          <cell r="D3447" t="str">
            <v>Pih. Suministro E Instalacion De Poste De 12 X 1050 Kgf</v>
          </cell>
          <cell r="E3447" t="str">
            <v>UN</v>
          </cell>
          <cell r="F3447">
            <v>2318755.2000000002</v>
          </cell>
          <cell r="G3447">
            <v>42578</v>
          </cell>
        </row>
        <row r="3448">
          <cell r="C3448">
            <v>6703</v>
          </cell>
          <cell r="D3448" t="str">
            <v>Pih. Sumunistro E Instalacion De Estructura Terminal Primaria 2F</v>
          </cell>
          <cell r="E3448" t="str">
            <v>UN</v>
          </cell>
          <cell r="F3448">
            <v>1780150.2</v>
          </cell>
          <cell r="G3448">
            <v>42579</v>
          </cell>
        </row>
        <row r="3449">
          <cell r="C3449">
            <v>6704</v>
          </cell>
          <cell r="D3449" t="str">
            <v>Pih. Suministro E Instalacion De Estructura Primaria Horizontal 2F</v>
          </cell>
          <cell r="E3449" t="str">
            <v>UN</v>
          </cell>
          <cell r="F3449">
            <v>3092650.2</v>
          </cell>
          <cell r="G3449">
            <v>42578</v>
          </cell>
        </row>
        <row r="3450">
          <cell r="C3450">
            <v>6705</v>
          </cell>
          <cell r="D3450" t="str">
            <v>Pih. Suministro E Instalacion De Retenida Primaria</v>
          </cell>
          <cell r="E3450" t="str">
            <v>UN</v>
          </cell>
          <cell r="F3450">
            <v>487045.4</v>
          </cell>
          <cell r="G3450">
            <v>42578</v>
          </cell>
        </row>
        <row r="3451">
          <cell r="C3451">
            <v>6706</v>
          </cell>
          <cell r="D3451" t="str">
            <v>Jca. Aspersores Pop Up Adj De 4" Incluye Valvulas Y Controladores</v>
          </cell>
          <cell r="E3451" t="str">
            <v>UN</v>
          </cell>
          <cell r="F3451">
            <v>99247.79</v>
          </cell>
          <cell r="G3451">
            <v>42569</v>
          </cell>
        </row>
        <row r="3452">
          <cell r="C3452">
            <v>6707</v>
          </cell>
          <cell r="D3452" t="str">
            <v>Jca. Suministro E Instalacion De Pantalla Led De 12 X 6 Metros 7000 Nits Full  Hd Incluye Software Y Estructura De Pantalla</v>
          </cell>
          <cell r="E3452" t="str">
            <v>UN</v>
          </cell>
          <cell r="F3452">
            <v>1003500000</v>
          </cell>
          <cell r="G3452">
            <v>42569</v>
          </cell>
        </row>
        <row r="3453">
          <cell r="C3453">
            <v>6708</v>
          </cell>
          <cell r="D3453" t="str">
            <v>Jca. Suministro E Instalacion De Aire Acondicionado Mini Split De 36000 Btu - Areas 5 Aa, 7 Aa, 9 Aa Y 10 Aa</v>
          </cell>
          <cell r="E3453" t="str">
            <v>UN</v>
          </cell>
          <cell r="F3453">
            <v>35616078.539999999</v>
          </cell>
          <cell r="G3453">
            <v>42569</v>
          </cell>
        </row>
        <row r="3454">
          <cell r="C3454">
            <v>6709</v>
          </cell>
          <cell r="D3454" t="str">
            <v>Jca. Suministro E Instalacion De Aire  Piso Techo De 5 Toneladas Area 8 Aa</v>
          </cell>
          <cell r="E3454" t="str">
            <v>UN</v>
          </cell>
          <cell r="F3454">
            <v>24221498.140000001</v>
          </cell>
          <cell r="G3454">
            <v>42569</v>
          </cell>
        </row>
        <row r="3455">
          <cell r="C3455">
            <v>6710</v>
          </cell>
          <cell r="D3455" t="str">
            <v>Jca. Suministro E Instalacion De Sifon De Piso Diametro 2"</v>
          </cell>
          <cell r="E3455" t="str">
            <v>UN</v>
          </cell>
          <cell r="F3455">
            <v>10720965.92</v>
          </cell>
          <cell r="G3455">
            <v>42569</v>
          </cell>
        </row>
        <row r="3456">
          <cell r="C3456">
            <v>6711</v>
          </cell>
          <cell r="D3456" t="str">
            <v>Pih. Placa Aerea Maciza En Concreto De 3000 Psi E= 0.12 Metros</v>
          </cell>
          <cell r="E3456" t="str">
            <v>M2</v>
          </cell>
          <cell r="F3456">
            <v>205429.52</v>
          </cell>
          <cell r="G3456">
            <v>42579</v>
          </cell>
        </row>
        <row r="3457">
          <cell r="C3457">
            <v>6712</v>
          </cell>
          <cell r="D3457" t="str">
            <v>Jca. Suministro E Instalacion De Union Universal Lisa 3"</v>
          </cell>
          <cell r="E3457" t="str">
            <v>UN</v>
          </cell>
          <cell r="F3457">
            <v>52764</v>
          </cell>
          <cell r="G3457">
            <v>42569</v>
          </cell>
        </row>
        <row r="3458">
          <cell r="C3458">
            <v>6713</v>
          </cell>
          <cell r="D3458" t="str">
            <v>Jca. Suministro E Instalacion De Codo Pvc 3"</v>
          </cell>
          <cell r="E3458" t="str">
            <v>UN</v>
          </cell>
          <cell r="F3458">
            <v>92337</v>
          </cell>
          <cell r="G3458">
            <v>42569</v>
          </cell>
        </row>
        <row r="3459">
          <cell r="C3459">
            <v>6714</v>
          </cell>
          <cell r="D3459" t="str">
            <v>Jca. Suministro E Instalacion De Adaptador Macho Pvc 3"</v>
          </cell>
          <cell r="E3459" t="str">
            <v>UN</v>
          </cell>
          <cell r="F3459">
            <v>26380</v>
          </cell>
          <cell r="G3459">
            <v>42569</v>
          </cell>
        </row>
        <row r="3460">
          <cell r="C3460">
            <v>6715</v>
          </cell>
          <cell r="D3460" t="str">
            <v>Jca. Suministro E Instalacion De Cheque Vertical 3"</v>
          </cell>
          <cell r="E3460" t="str">
            <v>UN</v>
          </cell>
          <cell r="F3460">
            <v>51300</v>
          </cell>
          <cell r="G3460">
            <v>42569</v>
          </cell>
        </row>
        <row r="3461">
          <cell r="C3461">
            <v>6716</v>
          </cell>
          <cell r="D3461" t="str">
            <v>Pih. Placa Aerea Maciza En Concreto De 3000 Psi E= 0.10 Metros</v>
          </cell>
          <cell r="E3461" t="str">
            <v>M2</v>
          </cell>
          <cell r="F3461">
            <v>196323.34</v>
          </cell>
          <cell r="G3461">
            <v>42579</v>
          </cell>
        </row>
        <row r="3462">
          <cell r="C3462">
            <v>6717</v>
          </cell>
          <cell r="D3462" t="str">
            <v>Jca. Suministro E Instalacion De Soporte 1/2"</v>
          </cell>
          <cell r="E3462" t="str">
            <v>UN</v>
          </cell>
          <cell r="F3462">
            <v>325500</v>
          </cell>
          <cell r="G3462">
            <v>42569</v>
          </cell>
        </row>
        <row r="3463">
          <cell r="C3463">
            <v>6718</v>
          </cell>
          <cell r="D3463" t="str">
            <v>Jca. Suministro E Instalacion De Soporte 1"</v>
          </cell>
          <cell r="E3463" t="str">
            <v>UN</v>
          </cell>
          <cell r="F3463">
            <v>1563300</v>
          </cell>
          <cell r="G3463">
            <v>42569</v>
          </cell>
        </row>
        <row r="3464">
          <cell r="C3464">
            <v>6719</v>
          </cell>
          <cell r="D3464" t="str">
            <v>Jca. Suministro E Instalacion De Soporte 1 1/2"</v>
          </cell>
          <cell r="E3464" t="str">
            <v>UN</v>
          </cell>
          <cell r="F3464">
            <v>6104400</v>
          </cell>
          <cell r="G3464">
            <v>42569</v>
          </cell>
        </row>
        <row r="3465">
          <cell r="C3465">
            <v>6720</v>
          </cell>
          <cell r="D3465" t="str">
            <v>Jca. Suministro E Instalacion De Soporte 2"</v>
          </cell>
          <cell r="E3465" t="str">
            <v>UN</v>
          </cell>
          <cell r="F3465">
            <v>13900900</v>
          </cell>
          <cell r="G3465">
            <v>42569</v>
          </cell>
        </row>
        <row r="3466">
          <cell r="C3466">
            <v>6721</v>
          </cell>
          <cell r="D3466" t="str">
            <v>Jca. Suministro E Instalacion De Soporte 3"</v>
          </cell>
          <cell r="E3466" t="str">
            <v>UN</v>
          </cell>
          <cell r="F3466">
            <v>1665125</v>
          </cell>
          <cell r="G3466">
            <v>42569</v>
          </cell>
        </row>
        <row r="3467">
          <cell r="C3467">
            <v>6722</v>
          </cell>
          <cell r="D3467" t="str">
            <v>Jca. Suministro E Instalacion De Tubería Galvanizada 3"</v>
          </cell>
          <cell r="E3467" t="str">
            <v>ML</v>
          </cell>
          <cell r="F3467">
            <v>3662700</v>
          </cell>
          <cell r="G3467">
            <v>42569</v>
          </cell>
        </row>
        <row r="3468">
          <cell r="C3468">
            <v>6723</v>
          </cell>
          <cell r="D3468" t="str">
            <v>Jca. Suministro E Instalacion De Válvula De Pie Con Coladera 3" Npt En Bronce</v>
          </cell>
          <cell r="E3468" t="str">
            <v>UN</v>
          </cell>
          <cell r="F3468">
            <v>732540</v>
          </cell>
          <cell r="G3468">
            <v>42569</v>
          </cell>
        </row>
        <row r="3469">
          <cell r="C3469">
            <v>6724</v>
          </cell>
          <cell r="D3469" t="str">
            <v>Pih. Viga Aerea De Amarre De 0.25 X 0.30 Metros</v>
          </cell>
          <cell r="E3469" t="str">
            <v>ML</v>
          </cell>
          <cell r="F3469">
            <v>89132.89</v>
          </cell>
          <cell r="G3469">
            <v>42579</v>
          </cell>
        </row>
        <row r="3470">
          <cell r="C3470">
            <v>6725</v>
          </cell>
          <cell r="D3470" t="str">
            <v>Jca. Suministro E Instalacion De Codo 90° Galvanizado 3"</v>
          </cell>
          <cell r="E3470" t="str">
            <v>UN</v>
          </cell>
          <cell r="F3470">
            <v>81000</v>
          </cell>
          <cell r="G3470">
            <v>42569</v>
          </cell>
        </row>
        <row r="3471">
          <cell r="C3471">
            <v>6726</v>
          </cell>
          <cell r="D3471" t="str">
            <v>Jca. Suministro E Instalacion De Niples Galvanizados Pasa Muros Extremos Roscados 3"</v>
          </cell>
          <cell r="E3471" t="str">
            <v>UN</v>
          </cell>
          <cell r="F3471">
            <v>293016</v>
          </cell>
          <cell r="G3471">
            <v>42569</v>
          </cell>
        </row>
        <row r="3472">
          <cell r="C3472">
            <v>6727</v>
          </cell>
          <cell r="D3472" t="str">
            <v>Jca. Suministro E Instalacion De Unión Flexible Npt 3"</v>
          </cell>
          <cell r="E3472" t="str">
            <v>UN</v>
          </cell>
          <cell r="F3472">
            <v>183135</v>
          </cell>
          <cell r="G3472">
            <v>42569</v>
          </cell>
        </row>
        <row r="3473">
          <cell r="C3473">
            <v>6728</v>
          </cell>
          <cell r="D3473" t="str">
            <v>Jca. Suministro E Instalacion De Reducción Excéntrica Npt 3"X 2" Galvanizada</v>
          </cell>
          <cell r="E3473" t="str">
            <v>UN</v>
          </cell>
          <cell r="F3473">
            <v>439524</v>
          </cell>
          <cell r="G3473">
            <v>42569</v>
          </cell>
        </row>
        <row r="3474">
          <cell r="C3474">
            <v>6729</v>
          </cell>
          <cell r="D3474" t="str">
            <v>Jca. Suministro E Instalacion De Válvula P.D En Bronce Npt 3"</v>
          </cell>
          <cell r="E3474" t="str">
            <v>UN</v>
          </cell>
          <cell r="F3474">
            <v>659286</v>
          </cell>
          <cell r="G3474">
            <v>42569</v>
          </cell>
        </row>
        <row r="3475">
          <cell r="C3475">
            <v>6730</v>
          </cell>
          <cell r="D3475" t="str">
            <v>Jca. Suministro E Instalacion De Unión Universal Galvanizada 3"</v>
          </cell>
          <cell r="E3475" t="str">
            <v>UN</v>
          </cell>
          <cell r="F3475">
            <v>293016</v>
          </cell>
          <cell r="G3475">
            <v>42569</v>
          </cell>
        </row>
        <row r="3476">
          <cell r="C3476">
            <v>6731</v>
          </cell>
          <cell r="D3476" t="str">
            <v>Pih. Viga Aerea De Amarre De 0.25 X 0.40 Metros</v>
          </cell>
          <cell r="E3476" t="str">
            <v>ML</v>
          </cell>
          <cell r="F3476">
            <v>110752.17</v>
          </cell>
          <cell r="G3476">
            <v>42579</v>
          </cell>
        </row>
        <row r="3477">
          <cell r="C3477">
            <v>6732</v>
          </cell>
          <cell r="D3477" t="str">
            <v>Pih. Suelo Cemento 1:20</v>
          </cell>
          <cell r="E3477" t="str">
            <v>M3</v>
          </cell>
          <cell r="F3477">
            <v>130389.14</v>
          </cell>
          <cell r="G3477">
            <v>42578</v>
          </cell>
        </row>
        <row r="3478">
          <cell r="C3478">
            <v>6733</v>
          </cell>
          <cell r="D3478" t="str">
            <v>Apa - Jca. Suministro E Instalacion De Reducción Concéntrica Npt 3"X 2" Galvanizada</v>
          </cell>
          <cell r="E3478" t="str">
            <v>UN</v>
          </cell>
          <cell r="F3478">
            <v>164820</v>
          </cell>
          <cell r="G3478">
            <v>42569</v>
          </cell>
        </row>
        <row r="3479">
          <cell r="C3479">
            <v>6734</v>
          </cell>
          <cell r="D3479" t="str">
            <v>Apa - Jca. Suministro E Instalacion De Tee Galvanizada 3"</v>
          </cell>
          <cell r="E3479" t="str">
            <v>UN</v>
          </cell>
          <cell r="F3479">
            <v>586032</v>
          </cell>
          <cell r="G3479">
            <v>42569</v>
          </cell>
        </row>
        <row r="3480">
          <cell r="C3480">
            <v>6735</v>
          </cell>
          <cell r="D3480" t="str">
            <v>Jca. Suministro E Instalacion De Tapón Galvanizado Hembra 3"</v>
          </cell>
          <cell r="E3480" t="str">
            <v>UN</v>
          </cell>
          <cell r="F3480">
            <v>146508</v>
          </cell>
          <cell r="G3480">
            <v>42569</v>
          </cell>
        </row>
        <row r="3481">
          <cell r="C3481">
            <v>6736</v>
          </cell>
          <cell r="D3481" t="str">
            <v>Pih. Excavacion Para Zapatas</v>
          </cell>
          <cell r="E3481" t="str">
            <v>M3</v>
          </cell>
          <cell r="F3481">
            <v>30537.25</v>
          </cell>
          <cell r="G3481">
            <v>42578</v>
          </cell>
        </row>
        <row r="3482">
          <cell r="C3482">
            <v>6737</v>
          </cell>
          <cell r="D3482" t="str">
            <v>Jca. Suministro E Instalacion De Unión Universal Galvanizada 3"</v>
          </cell>
          <cell r="E3482" t="str">
            <v>UN</v>
          </cell>
          <cell r="F3482">
            <v>366270</v>
          </cell>
          <cell r="G3482">
            <v>42569</v>
          </cell>
        </row>
        <row r="3483">
          <cell r="C3483">
            <v>6738</v>
          </cell>
          <cell r="D3483" t="str">
            <v>Jca. Suministro E Instalacion De Válvula P.D En Bronce Npt 3"</v>
          </cell>
          <cell r="E3483" t="str">
            <v>UN</v>
          </cell>
          <cell r="F3483">
            <v>439524</v>
          </cell>
          <cell r="G3483">
            <v>42569</v>
          </cell>
        </row>
        <row r="3484">
          <cell r="C3484">
            <v>6739</v>
          </cell>
          <cell r="D3484" t="str">
            <v>Pih. Retiro De Material Sobrante De Excavación</v>
          </cell>
          <cell r="E3484" t="str">
            <v>M3</v>
          </cell>
          <cell r="F3484">
            <v>31152.46</v>
          </cell>
          <cell r="G3484">
            <v>42578</v>
          </cell>
        </row>
        <row r="3485">
          <cell r="C3485">
            <v>6740</v>
          </cell>
          <cell r="D3485" t="str">
            <v>Pih. Viga Aerea De Amarre De 0.20 X 0.40 Metros</v>
          </cell>
          <cell r="E3485" t="str">
            <v>ML</v>
          </cell>
          <cell r="F3485">
            <v>96022.99</v>
          </cell>
          <cell r="G3485">
            <v>42579</v>
          </cell>
        </row>
        <row r="3486">
          <cell r="C3486">
            <v>6741</v>
          </cell>
          <cell r="D3486" t="str">
            <v>Jca. Suministro E Instalacion De Válvula Cheque  Resortado Bronce Npt 3"</v>
          </cell>
          <cell r="E3486" t="str">
            <v>UN</v>
          </cell>
          <cell r="F3486">
            <v>293016</v>
          </cell>
          <cell r="G3486">
            <v>42569</v>
          </cell>
        </row>
        <row r="3487">
          <cell r="C3487">
            <v>6742</v>
          </cell>
          <cell r="D3487" t="str">
            <v>Pih. Solado En Concreto De 2000 Psi</v>
          </cell>
          <cell r="E3487" t="str">
            <v>M3</v>
          </cell>
          <cell r="F3487">
            <v>589448.26</v>
          </cell>
          <cell r="G3487">
            <v>42578</v>
          </cell>
        </row>
        <row r="3488">
          <cell r="C3488">
            <v>6743</v>
          </cell>
          <cell r="D3488" t="str">
            <v>Jca. Suministro E Instalacion De Unión Universal H.D Extremo  Roscado 3"</v>
          </cell>
          <cell r="E3488" t="str">
            <v>UN</v>
          </cell>
          <cell r="F3488">
            <v>293016</v>
          </cell>
          <cell r="G3488">
            <v>42569</v>
          </cell>
        </row>
        <row r="3489">
          <cell r="C3489">
            <v>6744</v>
          </cell>
          <cell r="D3489" t="str">
            <v>Pih. Viga Aerea De Amarre De 0.12 X 0.40 Metros</v>
          </cell>
          <cell r="E3489" t="str">
            <v>ML</v>
          </cell>
          <cell r="F3489">
            <v>80276.09</v>
          </cell>
          <cell r="G3489">
            <v>42579</v>
          </cell>
        </row>
        <row r="3490">
          <cell r="C3490">
            <v>6745</v>
          </cell>
          <cell r="D3490" t="str">
            <v>Pih. Viga De Amarre En Concreto De 3500 Psi De 0.30 X 0.30 Metros</v>
          </cell>
          <cell r="E3490" t="str">
            <v>ML</v>
          </cell>
          <cell r="F3490">
            <v>93404.37</v>
          </cell>
          <cell r="G3490">
            <v>42578</v>
          </cell>
        </row>
        <row r="3491">
          <cell r="C3491">
            <v>6746</v>
          </cell>
          <cell r="D3491" t="str">
            <v>Jca. Suministro E Instalacion De Niple A.C Sch 40 De 4"X3 Cm</v>
          </cell>
          <cell r="E3491" t="str">
            <v>UN</v>
          </cell>
          <cell r="G3491">
            <v>42569</v>
          </cell>
        </row>
        <row r="3492">
          <cell r="C3492">
            <v>6747</v>
          </cell>
          <cell r="D3492" t="str">
            <v>Instalación De Válvula De Compuerta Brida X Brida Norma Iso Pn 10 D=4", Incluye El Suministro E Instalación De Tornillería Grado 2 Y Empaquetadura Para El Montaje</v>
          </cell>
          <cell r="E3492" t="str">
            <v>UN</v>
          </cell>
          <cell r="F3492">
            <v>169227.5</v>
          </cell>
          <cell r="G3492">
            <v>42685</v>
          </cell>
        </row>
        <row r="3493">
          <cell r="C3493">
            <v>6748</v>
          </cell>
          <cell r="D3493" t="str">
            <v>Jca. Suministro E Instalacion De Valvúla Bronce Compuerta Roscada 125 Lbs Liviana De 2"</v>
          </cell>
          <cell r="E3493" t="str">
            <v>UN</v>
          </cell>
          <cell r="G3493">
            <v>42569</v>
          </cell>
        </row>
        <row r="3494">
          <cell r="C3494">
            <v>6749</v>
          </cell>
          <cell r="D3494" t="str">
            <v>Pih. Viga De Amarre En Concreto De 3500 Psi De 0.25 X 0.25 Metros</v>
          </cell>
          <cell r="E3494" t="str">
            <v>ML</v>
          </cell>
          <cell r="F3494">
            <v>74405.259999999995</v>
          </cell>
          <cell r="G3494">
            <v>42579</v>
          </cell>
        </row>
        <row r="3495">
          <cell r="C3495">
            <v>6750</v>
          </cell>
          <cell r="D3495" t="str">
            <v>Pih. Viga De Amarre Superior De Muro En Concreto 3000 Psi De 0.20 X 0.15 Metros</v>
          </cell>
          <cell r="E3495" t="str">
            <v>ML</v>
          </cell>
          <cell r="F3495">
            <v>53331.72</v>
          </cell>
          <cell r="G3495">
            <v>42578</v>
          </cell>
        </row>
        <row r="3496">
          <cell r="C3496">
            <v>6751</v>
          </cell>
          <cell r="D3496" t="str">
            <v>Pih. Viga Aerea De Amarre De 0.10 X 0.40 Metros</v>
          </cell>
          <cell r="E3496" t="str">
            <v>ML</v>
          </cell>
          <cell r="F3496">
            <v>74857.960000000006</v>
          </cell>
          <cell r="G3496">
            <v>42579</v>
          </cell>
        </row>
        <row r="3497">
          <cell r="C3497">
            <v>6752</v>
          </cell>
          <cell r="D3497" t="str">
            <v>Jca. Suministro E Instalacion De Niple A.C Sch 40 De 4"X10 Cm</v>
          </cell>
          <cell r="E3497" t="str">
            <v>UN</v>
          </cell>
          <cell r="G3497">
            <v>42569</v>
          </cell>
        </row>
        <row r="3498">
          <cell r="C3498">
            <v>6753</v>
          </cell>
          <cell r="D3498" t="str">
            <v>Jca. Suministro E Instalacion De Niple A.C Sch 40 De 4"X7.5 Cm</v>
          </cell>
          <cell r="E3498" t="str">
            <v>UN</v>
          </cell>
          <cell r="G3498">
            <v>42569</v>
          </cell>
        </row>
        <row r="3499">
          <cell r="C3499">
            <v>6754</v>
          </cell>
          <cell r="D3499" t="str">
            <v>Instalación De Válvula De Compuerta Brida X Brida Norma Iso Pn 10 D=8", Incluye El Suministro E Instalación De Tornillería Grado 2 Y Empaquetadura Para El Montaje</v>
          </cell>
          <cell r="E3499" t="str">
            <v>UN</v>
          </cell>
          <cell r="F3499">
            <v>307949.17</v>
          </cell>
          <cell r="G3499">
            <v>42685</v>
          </cell>
        </row>
        <row r="3500">
          <cell r="C3500">
            <v>6755</v>
          </cell>
          <cell r="D3500" t="str">
            <v>Jca. Suministro E Instalacion De Niple A.C Sch 40 De 4"X5 Cm</v>
          </cell>
          <cell r="E3500" t="str">
            <v>UN</v>
          </cell>
          <cell r="G3500">
            <v>42569</v>
          </cell>
        </row>
        <row r="3501">
          <cell r="C3501">
            <v>6756</v>
          </cell>
          <cell r="D3501" t="str">
            <v>Pih. Viga De Amarre En Concreto De 3000 Psi De 0.20 X0.30 Metros</v>
          </cell>
          <cell r="E3501" t="str">
            <v>ML</v>
          </cell>
          <cell r="F3501">
            <v>75372.14</v>
          </cell>
          <cell r="G3501">
            <v>42578</v>
          </cell>
        </row>
        <row r="3502">
          <cell r="C3502">
            <v>6757</v>
          </cell>
          <cell r="D3502" t="str">
            <v>Jca. Suministro E Instalacion De Niple A.C Sch 40 De 4"X25 Cm</v>
          </cell>
          <cell r="E3502" t="str">
            <v>UN</v>
          </cell>
          <cell r="G3502">
            <v>42569</v>
          </cell>
        </row>
        <row r="3503">
          <cell r="C3503">
            <v>6758</v>
          </cell>
          <cell r="D3503" t="str">
            <v>Jca. Suministro E Instalacion De Niple A.C Sch 40 De 2-1/2"X15Cm</v>
          </cell>
          <cell r="E3503" t="str">
            <v>UN</v>
          </cell>
          <cell r="G3503">
            <v>42569</v>
          </cell>
        </row>
        <row r="3504">
          <cell r="C3504">
            <v>6759</v>
          </cell>
          <cell r="D3504" t="str">
            <v>Jca. Suministro E Instalacion De Niple A.C Sch 40 De 2"X2 Pulg</v>
          </cell>
          <cell r="E3504" t="str">
            <v>UN</v>
          </cell>
          <cell r="G3504">
            <v>42569</v>
          </cell>
        </row>
        <row r="3505">
          <cell r="C3505">
            <v>6760</v>
          </cell>
          <cell r="D3505" t="str">
            <v>Jca. Suministro E Instalacion De Niple A.C Sch 40 De 4"X2 Pulg</v>
          </cell>
          <cell r="E3505" t="str">
            <v>UN</v>
          </cell>
          <cell r="G3505">
            <v>42569</v>
          </cell>
        </row>
        <row r="3506">
          <cell r="C3506">
            <v>6761</v>
          </cell>
          <cell r="D3506" t="str">
            <v>Jca. Suministro E Instalacion De Niple A.C Sch 40 De 2-1/2"X3 Pulg</v>
          </cell>
          <cell r="E3506" t="str">
            <v>UN</v>
          </cell>
          <cell r="G3506">
            <v>42569</v>
          </cell>
        </row>
        <row r="3507">
          <cell r="C3507">
            <v>6762</v>
          </cell>
          <cell r="D3507" t="str">
            <v>Jca. Suministro E Instalacion De Niple A.C Sch 40 De 4"X3 Pulg</v>
          </cell>
          <cell r="E3507" t="str">
            <v>UN</v>
          </cell>
          <cell r="G3507">
            <v>42569</v>
          </cell>
        </row>
        <row r="3508">
          <cell r="C3508">
            <v>6763</v>
          </cell>
          <cell r="D3508" t="str">
            <v>Jca. Suministro E Instalacion De Niple A.C Sch 40 De 6"X10 Pulg</v>
          </cell>
          <cell r="E3508" t="str">
            <v>UN</v>
          </cell>
          <cell r="G3508">
            <v>42569</v>
          </cell>
        </row>
        <row r="3509">
          <cell r="C3509">
            <v>6764</v>
          </cell>
          <cell r="D3509" t="str">
            <v>Jca. Suministro E Instalacion De Válvula Bron. Vert. Chino 2 1/2"</v>
          </cell>
          <cell r="E3509" t="str">
            <v>UN</v>
          </cell>
          <cell r="G3509">
            <v>42569</v>
          </cell>
        </row>
        <row r="3510">
          <cell r="C3510">
            <v>6765</v>
          </cell>
          <cell r="D3510" t="str">
            <v>Instalacion De Tuberías Pead  250Mm Pn 10 Pe 100 D=10 Y Accesorios</v>
          </cell>
          <cell r="E3510" t="str">
            <v>ML</v>
          </cell>
          <cell r="F3510">
            <v>12430.66</v>
          </cell>
          <cell r="G3510">
            <v>42685</v>
          </cell>
        </row>
        <row r="3511">
          <cell r="C3511">
            <v>6766</v>
          </cell>
          <cell r="D3511" t="str">
            <v>Pih. Viga De Amarre En Concreto De 3000 Psi De 0.25 X 0.30 Metros</v>
          </cell>
          <cell r="E3511" t="str">
            <v>ML</v>
          </cell>
          <cell r="F3511">
            <v>81249.73</v>
          </cell>
          <cell r="G3511">
            <v>42578</v>
          </cell>
        </row>
        <row r="3512">
          <cell r="C3512">
            <v>6767</v>
          </cell>
          <cell r="D3512" t="str">
            <v>Pih. Viga Aerea De Amarre De 0.40 X 0.35 Metros</v>
          </cell>
          <cell r="E3512" t="str">
            <v>ML</v>
          </cell>
          <cell r="F3512">
            <v>127063.22</v>
          </cell>
          <cell r="G3512">
            <v>42579</v>
          </cell>
        </row>
        <row r="3513">
          <cell r="C3513">
            <v>6768</v>
          </cell>
          <cell r="D3513" t="str">
            <v>Instalación De Válvula De Compuerta Brida X Brida Norma Iso Pn 10 D=6", Incluye El Suministro E Instalación De Tornillería Grado 2 Y Empaquetadura Para El Montaje</v>
          </cell>
          <cell r="E3513" t="str">
            <v>UN</v>
          </cell>
          <cell r="F3513">
            <v>246218.12</v>
          </cell>
          <cell r="G3513">
            <v>42685</v>
          </cell>
        </row>
        <row r="3514">
          <cell r="C3514">
            <v>6769</v>
          </cell>
          <cell r="D3514" t="str">
            <v>Instalacion De Tuberías Pead  160Mm Pn 10 Pe 100 D= 6" Y Accesorios.</v>
          </cell>
          <cell r="E3514" t="str">
            <v>ML</v>
          </cell>
          <cell r="F3514">
            <v>8682.24</v>
          </cell>
          <cell r="G3514">
            <v>42685</v>
          </cell>
        </row>
        <row r="3515">
          <cell r="C3515">
            <v>6770</v>
          </cell>
          <cell r="D3515" t="str">
            <v>Jca. Suministro E Instalacion De Niple A.C Sch 40 De 2 1/2"X3 Pulg</v>
          </cell>
          <cell r="E3515" t="str">
            <v>UN</v>
          </cell>
          <cell r="G3515">
            <v>42569</v>
          </cell>
        </row>
        <row r="3516">
          <cell r="C3516">
            <v>6771</v>
          </cell>
          <cell r="D3516" t="str">
            <v>Pih. Viga De Amarre En Concreto De 3000 Psi De 0.30 X 0.40 Metros</v>
          </cell>
          <cell r="E3516" t="str">
            <v>ML</v>
          </cell>
          <cell r="F3516">
            <v>105817.51</v>
          </cell>
          <cell r="G3516">
            <v>42578</v>
          </cell>
        </row>
        <row r="3517">
          <cell r="C3517">
            <v>6772</v>
          </cell>
          <cell r="D3517" t="str">
            <v>Jca.</v>
          </cell>
          <cell r="E3517" t="str">
            <v>ML</v>
          </cell>
          <cell r="F3517">
            <v>177.45</v>
          </cell>
          <cell r="G3517">
            <v>42685</v>
          </cell>
        </row>
        <row r="3518">
          <cell r="C3518">
            <v>6773</v>
          </cell>
          <cell r="D3518" t="str">
            <v>Pih. Viga Aerea De Amarre De 0.40 X 0.45 Metros</v>
          </cell>
          <cell r="E3518" t="str">
            <v>ML</v>
          </cell>
          <cell r="F3518">
            <v>152674.76999999999</v>
          </cell>
          <cell r="G3518">
            <v>42579</v>
          </cell>
        </row>
        <row r="3519">
          <cell r="C3519">
            <v>6774</v>
          </cell>
          <cell r="D3519" t="str">
            <v>Edu. Salida Para Toma Gfci 120V Con Polo A Tierra</v>
          </cell>
          <cell r="E3519" t="str">
            <v>UN</v>
          </cell>
          <cell r="F3519">
            <v>95823.61</v>
          </cell>
          <cell r="G3519">
            <v>42615</v>
          </cell>
        </row>
        <row r="3520">
          <cell r="C3520">
            <v>6775</v>
          </cell>
          <cell r="D3520" t="str">
            <v>Edu. Instalacion Reflector Aero-Led  De 400 Vatios De 41244 Luminex  (Ver Diseño)</v>
          </cell>
          <cell r="E3520" t="str">
            <v>UN</v>
          </cell>
          <cell r="F3520">
            <v>681678.26</v>
          </cell>
          <cell r="G3520">
            <v>42615</v>
          </cell>
        </row>
        <row r="3521">
          <cell r="C3521">
            <v>6776</v>
          </cell>
          <cell r="D3521" t="str">
            <v>Pih. Viga De Amarre En Concreto De 3000 Psi De 0.40 X 0.60 Metros</v>
          </cell>
          <cell r="E3521" t="str">
            <v>ML</v>
          </cell>
          <cell r="F3521">
            <v>168978.79</v>
          </cell>
          <cell r="G3521">
            <v>42578</v>
          </cell>
        </row>
        <row r="3522">
          <cell r="C3522">
            <v>6777</v>
          </cell>
          <cell r="D3522" t="str">
            <v>Edu. Suministro E Instalacion De Transformador Normalizado Seco Tipo Resina Clase F De 1000 Kva De 13200 V -220 Con Termometro Digital. Incluye Celda De Transformador</v>
          </cell>
          <cell r="E3522" t="str">
            <v>UN</v>
          </cell>
          <cell r="F3522">
            <v>55726107.5</v>
          </cell>
          <cell r="G3522">
            <v>42618</v>
          </cell>
        </row>
        <row r="3523">
          <cell r="C3523">
            <v>6778</v>
          </cell>
          <cell r="D3523" t="str">
            <v>Edu. Suministro E Instalacion De Tuberia Emt De 3"</v>
          </cell>
          <cell r="E3523" t="str">
            <v>ML</v>
          </cell>
          <cell r="F3523">
            <v>31020.03</v>
          </cell>
          <cell r="G3523">
            <v>42615</v>
          </cell>
        </row>
        <row r="3524">
          <cell r="C3524">
            <v>6779</v>
          </cell>
          <cell r="D3524" t="str">
            <v>Edu. E - Salida De Tomacorriente Doble Monofásica Con Puesta A Tierra</v>
          </cell>
          <cell r="E3524" t="str">
            <v>UN</v>
          </cell>
          <cell r="F3524">
            <v>89164.15</v>
          </cell>
          <cell r="G3524">
            <v>42615</v>
          </cell>
        </row>
        <row r="3525">
          <cell r="C3525">
            <v>6780</v>
          </cell>
          <cell r="D3525" t="str">
            <v>Pih. Viga Aerea De Amarre De 0.30 X 0.45 Metros</v>
          </cell>
          <cell r="E3525" t="str">
            <v>ML</v>
          </cell>
          <cell r="F3525">
            <v>130368.68</v>
          </cell>
          <cell r="G3525">
            <v>42579</v>
          </cell>
        </row>
        <row r="3526">
          <cell r="C3526">
            <v>6781</v>
          </cell>
          <cell r="D3526" t="str">
            <v>Pih. Viga De Amarre En Concreto De 3000 Psi De 0.35 X 0.60 Metros</v>
          </cell>
          <cell r="E3526" t="str">
            <v>ML</v>
          </cell>
          <cell r="F3526">
            <v>154467.45000000001</v>
          </cell>
          <cell r="G3526">
            <v>42578</v>
          </cell>
        </row>
        <row r="3527">
          <cell r="C3527">
            <v>6782</v>
          </cell>
          <cell r="D3527" t="str">
            <v>Edu. Acometida 3 X(3 #350 + #350 +#4/Ot) Cu Hfls (Ver Diseño)</v>
          </cell>
          <cell r="E3527" t="str">
            <v>ML</v>
          </cell>
          <cell r="F3527">
            <v>1740178.53</v>
          </cell>
          <cell r="G3527">
            <v>42614</v>
          </cell>
        </row>
        <row r="3528">
          <cell r="C3528">
            <v>6783</v>
          </cell>
          <cell r="D3528" t="str">
            <v>Edu.  Planta Electrica De Emergencia Cabinada Con Motor Cummins Y Generador Stanford De 750 Kva Con Transferencia De 2000 Amperios Trifasica A 220 Voltios  Y Tanque De Combustible Incluye Cofre Marca Abb - Change -Over (Ver Diseño)</v>
          </cell>
          <cell r="E3528" t="str">
            <v>UN</v>
          </cell>
          <cell r="F3528">
            <v>358110887.94999999</v>
          </cell>
          <cell r="G3528">
            <v>42618</v>
          </cell>
        </row>
        <row r="3529">
          <cell r="C3529">
            <v>6784</v>
          </cell>
          <cell r="D3529" t="str">
            <v>Edu. Suministro E Instalacion De Acometida 8 X (3#500 + #500 + #2/0T) Cu Hf Ls (Ver Diseño)</v>
          </cell>
          <cell r="E3529" t="str">
            <v>ML</v>
          </cell>
          <cell r="F3529">
            <v>6319006.3700000001</v>
          </cell>
          <cell r="G3529">
            <v>42618</v>
          </cell>
        </row>
        <row r="3530">
          <cell r="C3530">
            <v>6785</v>
          </cell>
          <cell r="D3530" t="str">
            <v>Edu. Suministro E Instalacion De Acometida 3 X (3#500 + #500 + #2/0T) Cu Hf Ls (Ver Diseño)</v>
          </cell>
          <cell r="E3530" t="str">
            <v>ML</v>
          </cell>
          <cell r="F3530">
            <v>2491657.5</v>
          </cell>
          <cell r="G3530">
            <v>42618</v>
          </cell>
        </row>
        <row r="3531">
          <cell r="C3531">
            <v>6786</v>
          </cell>
          <cell r="D3531" t="str">
            <v>Edu. Suministro E Instalacion De Acometida 4 X (3#750 + #750 + #4/0T) Cu Hf Ls</v>
          </cell>
          <cell r="E3531" t="str">
            <v>ML</v>
          </cell>
          <cell r="F3531">
            <v>4495063.8600000003</v>
          </cell>
          <cell r="G3531">
            <v>42618</v>
          </cell>
        </row>
        <row r="3532">
          <cell r="C3532">
            <v>6787</v>
          </cell>
          <cell r="D3532" t="str">
            <v>Edu. Suministro E Instalacion De Acometida 3#4 + #4 + #6T Cu Hf Ls</v>
          </cell>
          <cell r="E3532" t="str">
            <v>ML</v>
          </cell>
          <cell r="F3532">
            <v>76395.55</v>
          </cell>
          <cell r="G3532">
            <v>42618</v>
          </cell>
        </row>
        <row r="3533">
          <cell r="C3533">
            <v>6788</v>
          </cell>
          <cell r="D3533" t="str">
            <v>Edu. Suministro E Instalación Acometida Parcial 2#8 + #8 + 10T Cu Hf Ls</v>
          </cell>
          <cell r="E3533" t="str">
            <v>ML</v>
          </cell>
          <cell r="F3533">
            <v>27716.48</v>
          </cell>
          <cell r="G3533">
            <v>42618</v>
          </cell>
        </row>
        <row r="3534">
          <cell r="C3534">
            <v>6789</v>
          </cell>
          <cell r="D3534" t="str">
            <v>Pih. Viga Aerea De Amarre De 0.25 X 0.45 Metros</v>
          </cell>
          <cell r="E3534" t="str">
            <v>ML</v>
          </cell>
          <cell r="F3534">
            <v>114238.13</v>
          </cell>
          <cell r="G3534">
            <v>42579</v>
          </cell>
        </row>
        <row r="3535">
          <cell r="C3535">
            <v>6790</v>
          </cell>
          <cell r="D3535" t="str">
            <v>Pih. Viga De Amarre En Concreto De 3000 Psi De 0.30 X 0.60 Metros</v>
          </cell>
          <cell r="E3535" t="str">
            <v>ML</v>
          </cell>
          <cell r="F3535">
            <v>138271.53</v>
          </cell>
          <cell r="G3535">
            <v>42578</v>
          </cell>
        </row>
        <row r="3536">
          <cell r="C3536">
            <v>6791</v>
          </cell>
          <cell r="D3536" t="str">
            <v>Pih. Viga De Amarre En Concreto De 3000 Psi De 0.25 X 0.60 Metros</v>
          </cell>
          <cell r="E3536" t="str">
            <v>ML</v>
          </cell>
          <cell r="F3536">
            <v>118106.77</v>
          </cell>
          <cell r="G3536">
            <v>42578</v>
          </cell>
        </row>
        <row r="3537">
          <cell r="C3537">
            <v>6792</v>
          </cell>
          <cell r="D3537" t="str">
            <v>Edu. Suministro E Instalación De Luminaria Led De Jardin -45 Vatios</v>
          </cell>
          <cell r="E3537" t="str">
            <v>UN</v>
          </cell>
          <cell r="F3537">
            <v>646240.28</v>
          </cell>
          <cell r="G3537">
            <v>42618</v>
          </cell>
        </row>
        <row r="3538">
          <cell r="C3538">
            <v>6793</v>
          </cell>
          <cell r="D3538" t="str">
            <v>Pih. Viga De Amarre En Concreto De 3000 Psi De 0.15 X 0.60 Metros</v>
          </cell>
          <cell r="E3538" t="str">
            <v>ML</v>
          </cell>
          <cell r="F3538">
            <v>86954.17</v>
          </cell>
          <cell r="G3538">
            <v>42578</v>
          </cell>
        </row>
        <row r="3539">
          <cell r="C3539">
            <v>6794</v>
          </cell>
          <cell r="D3539" t="str">
            <v>Edu. Suministro E Instalacion De Equipo De Bombeo Sistema Contraincendio-Bomba Centrifuga De Alta Eficiencia Carcaza En Hierro Y Rodete En Acero Inoxidable Potencia : 50 Hp  , Tres83) Fases 220/440 Hdt 100 M Y 570Gpm (Ver Diseño)</v>
          </cell>
          <cell r="E3539" t="str">
            <v>UN</v>
          </cell>
          <cell r="F3539">
            <v>11646416.66</v>
          </cell>
          <cell r="G3539">
            <v>42618</v>
          </cell>
        </row>
        <row r="3540">
          <cell r="C3540">
            <v>6795</v>
          </cell>
          <cell r="D3540" t="str">
            <v>Edu. Bolardos Tubo Acero Inoxidable 304 Cal 14 Diam 4" Con Tapa, Relleno En Concreto Y Con Anclajes De !/4 Pulgada Soldados, Incluye Corte De Nucleo De 5 Pulgadas De Diametro En Andenes Y Tabletas  Y Concreto Fluido Para Su  Instalacion</v>
          </cell>
          <cell r="E3540" t="str">
            <v>UN</v>
          </cell>
          <cell r="F3540">
            <v>229015.13</v>
          </cell>
          <cell r="G3540">
            <v>42618</v>
          </cell>
        </row>
        <row r="3541">
          <cell r="C3541">
            <v>6796</v>
          </cell>
          <cell r="D3541" t="str">
            <v>Pih. Viga De Amarre En Concreto De 3000 Psi De 0.25 X 0.10 Metros</v>
          </cell>
          <cell r="E3541" t="str">
            <v>ML</v>
          </cell>
          <cell r="F3541">
            <v>40792.480000000003</v>
          </cell>
          <cell r="G3541">
            <v>42578</v>
          </cell>
        </row>
        <row r="3542">
          <cell r="C3542">
            <v>6797</v>
          </cell>
          <cell r="D3542" t="str">
            <v>Edu. Suministro E Instalación Acometida 2 X (3#4/0 + #4/0 + #2/0T Cu Hf Ls)</v>
          </cell>
          <cell r="E3542" t="str">
            <v>ML</v>
          </cell>
          <cell r="F3542">
            <v>701324.17</v>
          </cell>
          <cell r="G3542">
            <v>42614</v>
          </cell>
        </row>
        <row r="3543">
          <cell r="C3543">
            <v>6798</v>
          </cell>
          <cell r="D3543" t="str">
            <v>Jca. Suministro E Instalacion De Switch 48</v>
          </cell>
          <cell r="E3543" t="str">
            <v>UN</v>
          </cell>
          <cell r="F3543">
            <v>6920000</v>
          </cell>
          <cell r="G3543">
            <v>42569</v>
          </cell>
        </row>
        <row r="3544">
          <cell r="C3544">
            <v>6799</v>
          </cell>
          <cell r="D3544" t="str">
            <v>Edu. Suministro E Instalación Acometida Parcial 3#2 + #2 + 4T Cu Hfls</v>
          </cell>
          <cell r="E3544" t="str">
            <v>ML</v>
          </cell>
          <cell r="F3544">
            <v>119318.9</v>
          </cell>
          <cell r="G3544">
            <v>42614</v>
          </cell>
        </row>
        <row r="3545">
          <cell r="C3545">
            <v>6800</v>
          </cell>
          <cell r="D3545" t="str">
            <v>Jca. Suministro E Instalacion De Switch 48 Puertos Modulo De Fibra</v>
          </cell>
          <cell r="E3545" t="str">
            <v>UN</v>
          </cell>
          <cell r="F3545">
            <v>21200000</v>
          </cell>
          <cell r="G3545">
            <v>42569</v>
          </cell>
        </row>
        <row r="3546">
          <cell r="C3546">
            <v>6801</v>
          </cell>
          <cell r="D3546" t="str">
            <v>Jca. Suministro E Instalacion De Modulo Para Fibra Lc</v>
          </cell>
          <cell r="E3546" t="str">
            <v>UN</v>
          </cell>
          <cell r="F3546">
            <v>1557000</v>
          </cell>
          <cell r="G3546">
            <v>42569</v>
          </cell>
        </row>
        <row r="3547">
          <cell r="C3547">
            <v>6802</v>
          </cell>
          <cell r="D3547" t="str">
            <v>Jca. Certificacion De Puntos Voz Y Datos</v>
          </cell>
          <cell r="E3547" t="str">
            <v>UN</v>
          </cell>
          <cell r="G3547">
            <v>42569</v>
          </cell>
        </row>
        <row r="3548">
          <cell r="C3548">
            <v>6803</v>
          </cell>
          <cell r="D3548" t="str">
            <v>Jca. Certificacion De Puntos De Fibra</v>
          </cell>
          <cell r="E3548" t="str">
            <v>UN</v>
          </cell>
          <cell r="G3548">
            <v>42569</v>
          </cell>
        </row>
        <row r="3549">
          <cell r="C3549">
            <v>6804</v>
          </cell>
          <cell r="D3549" t="str">
            <v>Jca. Suministro E Instalacion De Organizadores Amp Horizontal 2U (80X80) Planos</v>
          </cell>
          <cell r="E3549" t="str">
            <v>UN</v>
          </cell>
          <cell r="F3549">
            <v>161200</v>
          </cell>
          <cell r="G3549">
            <v>42569</v>
          </cell>
        </row>
        <row r="3550">
          <cell r="C3550">
            <v>6805</v>
          </cell>
          <cell r="D3550" t="str">
            <v>Jca. Pickteles</v>
          </cell>
          <cell r="E3550" t="str">
            <v>UN</v>
          </cell>
          <cell r="G3550">
            <v>42569</v>
          </cell>
        </row>
        <row r="3551">
          <cell r="C3551">
            <v>6806</v>
          </cell>
          <cell r="D3551" t="str">
            <v>Jca. Suministro E Instalacion De Patch Panel 24 Puertos Incluye Jacks</v>
          </cell>
          <cell r="E3551" t="str">
            <v>UN</v>
          </cell>
          <cell r="F3551">
            <v>2650000</v>
          </cell>
          <cell r="G3551">
            <v>42569</v>
          </cell>
        </row>
        <row r="3552">
          <cell r="C3552">
            <v>6807</v>
          </cell>
          <cell r="D3552" t="str">
            <v>Pih. Viga De Amarre En Concreto De 3000 Psi De 0.50 X 0.24 Metros</v>
          </cell>
          <cell r="E3552" t="str">
            <v>ML</v>
          </cell>
          <cell r="F3552">
            <v>110919.79</v>
          </cell>
          <cell r="G3552">
            <v>42578</v>
          </cell>
        </row>
        <row r="3553">
          <cell r="C3553">
            <v>6808</v>
          </cell>
          <cell r="D3553" t="str">
            <v>Jca. Suministro E Instalacion De Patch Cord Categoria 6A</v>
          </cell>
          <cell r="E3553" t="str">
            <v>UN</v>
          </cell>
          <cell r="F3553">
            <v>47800</v>
          </cell>
          <cell r="G3553">
            <v>42569</v>
          </cell>
        </row>
        <row r="3554">
          <cell r="C3554">
            <v>6809</v>
          </cell>
          <cell r="D3554" t="str">
            <v>Jac. Suministro E Instalacion De Patch Cord Multimodo Lc</v>
          </cell>
          <cell r="E3554" t="str">
            <v>UN</v>
          </cell>
          <cell r="F3554">
            <v>111500</v>
          </cell>
          <cell r="G3554">
            <v>42569</v>
          </cell>
        </row>
        <row r="3555">
          <cell r="C3555">
            <v>6810</v>
          </cell>
          <cell r="D3555" t="str">
            <v>Jac. Suministro E Instalacion Fibra Optica Multimodo De 12 Hilos</v>
          </cell>
          <cell r="E3555" t="str">
            <v>ML</v>
          </cell>
          <cell r="F3555">
            <v>23400</v>
          </cell>
          <cell r="G3555">
            <v>42569</v>
          </cell>
        </row>
        <row r="3556">
          <cell r="C3556">
            <v>6811</v>
          </cell>
          <cell r="D3556" t="str">
            <v>Jac. Suministro E Instalacion De Union Reforzada Ez</v>
          </cell>
          <cell r="E3556" t="str">
            <v>UN</v>
          </cell>
          <cell r="F3556">
            <v>2900</v>
          </cell>
          <cell r="G3556">
            <v>42569</v>
          </cell>
        </row>
        <row r="3557">
          <cell r="C3557">
            <v>6812</v>
          </cell>
          <cell r="D3557" t="str">
            <v>Jac. Suministro E Instalacion De Bandeja Portacable 60 X 300 Ez X 3M</v>
          </cell>
          <cell r="E3557" t="str">
            <v>UN</v>
          </cell>
          <cell r="F3557">
            <v>146500</v>
          </cell>
          <cell r="G3557">
            <v>42569</v>
          </cell>
        </row>
        <row r="3558">
          <cell r="C3558">
            <v>6813</v>
          </cell>
          <cell r="D3558" t="str">
            <v>Jac. Suministro E Instalacion De Canaletas Metalicas 100 X 45</v>
          </cell>
          <cell r="E3558" t="str">
            <v>ML</v>
          </cell>
          <cell r="F3558">
            <v>80600</v>
          </cell>
          <cell r="G3558">
            <v>42569</v>
          </cell>
        </row>
        <row r="3559">
          <cell r="C3559">
            <v>6814</v>
          </cell>
          <cell r="D3559" t="str">
            <v>Jca. Suministro E Instalacion De Union Universal Lisa 2"</v>
          </cell>
          <cell r="E3559" t="str">
            <v>UN</v>
          </cell>
          <cell r="G3559">
            <v>42569</v>
          </cell>
        </row>
        <row r="3560">
          <cell r="C3560">
            <v>6815</v>
          </cell>
          <cell r="D3560" t="str">
            <v>Instalación De Válvula De Compuerta Brida X Brida Norma Iso Pn 10 D= 10", Incluye El Suministro E Instalación De Tornillería Grado 2 Y Empaquetadura Para El Montaje</v>
          </cell>
          <cell r="E3560" t="str">
            <v>UN</v>
          </cell>
          <cell r="F3560">
            <v>395892.61</v>
          </cell>
          <cell r="G3560">
            <v>42685</v>
          </cell>
        </row>
        <row r="3561">
          <cell r="C3561">
            <v>6816</v>
          </cell>
          <cell r="D3561" t="str">
            <v>Concreto Para Anclajes F'C=17,5 Mpa 2500 Psi (Preparado En Obra)</v>
          </cell>
          <cell r="E3561" t="str">
            <v>M3</v>
          </cell>
          <cell r="F3561">
            <v>346312.12</v>
          </cell>
          <cell r="G3561">
            <v>42685</v>
          </cell>
        </row>
        <row r="3562">
          <cell r="C3562">
            <v>6817</v>
          </cell>
          <cell r="D3562" t="str">
            <v>Jac. Suministro E Instalacion De Rack Comunicacion De 210 X 60 X 80 (Gabinete De Piso Netlink 42U Doble Puerta)</v>
          </cell>
          <cell r="E3562" t="str">
            <v>UN</v>
          </cell>
          <cell r="F3562">
            <v>4000000</v>
          </cell>
          <cell r="G3562">
            <v>42569</v>
          </cell>
        </row>
        <row r="3563">
          <cell r="C3563">
            <v>6818</v>
          </cell>
          <cell r="D3563" t="str">
            <v>Instalacion De Tuberías Pead  110Mm Pn 10 Pe 100 D=4", Y Accesorios</v>
          </cell>
          <cell r="E3563" t="str">
            <v>ML</v>
          </cell>
          <cell r="F3563">
            <v>5790.22</v>
          </cell>
          <cell r="G3563">
            <v>42685</v>
          </cell>
        </row>
        <row r="3564">
          <cell r="C3564">
            <v>6819</v>
          </cell>
          <cell r="D3564" t="str">
            <v>Jac. Suministro E Instalacion De Bandeja Porta Fibra Lc 12 Hilos</v>
          </cell>
          <cell r="E3564" t="str">
            <v>UN</v>
          </cell>
          <cell r="F3564">
            <v>685000</v>
          </cell>
          <cell r="G3564">
            <v>42569</v>
          </cell>
        </row>
        <row r="3565">
          <cell r="C3565">
            <v>6820</v>
          </cell>
          <cell r="D3565" t="str">
            <v>Jac. Suministro E Instalacion De Adaptador Para Bandeja Portafibra Lc 12 Hilos</v>
          </cell>
          <cell r="E3565" t="str">
            <v>UN</v>
          </cell>
          <cell r="F3565">
            <v>264000</v>
          </cell>
          <cell r="G3565">
            <v>42569</v>
          </cell>
        </row>
        <row r="3566">
          <cell r="C3566">
            <v>6821</v>
          </cell>
          <cell r="D3566" t="str">
            <v>Jac. Suministro E Instalacion De Face Plate Doble</v>
          </cell>
          <cell r="E3566" t="str">
            <v>UN</v>
          </cell>
          <cell r="F3566">
            <v>11700</v>
          </cell>
          <cell r="G3566">
            <v>42569</v>
          </cell>
        </row>
        <row r="3567">
          <cell r="C3567">
            <v>6822</v>
          </cell>
          <cell r="D3567" t="str">
            <v>Pih. Columneta De 0.20 X 0.20 En Concreto De 3000 Psi</v>
          </cell>
          <cell r="E3567" t="str">
            <v>ML</v>
          </cell>
          <cell r="F3567">
            <v>53165.01</v>
          </cell>
          <cell r="G3567">
            <v>42578</v>
          </cell>
        </row>
        <row r="3568">
          <cell r="C3568">
            <v>6823</v>
          </cell>
          <cell r="D3568" t="str">
            <v>Jac. Suministro E Instalacion De Rack De Pared De 9Ru</v>
          </cell>
          <cell r="E3568" t="str">
            <v>UN</v>
          </cell>
          <cell r="F3568">
            <v>1746900</v>
          </cell>
          <cell r="G3568">
            <v>42569</v>
          </cell>
        </row>
        <row r="3569">
          <cell r="C3569">
            <v>6824</v>
          </cell>
          <cell r="D3569" t="str">
            <v>Jac. Certificacion De Puntos Voz Y Datos</v>
          </cell>
          <cell r="E3569" t="str">
            <v>UN</v>
          </cell>
          <cell r="F3569">
            <v>26714.65</v>
          </cell>
          <cell r="G3569">
            <v>42569</v>
          </cell>
        </row>
        <row r="3570">
          <cell r="C3570">
            <v>6825</v>
          </cell>
          <cell r="D3570" t="str">
            <v>Jac. Suministro E Instalacion De Switch 24 Puertos Con Socker Para Modulo De Fibra Poe</v>
          </cell>
          <cell r="E3570" t="str">
            <v>UN</v>
          </cell>
          <cell r="F3570">
            <v>1800000</v>
          </cell>
          <cell r="G3570">
            <v>42569</v>
          </cell>
        </row>
        <row r="3571">
          <cell r="C3571">
            <v>6826</v>
          </cell>
          <cell r="D3571" t="str">
            <v>Pih. Columneta De 0.15 X 0.25 Metros En Concreto De 3000 Psi</v>
          </cell>
          <cell r="E3571" t="str">
            <v>ML</v>
          </cell>
          <cell r="F3571">
            <v>59070.33</v>
          </cell>
          <cell r="G3571">
            <v>42579</v>
          </cell>
        </row>
        <row r="3572">
          <cell r="C3572">
            <v>6827</v>
          </cell>
          <cell r="D3572" t="str">
            <v>Pih. Zapata En Concreto De 3500 Psi</v>
          </cell>
          <cell r="E3572" t="str">
            <v>M3</v>
          </cell>
          <cell r="F3572">
            <v>745461.49</v>
          </cell>
          <cell r="G3572">
            <v>42579</v>
          </cell>
        </row>
        <row r="3573">
          <cell r="C3573">
            <v>6828</v>
          </cell>
          <cell r="D3573" t="str">
            <v>Pih. Viga Aerea De Amarre De 0.15 X 0.45 Metros</v>
          </cell>
          <cell r="E3573" t="str">
            <v>ML</v>
          </cell>
          <cell r="F3573">
            <v>91932.04</v>
          </cell>
          <cell r="G3573">
            <v>42579</v>
          </cell>
        </row>
        <row r="3574">
          <cell r="C3574">
            <v>6829</v>
          </cell>
          <cell r="D3574" t="str">
            <v>Pih. Viga Aerea De Amarre De 0.40 X 0.30 Metros</v>
          </cell>
          <cell r="E3574" t="str">
            <v>ML</v>
          </cell>
          <cell r="F3574">
            <v>119768.95</v>
          </cell>
          <cell r="G3574">
            <v>42579</v>
          </cell>
        </row>
        <row r="3575">
          <cell r="C3575">
            <v>6830</v>
          </cell>
          <cell r="D3575" t="str">
            <v>Pih. Pedestal En Concreto De 3500 Psi</v>
          </cell>
          <cell r="E3575" t="str">
            <v>M3</v>
          </cell>
          <cell r="F3575">
            <v>1087134.8799999999</v>
          </cell>
          <cell r="G3575">
            <v>42579</v>
          </cell>
        </row>
        <row r="3576">
          <cell r="C3576">
            <v>6831</v>
          </cell>
          <cell r="D3576" t="str">
            <v>Pih. Viga Aerea De Amarre De 0.25 X 0.25 Metros</v>
          </cell>
          <cell r="E3576" t="str">
            <v>ML</v>
          </cell>
          <cell r="F3576">
            <v>87522.44</v>
          </cell>
          <cell r="G3576">
            <v>42579</v>
          </cell>
        </row>
        <row r="3577">
          <cell r="C3577">
            <v>6832</v>
          </cell>
          <cell r="D3577" t="str">
            <v>Pih. Losa De Cimentación En Concreto De 3500 Psi</v>
          </cell>
          <cell r="E3577" t="str">
            <v>M3</v>
          </cell>
          <cell r="F3577">
            <v>848100.19</v>
          </cell>
          <cell r="G3577">
            <v>42579</v>
          </cell>
        </row>
        <row r="3578">
          <cell r="C3578">
            <v>6833</v>
          </cell>
          <cell r="D3578" t="str">
            <v>Pih. Malla Electrosoldada De 4 Mm De 0.15 X 0.15</v>
          </cell>
          <cell r="E3578" t="str">
            <v>M2</v>
          </cell>
          <cell r="F3578">
            <v>14885.58</v>
          </cell>
          <cell r="G3578">
            <v>42579</v>
          </cell>
        </row>
        <row r="3579">
          <cell r="C3579">
            <v>6834</v>
          </cell>
          <cell r="D3579" t="str">
            <v>Pih. Geotextil Nt 1600</v>
          </cell>
          <cell r="E3579" t="str">
            <v>M2</v>
          </cell>
          <cell r="F3579">
            <v>7897.39</v>
          </cell>
          <cell r="G3579">
            <v>42572</v>
          </cell>
        </row>
        <row r="3580">
          <cell r="C3580">
            <v>6835</v>
          </cell>
          <cell r="D3580" t="str">
            <v>Pih. Filtro En Zanja De 030 X 030 Metros</v>
          </cell>
          <cell r="E3580" t="str">
            <v>M2</v>
          </cell>
          <cell r="F3580">
            <v>45732.22</v>
          </cell>
          <cell r="G3580">
            <v>42579</v>
          </cell>
        </row>
        <row r="3581">
          <cell r="C3581">
            <v>6836</v>
          </cell>
          <cell r="D3581" t="str">
            <v>Pih. Concreto Ciclopeo 2500 Psi</v>
          </cell>
          <cell r="E3581" t="str">
            <v>M3</v>
          </cell>
          <cell r="F3581">
            <v>440339.26</v>
          </cell>
          <cell r="G3581">
            <v>42579</v>
          </cell>
        </row>
        <row r="3582">
          <cell r="C3582">
            <v>6837</v>
          </cell>
          <cell r="D3582" t="str">
            <v>Pih. Concreto Ciclopeo De 3000 Psi</v>
          </cell>
          <cell r="E3582" t="str">
            <v>M3</v>
          </cell>
          <cell r="F3582">
            <v>467349.26</v>
          </cell>
          <cell r="G3582">
            <v>42579</v>
          </cell>
        </row>
        <row r="3583">
          <cell r="C3583">
            <v>6838</v>
          </cell>
          <cell r="D3583" t="str">
            <v>Pih. Viga Aerea De Amarre De 0.15 X 0.25 Metros</v>
          </cell>
          <cell r="E3583" t="str">
            <v>ML</v>
          </cell>
          <cell r="F3583">
            <v>77598.62</v>
          </cell>
          <cell r="G3583">
            <v>42579</v>
          </cell>
        </row>
        <row r="3584">
          <cell r="C3584">
            <v>6839</v>
          </cell>
          <cell r="D3584" t="str">
            <v>Pih. Sobrenivel Doble En Ladrillo Común H = 0.40 Metros</v>
          </cell>
          <cell r="E3584" t="str">
            <v>ML</v>
          </cell>
          <cell r="F3584">
            <v>56928.73</v>
          </cell>
          <cell r="G3584">
            <v>42579</v>
          </cell>
        </row>
        <row r="3585">
          <cell r="C3585">
            <v>6840</v>
          </cell>
          <cell r="D3585" t="str">
            <v>Pih. Viga Aerea De Amarre De 0.60 X 0.30 Metros</v>
          </cell>
          <cell r="E3585" t="str">
            <v>ML</v>
          </cell>
          <cell r="F3585">
            <v>146739.76999999999</v>
          </cell>
          <cell r="G3585">
            <v>42579</v>
          </cell>
        </row>
        <row r="3586">
          <cell r="C3586">
            <v>6841</v>
          </cell>
          <cell r="D3586" t="str">
            <v>Pih. Registro Sanitaro De 0.50 X 0.50 X 0.50 Metros</v>
          </cell>
          <cell r="E3586" t="str">
            <v>UN</v>
          </cell>
          <cell r="F3586">
            <v>272923.5</v>
          </cell>
          <cell r="G3586">
            <v>42579</v>
          </cell>
        </row>
        <row r="3587">
          <cell r="C3587">
            <v>6842</v>
          </cell>
          <cell r="D3587" t="str">
            <v>Pih. Registro Sanitario De 0.80 X 0.80 X 1.00 Metros</v>
          </cell>
          <cell r="E3587" t="str">
            <v>UN</v>
          </cell>
          <cell r="F3587">
            <v>473319.22</v>
          </cell>
          <cell r="G3587">
            <v>42579</v>
          </cell>
        </row>
        <row r="3588">
          <cell r="C3588">
            <v>6843</v>
          </cell>
          <cell r="D3588" t="str">
            <v>Pih. Columna En Concreto De 3000 Psi</v>
          </cell>
          <cell r="E3588" t="str">
            <v>M3</v>
          </cell>
          <cell r="F3588">
            <v>1153894.83</v>
          </cell>
          <cell r="G3588">
            <v>42579</v>
          </cell>
        </row>
        <row r="3589">
          <cell r="C3589">
            <v>6844</v>
          </cell>
          <cell r="D3589" t="str">
            <v>Pih. Levante En Bloque De Arcilla E = 0.10 Metros</v>
          </cell>
          <cell r="E3589" t="str">
            <v>M2</v>
          </cell>
          <cell r="F3589">
            <v>50589.21</v>
          </cell>
          <cell r="G3589">
            <v>42579</v>
          </cell>
        </row>
        <row r="3590">
          <cell r="C3590">
            <v>6845</v>
          </cell>
          <cell r="D3590" t="str">
            <v>Pih. Levante En Bloque De Cemento E = 0.10 Metros</v>
          </cell>
          <cell r="E3590" t="str">
            <v>M2</v>
          </cell>
          <cell r="F3590">
            <v>54454.21</v>
          </cell>
          <cell r="G3590">
            <v>42579</v>
          </cell>
        </row>
        <row r="3591">
          <cell r="C3591">
            <v>6846</v>
          </cell>
          <cell r="D3591" t="str">
            <v>Pih. Levante En Bloque De Cemento Vibroprensado De 0.15 X 0.20 X 0.40 Metros Con Celdas Rellenas En Concreto Y Acero Según Diseño</v>
          </cell>
          <cell r="E3591" t="str">
            <v>M2</v>
          </cell>
          <cell r="F3591">
            <v>103917.02</v>
          </cell>
          <cell r="G3591">
            <v>42579</v>
          </cell>
        </row>
        <row r="3592">
          <cell r="C3592">
            <v>6848</v>
          </cell>
          <cell r="D3592" t="str">
            <v>Pih. Rampa En Concreto</v>
          </cell>
          <cell r="E3592" t="str">
            <v>M2</v>
          </cell>
          <cell r="F3592">
            <v>245715.72</v>
          </cell>
          <cell r="G3592">
            <v>42579</v>
          </cell>
        </row>
        <row r="3593">
          <cell r="C3593">
            <v>6851</v>
          </cell>
          <cell r="D3593" t="str">
            <v>Pih. Pergolas En Concreto</v>
          </cell>
          <cell r="E3593" t="str">
            <v>UN</v>
          </cell>
          <cell r="F3593">
            <v>73494.009999999995</v>
          </cell>
          <cell r="G3593">
            <v>42579</v>
          </cell>
        </row>
        <row r="3594">
          <cell r="C3594">
            <v>6854</v>
          </cell>
          <cell r="D3594" t="str">
            <v>Pih. Torta De Nivelacion</v>
          </cell>
          <cell r="E3594" t="str">
            <v>M2</v>
          </cell>
          <cell r="F3594">
            <v>32801.93</v>
          </cell>
          <cell r="G3594">
            <v>42579</v>
          </cell>
        </row>
        <row r="3595">
          <cell r="C3595">
            <v>6857</v>
          </cell>
          <cell r="D3595" t="str">
            <v>Pih. Media Caña En Mortero</v>
          </cell>
          <cell r="E3595" t="str">
            <v>ML</v>
          </cell>
          <cell r="F3595">
            <v>15219.31</v>
          </cell>
          <cell r="G3595">
            <v>42579</v>
          </cell>
        </row>
        <row r="3596">
          <cell r="C3596">
            <v>6860</v>
          </cell>
          <cell r="D3596" t="str">
            <v>Pih. Impermeabilizacion Losa</v>
          </cell>
          <cell r="E3596" t="str">
            <v>M2</v>
          </cell>
          <cell r="F3596">
            <v>39718.120000000003</v>
          </cell>
          <cell r="G3596">
            <v>42579</v>
          </cell>
        </row>
        <row r="3597">
          <cell r="C3597">
            <v>6862</v>
          </cell>
          <cell r="D3597" t="str">
            <v>Pih. Geotextil Nt 1600</v>
          </cell>
          <cell r="E3597" t="str">
            <v>M2</v>
          </cell>
          <cell r="F3597">
            <v>9181.49</v>
          </cell>
          <cell r="G3597">
            <v>42579</v>
          </cell>
        </row>
        <row r="3598">
          <cell r="C3598">
            <v>6863</v>
          </cell>
          <cell r="D3598" t="str">
            <v>Pih. Impermeabilizacion Baños, Jardineras Zonas Humedas, Cubierta Y Otros Con Igasol</v>
          </cell>
          <cell r="E3598" t="str">
            <v>M2</v>
          </cell>
          <cell r="F3598">
            <v>25362.52</v>
          </cell>
          <cell r="G3598">
            <v>42579</v>
          </cell>
        </row>
        <row r="3599">
          <cell r="C3599">
            <v>6864</v>
          </cell>
          <cell r="D3599" t="str">
            <v>Pih. Suministro Y Construccion De Base Autosoportada Para Poste</v>
          </cell>
          <cell r="E3599" t="str">
            <v>UN</v>
          </cell>
          <cell r="F3599">
            <v>622398</v>
          </cell>
          <cell r="G3599">
            <v>42578</v>
          </cell>
        </row>
        <row r="3600">
          <cell r="C3600">
            <v>6865</v>
          </cell>
          <cell r="D3600" t="str">
            <v>Pih. Suministro E Instalacion De Juego De Pararrayos</v>
          </cell>
          <cell r="E3600" t="str">
            <v>JG</v>
          </cell>
          <cell r="F3600">
            <v>706632.6</v>
          </cell>
          <cell r="G3600">
            <v>42578</v>
          </cell>
        </row>
        <row r="3601">
          <cell r="C3601">
            <v>6866</v>
          </cell>
          <cell r="D3601" t="str">
            <v>Pih. Suministro E Instalacion De Cortacircuitos</v>
          </cell>
          <cell r="E3601" t="str">
            <v>JG</v>
          </cell>
          <cell r="F3601">
            <v>887159.6</v>
          </cell>
          <cell r="G3601">
            <v>42578</v>
          </cell>
        </row>
        <row r="3602">
          <cell r="C3602">
            <v>6867</v>
          </cell>
          <cell r="D3602" t="str">
            <v>Pih. Suministro E Instalacion De Transformador Trifasico De 75 Kva</v>
          </cell>
          <cell r="E3602" t="str">
            <v>UN</v>
          </cell>
          <cell r="F3602">
            <v>18744230</v>
          </cell>
          <cell r="G3602">
            <v>42578</v>
          </cell>
        </row>
        <row r="3603">
          <cell r="C3603">
            <v>6868</v>
          </cell>
          <cell r="D3603" t="str">
            <v>Pih. Suministro E Instalacion De Transformador Trifasico De 45 Kva</v>
          </cell>
          <cell r="E3603" t="str">
            <v>UN</v>
          </cell>
          <cell r="F3603">
            <v>16192730</v>
          </cell>
          <cell r="G3603">
            <v>42578</v>
          </cell>
        </row>
        <row r="3604">
          <cell r="C3604">
            <v>6869</v>
          </cell>
          <cell r="D3604" t="str">
            <v>Pih. Suministro E Instalacion De Malla De Puesta A Tierra</v>
          </cell>
          <cell r="E3604" t="str">
            <v>GL</v>
          </cell>
          <cell r="F3604">
            <v>5413538</v>
          </cell>
          <cell r="G3604">
            <v>42578</v>
          </cell>
        </row>
        <row r="3605">
          <cell r="C3605">
            <v>6870</v>
          </cell>
          <cell r="D3605" t="str">
            <v>Pih. Cielo Raso En Lamina De Yeso Carton</v>
          </cell>
          <cell r="E3605" t="str">
            <v>M2</v>
          </cell>
          <cell r="F3605">
            <v>67991.520000000004</v>
          </cell>
          <cell r="G3605">
            <v>42579</v>
          </cell>
        </row>
        <row r="3606">
          <cell r="C3606">
            <v>6871</v>
          </cell>
          <cell r="D3606" t="str">
            <v>Pih. Cielo Raso En Lamina De Super Board</v>
          </cell>
          <cell r="E3606" t="str">
            <v>M2</v>
          </cell>
          <cell r="F3606">
            <v>121911.64</v>
          </cell>
          <cell r="G3606">
            <v>42579</v>
          </cell>
        </row>
        <row r="3607">
          <cell r="C3607">
            <v>6872</v>
          </cell>
          <cell r="D3607" t="str">
            <v>Pih. Cielo Raso En Lamina De Super Board Altura Mayor A 2.40 Metros</v>
          </cell>
          <cell r="E3607" t="str">
            <v>M2</v>
          </cell>
          <cell r="F3607">
            <v>132996.47</v>
          </cell>
          <cell r="G3607">
            <v>42579</v>
          </cell>
        </row>
        <row r="3608">
          <cell r="C3608">
            <v>6874</v>
          </cell>
          <cell r="D3608" t="str">
            <v>Pih. Losa Aligerada Con Metaldeck En Concreto De 3000 Psi E = 0.35 Metros</v>
          </cell>
          <cell r="E3608" t="str">
            <v>M3</v>
          </cell>
          <cell r="F3608">
            <v>172538.27</v>
          </cell>
          <cell r="G3608">
            <v>42579</v>
          </cell>
        </row>
        <row r="3609">
          <cell r="C3609">
            <v>6876</v>
          </cell>
          <cell r="D3609" t="str">
            <v>Pih. Plantilla De Piso 2000 Psi E=0.05 Metros</v>
          </cell>
          <cell r="E3609" t="str">
            <v>M2</v>
          </cell>
          <cell r="F3609">
            <v>39226.639999999999</v>
          </cell>
          <cell r="G3609">
            <v>42579</v>
          </cell>
        </row>
        <row r="3610">
          <cell r="C3610">
            <v>6877</v>
          </cell>
          <cell r="D3610" t="str">
            <v>Pih. Combo Sanitario Acuacer</v>
          </cell>
          <cell r="E3610" t="str">
            <v>UN</v>
          </cell>
          <cell r="F3610">
            <v>561233.5</v>
          </cell>
          <cell r="G3610">
            <v>42579</v>
          </cell>
        </row>
        <row r="3611">
          <cell r="C3611">
            <v>6878</v>
          </cell>
          <cell r="D3611" t="str">
            <v>Pih. Plantilla De Piso 2500 Psi E= 0.05 Metros</v>
          </cell>
          <cell r="E3611" t="str">
            <v>M2</v>
          </cell>
          <cell r="F3611">
            <v>41354.639999999999</v>
          </cell>
          <cell r="G3611">
            <v>42579</v>
          </cell>
        </row>
        <row r="3612">
          <cell r="C3612">
            <v>6879</v>
          </cell>
          <cell r="D3612" t="str">
            <v>Pih. Suministro E Instalación De Acometida En Cable De Cu Thw 3 No. 6 Awg + 6 Awg + No. 8 Tawg En Ducto De 1 1/2"</v>
          </cell>
          <cell r="E3612" t="str">
            <v>ML</v>
          </cell>
          <cell r="F3612">
            <v>84149.48</v>
          </cell>
          <cell r="G3612">
            <v>42579</v>
          </cell>
        </row>
        <row r="3613">
          <cell r="C3613">
            <v>6881</v>
          </cell>
          <cell r="D3613" t="str">
            <v>Pih. Plantilla De Piso 2500 Psi E= 0.07 Metros</v>
          </cell>
          <cell r="E3613" t="str">
            <v>M2</v>
          </cell>
          <cell r="F3613">
            <v>48886.82</v>
          </cell>
          <cell r="G3613">
            <v>42579</v>
          </cell>
        </row>
        <row r="3614">
          <cell r="C3614">
            <v>6882</v>
          </cell>
          <cell r="D3614" t="str">
            <v>Pih. Suministro E Instalación De Acometida En Cable De Cu Thw 3 No. 8 Awg + 8 Awg + No. 10 Tawg En Ducto De 1"</v>
          </cell>
          <cell r="E3614" t="str">
            <v>ML</v>
          </cell>
          <cell r="F3614">
            <v>59736.480000000003</v>
          </cell>
          <cell r="G3614">
            <v>42579</v>
          </cell>
        </row>
        <row r="3615">
          <cell r="C3615">
            <v>6883</v>
          </cell>
          <cell r="D3615" t="str">
            <v>Pih. Suministro E Instalación De Acometida Aerea En Cable De Cu Thw (3#1/0 Awg) En Ducto De 1 1/2"</v>
          </cell>
          <cell r="E3615" t="str">
            <v>ML</v>
          </cell>
          <cell r="F3615">
            <v>162285.29999999999</v>
          </cell>
          <cell r="G3615">
            <v>42579</v>
          </cell>
        </row>
        <row r="3616">
          <cell r="C3616">
            <v>6884</v>
          </cell>
          <cell r="D3616" t="str">
            <v>Pih. Plantilla De Piso 3000 Psi E= 0.07 Metros</v>
          </cell>
          <cell r="E3616" t="str">
            <v>M2</v>
          </cell>
          <cell r="F3616">
            <v>55654.02</v>
          </cell>
          <cell r="G3616">
            <v>42579</v>
          </cell>
        </row>
        <row r="3617">
          <cell r="C3617">
            <v>6885</v>
          </cell>
          <cell r="D3617" t="str">
            <v>Pih. Suministro E Instalación De Acometida Aerea En Cable De Cu 3#4 Awg + #4 Awg + #8 Tawg En Ducto De 1"</v>
          </cell>
          <cell r="E3617" t="str">
            <v>ML</v>
          </cell>
          <cell r="F3617">
            <v>74539.3</v>
          </cell>
          <cell r="G3617">
            <v>42579</v>
          </cell>
        </row>
        <row r="3618">
          <cell r="C3618">
            <v>6886</v>
          </cell>
          <cell r="D3618" t="str">
            <v>Pih. Plantilla De Piso 3000 Psi E= 0.10 Metros</v>
          </cell>
          <cell r="E3618" t="str">
            <v>M2</v>
          </cell>
          <cell r="F3618">
            <v>74758.52</v>
          </cell>
          <cell r="G3618">
            <v>42579</v>
          </cell>
        </row>
        <row r="3619">
          <cell r="C3619">
            <v>6887</v>
          </cell>
          <cell r="D3619" t="str">
            <v>Pih. Suministro E Instalación  De Acometida Aerea En Cable De Cu Thw(2#6 Awg + 1#10 Awg) En Ducto De 1"</v>
          </cell>
          <cell r="E3619" t="str">
            <v>ML</v>
          </cell>
          <cell r="F3619">
            <v>46596.3</v>
          </cell>
          <cell r="G3619">
            <v>42579</v>
          </cell>
        </row>
        <row r="3620">
          <cell r="C3620">
            <v>6888</v>
          </cell>
          <cell r="D3620" t="str">
            <v>Pih. Plantilla De Piso 3000 Psi E = 0.10 Metros Impermeabilizada</v>
          </cell>
          <cell r="E3620" t="str">
            <v>M2</v>
          </cell>
          <cell r="F3620">
            <v>91305.52</v>
          </cell>
          <cell r="G3620">
            <v>42579</v>
          </cell>
        </row>
        <row r="3621">
          <cell r="C3621">
            <v>6889</v>
          </cell>
          <cell r="D3621" t="str">
            <v>Pih. Lavamanos De Sobreponer</v>
          </cell>
          <cell r="E3621" t="str">
            <v>UN</v>
          </cell>
          <cell r="F3621">
            <v>156344.20000000001</v>
          </cell>
          <cell r="G3621">
            <v>42579</v>
          </cell>
        </row>
        <row r="3622">
          <cell r="C3622">
            <v>6890</v>
          </cell>
          <cell r="D3622" t="str">
            <v>Pih. Pavimento En Concreto De 3000 Psi E = 0.10 Metros</v>
          </cell>
          <cell r="E3622" t="str">
            <v>M2</v>
          </cell>
          <cell r="F3622">
            <v>105458.24000000001</v>
          </cell>
          <cell r="G3622">
            <v>42579</v>
          </cell>
        </row>
        <row r="3623">
          <cell r="C3623">
            <v>6891</v>
          </cell>
          <cell r="D3623" t="str">
            <v>Pih. Suministro E Instalación  De Acometida Aerea En Cable De Cu Thw(2#8 Awg + 1#10 Awg) En Ducto De 1"</v>
          </cell>
          <cell r="E3623" t="str">
            <v>ML</v>
          </cell>
          <cell r="F3623">
            <v>38137.300000000003</v>
          </cell>
          <cell r="G3623">
            <v>42579</v>
          </cell>
        </row>
        <row r="3624">
          <cell r="C3624">
            <v>6892</v>
          </cell>
          <cell r="D3624" t="str">
            <v>Pih. Suministro E Instalación  De Acometida Aerea En Cable De Cu Thw(2#10 Awg + 1#12Awg) En Ducto De 3/4"</v>
          </cell>
          <cell r="E3624" t="str">
            <v>ML</v>
          </cell>
          <cell r="F3624">
            <v>35207.300000000003</v>
          </cell>
          <cell r="G3624">
            <v>42579</v>
          </cell>
        </row>
        <row r="3625">
          <cell r="C3625">
            <v>6893</v>
          </cell>
          <cell r="D3625" t="str">
            <v>Pih. Pavimento En Concreto De 3000 Psi E = O.15 Metros</v>
          </cell>
          <cell r="E3625" t="str">
            <v>M2</v>
          </cell>
          <cell r="F3625">
            <v>129324.93</v>
          </cell>
          <cell r="G3625">
            <v>42579</v>
          </cell>
        </row>
        <row r="3626">
          <cell r="C3626">
            <v>6894</v>
          </cell>
          <cell r="D3626" t="str">
            <v>Pih. Suministro E Instalación  De Acometida Aerea En Cable De Cu Thw(2#12 Awg + 1#14Awg) En Ducto De 1/2"</v>
          </cell>
          <cell r="E3626" t="str">
            <v>ML</v>
          </cell>
          <cell r="F3626">
            <v>27373.3</v>
          </cell>
          <cell r="G3626">
            <v>42579</v>
          </cell>
        </row>
        <row r="3627">
          <cell r="C3627">
            <v>6895</v>
          </cell>
          <cell r="D3627" t="str">
            <v>Pih. Pavimento En Concreto De Mr 45 E = 0.15 Metros</v>
          </cell>
          <cell r="E3627" t="str">
            <v>M2</v>
          </cell>
          <cell r="F3627">
            <v>135528.97</v>
          </cell>
          <cell r="G3627">
            <v>42579</v>
          </cell>
        </row>
        <row r="3628">
          <cell r="C3628">
            <v>6896</v>
          </cell>
          <cell r="D3628" t="str">
            <v>Pih. Suministro E Instalación  De Acometida Aerea En Cable De Cu Thw(2#12 Awg + 1#12Awg) En Ducto De 1/2"</v>
          </cell>
          <cell r="E3628" t="str">
            <v>ML</v>
          </cell>
          <cell r="F3628">
            <v>30325.3</v>
          </cell>
          <cell r="G3628">
            <v>42579</v>
          </cell>
        </row>
        <row r="3629">
          <cell r="C3629">
            <v>6897</v>
          </cell>
          <cell r="D3629" t="str">
            <v>Pih. Bordillo En Concreto De 2500 Psi E= 0.40 X 0.15 Metros</v>
          </cell>
          <cell r="E3629" t="str">
            <v>ML</v>
          </cell>
          <cell r="F3629">
            <v>66228.27</v>
          </cell>
          <cell r="G3629">
            <v>42579</v>
          </cell>
        </row>
        <row r="3630">
          <cell r="C3630">
            <v>6898</v>
          </cell>
          <cell r="D3630" t="str">
            <v>Pih. Suministro E Instalación  De Acometida Aerea En Cable De Cu Thw(2#12 Awg + 1#12Awg) En Ducto De 1/2" Emt</v>
          </cell>
          <cell r="E3630" t="str">
            <v>ML</v>
          </cell>
          <cell r="F3630">
            <v>32050.3</v>
          </cell>
          <cell r="G3630">
            <v>42579</v>
          </cell>
        </row>
        <row r="3631">
          <cell r="C3631">
            <v>6899</v>
          </cell>
          <cell r="D3631" t="str">
            <v>Pih. Piso En Baldosa De Granito</v>
          </cell>
          <cell r="E3631" t="str">
            <v>M2</v>
          </cell>
          <cell r="F3631">
            <v>131502.6</v>
          </cell>
          <cell r="G3631">
            <v>42579</v>
          </cell>
        </row>
        <row r="3632">
          <cell r="C3632">
            <v>6900</v>
          </cell>
          <cell r="D3632" t="str">
            <v>Pih. Suministro E Instalación  De Acometida Aerea En Cable De Cu Thw(2#12 Awg + 1#12Awg) En Ducto De 3/4" Emt</v>
          </cell>
          <cell r="E3632" t="str">
            <v>ML</v>
          </cell>
          <cell r="F3632">
            <v>33740.300000000003</v>
          </cell>
          <cell r="G3632">
            <v>42579</v>
          </cell>
        </row>
        <row r="3633">
          <cell r="C3633">
            <v>6901</v>
          </cell>
          <cell r="D3633" t="str">
            <v>Pih. Piso En Granito Lavado</v>
          </cell>
          <cell r="E3633" t="str">
            <v>M2</v>
          </cell>
          <cell r="F3633">
            <v>63340.93</v>
          </cell>
          <cell r="G3633">
            <v>42579</v>
          </cell>
        </row>
        <row r="3634">
          <cell r="C3634">
            <v>6902</v>
          </cell>
          <cell r="D3634" t="str">
            <v>Pih. Suministro E Instalación  De Acometida Aerea En Cable De Cu Thw(2#10 Awg + 1#10Awg) En Ducto De 3/4"</v>
          </cell>
          <cell r="E3634" t="str">
            <v>ML</v>
          </cell>
          <cell r="F3634">
            <v>36785.230000000003</v>
          </cell>
          <cell r="G3634">
            <v>42579</v>
          </cell>
        </row>
        <row r="3635">
          <cell r="C3635">
            <v>6903</v>
          </cell>
          <cell r="D3635" t="str">
            <v>Pih. Zocalo 1/2 Caña En Granito Pulido</v>
          </cell>
          <cell r="E3635" t="str">
            <v>ML</v>
          </cell>
          <cell r="F3635">
            <v>35777.47</v>
          </cell>
          <cell r="G3635">
            <v>42579</v>
          </cell>
        </row>
        <row r="3636">
          <cell r="C3636">
            <v>6904</v>
          </cell>
          <cell r="D3636" t="str">
            <v>Pih. Suministro E Instalación De Toma Doble Levington Con P/T 127 V En Cable De Cu 2#12 Awg + #14 Awg En Ducto De 1/2"</v>
          </cell>
          <cell r="E3636" t="str">
            <v>UN</v>
          </cell>
          <cell r="F3636">
            <v>126920.9</v>
          </cell>
          <cell r="G3636">
            <v>42579</v>
          </cell>
        </row>
        <row r="3637">
          <cell r="C3637">
            <v>6905</v>
          </cell>
          <cell r="D3637" t="str">
            <v>Pih. Suministro E Instalación De Salida Para Iluminación Con L/P 127 V En Cable De Cu 2#12 Awg + #14 Awg En Ducto De 1/2"</v>
          </cell>
          <cell r="E3637" t="str">
            <v>UN</v>
          </cell>
          <cell r="F3637">
            <v>120085.9</v>
          </cell>
          <cell r="G3637">
            <v>42579</v>
          </cell>
        </row>
        <row r="3638">
          <cell r="C3638">
            <v>6906</v>
          </cell>
          <cell r="D3638" t="str">
            <v>Pih. Suministro E Instalación De Interruptor Sencillo</v>
          </cell>
          <cell r="E3638" t="str">
            <v>UN</v>
          </cell>
          <cell r="F3638">
            <v>11865.06</v>
          </cell>
          <cell r="G3638">
            <v>42579</v>
          </cell>
        </row>
        <row r="3639">
          <cell r="C3639">
            <v>6907</v>
          </cell>
          <cell r="D3639" t="str">
            <v>Pih. Suministro E Instalación De Tomacorriente A 220 En Cable De Cu 2#10 Awg + #14 Awg En Ducto De 3/4"</v>
          </cell>
          <cell r="E3639" t="str">
            <v>UN</v>
          </cell>
          <cell r="F3639">
            <v>154534.20000000001</v>
          </cell>
          <cell r="G3639">
            <v>42579</v>
          </cell>
        </row>
        <row r="3640">
          <cell r="C3640">
            <v>6908</v>
          </cell>
          <cell r="D3640" t="str">
            <v>Pih. Suministro E Instalación De Ducto De 1"</v>
          </cell>
          <cell r="E3640" t="str">
            <v>UN</v>
          </cell>
          <cell r="F3640">
            <v>9464.1200000000008</v>
          </cell>
          <cell r="G3640">
            <v>42579</v>
          </cell>
        </row>
        <row r="3641">
          <cell r="C3641">
            <v>6909</v>
          </cell>
          <cell r="D3641" t="str">
            <v>Pih. Suministro E Instalación De Strip Telefónico</v>
          </cell>
          <cell r="E3641" t="str">
            <v>UN</v>
          </cell>
          <cell r="F3641">
            <v>434456.4</v>
          </cell>
          <cell r="G3641">
            <v>42579</v>
          </cell>
        </row>
        <row r="3642">
          <cell r="C3642">
            <v>6910</v>
          </cell>
          <cell r="D3642" t="str">
            <v>Pih Suministro E Instalación De Toma Telefónico En Cable De 2 X 2 X 22 En Ducto De 3/4"</v>
          </cell>
          <cell r="E3642" t="str">
            <v>UN</v>
          </cell>
          <cell r="F3642">
            <v>101607.2</v>
          </cell>
          <cell r="G3642">
            <v>42579</v>
          </cell>
        </row>
        <row r="3643">
          <cell r="C3643">
            <v>6911</v>
          </cell>
          <cell r="D3643" t="str">
            <v>Pih. Suministro E Instalación De Lampara De 2 X 48 W Con Balastro Electrónico Ahorrador De Energía</v>
          </cell>
          <cell r="E3643" t="str">
            <v>UN</v>
          </cell>
          <cell r="F3643">
            <v>185991.2</v>
          </cell>
          <cell r="G3643">
            <v>42579</v>
          </cell>
        </row>
        <row r="3644">
          <cell r="C3644">
            <v>6912</v>
          </cell>
          <cell r="D3644" t="str">
            <v>Pih. Suministro E Instalación De Ojo De Buey De 4"</v>
          </cell>
          <cell r="E3644" t="str">
            <v>UN</v>
          </cell>
          <cell r="F3644">
            <v>74279.600000000006</v>
          </cell>
          <cell r="G3644">
            <v>42579</v>
          </cell>
        </row>
        <row r="3645">
          <cell r="C3645">
            <v>6913</v>
          </cell>
          <cell r="D3645" t="str">
            <v>Pih. Suministro E Instalación De Bombillo Fluorescente De 16W</v>
          </cell>
          <cell r="E3645" t="str">
            <v>UN</v>
          </cell>
          <cell r="F3645">
            <v>19382.060000000001</v>
          </cell>
          <cell r="G3645">
            <v>42579</v>
          </cell>
        </row>
        <row r="3646">
          <cell r="C3646">
            <v>6914</v>
          </cell>
          <cell r="D3646" t="str">
            <v>Pih. Suministro E Instalación De Lampara Tipo Aplique Incluye Bombillo De 16 W</v>
          </cell>
          <cell r="E3646" t="str">
            <v>UN</v>
          </cell>
          <cell r="F3646">
            <v>766117.8</v>
          </cell>
          <cell r="G3646">
            <v>42579</v>
          </cell>
        </row>
        <row r="3647">
          <cell r="C3647">
            <v>6915</v>
          </cell>
          <cell r="D3647" t="str">
            <v>Pih. Sanitario Acuacer</v>
          </cell>
          <cell r="E3647" t="str">
            <v>UN</v>
          </cell>
          <cell r="F3647">
            <v>391249.2</v>
          </cell>
          <cell r="G3647">
            <v>42579</v>
          </cell>
        </row>
        <row r="3648">
          <cell r="C3648">
            <v>6916</v>
          </cell>
          <cell r="D3648" t="str">
            <v>Pih. Instalación Y Suministro De Lavaplatos En Acero Inoxidable</v>
          </cell>
          <cell r="E3648" t="str">
            <v>UN</v>
          </cell>
          <cell r="F3648">
            <v>142957.04999999999</v>
          </cell>
          <cell r="G3648">
            <v>42579</v>
          </cell>
        </row>
        <row r="3649">
          <cell r="C3649">
            <v>6917</v>
          </cell>
          <cell r="D3649" t="str">
            <v>Pih. Lavatrapero En Granito</v>
          </cell>
          <cell r="E3649" t="str">
            <v>UN</v>
          </cell>
          <cell r="F3649">
            <v>173498.64</v>
          </cell>
          <cell r="G3649">
            <v>42579</v>
          </cell>
        </row>
        <row r="3650">
          <cell r="C3650">
            <v>6918</v>
          </cell>
          <cell r="D3650" t="str">
            <v>Pih. Grifería Para Lavaplatos</v>
          </cell>
          <cell r="E3650" t="str">
            <v>UN</v>
          </cell>
          <cell r="F3650">
            <v>249618.55</v>
          </cell>
          <cell r="G3650">
            <v>42579</v>
          </cell>
        </row>
        <row r="3651">
          <cell r="C3651">
            <v>6919</v>
          </cell>
          <cell r="D3651" t="str">
            <v>Pih. Suministro E Instalacion De Distribucion De 32 Ctos</v>
          </cell>
          <cell r="E3651" t="str">
            <v>UN</v>
          </cell>
          <cell r="F3651">
            <v>344293.81</v>
          </cell>
          <cell r="G3651">
            <v>42570</v>
          </cell>
        </row>
        <row r="3652">
          <cell r="C3652">
            <v>6920</v>
          </cell>
          <cell r="D3652" t="str">
            <v>Pih. Aseo General</v>
          </cell>
          <cell r="E3652" t="str">
            <v>M2</v>
          </cell>
          <cell r="F3652">
            <v>4327.8100000000004</v>
          </cell>
          <cell r="G3652">
            <v>42579</v>
          </cell>
        </row>
        <row r="3653">
          <cell r="C3653">
            <v>6921</v>
          </cell>
          <cell r="D3653" t="str">
            <v>Pih. Ducha Tayrona</v>
          </cell>
          <cell r="E3653" t="str">
            <v>UN</v>
          </cell>
          <cell r="F3653">
            <v>135280.54999999999</v>
          </cell>
          <cell r="G3653">
            <v>42579</v>
          </cell>
        </row>
        <row r="3654">
          <cell r="C3654">
            <v>6922</v>
          </cell>
          <cell r="D3654" t="str">
            <v>Pih. Pasamanos Sobre Muro En Madera</v>
          </cell>
          <cell r="E3654" t="str">
            <v>ML</v>
          </cell>
          <cell r="F3654">
            <v>121218.6</v>
          </cell>
          <cell r="G3654">
            <v>42579</v>
          </cell>
        </row>
        <row r="3655">
          <cell r="C3655">
            <v>6923</v>
          </cell>
          <cell r="D3655" t="str">
            <v>Pih. Mueble De Cocina Bajo</v>
          </cell>
          <cell r="E3655" t="str">
            <v>ML</v>
          </cell>
          <cell r="F3655">
            <v>608858.80000000005</v>
          </cell>
          <cell r="G3655">
            <v>42579</v>
          </cell>
        </row>
        <row r="3656">
          <cell r="C3656">
            <v>6926</v>
          </cell>
          <cell r="D3656" t="str">
            <v>Pih. Instalación Y Suministro Puerta 1.00 X 2.40 Metros</v>
          </cell>
          <cell r="E3656" t="str">
            <v>UN</v>
          </cell>
          <cell r="F3656">
            <v>947965.11</v>
          </cell>
          <cell r="G3656">
            <v>42579</v>
          </cell>
        </row>
        <row r="3657">
          <cell r="C3657">
            <v>6927</v>
          </cell>
          <cell r="D3657" t="str">
            <v>Pih. Instalación Y Suministro De Puerta 1.20 X 2.40 Metros</v>
          </cell>
          <cell r="E3657" t="str">
            <v>UN</v>
          </cell>
          <cell r="F3657">
            <v>1592218.67</v>
          </cell>
          <cell r="G3657">
            <v>42579</v>
          </cell>
        </row>
        <row r="3658">
          <cell r="C3658">
            <v>6928</v>
          </cell>
          <cell r="D3658" t="str">
            <v>Pih. Instalación Y Suministro De Puerta 1.40 X 2.40 Metros</v>
          </cell>
          <cell r="E3658" t="str">
            <v>UN</v>
          </cell>
          <cell r="F3658">
            <v>1665089.67</v>
          </cell>
          <cell r="G3658">
            <v>42579</v>
          </cell>
        </row>
        <row r="3659">
          <cell r="C3659">
            <v>6929</v>
          </cell>
          <cell r="D3659" t="str">
            <v>Pih. Demarcacion Y Señalizacion</v>
          </cell>
          <cell r="E3659" t="str">
            <v>GL</v>
          </cell>
          <cell r="F3659">
            <v>3957326.58</v>
          </cell>
          <cell r="G3659">
            <v>42579</v>
          </cell>
        </row>
        <row r="3660">
          <cell r="C3660">
            <v>6931</v>
          </cell>
          <cell r="D3660" t="str">
            <v>Pih. Gabinete De 1.80 Metros Para Equipos De 19" Con Ventilacion</v>
          </cell>
          <cell r="E3660" t="str">
            <v>UN</v>
          </cell>
          <cell r="F3660">
            <v>4904014.9000000004</v>
          </cell>
          <cell r="G3660">
            <v>42579</v>
          </cell>
        </row>
        <row r="3661">
          <cell r="C3661">
            <v>6933</v>
          </cell>
          <cell r="D3661" t="str">
            <v>Pih. Pdu Para Gabinete Tipo Hospital</v>
          </cell>
          <cell r="E3661" t="str">
            <v>UN</v>
          </cell>
          <cell r="F3661">
            <v>363104.99</v>
          </cell>
          <cell r="G3661">
            <v>42579</v>
          </cell>
        </row>
        <row r="3662">
          <cell r="C3662">
            <v>6934</v>
          </cell>
          <cell r="D3662" t="str">
            <v>Pih. Suministro E Instalacion De Distribucion De 32 Circuitos</v>
          </cell>
          <cell r="E3662" t="str">
            <v>UN</v>
          </cell>
          <cell r="F3662">
            <v>534671</v>
          </cell>
          <cell r="G3662">
            <v>42578</v>
          </cell>
        </row>
        <row r="3663">
          <cell r="C3663">
            <v>6935</v>
          </cell>
          <cell r="D3663" t="str">
            <v>Pih. Suministro E Instalacion De Distribucion De 12 Circuitos</v>
          </cell>
          <cell r="E3663" t="str">
            <v>UN</v>
          </cell>
          <cell r="F3663">
            <v>394788.7</v>
          </cell>
          <cell r="G3663">
            <v>42578</v>
          </cell>
        </row>
        <row r="3664">
          <cell r="C3664">
            <v>6937</v>
          </cell>
          <cell r="D3664" t="str">
            <v>Pih. Suministro E Instalacion De Distribucion De 18 Circuitos</v>
          </cell>
          <cell r="E3664" t="str">
            <v>UN</v>
          </cell>
          <cell r="F3664">
            <v>409750.7</v>
          </cell>
          <cell r="G3664">
            <v>42578</v>
          </cell>
        </row>
        <row r="3665">
          <cell r="C3665">
            <v>6938</v>
          </cell>
          <cell r="D3665" t="str">
            <v>Pih. Salida Doble De Datos Cat 6A, Incluye Face Plate Ejecutivo De Dos Insertos, Dos Jack</v>
          </cell>
          <cell r="E3665" t="str">
            <v>UN</v>
          </cell>
          <cell r="F3665">
            <v>197968.99</v>
          </cell>
          <cell r="G3665">
            <v>42579</v>
          </cell>
        </row>
        <row r="3666">
          <cell r="C3666">
            <v>6939</v>
          </cell>
          <cell r="D3666" t="str">
            <v>Pih. Suministro E Instalacion De Breaker Enchufable De 1 X 20 Amperios</v>
          </cell>
          <cell r="E3666" t="str">
            <v>UN</v>
          </cell>
          <cell r="F3666">
            <v>22477.06</v>
          </cell>
          <cell r="G3666">
            <v>42592</v>
          </cell>
        </row>
        <row r="3667">
          <cell r="C3667">
            <v>6940</v>
          </cell>
          <cell r="D3667" t="str">
            <v>Pih. Suministro E Instalacion De Breaker Enchufable De 1 X 30 Amperios</v>
          </cell>
          <cell r="E3667" t="str">
            <v>UN</v>
          </cell>
          <cell r="F3667">
            <v>22477.06</v>
          </cell>
          <cell r="G3667">
            <v>42579</v>
          </cell>
        </row>
        <row r="3668">
          <cell r="C3668">
            <v>6941</v>
          </cell>
          <cell r="D3668" t="str">
            <v>Pih. Ventana De Aluminio  De 2.00 X 0.60 Metros, Color Blanco, Vidrio Azul</v>
          </cell>
          <cell r="E3668" t="str">
            <v>UN</v>
          </cell>
          <cell r="F3668">
            <v>262252.56</v>
          </cell>
          <cell r="G3668">
            <v>42579</v>
          </cell>
        </row>
        <row r="3669">
          <cell r="C3669">
            <v>6942</v>
          </cell>
          <cell r="D3669" t="str">
            <v>Pih. Cable Utp 4 Pares Cat 6</v>
          </cell>
          <cell r="E3669" t="str">
            <v>ML</v>
          </cell>
          <cell r="F3669">
            <v>8406.0400000000009</v>
          </cell>
          <cell r="G3669">
            <v>42579</v>
          </cell>
        </row>
        <row r="3670">
          <cell r="C3670">
            <v>6943</v>
          </cell>
          <cell r="D3670" t="str">
            <v>Pih. Ventana En Aluminio De 2.00 X 1.00 Metros, Color Blanco, Vidrio Azul</v>
          </cell>
          <cell r="E3670" t="str">
            <v>UN</v>
          </cell>
          <cell r="F3670">
            <v>694832.56</v>
          </cell>
          <cell r="G3670">
            <v>42579</v>
          </cell>
        </row>
        <row r="3671">
          <cell r="C3671">
            <v>6944</v>
          </cell>
          <cell r="D3671" t="str">
            <v>Pih. Ventana De Aluminio De 1.50 X 1.00 Metros, Color Blanco, Vidrio Azul</v>
          </cell>
          <cell r="E3671" t="str">
            <v>UN</v>
          </cell>
          <cell r="F3671">
            <v>380702.56</v>
          </cell>
          <cell r="G3671">
            <v>42579</v>
          </cell>
        </row>
        <row r="3672">
          <cell r="C3672">
            <v>6945</v>
          </cell>
          <cell r="D3672" t="str">
            <v>Pih. Ventana De Aluminio De 0.80 X 0.40, Color Blanco, Vidrio Azul</v>
          </cell>
          <cell r="E3672" t="str">
            <v>UN</v>
          </cell>
          <cell r="F3672">
            <v>262252.56</v>
          </cell>
          <cell r="G3672">
            <v>42579</v>
          </cell>
        </row>
        <row r="3673">
          <cell r="C3673">
            <v>6946</v>
          </cell>
          <cell r="D3673" t="str">
            <v>Pih. Ventana De Aluminio De 1.50 X 0.40 Metros, Color Blanco, Vidrio Azul</v>
          </cell>
          <cell r="E3673" t="str">
            <v>UN</v>
          </cell>
          <cell r="F3673">
            <v>297787.56</v>
          </cell>
          <cell r="G3673">
            <v>42579</v>
          </cell>
        </row>
        <row r="3674">
          <cell r="C3674">
            <v>6947</v>
          </cell>
          <cell r="D3674" t="str">
            <v>Pih. Ventana De Aluminio De 0.40 X 1.60 Metros, Color Blanco, Vidrio Azul</v>
          </cell>
          <cell r="E3674" t="str">
            <v>UN</v>
          </cell>
          <cell r="F3674">
            <v>308087.56</v>
          </cell>
          <cell r="G3674">
            <v>42579</v>
          </cell>
        </row>
        <row r="3675">
          <cell r="C3675">
            <v>6948</v>
          </cell>
          <cell r="D3675" t="str">
            <v>Pih. Ventana En Aluminio De 1.50 X 1.50 Metros, Color Blanco, Vidrio Azul</v>
          </cell>
          <cell r="E3675" t="str">
            <v>UN</v>
          </cell>
          <cell r="F3675">
            <v>558377.56000000006</v>
          </cell>
          <cell r="G3675">
            <v>42579</v>
          </cell>
        </row>
        <row r="3676">
          <cell r="C3676">
            <v>6949</v>
          </cell>
          <cell r="D3676" t="str">
            <v>Pih. Suministro E Instalacion De Breaker Enchufable De 2 X 50 Amperios</v>
          </cell>
          <cell r="E3676" t="str">
            <v>UN</v>
          </cell>
          <cell r="F3676">
            <v>40393.06</v>
          </cell>
          <cell r="G3676">
            <v>42578</v>
          </cell>
        </row>
        <row r="3677">
          <cell r="C3677">
            <v>6950</v>
          </cell>
          <cell r="D3677" t="str">
            <v>Pih. Marquillas Acrilica Por Punto (Segun Norma)</v>
          </cell>
          <cell r="E3677" t="str">
            <v>UN</v>
          </cell>
          <cell r="F3677">
            <v>8870.91</v>
          </cell>
          <cell r="G3677">
            <v>42579</v>
          </cell>
        </row>
        <row r="3678">
          <cell r="C3678">
            <v>6951</v>
          </cell>
          <cell r="D3678" t="str">
            <v>Pih. Tuberia Y Accesorio Acero Carbon 3"</v>
          </cell>
          <cell r="E3678" t="str">
            <v>ML</v>
          </cell>
          <cell r="F3678">
            <v>81594.36</v>
          </cell>
          <cell r="G3678">
            <v>42578</v>
          </cell>
        </row>
        <row r="3679">
          <cell r="C3679">
            <v>6955</v>
          </cell>
          <cell r="D3679" t="str">
            <v>Losa Aligerada Con Caseton De Icopor, Altura 0.40 Mts. Incluye Torta Superior De 0.05 Mts En Concreto De 4000 Psi</v>
          </cell>
          <cell r="E3679" t="str">
            <v>M2</v>
          </cell>
          <cell r="F3679">
            <v>151200.49</v>
          </cell>
          <cell r="G3679">
            <v>42578</v>
          </cell>
        </row>
        <row r="3680">
          <cell r="C3680">
            <v>6956</v>
          </cell>
          <cell r="D3680" t="str">
            <v>Suministro E Instalacion De Puerta En Malla Eslabonada Transparente De 11.5 X 4.5 Con Apertura De Sistema Mecanico Incluye Rieles Y Todos Los Elementos Para Su Correcta Instalacion</v>
          </cell>
          <cell r="E3680" t="str">
            <v>UN</v>
          </cell>
          <cell r="F3680">
            <v>14848500</v>
          </cell>
          <cell r="G3680">
            <v>42578</v>
          </cell>
        </row>
        <row r="3681">
          <cell r="C3681">
            <v>6957</v>
          </cell>
          <cell r="D3681" t="str">
            <v>Puerta Cortafuego Batientes De Acero De 1.2 X 2.20 Las Hojas Son Fabricadas De Acero Galvanizado Y Pintado Del Mismo Color Del Marco, En Dos Bandejas, Rellenas Con Lana De Roca De 55 Mm De Espesor Adherida Firmemente A Las Bandejas Juntas Intumescentes Rodean La Hoja Por Los Cuatro Bordes</v>
          </cell>
          <cell r="E3681" t="str">
            <v>UN</v>
          </cell>
          <cell r="F3681">
            <v>3721050</v>
          </cell>
          <cell r="G3681">
            <v>42578</v>
          </cell>
        </row>
        <row r="3682">
          <cell r="C3682">
            <v>6958</v>
          </cell>
          <cell r="D3682" t="str">
            <v>Pih. Suministro E Instalacion De Acometida Aerea En Cable De Cobre Thw 2 No. 4/0 Awg + 4/0 Awg Thhn</v>
          </cell>
          <cell r="E3682" t="str">
            <v>ML</v>
          </cell>
          <cell r="F3682">
            <v>205228.48</v>
          </cell>
          <cell r="G3682">
            <v>42580</v>
          </cell>
        </row>
        <row r="3683">
          <cell r="C3683">
            <v>6959</v>
          </cell>
          <cell r="D3683" t="str">
            <v>Pih. Suministro E Instalacion De Acometida En Cable De Cobre Thw 3 No. 2/0 Awg + 2/0 Awg + No. 4 Tawg En Ducto De 1 1/2"</v>
          </cell>
          <cell r="E3683" t="str">
            <v>ML</v>
          </cell>
          <cell r="F3683">
            <v>207114.48</v>
          </cell>
          <cell r="G3683">
            <v>42579</v>
          </cell>
        </row>
        <row r="3684">
          <cell r="C3684">
            <v>6960</v>
          </cell>
          <cell r="D3684" t="str">
            <v>Pih.Suministro E Instalacion De Acometida En Cable De Cobre Thw 3 No. 2/0 Awg + No. 6 Tawg En Ducto De 1 1/2"</v>
          </cell>
          <cell r="E3684" t="str">
            <v>ML</v>
          </cell>
          <cell r="F3684">
            <v>204317.48</v>
          </cell>
          <cell r="G3684">
            <v>42580</v>
          </cell>
        </row>
        <row r="3685">
          <cell r="C3685">
            <v>6961</v>
          </cell>
          <cell r="D3685" t="str">
            <v>Pih. Suministro E Instalacion De Acometida En Cable De Cobre Thw 4 No. 2 Awg + No. 4 Tawg En Ducto De 2"</v>
          </cell>
          <cell r="E3685" t="str">
            <v>ML</v>
          </cell>
          <cell r="F3685">
            <v>176765.48</v>
          </cell>
          <cell r="G3685">
            <v>42579</v>
          </cell>
        </row>
        <row r="3686">
          <cell r="C3686">
            <v>6964</v>
          </cell>
          <cell r="D3686" t="str">
            <v>Interruptor Conmutable Sencillo</v>
          </cell>
          <cell r="E3686" t="str">
            <v>UN</v>
          </cell>
          <cell r="F3686">
            <v>99418.53</v>
          </cell>
          <cell r="G3686">
            <v>42578</v>
          </cell>
        </row>
        <row r="3687">
          <cell r="C3687">
            <v>6966</v>
          </cell>
          <cell r="D3687" t="str">
            <v>Prvc. Instalacion De Poste Hpv 1050 Kg 14 Mts</v>
          </cell>
          <cell r="E3687" t="str">
            <v>UN</v>
          </cell>
          <cell r="F3687">
            <v>2566925.52</v>
          </cell>
          <cell r="G3687">
            <v>42572</v>
          </cell>
        </row>
        <row r="3688">
          <cell r="C3688">
            <v>6967</v>
          </cell>
          <cell r="D3688" t="str">
            <v>Pih. Tuberia Y Accesorios Acero - Carbon 2"</v>
          </cell>
          <cell r="E3688" t="str">
            <v>ML</v>
          </cell>
          <cell r="F3688">
            <v>49522.36</v>
          </cell>
          <cell r="G3688">
            <v>42578</v>
          </cell>
        </row>
        <row r="3689">
          <cell r="C3689">
            <v>6969</v>
          </cell>
          <cell r="D3689" t="str">
            <v>Acometida 2 No. 2 + No. 2 + No. 4T Cobre Thhw</v>
          </cell>
          <cell r="E3689" t="str">
            <v>ML</v>
          </cell>
          <cell r="F3689">
            <v>62066.43</v>
          </cell>
          <cell r="G3689">
            <v>42578</v>
          </cell>
        </row>
        <row r="3690">
          <cell r="C3690">
            <v>6970</v>
          </cell>
          <cell r="D3690" t="str">
            <v>Pih. Tuberia Y Accesorios Acero Carbon 1 1/2"</v>
          </cell>
          <cell r="E3690" t="str">
            <v>ML</v>
          </cell>
          <cell r="F3690">
            <v>36516.17</v>
          </cell>
          <cell r="G3690">
            <v>42578</v>
          </cell>
        </row>
        <row r="3691">
          <cell r="C3691">
            <v>6971</v>
          </cell>
          <cell r="D3691" t="str">
            <v>Pih. Marquillas Para Gabinete Y Patch Panel</v>
          </cell>
          <cell r="E3691" t="str">
            <v>UN</v>
          </cell>
          <cell r="F3691">
            <v>10970.91</v>
          </cell>
          <cell r="G3691">
            <v>42579</v>
          </cell>
        </row>
        <row r="3692">
          <cell r="C3692">
            <v>6972</v>
          </cell>
          <cell r="D3692" t="str">
            <v>Tablero Bifasico Con Puerta Y Espacio Para Totalizador 30 Circuitos Empotrar</v>
          </cell>
          <cell r="E3692" t="str">
            <v>UN</v>
          </cell>
          <cell r="F3692">
            <v>929526.7</v>
          </cell>
          <cell r="G3692">
            <v>42578</v>
          </cell>
        </row>
        <row r="3693">
          <cell r="C3693">
            <v>6976</v>
          </cell>
          <cell r="D3693" t="str">
            <v>Instalacion De Canaleta De 0.12 X 0.05 Mts Con Tapa</v>
          </cell>
          <cell r="E3693" t="str">
            <v>ML</v>
          </cell>
          <cell r="F3693">
            <v>28888.49</v>
          </cell>
          <cell r="G3693">
            <v>42578</v>
          </cell>
        </row>
        <row r="3694">
          <cell r="C3694">
            <v>6978</v>
          </cell>
          <cell r="D3694" t="str">
            <v>Salida Para Television Sin Cable</v>
          </cell>
          <cell r="E3694" t="str">
            <v>UN</v>
          </cell>
          <cell r="F3694">
            <v>64264.38</v>
          </cell>
          <cell r="G3694">
            <v>42578</v>
          </cell>
        </row>
        <row r="3695">
          <cell r="C3695">
            <v>6979</v>
          </cell>
          <cell r="D3695" t="str">
            <v>Pih. Tuberia Y Accesorio Acero - Carbon 1"</v>
          </cell>
          <cell r="E3695" t="str">
            <v>ML</v>
          </cell>
          <cell r="F3695">
            <v>33043.17</v>
          </cell>
          <cell r="G3695">
            <v>42578</v>
          </cell>
        </row>
        <row r="3696">
          <cell r="C3696">
            <v>6980</v>
          </cell>
          <cell r="D3696" t="str">
            <v>Pih. Suministro E Instalacion De Rociadores</v>
          </cell>
          <cell r="E3696" t="str">
            <v>UN</v>
          </cell>
          <cell r="F3696">
            <v>158219.56</v>
          </cell>
          <cell r="G3696">
            <v>42579</v>
          </cell>
        </row>
        <row r="3697">
          <cell r="C3697">
            <v>6981</v>
          </cell>
          <cell r="D3697" t="str">
            <v>Campamento, Instalacion Y Desmonte. Incluye Piso En Concreto Y Cubierta De Eternit, De 5.00 X 3.00 Mts</v>
          </cell>
          <cell r="E3697" t="str">
            <v>UN</v>
          </cell>
          <cell r="F3697">
            <v>2089708</v>
          </cell>
          <cell r="G3697">
            <v>42578</v>
          </cell>
        </row>
        <row r="3698">
          <cell r="C3698">
            <v>6982</v>
          </cell>
          <cell r="D3698" t="str">
            <v>Demoliciones</v>
          </cell>
          <cell r="E3698" t="str">
            <v>UN</v>
          </cell>
          <cell r="F3698">
            <v>15000000</v>
          </cell>
          <cell r="G3698">
            <v>42578</v>
          </cell>
        </row>
        <row r="3699">
          <cell r="C3699">
            <v>6983</v>
          </cell>
          <cell r="D3699" t="str">
            <v>Provision De Señalizacion Horizontal Y Vertical</v>
          </cell>
          <cell r="E3699" t="str">
            <v>GL</v>
          </cell>
          <cell r="F3699">
            <v>14419118.4</v>
          </cell>
          <cell r="G3699">
            <v>42578</v>
          </cell>
        </row>
        <row r="3700">
          <cell r="C3700">
            <v>6984</v>
          </cell>
          <cell r="D3700" t="str">
            <v>Provision De Semaforizacion</v>
          </cell>
          <cell r="E3700" t="str">
            <v>GL</v>
          </cell>
          <cell r="F3700">
            <v>28000000</v>
          </cell>
          <cell r="G3700">
            <v>42578</v>
          </cell>
        </row>
        <row r="3701">
          <cell r="C3701">
            <v>6985</v>
          </cell>
          <cell r="D3701" t="str">
            <v>Edu. Suministro E Instalacion De Tuberia Hierro Ductil Ranurado De 1/2" Sch 40. (Ver Diseño)</v>
          </cell>
          <cell r="E3701" t="str">
            <v>ML</v>
          </cell>
          <cell r="F3701">
            <v>22500</v>
          </cell>
          <cell r="G3701">
            <v>42578</v>
          </cell>
        </row>
        <row r="3702">
          <cell r="C3702">
            <v>6986</v>
          </cell>
          <cell r="D3702" t="str">
            <v>Edu. Suministro E Instalacion De Tuberia Hierro Ductil Ranurado De 1" Sch 40. (Ver Diseño)</v>
          </cell>
          <cell r="E3702" t="str">
            <v>ML</v>
          </cell>
          <cell r="F3702">
            <v>32000</v>
          </cell>
          <cell r="G3702">
            <v>42578</v>
          </cell>
        </row>
        <row r="3703">
          <cell r="C3703">
            <v>6987</v>
          </cell>
          <cell r="D3703" t="str">
            <v>Pih. Valvula De Compuerta 3" En Bronce</v>
          </cell>
          <cell r="E3703" t="str">
            <v>UN</v>
          </cell>
          <cell r="F3703">
            <v>880213.4</v>
          </cell>
          <cell r="G3703">
            <v>42578</v>
          </cell>
        </row>
        <row r="3704">
          <cell r="C3704">
            <v>6988</v>
          </cell>
          <cell r="D3704" t="str">
            <v>Pih. Prueba Hidraulica Sistema Contraincendios</v>
          </cell>
          <cell r="E3704" t="str">
            <v>UN</v>
          </cell>
          <cell r="F3704">
            <v>439213.4</v>
          </cell>
          <cell r="G3704">
            <v>42590</v>
          </cell>
        </row>
        <row r="3705">
          <cell r="C3705">
            <v>6989</v>
          </cell>
          <cell r="D3705" t="str">
            <v>Pih .Accesorios De Fijacion</v>
          </cell>
          <cell r="E3705" t="str">
            <v>UN</v>
          </cell>
          <cell r="F3705">
            <v>9580.7999999999993</v>
          </cell>
          <cell r="G3705">
            <v>42590</v>
          </cell>
        </row>
        <row r="3706">
          <cell r="C3706">
            <v>6990</v>
          </cell>
          <cell r="D3706" t="str">
            <v>Pih. Anclaje De Acero Inoxidable Para Antena</v>
          </cell>
          <cell r="E3706" t="str">
            <v>UN</v>
          </cell>
          <cell r="F3706">
            <v>39333</v>
          </cell>
          <cell r="G3706">
            <v>42579</v>
          </cell>
        </row>
        <row r="3707">
          <cell r="C3707">
            <v>6991</v>
          </cell>
          <cell r="D3707" t="str">
            <v>Pih. Antena G6 Y/O Direccionales</v>
          </cell>
          <cell r="E3707" t="str">
            <v>UN</v>
          </cell>
          <cell r="F3707">
            <v>428000.49</v>
          </cell>
          <cell r="G3707">
            <v>42584</v>
          </cell>
        </row>
        <row r="3708">
          <cell r="C3708">
            <v>6992</v>
          </cell>
          <cell r="D3708" t="str">
            <v>Pih. Patch Cord De 3 Ft Cat 6</v>
          </cell>
          <cell r="E3708" t="str">
            <v>UN</v>
          </cell>
          <cell r="F3708">
            <v>38061.599999999999</v>
          </cell>
          <cell r="G3708">
            <v>42579</v>
          </cell>
        </row>
        <row r="3709">
          <cell r="C3709">
            <v>6993</v>
          </cell>
          <cell r="D3709" t="str">
            <v>Pih. Bateria Estacionaria 800 Ah</v>
          </cell>
          <cell r="E3709" t="str">
            <v>UN</v>
          </cell>
          <cell r="F3709">
            <v>610632.98</v>
          </cell>
          <cell r="G3709">
            <v>42584</v>
          </cell>
        </row>
        <row r="3710">
          <cell r="C3710">
            <v>6994</v>
          </cell>
          <cell r="D3710" t="str">
            <v>Pih. Patch Cord De 5 Ft Cat 6</v>
          </cell>
          <cell r="E3710" t="str">
            <v>UN</v>
          </cell>
          <cell r="F3710">
            <v>41526.6</v>
          </cell>
          <cell r="G3710">
            <v>42579</v>
          </cell>
        </row>
        <row r="3711">
          <cell r="C3711">
            <v>6995</v>
          </cell>
          <cell r="D3711" t="str">
            <v>Pih. Suministro E Instalacion Gabinete Contraincendios</v>
          </cell>
          <cell r="E3711" t="str">
            <v>UN</v>
          </cell>
          <cell r="F3711">
            <v>2259703</v>
          </cell>
          <cell r="G3711">
            <v>42578</v>
          </cell>
        </row>
        <row r="3712">
          <cell r="C3712">
            <v>6997</v>
          </cell>
          <cell r="D3712" t="str">
            <v>Pih. Patch Panel De 24 Puertos Cat 6</v>
          </cell>
          <cell r="E3712" t="str">
            <v>UN</v>
          </cell>
          <cell r="F3712">
            <v>991991.34</v>
          </cell>
          <cell r="G3712">
            <v>42579</v>
          </cell>
        </row>
        <row r="3713">
          <cell r="C3713">
            <v>6998</v>
          </cell>
          <cell r="D3713" t="str">
            <v>Pih. Cable Rg8 Ref 9913 Belden O Similar</v>
          </cell>
          <cell r="E3713" t="str">
            <v>ML</v>
          </cell>
          <cell r="F3713">
            <v>509100.49</v>
          </cell>
          <cell r="G3713">
            <v>42579</v>
          </cell>
        </row>
        <row r="3714">
          <cell r="C3714">
            <v>6999</v>
          </cell>
          <cell r="D3714" t="str">
            <v>Pih. Suministro E Instalacion Siamesas</v>
          </cell>
          <cell r="E3714" t="str">
            <v>UN</v>
          </cell>
          <cell r="F3714">
            <v>2893911.8</v>
          </cell>
          <cell r="G3714">
            <v>42578</v>
          </cell>
        </row>
        <row r="3715">
          <cell r="C3715">
            <v>7003</v>
          </cell>
          <cell r="D3715" t="str">
            <v>Pih. Patch Panel De 16 Puertos Cat 6</v>
          </cell>
          <cell r="E3715" t="str">
            <v>UN</v>
          </cell>
          <cell r="F3715">
            <v>918701.34</v>
          </cell>
          <cell r="G3715">
            <v>42579</v>
          </cell>
        </row>
        <row r="3716">
          <cell r="C3716">
            <v>7004</v>
          </cell>
          <cell r="D3716" t="str">
            <v>Pih. Ventana En Aluminio De 2.00 X 0.40 Metros De Color Blanco, Vidrio Azul</v>
          </cell>
          <cell r="E3716" t="str">
            <v>UN</v>
          </cell>
          <cell r="F3716">
            <v>321477.56</v>
          </cell>
          <cell r="G3716">
            <v>42579</v>
          </cell>
        </row>
        <row r="3717">
          <cell r="C3717">
            <v>7005</v>
          </cell>
          <cell r="D3717" t="str">
            <v>Pih. Ventana En Vidrio Templado De 6 Mm De 1.50 X 1.40 Metros</v>
          </cell>
          <cell r="E3717" t="str">
            <v>UN</v>
          </cell>
          <cell r="F3717">
            <v>1272069.56</v>
          </cell>
          <cell r="G3717">
            <v>42579</v>
          </cell>
        </row>
        <row r="3718">
          <cell r="C3718">
            <v>7007</v>
          </cell>
          <cell r="D3718" t="str">
            <v>Pih. Patch Panel De 24 Puertos Cat 5</v>
          </cell>
          <cell r="E3718" t="str">
            <v>UN</v>
          </cell>
          <cell r="F3718">
            <v>687491.34</v>
          </cell>
          <cell r="G3718">
            <v>42579</v>
          </cell>
        </row>
        <row r="3719">
          <cell r="C3719">
            <v>7011</v>
          </cell>
          <cell r="D3719" t="str">
            <v>Pih. Puerta En Aluminio De 1.20 X 2.40 Metros Color Blanco</v>
          </cell>
          <cell r="E3719" t="str">
            <v>UN</v>
          </cell>
          <cell r="F3719">
            <v>1826329.11</v>
          </cell>
          <cell r="G3719">
            <v>42579</v>
          </cell>
        </row>
        <row r="3720">
          <cell r="C3720">
            <v>7012</v>
          </cell>
          <cell r="D3720" t="str">
            <v>Pih. Organizador De Cable Horizontal De 2 U</v>
          </cell>
          <cell r="E3720" t="str">
            <v>UN</v>
          </cell>
          <cell r="F3720">
            <v>278835.49</v>
          </cell>
          <cell r="G3720">
            <v>42579</v>
          </cell>
        </row>
        <row r="3721">
          <cell r="C3721">
            <v>7014</v>
          </cell>
          <cell r="D3721" t="str">
            <v>Pih. Puerta En Aluminio De 1.40 X 2.40 Metros Color Blanco</v>
          </cell>
          <cell r="E3721" t="str">
            <v>UN</v>
          </cell>
          <cell r="F3721">
            <v>2064356.11</v>
          </cell>
          <cell r="G3721">
            <v>42579</v>
          </cell>
        </row>
        <row r="3722">
          <cell r="C3722">
            <v>7015</v>
          </cell>
          <cell r="D3722" t="str">
            <v>Pih. Porton En Lamina Galvanizada De 3.00 X 3.00 Metros</v>
          </cell>
          <cell r="E3722" t="str">
            <v>UN</v>
          </cell>
          <cell r="F3722">
            <v>1435848.67</v>
          </cell>
          <cell r="G3722">
            <v>42579</v>
          </cell>
        </row>
        <row r="3723">
          <cell r="C3723">
            <v>7016</v>
          </cell>
          <cell r="D3723" t="str">
            <v>Pih. Cerramiento En Malla Eslabonada</v>
          </cell>
          <cell r="E3723" t="str">
            <v>M2</v>
          </cell>
          <cell r="F3723">
            <v>236156.22</v>
          </cell>
          <cell r="G3723">
            <v>42579</v>
          </cell>
        </row>
        <row r="3724">
          <cell r="C3724">
            <v>7017</v>
          </cell>
          <cell r="D3724" t="str">
            <v>Pih. Reja En Aluminio Tipo Bocadillo Color Blanco</v>
          </cell>
          <cell r="E3724" t="str">
            <v>M2</v>
          </cell>
          <cell r="F3724">
            <v>337974.56</v>
          </cell>
          <cell r="G3724">
            <v>42579</v>
          </cell>
        </row>
        <row r="3725">
          <cell r="C3725">
            <v>7018</v>
          </cell>
          <cell r="D3725" t="str">
            <v>Pih. Baranda En Tubo Galvanizado De 1"</v>
          </cell>
          <cell r="E3725" t="str">
            <v>ML</v>
          </cell>
          <cell r="F3725">
            <v>322505.78000000003</v>
          </cell>
          <cell r="G3725">
            <v>42579</v>
          </cell>
        </row>
        <row r="3726">
          <cell r="C3726">
            <v>7019</v>
          </cell>
          <cell r="D3726" t="str">
            <v>Pih. Baranda En Tubo Galvanizado De 1 1/2"</v>
          </cell>
          <cell r="E3726" t="str">
            <v>ML</v>
          </cell>
          <cell r="F3726">
            <v>445292.78</v>
          </cell>
          <cell r="G3726">
            <v>42579</v>
          </cell>
        </row>
        <row r="3727">
          <cell r="C3727">
            <v>7020</v>
          </cell>
          <cell r="D3727" t="str">
            <v>Pih. Conectores Mini Uhf Para Rg 58</v>
          </cell>
          <cell r="E3727" t="str">
            <v>UN</v>
          </cell>
          <cell r="F3727">
            <v>80967</v>
          </cell>
          <cell r="G3727">
            <v>42590</v>
          </cell>
        </row>
        <row r="3728">
          <cell r="C3728">
            <v>7021</v>
          </cell>
          <cell r="D3728" t="str">
            <v>Pih. Accesorios De Organizacion Y Marcacion X Mt De Cable</v>
          </cell>
          <cell r="E3728" t="str">
            <v>ML</v>
          </cell>
          <cell r="F3728">
            <v>4232.45</v>
          </cell>
          <cell r="G3728">
            <v>42579</v>
          </cell>
        </row>
        <row r="3729">
          <cell r="C3729">
            <v>7022</v>
          </cell>
          <cell r="D3729" t="str">
            <v>Pih. Fuente De Poder Astrom Sp150 Trnsyster</v>
          </cell>
          <cell r="E3729" t="str">
            <v>UN</v>
          </cell>
          <cell r="F3729">
            <v>738099.99</v>
          </cell>
          <cell r="G3729">
            <v>42579</v>
          </cell>
        </row>
        <row r="3730">
          <cell r="C3730">
            <v>7023</v>
          </cell>
          <cell r="D3730" t="str">
            <v>Pih. Suministro E Instalacion De Cubierta Techmetnespuma Pur 17 Mm, Color Rall 9002 Tipo Sandwich</v>
          </cell>
          <cell r="E3730" t="str">
            <v>M2</v>
          </cell>
          <cell r="F3730">
            <v>192060.95</v>
          </cell>
          <cell r="G3730">
            <v>42578</v>
          </cell>
        </row>
        <row r="3731">
          <cell r="C3731">
            <v>7024</v>
          </cell>
          <cell r="D3731" t="str">
            <v>Pih. Guayas De Acero De 1/8 0 3/16 Para Vientos</v>
          </cell>
          <cell r="E3731" t="str">
            <v>UN</v>
          </cell>
          <cell r="F3731">
            <v>51970.6</v>
          </cell>
          <cell r="G3731">
            <v>42579</v>
          </cell>
        </row>
        <row r="3732">
          <cell r="C3732">
            <v>7025</v>
          </cell>
          <cell r="D3732" t="str">
            <v>Pih. Certificacion De Puntos De Datos</v>
          </cell>
          <cell r="E3732" t="str">
            <v>UN</v>
          </cell>
          <cell r="F3732">
            <v>63715.24</v>
          </cell>
          <cell r="G3732">
            <v>42579</v>
          </cell>
        </row>
        <row r="3733">
          <cell r="C3733">
            <v>7026</v>
          </cell>
          <cell r="D3733" t="str">
            <v>Pih. Mastil En Tubo Galvanizado De 1/2 X 1/8 X 6</v>
          </cell>
          <cell r="E3733" t="str">
            <v>ML</v>
          </cell>
          <cell r="F3733">
            <v>169178</v>
          </cell>
          <cell r="G3733">
            <v>42579</v>
          </cell>
        </row>
        <row r="3734">
          <cell r="C3734">
            <v>7027</v>
          </cell>
          <cell r="D3734" t="str">
            <v>Pih. Switch 24 Puertos X 10/100 24 + 2 X 1000 Gbps Administrable Capa 2</v>
          </cell>
          <cell r="E3734" t="str">
            <v>UN</v>
          </cell>
          <cell r="F3734">
            <v>2709303.46</v>
          </cell>
          <cell r="G3734">
            <v>42579</v>
          </cell>
        </row>
        <row r="3735">
          <cell r="C3735">
            <v>7029</v>
          </cell>
          <cell r="D3735" t="str">
            <v>Pih. Planta Telefonica 3 Troncales 8 Extensiones</v>
          </cell>
          <cell r="E3735" t="str">
            <v>UN</v>
          </cell>
          <cell r="F3735">
            <v>4478161.9000000004</v>
          </cell>
          <cell r="G3735">
            <v>42579</v>
          </cell>
        </row>
        <row r="3736">
          <cell r="C3736">
            <v>7030</v>
          </cell>
          <cell r="D3736" t="str">
            <v>Pih. Camara Infraroja, 1/3 Ccd, 540 Lineas, Lente Varifocal De 2,8 A 12 Mm , 0 Lux 34 Leds, Icr Dia/Noche, 4 Mascaras De Privacidad, Ip66</v>
          </cell>
          <cell r="E3736" t="str">
            <v>UN</v>
          </cell>
          <cell r="F3736">
            <v>2534434.0299999998</v>
          </cell>
          <cell r="G3736">
            <v>42586</v>
          </cell>
        </row>
        <row r="3737">
          <cell r="C3737">
            <v>7032</v>
          </cell>
          <cell r="D3737" t="str">
            <v>Pih. Radio Base Pro 5100 25W 64 Ch Incluye Bateria Y Cargador</v>
          </cell>
          <cell r="E3737" t="str">
            <v>UN</v>
          </cell>
          <cell r="F3737">
            <v>2860199.99</v>
          </cell>
          <cell r="G3737">
            <v>42579</v>
          </cell>
        </row>
        <row r="3738">
          <cell r="C3738">
            <v>7033</v>
          </cell>
          <cell r="D3738" t="str">
            <v>Pih. Soporte Para Camara Fija</v>
          </cell>
          <cell r="E3738" t="str">
            <v>UN</v>
          </cell>
          <cell r="F3738">
            <v>178758</v>
          </cell>
          <cell r="G3738">
            <v>42579</v>
          </cell>
        </row>
        <row r="3739">
          <cell r="C3739">
            <v>7034</v>
          </cell>
          <cell r="D3739" t="str">
            <v>Pih. Toma Corrientes A 110 V Completo</v>
          </cell>
          <cell r="E3739" t="str">
            <v>UN</v>
          </cell>
          <cell r="F3739">
            <v>59425.66</v>
          </cell>
          <cell r="G3739">
            <v>42579</v>
          </cell>
        </row>
        <row r="3740">
          <cell r="C3740">
            <v>7035</v>
          </cell>
          <cell r="D3740" t="str">
            <v>Pih. Cyberdomo Camara Mobil 12 X Dia/Noche</v>
          </cell>
          <cell r="E3740" t="str">
            <v>UN</v>
          </cell>
          <cell r="F3740">
            <v>6348672.8099999996</v>
          </cell>
          <cell r="G3740">
            <v>42579</v>
          </cell>
        </row>
        <row r="3741">
          <cell r="C3741">
            <v>7037</v>
          </cell>
          <cell r="D3741" t="str">
            <v>Pih. Radio Portatiles Motorola Ep 450</v>
          </cell>
          <cell r="E3741" t="str">
            <v>UN</v>
          </cell>
          <cell r="F3741">
            <v>2930199.99</v>
          </cell>
          <cell r="G3741">
            <v>42579</v>
          </cell>
        </row>
        <row r="3742">
          <cell r="C3742">
            <v>7038</v>
          </cell>
          <cell r="D3742" t="str">
            <v>Pih. Suministro Y Montaje Estructura Metalica</v>
          </cell>
          <cell r="E3742" t="str">
            <v>KG</v>
          </cell>
          <cell r="F3742">
            <v>13852.76</v>
          </cell>
          <cell r="G3742">
            <v>42584</v>
          </cell>
        </row>
        <row r="3743">
          <cell r="C3743">
            <v>7040</v>
          </cell>
          <cell r="D3743" t="str">
            <v>Pih. Varilla Cooperwell 1.8 Monopolo A Tierra</v>
          </cell>
          <cell r="E3743" t="str">
            <v>UN</v>
          </cell>
          <cell r="F3743">
            <v>371054.94</v>
          </cell>
          <cell r="G3743">
            <v>42579</v>
          </cell>
        </row>
        <row r="3744">
          <cell r="C3744">
            <v>7041</v>
          </cell>
          <cell r="D3744" t="str">
            <v>Pih. Instalaciones Garantias Y Mano De Obra</v>
          </cell>
          <cell r="E3744" t="str">
            <v>GL</v>
          </cell>
          <cell r="F3744">
            <v>3750000</v>
          </cell>
          <cell r="G3744">
            <v>42579</v>
          </cell>
        </row>
        <row r="3745">
          <cell r="C3745">
            <v>7042</v>
          </cell>
          <cell r="D3745" t="str">
            <v>Pih. Legalizaciones</v>
          </cell>
          <cell r="E3745" t="str">
            <v>GL</v>
          </cell>
          <cell r="F3745">
            <v>1125000</v>
          </cell>
          <cell r="G3745">
            <v>42579</v>
          </cell>
        </row>
        <row r="3746">
          <cell r="C3746">
            <v>7043</v>
          </cell>
          <cell r="D3746" t="str">
            <v>Pih. Mantenimiento Y Asesoria Anual</v>
          </cell>
          <cell r="E3746" t="str">
            <v>GL</v>
          </cell>
          <cell r="F3746">
            <v>1875000</v>
          </cell>
          <cell r="G3746">
            <v>42579</v>
          </cell>
        </row>
        <row r="3747">
          <cell r="C3747">
            <v>7044</v>
          </cell>
          <cell r="D3747" t="str">
            <v>Pih. Capacitaciones</v>
          </cell>
          <cell r="E3747" t="str">
            <v>GL</v>
          </cell>
          <cell r="F3747">
            <v>7500000</v>
          </cell>
          <cell r="G3747">
            <v>42579</v>
          </cell>
        </row>
        <row r="3748">
          <cell r="C3748">
            <v>7045</v>
          </cell>
          <cell r="D3748" t="str">
            <v>Pih. Suministro E Instalacion De Minisplit De 18000 Btu</v>
          </cell>
          <cell r="E3748" t="str">
            <v>UN</v>
          </cell>
          <cell r="F3748">
            <v>4018027</v>
          </cell>
          <cell r="G3748">
            <v>42579</v>
          </cell>
        </row>
        <row r="3749">
          <cell r="C3749">
            <v>7046</v>
          </cell>
          <cell r="D3749" t="str">
            <v>Pih. Suministro E Instalacion De Minisplit De 12000 Btu</v>
          </cell>
          <cell r="E3749" t="str">
            <v>UN</v>
          </cell>
          <cell r="F3749">
            <v>3467919.49</v>
          </cell>
          <cell r="G3749">
            <v>42579</v>
          </cell>
        </row>
        <row r="3750">
          <cell r="C3750">
            <v>7047</v>
          </cell>
          <cell r="D3750" t="str">
            <v>Pih. Suministro E Instalacion De Minisplit De 9000 Btu</v>
          </cell>
          <cell r="E3750" t="str">
            <v>UN</v>
          </cell>
          <cell r="F3750">
            <v>3122938.09</v>
          </cell>
          <cell r="G3750">
            <v>42579</v>
          </cell>
        </row>
        <row r="3751">
          <cell r="C3751">
            <v>7048</v>
          </cell>
          <cell r="D3751" t="str">
            <v>Pih. Suministro E Instalacion De Cobre Tipo L 1/2</v>
          </cell>
          <cell r="E3751" t="str">
            <v>ML</v>
          </cell>
          <cell r="F3751">
            <v>71084.479999999996</v>
          </cell>
          <cell r="G3751">
            <v>42580</v>
          </cell>
        </row>
        <row r="3752">
          <cell r="C3752">
            <v>7049</v>
          </cell>
          <cell r="D3752" t="str">
            <v>Pih: Concreto Impermeabilizado De 4000 Psi Muros Tanque De Almacenamiento De Agua Potable, Incluye Monte Y Desmonte Formaleta</v>
          </cell>
          <cell r="E3752" t="str">
            <v>M3</v>
          </cell>
          <cell r="F3752">
            <v>980432.12</v>
          </cell>
          <cell r="G3752">
            <v>42578</v>
          </cell>
        </row>
        <row r="3753">
          <cell r="C3753">
            <v>7050</v>
          </cell>
          <cell r="D3753" t="str">
            <v>Pih. Suministro E Instalacion De Cobre Tipo L 3/4"</v>
          </cell>
          <cell r="E3753" t="str">
            <v>ML</v>
          </cell>
          <cell r="F3753">
            <v>99430.67</v>
          </cell>
          <cell r="G3753">
            <v>42579</v>
          </cell>
        </row>
        <row r="3754">
          <cell r="C3754">
            <v>7051</v>
          </cell>
          <cell r="D3754" t="str">
            <v>Pih. Suministro E Instalacion De Cobre Tipo L 1"</v>
          </cell>
          <cell r="E3754" t="str">
            <v>ML</v>
          </cell>
          <cell r="F3754">
            <v>144993.60000000001</v>
          </cell>
          <cell r="G3754">
            <v>42579</v>
          </cell>
        </row>
        <row r="3755">
          <cell r="C3755">
            <v>7052</v>
          </cell>
          <cell r="D3755" t="str">
            <v>Pih: Concreto Impermeabilizado De 4000 Psi Losa Tanque E=0,20</v>
          </cell>
          <cell r="E3755" t="str">
            <v>M2</v>
          </cell>
          <cell r="F3755">
            <v>282793.33</v>
          </cell>
          <cell r="G3755">
            <v>42579</v>
          </cell>
        </row>
        <row r="3756">
          <cell r="C3756">
            <v>7053</v>
          </cell>
          <cell r="D3756" t="str">
            <v>Pih. Suministro E Instalacion De Bomba De Vacio 2 Hp Con Doble Cabezote</v>
          </cell>
          <cell r="E3756" t="str">
            <v>UN</v>
          </cell>
          <cell r="F3756">
            <v>99486379</v>
          </cell>
          <cell r="G3756">
            <v>42579</v>
          </cell>
        </row>
        <row r="3757">
          <cell r="C3757">
            <v>7054</v>
          </cell>
          <cell r="D3757" t="str">
            <v>Pih. Soporte Para Camara Mobil</v>
          </cell>
          <cell r="E3757" t="str">
            <v>UN</v>
          </cell>
          <cell r="F3757">
            <v>276408</v>
          </cell>
          <cell r="G3757">
            <v>42579</v>
          </cell>
        </row>
        <row r="3758">
          <cell r="C3758">
            <v>7056</v>
          </cell>
          <cell r="D3758" t="str">
            <v>Pih. Videograbador De 16 Canales Con Dd De 1024 Gb</v>
          </cell>
          <cell r="E3758" t="str">
            <v>UN</v>
          </cell>
          <cell r="F3758">
            <v>7055531.3300000001</v>
          </cell>
          <cell r="G3758">
            <v>42579</v>
          </cell>
        </row>
        <row r="3759">
          <cell r="C3759">
            <v>7057</v>
          </cell>
          <cell r="D3759" t="str">
            <v>Pih: Suministro E Instalacion Cinta Pvc Sella Junta (0.22) Para Tanque De Almacenamiento</v>
          </cell>
          <cell r="E3759" t="str">
            <v>ML</v>
          </cell>
          <cell r="F3759">
            <v>55729.87</v>
          </cell>
          <cell r="G3759">
            <v>42578</v>
          </cell>
        </row>
        <row r="3760">
          <cell r="C3760">
            <v>7058</v>
          </cell>
          <cell r="D3760" t="str">
            <v>Pih: Excavacion Tanque De Tratamiento Agua Residuales Inclute Retroexcavadora</v>
          </cell>
          <cell r="E3760" t="str">
            <v>M3</v>
          </cell>
          <cell r="F3760">
            <v>29661.38</v>
          </cell>
          <cell r="G3760">
            <v>42578</v>
          </cell>
        </row>
        <row r="3761">
          <cell r="C3761">
            <v>7059</v>
          </cell>
          <cell r="D3761" t="str">
            <v xml:space="preserve"> Pih. Suministro E Instalacion De Alarma De Area 3 Gases Medicinales</v>
          </cell>
          <cell r="E3761" t="str">
            <v>UN</v>
          </cell>
          <cell r="F3761">
            <v>14099173.4</v>
          </cell>
          <cell r="G3761">
            <v>42579</v>
          </cell>
        </row>
        <row r="3762">
          <cell r="C3762">
            <v>7061</v>
          </cell>
          <cell r="D3762" t="str">
            <v>Pih: Placa En Concreto Para Fondo De Tanque Subterreaneo 4000 Psi</v>
          </cell>
          <cell r="E3762" t="str">
            <v>M3</v>
          </cell>
          <cell r="F3762">
            <v>845914.54</v>
          </cell>
          <cell r="G3762">
            <v>42578</v>
          </cell>
        </row>
        <row r="3763">
          <cell r="C3763">
            <v>7062</v>
          </cell>
          <cell r="D3763" t="str">
            <v>Pih. Lente Varifocal Para Camara Fija</v>
          </cell>
          <cell r="E3763" t="str">
            <v>UN</v>
          </cell>
          <cell r="F3763">
            <v>446207.39</v>
          </cell>
          <cell r="G3763">
            <v>42579</v>
          </cell>
        </row>
        <row r="3764">
          <cell r="C3764">
            <v>7064</v>
          </cell>
          <cell r="D3764" t="str">
            <v>Pih. Cable Coaxial Rg-6U</v>
          </cell>
          <cell r="E3764" t="str">
            <v>ML</v>
          </cell>
          <cell r="F3764">
            <v>7280.61</v>
          </cell>
          <cell r="G3764">
            <v>42579</v>
          </cell>
        </row>
        <row r="3765">
          <cell r="C3765">
            <v>7065</v>
          </cell>
          <cell r="D3765" t="str">
            <v>Pih. Suministro E Instalacion De Caja De Corte Para 3 Gases Medicinales</v>
          </cell>
          <cell r="E3765" t="str">
            <v>UN</v>
          </cell>
          <cell r="F3765">
            <v>1844986.4</v>
          </cell>
          <cell r="G3765">
            <v>42579</v>
          </cell>
        </row>
        <row r="3766">
          <cell r="C3766">
            <v>7067</v>
          </cell>
          <cell r="D3766" t="str">
            <v>Pih. Suministro E Instalacion De Valvula De Corte 1/2"</v>
          </cell>
          <cell r="E3766" t="str">
            <v>UN</v>
          </cell>
          <cell r="F3766">
            <v>295270.01</v>
          </cell>
          <cell r="G3766">
            <v>42579</v>
          </cell>
        </row>
        <row r="3767">
          <cell r="C3767">
            <v>7068</v>
          </cell>
          <cell r="D3767" t="str">
            <v>Pih. Conectores Bnc</v>
          </cell>
          <cell r="E3767" t="str">
            <v>UN</v>
          </cell>
          <cell r="F3767">
            <v>12803.61</v>
          </cell>
          <cell r="G3767">
            <v>42579</v>
          </cell>
        </row>
        <row r="3768">
          <cell r="C3768">
            <v>7069</v>
          </cell>
          <cell r="D3768" t="str">
            <v>Pih: Muro En Concreto Foso Ascensor E= 0,20 4000 Psi</v>
          </cell>
          <cell r="E3768" t="str">
            <v>M3</v>
          </cell>
          <cell r="F3768">
            <v>936585.2</v>
          </cell>
          <cell r="G3768">
            <v>42577</v>
          </cell>
        </row>
        <row r="3769">
          <cell r="C3769">
            <v>7070</v>
          </cell>
          <cell r="D3769" t="str">
            <v>Pih. Cable Vehicular Polarizado 14 Awg</v>
          </cell>
          <cell r="E3769" t="str">
            <v>ML</v>
          </cell>
          <cell r="F3769">
            <v>4779.8900000000003</v>
          </cell>
          <cell r="G3769">
            <v>42579</v>
          </cell>
        </row>
        <row r="3770">
          <cell r="C3770">
            <v>7071</v>
          </cell>
          <cell r="D3770" t="str">
            <v>Pih. Suministro E Instalacion De Valvula De Corte 3/4"</v>
          </cell>
          <cell r="E3770" t="str">
            <v>UN</v>
          </cell>
          <cell r="F3770">
            <v>326362.01</v>
          </cell>
          <cell r="G3770">
            <v>42579</v>
          </cell>
        </row>
        <row r="3771">
          <cell r="C3771">
            <v>7072</v>
          </cell>
          <cell r="D3771" t="str">
            <v>Pih. Adaptador De Corriente Para Camaras</v>
          </cell>
          <cell r="E3771" t="str">
            <v>UN</v>
          </cell>
          <cell r="F3771">
            <v>169377.49</v>
          </cell>
          <cell r="G3771">
            <v>42579</v>
          </cell>
        </row>
        <row r="3772">
          <cell r="C3772">
            <v>7073</v>
          </cell>
          <cell r="D3772" t="str">
            <v>Pih. Suministro E Instalacion De Valvula De Corte 1"</v>
          </cell>
          <cell r="E3772" t="str">
            <v>UN</v>
          </cell>
          <cell r="F3772">
            <v>559870.01</v>
          </cell>
          <cell r="G3772">
            <v>42579</v>
          </cell>
        </row>
        <row r="3773">
          <cell r="C3773">
            <v>7074</v>
          </cell>
          <cell r="D3773" t="str">
            <v>Pih. Suministro E Instalacion De Tomas Gases Medicinales (Oxigeno, Aire, Vacio)</v>
          </cell>
          <cell r="E3773" t="str">
            <v>UN</v>
          </cell>
          <cell r="F3773">
            <v>644193.4</v>
          </cell>
          <cell r="G3773">
            <v>42579</v>
          </cell>
        </row>
        <row r="3774">
          <cell r="C3774">
            <v>7075</v>
          </cell>
          <cell r="D3774" t="str">
            <v>Pih: Accesorio De Organizacion Fijacion</v>
          </cell>
          <cell r="E3774" t="str">
            <v>GL</v>
          </cell>
          <cell r="F3774">
            <v>1138715.99</v>
          </cell>
          <cell r="G3774">
            <v>42578</v>
          </cell>
        </row>
        <row r="3775">
          <cell r="C3775">
            <v>7076</v>
          </cell>
          <cell r="D3775" t="str">
            <v>Pih. Division De Baño En Lamina Con Recubrimiento Electrostatico</v>
          </cell>
          <cell r="E3775" t="str">
            <v>M2</v>
          </cell>
          <cell r="F3775">
            <v>964438.4</v>
          </cell>
          <cell r="G3775">
            <v>42579</v>
          </cell>
        </row>
        <row r="3776">
          <cell r="C3776">
            <v>7077</v>
          </cell>
          <cell r="D3776" t="str">
            <v>Pih: Capacitacion Basica</v>
          </cell>
          <cell r="E3776" t="str">
            <v>UN</v>
          </cell>
          <cell r="F3776">
            <v>0</v>
          </cell>
          <cell r="G3776">
            <v>42578</v>
          </cell>
        </row>
        <row r="3777">
          <cell r="C3777">
            <v>7078</v>
          </cell>
          <cell r="D3777" t="str">
            <v>Pih. Monitor Lcd De 21" Para Cctv Con Puerto Rgb/Vga</v>
          </cell>
          <cell r="E3777" t="str">
            <v>UN</v>
          </cell>
          <cell r="F3777">
            <v>3062040.98</v>
          </cell>
          <cell r="G3777">
            <v>42579</v>
          </cell>
        </row>
        <row r="3778">
          <cell r="C3778">
            <v>7079</v>
          </cell>
          <cell r="D3778" t="str">
            <v>Pih. Vidrio Templado De 6 Mm</v>
          </cell>
          <cell r="E3778" t="str">
            <v>M2</v>
          </cell>
          <cell r="F3778">
            <v>182778.56</v>
          </cell>
          <cell r="G3778">
            <v>42579</v>
          </cell>
        </row>
        <row r="3779">
          <cell r="C3779">
            <v>7082</v>
          </cell>
          <cell r="D3779" t="str">
            <v>Pih. Sofware De Acceso Remoto</v>
          </cell>
          <cell r="E3779" t="str">
            <v>UN</v>
          </cell>
          <cell r="F3779">
            <v>3265936.98</v>
          </cell>
          <cell r="G3779">
            <v>42579</v>
          </cell>
        </row>
        <row r="3780">
          <cell r="C3780">
            <v>7084</v>
          </cell>
          <cell r="D3780" t="str">
            <v>Pih: Ups De 6 Kva</v>
          </cell>
          <cell r="E3780" t="str">
            <v>UN</v>
          </cell>
          <cell r="F3780">
            <v>16902946.539999999</v>
          </cell>
          <cell r="G3780">
            <v>42578</v>
          </cell>
        </row>
        <row r="3781">
          <cell r="C3781">
            <v>7085</v>
          </cell>
          <cell r="D3781" t="str">
            <v>Pih. Capacitacion Basica</v>
          </cell>
          <cell r="E3781" t="str">
            <v>UN</v>
          </cell>
          <cell r="F3781">
            <v>1831050</v>
          </cell>
          <cell r="G3781">
            <v>42579</v>
          </cell>
        </row>
        <row r="3782">
          <cell r="C3782">
            <v>7086</v>
          </cell>
          <cell r="D3782" t="str">
            <v>Pih. Sensor De Alarma</v>
          </cell>
          <cell r="E3782" t="str">
            <v>UN</v>
          </cell>
          <cell r="F3782">
            <v>400565.99</v>
          </cell>
          <cell r="G3782">
            <v>42579</v>
          </cell>
        </row>
        <row r="3783">
          <cell r="C3783">
            <v>7087</v>
          </cell>
          <cell r="D3783" t="str">
            <v>Pih. Sirena</v>
          </cell>
          <cell r="E3783" t="str">
            <v>UN</v>
          </cell>
          <cell r="F3783">
            <v>306065.99</v>
          </cell>
          <cell r="G3783">
            <v>42579</v>
          </cell>
        </row>
        <row r="3784">
          <cell r="C3784">
            <v>7088</v>
          </cell>
          <cell r="D3784" t="str">
            <v>Pih. Panel De Alarma 6 Zonas</v>
          </cell>
          <cell r="E3784" t="str">
            <v>UN</v>
          </cell>
          <cell r="F3784">
            <v>2729569.9</v>
          </cell>
          <cell r="G3784">
            <v>42579</v>
          </cell>
        </row>
        <row r="3785">
          <cell r="C3785">
            <v>7090</v>
          </cell>
          <cell r="D3785" t="str">
            <v>Pih: Toma Polo A Tierra Aislado 15A Color Naranja Tipo Hospitalario</v>
          </cell>
          <cell r="E3785" t="str">
            <v>UN</v>
          </cell>
          <cell r="F3785">
            <v>49679.94</v>
          </cell>
          <cell r="G3785">
            <v>42578</v>
          </cell>
        </row>
        <row r="3786">
          <cell r="C3786">
            <v>7091</v>
          </cell>
          <cell r="D3786" t="str">
            <v>Pih. Cable De Instrumentacion Con Proteccion 2 X 16 Para Alarmas</v>
          </cell>
          <cell r="E3786" t="str">
            <v>ML</v>
          </cell>
          <cell r="F3786">
            <v>10992.8</v>
          </cell>
          <cell r="G3786">
            <v>42579</v>
          </cell>
        </row>
        <row r="3787">
          <cell r="C3787">
            <v>7092</v>
          </cell>
          <cell r="D3787" t="str">
            <v>Pih: Cable 3 N0. 12Thhn Fase Azul</v>
          </cell>
          <cell r="E3787" t="str">
            <v>ML</v>
          </cell>
          <cell r="F3787">
            <v>17980.14</v>
          </cell>
          <cell r="G3787">
            <v>42583</v>
          </cell>
        </row>
        <row r="3788">
          <cell r="C3788">
            <v>7093</v>
          </cell>
          <cell r="D3788" t="str">
            <v>Pih: Terminales De Autodesforre 3M</v>
          </cell>
          <cell r="E3788" t="str">
            <v>UN</v>
          </cell>
          <cell r="F3788">
            <v>5315.89</v>
          </cell>
          <cell r="G3788">
            <v>42578</v>
          </cell>
        </row>
        <row r="3789">
          <cell r="C3789">
            <v>7094</v>
          </cell>
          <cell r="D3789" t="str">
            <v>Pih. Cerradura De Acceso</v>
          </cell>
          <cell r="E3789" t="str">
            <v>UN</v>
          </cell>
          <cell r="F3789">
            <v>128314.46</v>
          </cell>
          <cell r="G3789">
            <v>42579</v>
          </cell>
        </row>
        <row r="3790">
          <cell r="C3790">
            <v>7095</v>
          </cell>
          <cell r="D3790" t="str">
            <v>Pih. Cerradura De Interiores</v>
          </cell>
          <cell r="E3790" t="str">
            <v>UN</v>
          </cell>
          <cell r="F3790">
            <v>99875.95</v>
          </cell>
          <cell r="G3790">
            <v>42579</v>
          </cell>
        </row>
        <row r="3791">
          <cell r="C3791">
            <v>7096</v>
          </cell>
          <cell r="D3791" t="str">
            <v>Pih. Cerradura De Baño</v>
          </cell>
          <cell r="E3791" t="str">
            <v>UN</v>
          </cell>
          <cell r="F3791">
            <v>67082.460000000006</v>
          </cell>
          <cell r="G3791">
            <v>42579</v>
          </cell>
        </row>
        <row r="3792">
          <cell r="C3792">
            <v>7097</v>
          </cell>
          <cell r="D3792" t="str">
            <v>Pih: Tablero De 12 Circuitos Con Espacio Para Totalizador</v>
          </cell>
          <cell r="E3792" t="str">
            <v>UN</v>
          </cell>
          <cell r="F3792">
            <v>388332.84</v>
          </cell>
          <cell r="G3792">
            <v>42578</v>
          </cell>
        </row>
        <row r="3793">
          <cell r="C3793">
            <v>7098</v>
          </cell>
          <cell r="D3793" t="str">
            <v>Pih. Tuberia Emt De 1 1/2" Con Accesorios (Curvas, Conectores, Grapas)</v>
          </cell>
          <cell r="E3793" t="str">
            <v>ML</v>
          </cell>
          <cell r="F3793">
            <v>26524.44</v>
          </cell>
          <cell r="G3793">
            <v>42578</v>
          </cell>
        </row>
        <row r="3794">
          <cell r="C3794">
            <v>7099</v>
          </cell>
          <cell r="D3794" t="str">
            <v>Pih: Totalizador Industrial De 3 X 50A</v>
          </cell>
          <cell r="E3794" t="str">
            <v>UN</v>
          </cell>
          <cell r="F3794">
            <v>484137.48</v>
          </cell>
          <cell r="G3794">
            <v>42578</v>
          </cell>
        </row>
        <row r="3795">
          <cell r="C3795">
            <v>7100</v>
          </cell>
          <cell r="D3795" t="str">
            <v>Pih. Tuberia Emt De 1 1/2" Con Accesorios (Curvas, Conectores, Grapas)</v>
          </cell>
          <cell r="E3795" t="str">
            <v>ML</v>
          </cell>
          <cell r="F3795">
            <v>26524.44</v>
          </cell>
          <cell r="G3795">
            <v>42579</v>
          </cell>
        </row>
        <row r="3796">
          <cell r="C3796">
            <v>7101</v>
          </cell>
          <cell r="D3796" t="str">
            <v>Pih. Tuberia Pvc De 1/2" Con Accesorios (Curvas, Conectores, Grapas)</v>
          </cell>
          <cell r="E3796" t="str">
            <v>ML</v>
          </cell>
          <cell r="F3796">
            <v>8371.7800000000007</v>
          </cell>
          <cell r="G3796">
            <v>42579</v>
          </cell>
        </row>
        <row r="3797">
          <cell r="C3797">
            <v>7102</v>
          </cell>
          <cell r="D3797" t="str">
            <v>Pih. Tuberia Pvc De 3/4" Con Acessorios (Curvas, Conectores, Grapas)</v>
          </cell>
          <cell r="E3797" t="str">
            <v>ML</v>
          </cell>
          <cell r="F3797">
            <v>9276.7800000000007</v>
          </cell>
          <cell r="G3797">
            <v>42579</v>
          </cell>
        </row>
        <row r="3798">
          <cell r="C3798">
            <v>7103</v>
          </cell>
          <cell r="D3798" t="str">
            <v>Pih. Caja 5800 (2 X 4) Plastica</v>
          </cell>
          <cell r="E3798" t="str">
            <v>UN</v>
          </cell>
          <cell r="F3798">
            <v>4685.8900000000003</v>
          </cell>
          <cell r="G3798">
            <v>42579</v>
          </cell>
        </row>
        <row r="3799">
          <cell r="C3799">
            <v>7104</v>
          </cell>
          <cell r="D3799" t="str">
            <v>Pih. Totalizador Industrial De 3 X 30A</v>
          </cell>
          <cell r="E3799" t="str">
            <v>UN</v>
          </cell>
          <cell r="F3799">
            <v>358557.48</v>
          </cell>
          <cell r="G3799">
            <v>42578</v>
          </cell>
        </row>
        <row r="3800">
          <cell r="C3800">
            <v>7105</v>
          </cell>
          <cell r="D3800" t="str">
            <v>Pih. Caja 2400 (4 X 4) Plastica</v>
          </cell>
          <cell r="E3800" t="str">
            <v>UN</v>
          </cell>
          <cell r="F3800">
            <v>5000.8900000000003</v>
          </cell>
          <cell r="G3800">
            <v>42579</v>
          </cell>
        </row>
        <row r="3801">
          <cell r="C3801">
            <v>7106</v>
          </cell>
          <cell r="D3801" t="str">
            <v>Pih. Caja De Paso De 15 X 15</v>
          </cell>
          <cell r="E3801" t="str">
            <v>UN</v>
          </cell>
          <cell r="F3801">
            <v>26590.78</v>
          </cell>
          <cell r="G3801">
            <v>42579</v>
          </cell>
        </row>
        <row r="3802">
          <cell r="C3802">
            <v>7107</v>
          </cell>
          <cell r="D3802" t="str">
            <v>Pih. Caja De Paso De 20 X 20</v>
          </cell>
          <cell r="E3802" t="str">
            <v>UN</v>
          </cell>
          <cell r="F3802">
            <v>32890.78</v>
          </cell>
          <cell r="G3802">
            <v>42579</v>
          </cell>
        </row>
        <row r="3803">
          <cell r="C3803">
            <v>7108</v>
          </cell>
          <cell r="D3803" t="str">
            <v>Pih. Breaker Monopolar De 1 X 20 Amperios</v>
          </cell>
          <cell r="E3803" t="str">
            <v>UN</v>
          </cell>
          <cell r="F3803">
            <v>21695.89</v>
          </cell>
          <cell r="G3803">
            <v>42579</v>
          </cell>
        </row>
        <row r="3804">
          <cell r="C3804">
            <v>7109</v>
          </cell>
          <cell r="D3804" t="str">
            <v>Pih. Acometida Ups 3 - 8 Kva</v>
          </cell>
          <cell r="E3804" t="str">
            <v>ML</v>
          </cell>
          <cell r="F3804">
            <v>69137.88</v>
          </cell>
          <cell r="G3804">
            <v>42579</v>
          </cell>
        </row>
        <row r="3805">
          <cell r="C3805">
            <v>7110</v>
          </cell>
          <cell r="D3805" t="str">
            <v>Pih. Tuberia Emt De 1/2" Con Accesorios (Curvas, Conectores, Grapas)</v>
          </cell>
          <cell r="E3805" t="str">
            <v>ML</v>
          </cell>
          <cell r="F3805">
            <v>13284.72</v>
          </cell>
          <cell r="G3805">
            <v>42579</v>
          </cell>
        </row>
        <row r="3806">
          <cell r="C3806">
            <v>7111</v>
          </cell>
          <cell r="D3806" t="str">
            <v>Pih. Tuberia Emt De 3/4" Con Accesorios (Curvas, Conectores, Grapas)</v>
          </cell>
          <cell r="E3806" t="str">
            <v>ML</v>
          </cell>
          <cell r="F3806">
            <v>17142.62</v>
          </cell>
          <cell r="G3806">
            <v>42579</v>
          </cell>
        </row>
        <row r="3807">
          <cell r="C3807">
            <v>7112</v>
          </cell>
          <cell r="D3807" t="str">
            <v>Pih. Instalacion Ysuministro Puerta 0.70 X 2.40</v>
          </cell>
          <cell r="E3807" t="str">
            <v>UN</v>
          </cell>
          <cell r="F3807">
            <v>811747.11</v>
          </cell>
          <cell r="G3807">
            <v>42579</v>
          </cell>
        </row>
        <row r="3808">
          <cell r="C3808">
            <v>7113</v>
          </cell>
          <cell r="D3808" t="str">
            <v>Pih. Fallebas</v>
          </cell>
          <cell r="E3808" t="str">
            <v>UN</v>
          </cell>
          <cell r="F3808">
            <v>65521.37</v>
          </cell>
          <cell r="G3808">
            <v>42579</v>
          </cell>
        </row>
        <row r="3809">
          <cell r="C3809">
            <v>7114</v>
          </cell>
          <cell r="D3809" t="str">
            <v>Pih. Certificacion De Puntos De Datos</v>
          </cell>
          <cell r="E3809" t="str">
            <v>UN</v>
          </cell>
          <cell r="F3809">
            <v>61035</v>
          </cell>
          <cell r="G3809">
            <v>42579</v>
          </cell>
        </row>
        <row r="3810">
          <cell r="C3810">
            <v>7115</v>
          </cell>
          <cell r="D3810" t="str">
            <v>Pih. Excavacion A Maquina Y Retiro De Material</v>
          </cell>
          <cell r="E3810" t="str">
            <v>M3</v>
          </cell>
          <cell r="F3810">
            <v>28400.28</v>
          </cell>
          <cell r="G3810">
            <v>42579</v>
          </cell>
        </row>
        <row r="3811">
          <cell r="C3811">
            <v>7116</v>
          </cell>
          <cell r="D3811" t="str">
            <v>Pih. Ascensor 5 Paradas</v>
          </cell>
          <cell r="E3811" t="str">
            <v>UN</v>
          </cell>
          <cell r="F3811">
            <v>146805456</v>
          </cell>
          <cell r="G3811">
            <v>42583</v>
          </cell>
        </row>
        <row r="3812">
          <cell r="C3812">
            <v>7117</v>
          </cell>
          <cell r="D3812" t="str">
            <v>Pih. Ascensor Camillero 5 Paradas</v>
          </cell>
          <cell r="E3812" t="str">
            <v>UN</v>
          </cell>
          <cell r="F3812">
            <v>223313800.06</v>
          </cell>
          <cell r="G3812">
            <v>42583</v>
          </cell>
        </row>
        <row r="3813">
          <cell r="C3813">
            <v>7118</v>
          </cell>
          <cell r="D3813" t="str">
            <v>Pih. Gabinete De 1.55 M</v>
          </cell>
          <cell r="E3813" t="str">
            <v>UN</v>
          </cell>
          <cell r="F3813">
            <v>4168628.43</v>
          </cell>
          <cell r="G3813">
            <v>42583</v>
          </cell>
        </row>
        <row r="3814">
          <cell r="C3814">
            <v>7119</v>
          </cell>
          <cell r="D3814" t="str">
            <v>Pih. Modulo De 1 Jack Rj45, Cat 6</v>
          </cell>
          <cell r="E3814" t="str">
            <v>UN</v>
          </cell>
          <cell r="F3814">
            <v>34037.620000000003</v>
          </cell>
          <cell r="G3814">
            <v>42583</v>
          </cell>
        </row>
        <row r="3815">
          <cell r="C3815">
            <v>7120</v>
          </cell>
          <cell r="D3815" t="str">
            <v>Pih. Switch De 16 Puertos X 10/100 Basetx No Administrable</v>
          </cell>
          <cell r="E3815" t="str">
            <v>UN</v>
          </cell>
          <cell r="F3815">
            <v>2393531.33</v>
          </cell>
          <cell r="G3815">
            <v>42584</v>
          </cell>
        </row>
        <row r="3816">
          <cell r="C3816">
            <v>7121</v>
          </cell>
          <cell r="D3816" t="str">
            <v>Pih. Camara Fija Autoiris Color 480 Tvl Dia / Noche</v>
          </cell>
          <cell r="E3816" t="str">
            <v>UN</v>
          </cell>
          <cell r="F3816">
            <v>2478735</v>
          </cell>
          <cell r="G3816">
            <v>42580</v>
          </cell>
        </row>
        <row r="3817">
          <cell r="C3817">
            <v>7122</v>
          </cell>
          <cell r="D3817" t="str">
            <v>Pih. Videograbador De 16 Canales Con Dd De 1024 Gb</v>
          </cell>
          <cell r="E3817" t="str">
            <v>UN</v>
          </cell>
          <cell r="F3817">
            <v>7055531.3300000001</v>
          </cell>
          <cell r="G3817">
            <v>42584</v>
          </cell>
        </row>
        <row r="3818">
          <cell r="C3818">
            <v>7123</v>
          </cell>
          <cell r="D3818" t="str">
            <v>Pih. Construccion , Instalacion Y Puesta De Planta De Tratamiento - Tanques (Eqa-01, D=1,7 M- Mbbr-01, D=1,30;  Cla-01 D=1,7 Mts) Incluye :  Tanque De Tratamiento Biologico - Tablero Electrico - Soplador Regenerativo - Bombas Sumergibles, Dosificadoras, Tuberias Y Valvula</v>
          </cell>
          <cell r="E3818" t="str">
            <v>UN</v>
          </cell>
          <cell r="F3818">
            <v>137500000</v>
          </cell>
          <cell r="G3818">
            <v>42583</v>
          </cell>
        </row>
        <row r="3819">
          <cell r="C3819">
            <v>7124</v>
          </cell>
          <cell r="D3819" t="str">
            <v>Pih. Tanque Industrial Subterraneo, Cilindrico Horizontal Con Fondo Abombados De 42000 Lts, Diametro 2,60 Mt, Longitud De 8 Mt, Espesor 10 Mm Rn Plastico Reforzado En Fibra De Vidrio.</v>
          </cell>
          <cell r="E3819" t="str">
            <v>UN</v>
          </cell>
          <cell r="F3819">
            <v>55482970.899999999</v>
          </cell>
          <cell r="G3819">
            <v>42583</v>
          </cell>
        </row>
        <row r="3820">
          <cell r="C3820">
            <v>7125</v>
          </cell>
          <cell r="D3820" t="str">
            <v>Pih. Multitoma Para Gabinete Tipo Hospitalario Para Rack</v>
          </cell>
          <cell r="E3820" t="str">
            <v>UN</v>
          </cell>
          <cell r="F3820">
            <v>355280.35</v>
          </cell>
          <cell r="G3820">
            <v>42584</v>
          </cell>
        </row>
        <row r="3821">
          <cell r="C3821">
            <v>7126</v>
          </cell>
          <cell r="D3821" t="str">
            <v>Pih. Ups De 6 Kva</v>
          </cell>
          <cell r="E3821" t="str">
            <v>UN</v>
          </cell>
          <cell r="F3821">
            <v>16907407.84</v>
          </cell>
          <cell r="G3821">
            <v>42584</v>
          </cell>
        </row>
        <row r="3822">
          <cell r="C3822">
            <v>7127</v>
          </cell>
          <cell r="D3822" t="str">
            <v>Pih. Provision Para Publicacion Y Gestion Social</v>
          </cell>
          <cell r="E3822" t="str">
            <v>GL</v>
          </cell>
          <cell r="F3822">
            <v>534217877.10000002</v>
          </cell>
          <cell r="G3822">
            <v>42580</v>
          </cell>
        </row>
        <row r="3823">
          <cell r="C3823">
            <v>7137</v>
          </cell>
          <cell r="D3823" t="str">
            <v>Manejo Y Control De Aguas (Ver Diseño)</v>
          </cell>
          <cell r="E3823" t="str">
            <v>GL</v>
          </cell>
          <cell r="F3823">
            <v>47124000</v>
          </cell>
          <cell r="G3823">
            <v>42587</v>
          </cell>
        </row>
        <row r="3824">
          <cell r="C3824">
            <v>7138</v>
          </cell>
          <cell r="D3824" t="str">
            <v>Demolicion De Zonas De Vivienda</v>
          </cell>
          <cell r="E3824" t="str">
            <v>M2</v>
          </cell>
          <cell r="F3824">
            <v>17462.5</v>
          </cell>
          <cell r="G3824">
            <v>42587</v>
          </cell>
        </row>
        <row r="3825">
          <cell r="C3825">
            <v>7139</v>
          </cell>
          <cell r="D3825" t="str">
            <v>Adecuacion Y Restauracion De Zonas Aledañas Que Se Cancelaran Por Actividades Realizadas Hasta Agotar Monto</v>
          </cell>
          <cell r="E3825" t="str">
            <v>GL</v>
          </cell>
          <cell r="F3825">
            <v>269178000</v>
          </cell>
          <cell r="G3825">
            <v>42587</v>
          </cell>
        </row>
        <row r="3826">
          <cell r="C3826">
            <v>7140</v>
          </cell>
          <cell r="D3826" t="str">
            <v>Construccion De Puentes Peatonales, Longitud = 6.00 Metros (Ver Diseño)</v>
          </cell>
          <cell r="E3826" t="str">
            <v>UN</v>
          </cell>
          <cell r="F3826">
            <v>62832000</v>
          </cell>
          <cell r="G3826">
            <v>42587</v>
          </cell>
        </row>
        <row r="3827">
          <cell r="C3827">
            <v>7141</v>
          </cell>
          <cell r="D3827" t="str">
            <v>Limpieza General (Ver Diseño)</v>
          </cell>
          <cell r="E3827" t="str">
            <v>M3</v>
          </cell>
          <cell r="F3827">
            <v>38620</v>
          </cell>
          <cell r="G3827">
            <v>42587</v>
          </cell>
        </row>
        <row r="3828">
          <cell r="C3828">
            <v>7142</v>
          </cell>
          <cell r="D3828" t="str">
            <v>Pasacalles De 1.00 X 6.00 Metros (Ver Diseño)</v>
          </cell>
          <cell r="E3828" t="str">
            <v>UN</v>
          </cell>
          <cell r="F3828">
            <v>235620</v>
          </cell>
          <cell r="G3828">
            <v>42587</v>
          </cell>
        </row>
        <row r="3829">
          <cell r="C3829">
            <v>7143</v>
          </cell>
          <cell r="D3829" t="str">
            <v>Valla Informativa De 3.00 X 6.00 Metros Con Estructura De Fijacion En Cercha Metalica (Ver Diseño)</v>
          </cell>
          <cell r="E3829" t="str">
            <v>UN</v>
          </cell>
          <cell r="F3829">
            <v>10566400</v>
          </cell>
          <cell r="G3829">
            <v>42587</v>
          </cell>
        </row>
        <row r="3830">
          <cell r="C3830">
            <v>7144</v>
          </cell>
          <cell r="D3830" t="str">
            <v>Manejo Socio Ambiental (Ver Diseño)</v>
          </cell>
          <cell r="E3830" t="str">
            <v>GL</v>
          </cell>
          <cell r="F3830">
            <v>23562000</v>
          </cell>
          <cell r="G3830">
            <v>42587</v>
          </cell>
        </row>
        <row r="3831">
          <cell r="C3831">
            <v>7145</v>
          </cell>
          <cell r="D3831" t="str">
            <v>Diseño Del Proyecto De Canalizacion</v>
          </cell>
          <cell r="E3831" t="str">
            <v>GL</v>
          </cell>
          <cell r="F3831">
            <v>55000000</v>
          </cell>
          <cell r="G3831">
            <v>42587</v>
          </cell>
        </row>
        <row r="3832">
          <cell r="C3832">
            <v>7146</v>
          </cell>
          <cell r="D3832" t="str">
            <v>Adquisicion De Viviendas Que Impidan La Canalizacion Del Arroyo Hasta Agotar Monto</v>
          </cell>
          <cell r="E3832" t="str">
            <v>GL</v>
          </cell>
          <cell r="F3832">
            <v>420000000</v>
          </cell>
          <cell r="G3832">
            <v>42587</v>
          </cell>
        </row>
        <row r="3833">
          <cell r="C3833">
            <v>7147</v>
          </cell>
          <cell r="D3833" t="str">
            <v>Suministro E Instalacion De Tuberia De Agua Potable De 2" De Diametro En Pvc, Incluye Excavacion (Ver Diseño)</v>
          </cell>
          <cell r="E3833" t="str">
            <v>ML</v>
          </cell>
          <cell r="F3833">
            <v>149226</v>
          </cell>
          <cell r="G3833">
            <v>42587</v>
          </cell>
        </row>
        <row r="3834">
          <cell r="C3834">
            <v>7148</v>
          </cell>
          <cell r="D3834" t="str">
            <v>Suministro E Instalacion De Tuberia Sanitaria De 8" En Pvc, Incluye Excavacion (Ver Diseño)</v>
          </cell>
          <cell r="E3834" t="str">
            <v>ML</v>
          </cell>
          <cell r="F3834">
            <v>148500</v>
          </cell>
          <cell r="G3834">
            <v>42587</v>
          </cell>
        </row>
        <row r="3835">
          <cell r="C3835">
            <v>7152</v>
          </cell>
          <cell r="D3835" t="str">
            <v>Pilote Pre Excavado D = 0.60 Metros, En Concreto De 4000 Psi</v>
          </cell>
          <cell r="E3835" t="str">
            <v>ML</v>
          </cell>
          <cell r="F3835">
            <v>556845.42000000004</v>
          </cell>
          <cell r="G3835">
            <v>42591</v>
          </cell>
        </row>
        <row r="3836">
          <cell r="C3836">
            <v>7155</v>
          </cell>
          <cell r="D3836" t="str">
            <v>Demolición De Pilote D = 0.60 Metros De Concreto Armado</v>
          </cell>
          <cell r="E3836" t="str">
            <v>ML</v>
          </cell>
          <cell r="F3836">
            <v>141068.20000000001</v>
          </cell>
          <cell r="G3836">
            <v>42587</v>
          </cell>
        </row>
        <row r="3837">
          <cell r="C3837">
            <v>7158</v>
          </cell>
          <cell r="D3837" t="str">
            <v>Viga De Atado / Coronación De Pantalla Pilotes De 0.60 X 0.40 Metros</v>
          </cell>
          <cell r="E3837" t="str">
            <v>ML</v>
          </cell>
          <cell r="F3837">
            <v>360051.26</v>
          </cell>
          <cell r="G3837">
            <v>42587</v>
          </cell>
        </row>
        <row r="3838">
          <cell r="C3838">
            <v>7159</v>
          </cell>
          <cell r="D3838" t="str">
            <v>Cerramiento En Malla Eslabonada H = 1.80 Metros, Incluye Desmontaje (Varios Usos)</v>
          </cell>
          <cell r="E3838" t="str">
            <v>ML</v>
          </cell>
          <cell r="F3838">
            <v>37356.58</v>
          </cell>
          <cell r="G3838">
            <v>42587</v>
          </cell>
        </row>
        <row r="3839">
          <cell r="C3839">
            <v>7160</v>
          </cell>
          <cell r="D3839" t="str">
            <v>Prvc. Instalacion De Codos Grp Y/O Pvc Dn 1500 Pn=1 Sn 2500 (0-30º)</v>
          </cell>
          <cell r="E3839" t="str">
            <v>UN</v>
          </cell>
          <cell r="F3839">
            <v>877801.84</v>
          </cell>
          <cell r="G3839">
            <v>42591</v>
          </cell>
        </row>
        <row r="3840">
          <cell r="C3840">
            <v>7161</v>
          </cell>
          <cell r="D3840" t="str">
            <v>Prvc. Instalacionde Tuberias En Grp Y/O Pvc De Diametro 1500 Mm, Pn=1.00 Sn 2500</v>
          </cell>
          <cell r="E3840" t="str">
            <v>ML</v>
          </cell>
          <cell r="F3840">
            <v>107589.64</v>
          </cell>
          <cell r="G3840">
            <v>42591</v>
          </cell>
        </row>
        <row r="3841">
          <cell r="C3841">
            <v>7163</v>
          </cell>
          <cell r="D3841" t="str">
            <v>Prvc. Suminidtro De Tee De 1,500 X 1,500 Mm, Sn 2500, Incluye Uniones, Accesorio Y Transporte</v>
          </cell>
          <cell r="E3841" t="str">
            <v>UN</v>
          </cell>
          <cell r="F3841">
            <v>19934000</v>
          </cell>
          <cell r="G3841">
            <v>42591</v>
          </cell>
        </row>
        <row r="3842">
          <cell r="C3842">
            <v>7165</v>
          </cell>
          <cell r="D3842" t="str">
            <v>Prvc. Suministro Codos Grp Y/O Pvc Dn 2200 Pn=1 Sn 2500 (0º-30º) Incluye Union Y Transporte</v>
          </cell>
          <cell r="E3842" t="str">
            <v>UN</v>
          </cell>
          <cell r="F3842">
            <v>10352000</v>
          </cell>
          <cell r="G3842">
            <v>42591</v>
          </cell>
        </row>
        <row r="3843">
          <cell r="C3843">
            <v>7167</v>
          </cell>
          <cell r="D3843" t="str">
            <v>Prvc. Suministro Codos Grp Y/O Pvc Dn 1500 Pn=1 Sn 2500 (0º-30º) Incluye Union Y Transporte</v>
          </cell>
          <cell r="E3843" t="str">
            <v>UN</v>
          </cell>
          <cell r="F3843">
            <v>5094000</v>
          </cell>
          <cell r="G3843">
            <v>42591</v>
          </cell>
        </row>
        <row r="3844">
          <cell r="C3844">
            <v>7169</v>
          </cell>
          <cell r="D3844" t="str">
            <v>Prvc. Suministro De Tuberia En Grp Y/O Pvc De Diametro 1500 Mm, Pn=1, Sn 2500, Incluye Union Y Transporte</v>
          </cell>
          <cell r="E3844" t="str">
            <v>ML</v>
          </cell>
          <cell r="F3844">
            <v>1634346</v>
          </cell>
          <cell r="G3844">
            <v>42591</v>
          </cell>
        </row>
        <row r="3845">
          <cell r="C3845">
            <v>7170</v>
          </cell>
          <cell r="D3845" t="str">
            <v>Prvc. Instalacion De Tee De 1,500 X 1,500 Mm, Sn 2500, Incluye Uniones, Accesorios Y Transporte</v>
          </cell>
          <cell r="E3845" t="str">
            <v>UN</v>
          </cell>
          <cell r="F3845">
            <v>815673.45</v>
          </cell>
          <cell r="G3845">
            <v>42591</v>
          </cell>
        </row>
        <row r="3846">
          <cell r="C3846">
            <v>7171</v>
          </cell>
          <cell r="D3846" t="str">
            <v>Prvc. Suplemento De Trabajo En Tensión Retiro Puente De Línea Trifásico M.T.</v>
          </cell>
          <cell r="E3846" t="str">
            <v>UN</v>
          </cell>
          <cell r="F3846">
            <v>27607.94</v>
          </cell>
          <cell r="G3846">
            <v>42591</v>
          </cell>
        </row>
        <row r="3847">
          <cell r="C3847">
            <v>7172</v>
          </cell>
          <cell r="D3847" t="str">
            <v>P. 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3847" t="str">
            <v>M2</v>
          </cell>
          <cell r="F3847">
            <v>110093.58</v>
          </cell>
          <cell r="G3847">
            <v>42599</v>
          </cell>
        </row>
        <row r="3848">
          <cell r="C3848">
            <v>7173</v>
          </cell>
          <cell r="D3848" t="str">
            <v>Desmonte De Cielo Raso A Una Altura &lt; 3.00 Metros, Incluye Retiro De Material</v>
          </cell>
          <cell r="E3848" t="str">
            <v>M2</v>
          </cell>
          <cell r="F3848">
            <v>9506.75</v>
          </cell>
          <cell r="G3848">
            <v>42600</v>
          </cell>
        </row>
        <row r="3849">
          <cell r="C3849">
            <v>7174</v>
          </cell>
          <cell r="D3849" t="str">
            <v>Desmonte De Unidad De Acondicionador De Aire Tipo Split Con Manejadora Y Reubicación (Incluye Regata, Materiales Y Puesta En Funcionamiento)</v>
          </cell>
          <cell r="E3849" t="str">
            <v>UN</v>
          </cell>
          <cell r="F3849">
            <v>400000</v>
          </cell>
          <cell r="G3849">
            <v>42601</v>
          </cell>
        </row>
        <row r="3850">
          <cell r="C3850">
            <v>7175</v>
          </cell>
          <cell r="D3850" t="str">
            <v>Dado De Anclaje De Dovelas En Concreto De 3000 Psi De 0.30 X 0.30 X 0.30 Metros, Incluye Excavación Y Acero De Refuerzo</v>
          </cell>
          <cell r="E3850" t="str">
            <v>UN</v>
          </cell>
          <cell r="F3850">
            <v>16210.76</v>
          </cell>
          <cell r="G3850">
            <v>42600</v>
          </cell>
        </row>
        <row r="3851">
          <cell r="C3851">
            <v>7177</v>
          </cell>
          <cell r="D3851" t="str">
            <v>Banca En Concreto De 3000 Psi Impermabilizado, E = 0.08 Metros Y Ancho 0.45 Metros, Incluye Acero De Refuerzo, Varilla De 3/8" En Cuadricula De 0.15 Metros En Ambos Sentidos, Con Apoyo A Cada 3.00 Metros, Altura 0.45 Metros</v>
          </cell>
          <cell r="E3851" t="str">
            <v>ML</v>
          </cell>
          <cell r="F3851">
            <v>61291.56</v>
          </cell>
          <cell r="G3851">
            <v>42604</v>
          </cell>
        </row>
        <row r="3852">
          <cell r="C3852">
            <v>7178</v>
          </cell>
          <cell r="D3852" t="str">
            <v>Plantilla De Piso En Concreto De 3000 Psi E = 0.10 Metros, Esmaltado Y Con Endurecedor</v>
          </cell>
          <cell r="E3852" t="str">
            <v>M2</v>
          </cell>
          <cell r="F3852">
            <v>69211.09</v>
          </cell>
          <cell r="G3852">
            <v>42600</v>
          </cell>
        </row>
        <row r="3853">
          <cell r="C3853">
            <v>7179</v>
          </cell>
          <cell r="D3853" t="str">
            <v>Zócalo Media Caña Con Mortero 1:4 Impermeabilizado</v>
          </cell>
          <cell r="E3853" t="str">
            <v>ML</v>
          </cell>
          <cell r="F3853">
            <v>12075.61</v>
          </cell>
          <cell r="G3853">
            <v>42600</v>
          </cell>
        </row>
        <row r="3854">
          <cell r="C3854">
            <v>7180</v>
          </cell>
          <cell r="D3854" t="str">
            <v>Suministro E Instalación De Puerta Metálica Con Mirilla De 0.20 X 0.30 Metros, Calibre 20 Por Una Faz Y Marco Calibre18, De 1.00 X 2.00 Metros, Incluye Pintura Anticorrosiva, Esmalte, Cerradura Y Herraje</v>
          </cell>
          <cell r="E3854" t="str">
            <v>UN</v>
          </cell>
          <cell r="F3854">
            <v>285437.5</v>
          </cell>
          <cell r="G3854">
            <v>42600</v>
          </cell>
        </row>
        <row r="3855">
          <cell r="C3855">
            <v>7184</v>
          </cell>
          <cell r="D3855" t="str">
            <v>Suministro E Instalación De Malla Expandida Imt-20 Calibre 2.5 Material Hr, Incluye Accesorios De Instalación (Angulos, Tornillos) Para Evitar Acceso A Estructura Metálica En Varilla De 1/2"</v>
          </cell>
          <cell r="E3855" t="str">
            <v>M2</v>
          </cell>
          <cell r="F3855">
            <v>110746.84</v>
          </cell>
          <cell r="G3855">
            <v>42601</v>
          </cell>
        </row>
        <row r="3856">
          <cell r="C3856">
            <v>7192</v>
          </cell>
          <cell r="D3856" t="str">
            <v>Suministro E Instalación De Detector De Metal Y Armas Tipo Arco, Cobertura De Pies A Cabeza 100 A 240 Vac, 50 A 60 Hz / 55 W, 1 - 200 Por Programa Para Selección De Objetivos En Forma Precisa, 1.90 X 2.20 X 0.57 Metros, Garrett</v>
          </cell>
          <cell r="E3856" t="str">
            <v>UN</v>
          </cell>
          <cell r="F3856">
            <v>16053000</v>
          </cell>
          <cell r="G3856">
            <v>42601</v>
          </cell>
        </row>
        <row r="3857">
          <cell r="C3857">
            <v>7193</v>
          </cell>
          <cell r="D3857" t="str">
            <v>Suministro De Detector De Metales Puntuales Pinpointer, 360° Y Punta, Ip66 Resistente Al Agua Y Polvo. Localización Puntual De Metal En Lugares Confinados, En Las Paredes, Madera, Garrett</v>
          </cell>
          <cell r="E3857" t="str">
            <v>UN</v>
          </cell>
          <cell r="F3857">
            <v>509240</v>
          </cell>
          <cell r="G3857">
            <v>42601</v>
          </cell>
        </row>
        <row r="3858">
          <cell r="C3858">
            <v>7194</v>
          </cell>
          <cell r="D3858" t="str">
            <v>Suministro E Instalación De Sanitario Comby 15" Antivandálico Con Su Grifería, Incluye Accesorios Para Instalación; Línea Penitenciaría</v>
          </cell>
          <cell r="E3858" t="str">
            <v>UN</v>
          </cell>
          <cell r="F3858">
            <v>3286216.67</v>
          </cell>
          <cell r="G3858">
            <v>42601</v>
          </cell>
        </row>
        <row r="3859">
          <cell r="C3859">
            <v>7195</v>
          </cell>
          <cell r="D3859" t="str">
            <v>Suministro E Instalación De Pelicula Sand Blasting</v>
          </cell>
          <cell r="E3859" t="str">
            <v>M2</v>
          </cell>
          <cell r="F3859">
            <v>46400</v>
          </cell>
          <cell r="G3859">
            <v>42601</v>
          </cell>
        </row>
        <row r="3860">
          <cell r="C3860">
            <v>7196</v>
          </cell>
          <cell r="D3860" t="str">
            <v>Suministro E Instalación De Cortina Solar Screen</v>
          </cell>
          <cell r="E3860" t="str">
            <v>M2</v>
          </cell>
          <cell r="F3860">
            <v>80000</v>
          </cell>
          <cell r="G3860">
            <v>42601</v>
          </cell>
        </row>
        <row r="3861">
          <cell r="C3861">
            <v>7197</v>
          </cell>
          <cell r="D3861" t="str">
            <v>Anclaje Con Epóxico</v>
          </cell>
          <cell r="E3861" t="str">
            <v>UN</v>
          </cell>
          <cell r="F3861">
            <v>24481.3</v>
          </cell>
          <cell r="G3861">
            <v>42604</v>
          </cell>
        </row>
        <row r="3862">
          <cell r="C3862">
            <v>7200</v>
          </cell>
          <cell r="D3862" t="str">
            <v>Edu. Columna De Confinamiento En Concreto De 4000 Psi De 0.10 X 0.20 Metros, Incluye Acero De Refuerzo  3 Varillas De 1/2", Estribos De 3/8" A Cada 0.15 Metros Y Apuntalamiento De Muro</v>
          </cell>
          <cell r="E3862" t="str">
            <v>ML</v>
          </cell>
          <cell r="F3862">
            <v>56740.65</v>
          </cell>
          <cell r="G3862">
            <v>42613</v>
          </cell>
        </row>
        <row r="3863">
          <cell r="C3863">
            <v>7201</v>
          </cell>
          <cell r="D3863" t="str">
            <v>Edu. Losa Maciza Con Vigas Descolgadas De 0,15 Cms De Espesor En Concreto De 4000 Psi Premezclado</v>
          </cell>
          <cell r="E3863" t="str">
            <v>M3</v>
          </cell>
          <cell r="F3863">
            <v>912282.65</v>
          </cell>
          <cell r="G3863">
            <v>42614</v>
          </cell>
        </row>
        <row r="3864">
          <cell r="C3864">
            <v>7202</v>
          </cell>
          <cell r="D3864" t="str">
            <v>Edu. Rampa En Concreto Premezclado Visto F'C 28 Mpa. Conjunto Estructural Viga + Losa Maciza + Descanso (Secciones Según Planos) Incluye Malla Electrosoldada Con Acabado Estriado Horizontal, Junta  E= 0,10 Mts.</v>
          </cell>
          <cell r="E3864" t="str">
            <v>M2</v>
          </cell>
          <cell r="F3864">
            <v>254475.24</v>
          </cell>
          <cell r="G3864">
            <v>42613</v>
          </cell>
        </row>
        <row r="3865">
          <cell r="C3865">
            <v>7203</v>
          </cell>
          <cell r="D3865" t="str">
            <v>Edu. Concreto Grout F´C 28 Mpa Relleno Una Celda Vertical Reforzada En Muros E:0.12 M De Ladrillo.</v>
          </cell>
          <cell r="E3865" t="str">
            <v>ML</v>
          </cell>
          <cell r="F3865">
            <v>17075.580000000002</v>
          </cell>
          <cell r="G3865">
            <v>42613</v>
          </cell>
        </row>
        <row r="3866">
          <cell r="C3866">
            <v>7213</v>
          </cell>
          <cell r="D3866" t="str">
            <v>Edu. Graderias Prefabricadas Incluye Fabricacion Y Montaje</v>
          </cell>
          <cell r="E3866" t="str">
            <v>M3</v>
          </cell>
          <cell r="F3866">
            <v>1017145.31</v>
          </cell>
          <cell r="G3866">
            <v>42613</v>
          </cell>
        </row>
        <row r="3867">
          <cell r="C3867">
            <v>7221</v>
          </cell>
          <cell r="D3867" t="str">
            <v>Edu. Cancha Flotante En Madera En Guaimaro Inmunizado Espesor 20 Mm Machimbrado Por Los Cauatro Lados  Plataforma En Triplex  De 12 Mm Cara Inferior Con Ranura En Los Durmientes De  Madera En Pino Importado De Espesor 33 Mm Y 65  Mm Inmunizados, Pads De Apoyo En Neopreno Con La Altura De 10 Mm (15 Pads X M2) Recubrimiento Impermeabilizado En Polietileno Negro Calibre 6. Acabado En Laca Transparente Aprobado Por La Fiba, Dos (2) Manos De Sellador Y Tres De Laca Incluye Pintura De Demarcion</v>
          </cell>
          <cell r="E3867" t="str">
            <v>M2</v>
          </cell>
          <cell r="F3867">
            <v>275000</v>
          </cell>
          <cell r="G3867">
            <v>42613</v>
          </cell>
        </row>
        <row r="3868">
          <cell r="C3868">
            <v>7224</v>
          </cell>
          <cell r="D3868" t="str">
            <v>Edu. Viga Corona En Concreto De Fc=4000 Psi, De 0,15 X 0,20 Mts, Incluye Acero De Refuerzo 2 D=1/2" , Estribos De D=3/8"  A Cada 0,15 Mts</v>
          </cell>
          <cell r="E3868" t="str">
            <v>ML</v>
          </cell>
          <cell r="F3868">
            <v>53509.05</v>
          </cell>
          <cell r="G3868">
            <v>42614</v>
          </cell>
        </row>
        <row r="3869">
          <cell r="C3869">
            <v>7232</v>
          </cell>
          <cell r="D3869" t="str">
            <v>Edu. Construcion De Tanque De Concreto Premezclado De 4000 Psi Con  Impermeabilizacion Integral Incluye Pasantes Para Tuberias, Tanque Contraincendio Y Tanque De Agua Potable</v>
          </cell>
          <cell r="E3869" t="str">
            <v>M3</v>
          </cell>
          <cell r="F3869">
            <v>777380.01</v>
          </cell>
          <cell r="G3869">
            <v>42613</v>
          </cell>
        </row>
        <row r="3870">
          <cell r="C3870">
            <v>7239</v>
          </cell>
          <cell r="D3870" t="str">
            <v>Edu. Columnas De Acero Calidad S355 Para Columnas Circulares</v>
          </cell>
          <cell r="E3870" t="str">
            <v>KG</v>
          </cell>
          <cell r="F3870">
            <v>5549.86</v>
          </cell>
          <cell r="G3870">
            <v>42613</v>
          </cell>
        </row>
        <row r="3871">
          <cell r="C3871">
            <v>7240</v>
          </cell>
          <cell r="D3871" t="str">
            <v>Edu. Estructura Metalica Para Placa De Anclaje Y Conexiones De Acero Calidad 5355</v>
          </cell>
          <cell r="E3871" t="str">
            <v>KG</v>
          </cell>
          <cell r="F3871">
            <v>5549.86</v>
          </cell>
          <cell r="G3871">
            <v>42613</v>
          </cell>
        </row>
        <row r="3872">
          <cell r="C3872">
            <v>7241</v>
          </cell>
          <cell r="D3872" t="str">
            <v>Edu. Suministro Y Montaje De Membrana Impermeable De  Referencia Sarnafil Adherida Referencia S327-12 Espesor De 1.2 Mm O Similar Debidamente Rematada Y Sellada En Los Bordes Perimetrales Y Contra Los Marcos De Soportes De Las Lucarnas. Incluye Pruebas De Estanqueidad</v>
          </cell>
          <cell r="E3872" t="str">
            <v>M2</v>
          </cell>
          <cell r="F3872">
            <v>71105.14</v>
          </cell>
          <cell r="G3872">
            <v>42619</v>
          </cell>
        </row>
        <row r="3873">
          <cell r="C3873">
            <v>7242</v>
          </cell>
          <cell r="D3873" t="str">
            <v>Edu. Impermeabilizacion De Tanque En Membrana Sika Plan 12 Ntr Espesor 1,2 Mm O Similar</v>
          </cell>
          <cell r="E3873" t="str">
            <v>M2</v>
          </cell>
          <cell r="F3873">
            <v>92464.78</v>
          </cell>
          <cell r="G3873">
            <v>42619</v>
          </cell>
        </row>
        <row r="3874">
          <cell r="C3874">
            <v>7243</v>
          </cell>
          <cell r="D3874" t="str">
            <v>Edu. Suministro Fabricacion Y Montaje De Superficie De Cubierta En Superboard De 19 Mm Sobre Perfiles De Soporte</v>
          </cell>
          <cell r="E3874" t="str">
            <v>M2</v>
          </cell>
          <cell r="F3874">
            <v>44623.09</v>
          </cell>
          <cell r="G3874">
            <v>42613</v>
          </cell>
        </row>
        <row r="3875">
          <cell r="C3875">
            <v>7244</v>
          </cell>
          <cell r="D3875" t="str">
            <v>Edu. Bomba Centrifuga De 5Hp  De 220/440 Voltios Motor De Alta Eficienca Trabajo Continuo / Equipo De Bombeoespecial Para El Sistema Contraincendio (Ver Diseño)</v>
          </cell>
          <cell r="E3875" t="str">
            <v>UN</v>
          </cell>
          <cell r="F3875">
            <v>3605541.63</v>
          </cell>
          <cell r="G3875">
            <v>42613</v>
          </cell>
        </row>
        <row r="3876">
          <cell r="C3876">
            <v>7245</v>
          </cell>
          <cell r="D3876" t="str">
            <v>Edu. Tragante De Aguas Lluvias De 6"</v>
          </cell>
          <cell r="E3876" t="str">
            <v>UN</v>
          </cell>
          <cell r="F3876">
            <v>762203.03</v>
          </cell>
          <cell r="G3876">
            <v>42613</v>
          </cell>
        </row>
        <row r="3877">
          <cell r="C3877">
            <v>7247</v>
          </cell>
          <cell r="D3877" t="str">
            <v>Edu. Suministro E Instalacion De Luminaria Curvoled De 40 W</v>
          </cell>
          <cell r="E3877" t="str">
            <v>UN</v>
          </cell>
          <cell r="F3877">
            <v>800427.89</v>
          </cell>
          <cell r="G3877">
            <v>42613</v>
          </cell>
        </row>
        <row r="3878">
          <cell r="C3878">
            <v>7248</v>
          </cell>
          <cell r="D3878" t="str">
            <v>Edu. Suministro E Instalacion De Down Light 12W Cw</v>
          </cell>
          <cell r="E3878" t="str">
            <v>UN</v>
          </cell>
          <cell r="F3878">
            <v>668834.02</v>
          </cell>
          <cell r="G3878">
            <v>42613</v>
          </cell>
        </row>
        <row r="3879">
          <cell r="C3879">
            <v>7249</v>
          </cell>
          <cell r="D3879" t="str">
            <v>Edu. Suministro E Instalacion De At-Proyeled 60 @68 W Cw</v>
          </cell>
          <cell r="E3879" t="str">
            <v>UN</v>
          </cell>
          <cell r="F3879">
            <v>668834.02</v>
          </cell>
          <cell r="G3879">
            <v>42613</v>
          </cell>
        </row>
        <row r="3880">
          <cell r="C3880">
            <v>7250</v>
          </cell>
          <cell r="D3880" t="str">
            <v>Edu. Suministro E Instalacion De At-Paneled Lf De 40 W 60 X 60 Cw</v>
          </cell>
          <cell r="E3880" t="str">
            <v>UN</v>
          </cell>
          <cell r="F3880">
            <v>435158.36</v>
          </cell>
          <cell r="G3880">
            <v>42613</v>
          </cell>
        </row>
        <row r="3881">
          <cell r="C3881">
            <v>7251</v>
          </cell>
          <cell r="D3881" t="str">
            <v>Edu. Suministro E Instalacion De Ventana  Sobre Cubierta En Aluminio Natural Marco En Perfileria 3831 Con Empaque  Y Con Pisavidrio A Presion Tipo Alamo, Contiene Policarbonato Alveolar De 6 Mm De Espesor Según Diseño</v>
          </cell>
          <cell r="E3881" t="str">
            <v>UN</v>
          </cell>
          <cell r="F3881">
            <v>390331.6</v>
          </cell>
          <cell r="G3881">
            <v>42613</v>
          </cell>
        </row>
        <row r="3882">
          <cell r="C3882">
            <v>7252</v>
          </cell>
          <cell r="D3882" t="str">
            <v>Edu. Suministro E Instalacion De Transformador Normalizado Seco Tipo Resina Clase H De 225 Kva De 13200 V -220 Con Termometro Digital. Incluye Celda De Transformador</v>
          </cell>
          <cell r="E3882" t="str">
            <v>UN</v>
          </cell>
          <cell r="F3882">
            <v>29335107.5</v>
          </cell>
          <cell r="G3882">
            <v>42614</v>
          </cell>
        </row>
        <row r="3883">
          <cell r="C3883">
            <v>7253</v>
          </cell>
          <cell r="D3883" t="str">
            <v>Edu. Planta Electrica De Emergencia Cabinada Con Motor Cummins Y Generador Stanford De 250 Kva Con Transferencia De 630 Amperios Y Tanque De Combustible (Ver Diseño)</v>
          </cell>
          <cell r="E3883" t="str">
            <v>UN</v>
          </cell>
          <cell r="F3883">
            <v>120093231.95</v>
          </cell>
          <cell r="G3883">
            <v>42614</v>
          </cell>
        </row>
        <row r="3884">
          <cell r="C3884">
            <v>7255</v>
          </cell>
          <cell r="D3884" t="str">
            <v>Edu. Salida Para Alumbrado Sin Lampara En Tuberia Emt</v>
          </cell>
          <cell r="E3884" t="str">
            <v>UN</v>
          </cell>
          <cell r="F3884">
            <v>98424.43</v>
          </cell>
          <cell r="G3884">
            <v>42615</v>
          </cell>
        </row>
        <row r="3885">
          <cell r="C3885">
            <v>7264</v>
          </cell>
          <cell r="D3885" t="str">
            <v>Edu. Suministro E Instalación De Switch 24 Puertos Con Socket Para Modulo De Fibra - Poe</v>
          </cell>
          <cell r="E3885" t="str">
            <v>UN</v>
          </cell>
          <cell r="F3885">
            <v>1800000</v>
          </cell>
          <cell r="G3885">
            <v>42614</v>
          </cell>
        </row>
        <row r="3886">
          <cell r="C3886">
            <v>7281</v>
          </cell>
          <cell r="D3886" t="str">
            <v>Edu. Suministro, Fabricacion Montaje  De Estructura Metalica Cubierta En Aluminio Extruido 6071T6  Con Tornilleria De Alta Resitencia En Acero Inoxidable 304</v>
          </cell>
          <cell r="E3886" t="str">
            <v>KG</v>
          </cell>
          <cell r="F3886">
            <v>21592.36</v>
          </cell>
          <cell r="G3886">
            <v>42615</v>
          </cell>
        </row>
        <row r="3887">
          <cell r="C3887">
            <v>7295</v>
          </cell>
          <cell r="D3887" t="str">
            <v>Edu. Instalación De Luminaria Para Alumbrado Publico Tipo Led De 30 Vatios</v>
          </cell>
          <cell r="E3887" t="str">
            <v>UN</v>
          </cell>
          <cell r="F3887">
            <v>902627.09</v>
          </cell>
          <cell r="G3887">
            <v>42618</v>
          </cell>
        </row>
        <row r="3888">
          <cell r="C3888">
            <v>7298</v>
          </cell>
          <cell r="D3888" t="str">
            <v>Edu. Construcion De Tanques De 4000 Psi Con  Impermeabilizacion Integral Incluye Pasantes Para Tuberias. Sistema Contraincendio, Agua Potable, Irrigacion Y Tanque De Agua Lluvia</v>
          </cell>
          <cell r="E3888" t="str">
            <v>M3</v>
          </cell>
          <cell r="F3888">
            <v>775146.64</v>
          </cell>
          <cell r="G3888">
            <v>42618</v>
          </cell>
        </row>
        <row r="3889">
          <cell r="C3889">
            <v>7300</v>
          </cell>
          <cell r="D3889" t="str">
            <v>Edu. Suministro E Instalacion De Equipo De Bombeo Sistema De Riego  Bomba Centrifuga Motor Electrico De 220 - 440 Trifasica 10Hp Hdt 40 Mts 370 Gpm  (Ver Diseño)</v>
          </cell>
          <cell r="E3889" t="str">
            <v>UN</v>
          </cell>
          <cell r="F3889">
            <v>3111540.63</v>
          </cell>
          <cell r="G3889">
            <v>42618</v>
          </cell>
        </row>
        <row r="3890">
          <cell r="C3890">
            <v>7302</v>
          </cell>
          <cell r="D3890" t="str">
            <v>Edu. Grama Bermuda En Tepe Incluye Nivelacion, Riego Y Fertilizacion Bajo La Direccion Tecnica De Un Ingeniero Agronomo Y Dos (2)  Cortes Requeridos Debe Entregarse A Los Niveles Solicitados En El Diseño</v>
          </cell>
          <cell r="E3890" t="str">
            <v>M2</v>
          </cell>
          <cell r="F3890">
            <v>17816.16</v>
          </cell>
          <cell r="G3890">
            <v>42618</v>
          </cell>
        </row>
        <row r="3891">
          <cell r="C3891">
            <v>7303</v>
          </cell>
          <cell r="D3891" t="str">
            <v>Edu. Relleno En Arena De Rio (Santo Tomas)</v>
          </cell>
          <cell r="E3891" t="str">
            <v>M3</v>
          </cell>
          <cell r="F3891">
            <v>33722.14</v>
          </cell>
          <cell r="G3891">
            <v>42619</v>
          </cell>
        </row>
        <row r="3892">
          <cell r="C3892">
            <v>7306</v>
          </cell>
          <cell r="D3892" t="str">
            <v>Edu. Tuberia Tipo Durman Rib Draine Perforada Para Drenaje Con Filtro Subterraneo De 6" O Similar  (Ver Diseño). Incluye Accesorios (Codos,  Sillas T, Uniones)</v>
          </cell>
          <cell r="E3892" t="str">
            <v>ML</v>
          </cell>
          <cell r="F3892">
            <v>44526.32</v>
          </cell>
          <cell r="G3892">
            <v>42619</v>
          </cell>
        </row>
        <row r="3893">
          <cell r="C3893">
            <v>7309</v>
          </cell>
          <cell r="D3893" t="str">
            <v>Edu. Suministro E Instalación De Reflectores  Led Para Campo De Futbol Potencia 400 Ww Y 46000 Lumenes Con Eficieciencia De 115 Lumenes / W Para Iluminación De La Cancha Nivel De Iluminacion 1800 Luxes Ref. . Wxtl-05-400W (Ver Diseño)</v>
          </cell>
          <cell r="E3893" t="str">
            <v>UN</v>
          </cell>
          <cell r="F3893">
            <v>2575005.23</v>
          </cell>
          <cell r="G3893">
            <v>42618</v>
          </cell>
        </row>
        <row r="3894">
          <cell r="C3894">
            <v>7315</v>
          </cell>
          <cell r="D3894" t="str">
            <v>Dps. Sumidero Fundido En Sitio Reforzado</v>
          </cell>
          <cell r="E3894" t="str">
            <v>UN</v>
          </cell>
          <cell r="F3894">
            <v>2763383.36</v>
          </cell>
          <cell r="G3894">
            <v>42620</v>
          </cell>
        </row>
        <row r="3895">
          <cell r="C3895">
            <v>7317</v>
          </cell>
          <cell r="D3895" t="str">
            <v>Dps. Demolicion De Pisos, Andenes, Bordillos</v>
          </cell>
          <cell r="E3895" t="str">
            <v>M2</v>
          </cell>
          <cell r="F3895">
            <v>17237.34</v>
          </cell>
          <cell r="G3895">
            <v>42621</v>
          </cell>
        </row>
        <row r="3896">
          <cell r="C3896">
            <v>7321</v>
          </cell>
          <cell r="D3896" t="str">
            <v>Dps. Demolicion De Pavimientos De Concreto</v>
          </cell>
          <cell r="E3896" t="str">
            <v>M2</v>
          </cell>
          <cell r="F3896">
            <v>24167.040000000001</v>
          </cell>
          <cell r="G3896">
            <v>42620</v>
          </cell>
        </row>
        <row r="3897">
          <cell r="C3897">
            <v>7322</v>
          </cell>
          <cell r="D3897" t="str">
            <v>Dps. Excavaciones Varias Sin Clasificar</v>
          </cell>
          <cell r="E3897" t="str">
            <v>M3</v>
          </cell>
          <cell r="F3897">
            <v>23711.33</v>
          </cell>
          <cell r="G3897">
            <v>42620</v>
          </cell>
        </row>
        <row r="3898">
          <cell r="C3898">
            <v>7324</v>
          </cell>
          <cell r="D3898" t="str">
            <v>Dps. Acero De Refuerzo Grado 60</v>
          </cell>
          <cell r="E3898" t="str">
            <v>KG</v>
          </cell>
          <cell r="F3898">
            <v>3634.36</v>
          </cell>
          <cell r="G3898">
            <v>42620</v>
          </cell>
        </row>
        <row r="3899">
          <cell r="C3899">
            <v>7327</v>
          </cell>
          <cell r="D3899" t="str">
            <v>Dps. Subbase Granular</v>
          </cell>
          <cell r="E3899" t="str">
            <v>M3</v>
          </cell>
          <cell r="F3899">
            <v>111505.91</v>
          </cell>
          <cell r="G3899">
            <v>42620</v>
          </cell>
        </row>
        <row r="3900">
          <cell r="C3900">
            <v>7331</v>
          </cell>
          <cell r="D3900" t="str">
            <v>Dps. Canastillas En Acero Para Soporte De Dovelas</v>
          </cell>
          <cell r="E3900" t="str">
            <v>ML</v>
          </cell>
          <cell r="F3900">
            <v>14513.01</v>
          </cell>
          <cell r="G3900">
            <v>42621</v>
          </cell>
        </row>
        <row r="3901">
          <cell r="C3901">
            <v>7333</v>
          </cell>
          <cell r="D3901" t="str">
            <v>Dps. Separacion De Suelos De Subrasante Y Capas Granulares Con Geotextil Tejido 2400 O Similar</v>
          </cell>
          <cell r="E3901" t="str">
            <v>M2</v>
          </cell>
          <cell r="F3901">
            <v>9590.9699999999993</v>
          </cell>
          <cell r="G3901">
            <v>42620</v>
          </cell>
        </row>
        <row r="3902">
          <cell r="C3902">
            <v>7334</v>
          </cell>
          <cell r="D3902" t="str">
            <v>Dps. Base Estabilizada Con Cemento</v>
          </cell>
          <cell r="E3902" t="str">
            <v>M3</v>
          </cell>
          <cell r="F3902">
            <v>181740.83</v>
          </cell>
          <cell r="G3902">
            <v>42621</v>
          </cell>
        </row>
        <row r="3903">
          <cell r="C3903">
            <v>7335</v>
          </cell>
          <cell r="D3903" t="str">
            <v>Dps. Andenes En Concreto Tipo D</v>
          </cell>
          <cell r="E3903" t="str">
            <v>M2</v>
          </cell>
          <cell r="F3903">
            <v>62714.78</v>
          </cell>
          <cell r="G3903">
            <v>42620</v>
          </cell>
        </row>
        <row r="3904">
          <cell r="C3904">
            <v>7336</v>
          </cell>
          <cell r="D3904" t="str">
            <v>Dps. Bordillos En Concreto Tipo D (0.15 X 0.20) Mts</v>
          </cell>
          <cell r="E3904" t="str">
            <v>ML</v>
          </cell>
          <cell r="F3904">
            <v>44968.7</v>
          </cell>
          <cell r="G3904">
            <v>42620</v>
          </cell>
        </row>
        <row r="3905">
          <cell r="C3905">
            <v>7339</v>
          </cell>
          <cell r="D3905" t="str">
            <v>Dps. Material Seleccionado Para Anden</v>
          </cell>
          <cell r="E3905" t="str">
            <v>M3</v>
          </cell>
          <cell r="F3905">
            <v>78190.95</v>
          </cell>
          <cell r="G3905">
            <v>42620</v>
          </cell>
        </row>
        <row r="3906">
          <cell r="C3906">
            <v>7340</v>
          </cell>
          <cell r="D3906" t="str">
            <v>Dps. Terraplen Con Material Seleccionado</v>
          </cell>
          <cell r="E3906" t="str">
            <v>M3</v>
          </cell>
          <cell r="F3906">
            <v>76194.36</v>
          </cell>
          <cell r="G3906">
            <v>42620</v>
          </cell>
        </row>
        <row r="3907">
          <cell r="C3907">
            <v>7342</v>
          </cell>
          <cell r="D3907" t="str">
            <v>Dps. Pavimento En Concreto Hidraulico De Mr= 4.1 Mpa Y E= 20 Cm</v>
          </cell>
          <cell r="E3907" t="str">
            <v>M3</v>
          </cell>
          <cell r="F3907">
            <v>740893.45</v>
          </cell>
          <cell r="G3907">
            <v>42620</v>
          </cell>
        </row>
        <row r="3908">
          <cell r="C3908">
            <v>7343</v>
          </cell>
          <cell r="D3908" t="str">
            <v>Dps. Cunetas Revestidas En Concreto</v>
          </cell>
          <cell r="E3908" t="str">
            <v>M3</v>
          </cell>
          <cell r="F3908">
            <v>513775.92</v>
          </cell>
          <cell r="G3908">
            <v>42620</v>
          </cell>
        </row>
        <row r="3909">
          <cell r="C3909">
            <v>7344</v>
          </cell>
          <cell r="D3909" t="str">
            <v>Dps. Solado En Concreto Clase F</v>
          </cell>
          <cell r="E3909" t="str">
            <v>M3</v>
          </cell>
          <cell r="F3909">
            <v>275745.84000000003</v>
          </cell>
          <cell r="G3909">
            <v>42620</v>
          </cell>
        </row>
        <row r="3910">
          <cell r="C3910">
            <v>7348</v>
          </cell>
          <cell r="D3910" t="str">
            <v>Dps. Relleno Para Estructura</v>
          </cell>
          <cell r="E3910" t="str">
            <v>M3</v>
          </cell>
          <cell r="F3910">
            <v>72346.44</v>
          </cell>
          <cell r="G3910">
            <v>42620</v>
          </cell>
        </row>
        <row r="3911">
          <cell r="C3911">
            <v>7349</v>
          </cell>
          <cell r="D3911" t="str">
            <v>Dps. Señales De Transito Grupo 1 (0.75 X 0.75) Mts</v>
          </cell>
          <cell r="E3911" t="str">
            <v>UN</v>
          </cell>
          <cell r="F3911">
            <v>327716.58</v>
          </cell>
          <cell r="G3911">
            <v>42621</v>
          </cell>
        </row>
        <row r="3912">
          <cell r="C3912">
            <v>7350</v>
          </cell>
          <cell r="D3912" t="str">
            <v>Dps. Muro De Contencion En Concreto Clase D</v>
          </cell>
          <cell r="E3912" t="str">
            <v>M3</v>
          </cell>
          <cell r="F3912">
            <v>751005.7</v>
          </cell>
          <cell r="G3912">
            <v>42620</v>
          </cell>
        </row>
        <row r="3913">
          <cell r="C3913">
            <v>7353</v>
          </cell>
          <cell r="D3913" t="str">
            <v>Dps. Linea De Demarcacion</v>
          </cell>
          <cell r="E3913" t="str">
            <v>ML</v>
          </cell>
          <cell r="F3913">
            <v>2586.44</v>
          </cell>
          <cell r="G3913">
            <v>42620</v>
          </cell>
        </row>
        <row r="3914">
          <cell r="C3914">
            <v>7354</v>
          </cell>
          <cell r="D3914" t="str">
            <v>Dps. Excavaciones Varias Sin Clasificar</v>
          </cell>
          <cell r="E3914" t="str">
            <v>M3</v>
          </cell>
          <cell r="F3914">
            <v>23711.33</v>
          </cell>
          <cell r="G3914">
            <v>42620</v>
          </cell>
        </row>
        <row r="3915">
          <cell r="C3915">
            <v>7355</v>
          </cell>
          <cell r="D3915" t="str">
            <v>Pavimento En Concreto Rigido Mr 0 600 Psi, Acelerado A Tres (3) Dias E = 0.20 Metros, Sin Acero</v>
          </cell>
          <cell r="E3915" t="str">
            <v>M2</v>
          </cell>
          <cell r="F3915">
            <v>127845.63</v>
          </cell>
          <cell r="G3915">
            <v>42621</v>
          </cell>
        </row>
        <row r="3916">
          <cell r="C3916">
            <v>7357</v>
          </cell>
          <cell r="D3916" t="str">
            <v>Bordillo En Concreto De 3000 Psi De 0.20 X 0.20 Mts</v>
          </cell>
          <cell r="E3916" t="str">
            <v>ML</v>
          </cell>
          <cell r="F3916">
            <v>42550.06</v>
          </cell>
          <cell r="G3916">
            <v>42621</v>
          </cell>
        </row>
        <row r="3917">
          <cell r="C3917">
            <v>7359</v>
          </cell>
          <cell r="D3917" t="str">
            <v>Edu. Suministro E Instalacion De Balancin Para Juego De Perros Modelo Cac-04 O Similar</v>
          </cell>
          <cell r="E3917" t="str">
            <v>UN</v>
          </cell>
          <cell r="F3917">
            <v>1740000</v>
          </cell>
          <cell r="G3917">
            <v>42625</v>
          </cell>
        </row>
        <row r="3918">
          <cell r="C3918">
            <v>7361</v>
          </cell>
          <cell r="D3918" t="str">
            <v>Edu. Suministro E Instalacion De Empalizada Para Juego De Perros Modelo Cac-05 O Similares</v>
          </cell>
          <cell r="E3918" t="str">
            <v>UN</v>
          </cell>
          <cell r="F3918">
            <v>3248000</v>
          </cell>
          <cell r="G3918">
            <v>42625</v>
          </cell>
        </row>
        <row r="3919">
          <cell r="C3919">
            <v>7363</v>
          </cell>
          <cell r="D3919" t="str">
            <v>Suministro Y Siembra De Arbol Tipico De La Zona, De 3 A 5 Mts De Altura</v>
          </cell>
          <cell r="E3919" t="str">
            <v>UN</v>
          </cell>
          <cell r="F3919">
            <v>652793.59999999998</v>
          </cell>
          <cell r="G3919">
            <v>42625</v>
          </cell>
        </row>
        <row r="3920">
          <cell r="C3920">
            <v>7364</v>
          </cell>
          <cell r="D3920" t="str">
            <v>Edu. Suministro E Instalacion De Pasarela Para Juego De Perros Modelo Cac-05 O Similar</v>
          </cell>
          <cell r="E3920" t="str">
            <v>UN</v>
          </cell>
          <cell r="F3920">
            <v>3712000</v>
          </cell>
          <cell r="G3920">
            <v>42625</v>
          </cell>
        </row>
        <row r="3921">
          <cell r="C3921">
            <v>7366</v>
          </cell>
          <cell r="D3921" t="str">
            <v>Edu. Suministro E Instalacion De Rueda Para Juego De Perros Modelo Cac-07 O Similar</v>
          </cell>
          <cell r="E3921" t="str">
            <v>UN</v>
          </cell>
          <cell r="F3921">
            <v>580000</v>
          </cell>
          <cell r="G3921">
            <v>42625</v>
          </cell>
        </row>
        <row r="3922">
          <cell r="C3922">
            <v>7367</v>
          </cell>
          <cell r="D3922" t="str">
            <v>Suministro E Instalación De Sistema De Riego + Hidrantes De 1"</v>
          </cell>
          <cell r="E3922" t="str">
            <v>ML</v>
          </cell>
          <cell r="F3922">
            <v>54759.96</v>
          </cell>
          <cell r="G3922">
            <v>42625</v>
          </cell>
        </row>
        <row r="3923">
          <cell r="C3923">
            <v>7369</v>
          </cell>
          <cell r="D3923" t="str">
            <v>Edu. Suministro E Instalacion De Salto De Altura Para Juego De Perros Modelo Cac-08 O Similar</v>
          </cell>
          <cell r="E3923" t="str">
            <v>UN</v>
          </cell>
          <cell r="F3923">
            <v>745000</v>
          </cell>
          <cell r="G3923">
            <v>42632</v>
          </cell>
        </row>
        <row r="3924">
          <cell r="C3924">
            <v>7371</v>
          </cell>
          <cell r="D3924" t="str">
            <v>Edu. Suministro E Instalacion De Salto De Longitud Para Juego De Perros Modelo Cac-09 O Similar</v>
          </cell>
          <cell r="E3924" t="str">
            <v>UN</v>
          </cell>
          <cell r="F3924">
            <v>672800</v>
          </cell>
          <cell r="G3924">
            <v>42625</v>
          </cell>
        </row>
        <row r="3925">
          <cell r="C3925">
            <v>7373</v>
          </cell>
          <cell r="D3925" t="str">
            <v>Edu. Suministro E Instalacion De Slalom Para Juego De Perros Modelo Cac-10 O Similar</v>
          </cell>
          <cell r="E3925" t="str">
            <v>UN</v>
          </cell>
          <cell r="F3925">
            <v>812000</v>
          </cell>
          <cell r="G3925">
            <v>42625</v>
          </cell>
        </row>
        <row r="3926">
          <cell r="C3926">
            <v>7375</v>
          </cell>
          <cell r="D3926" t="str">
            <v>Edu. Suministro E Instalacion De Tunel Para Juego De Perros Modelo Cac-11 O Similar</v>
          </cell>
          <cell r="E3926" t="str">
            <v>UN</v>
          </cell>
          <cell r="F3926">
            <v>2204000</v>
          </cell>
          <cell r="G3926">
            <v>42625</v>
          </cell>
        </row>
        <row r="3927">
          <cell r="C3927">
            <v>7376</v>
          </cell>
          <cell r="D3927" t="str">
            <v>Edu. Terraplen Para Refuerzo Con Geosinteticos Inv 223-13, Incluye Suministro , Extendida, Nivelacion, Humedecimiento Y Compactacion E=25. (No Incluye Geosintetico) O Similar</v>
          </cell>
          <cell r="E3927" t="str">
            <v>M3</v>
          </cell>
          <cell r="F3927">
            <v>58217.36</v>
          </cell>
          <cell r="G3927">
            <v>42636</v>
          </cell>
        </row>
        <row r="3928">
          <cell r="C3928">
            <v>7379</v>
          </cell>
          <cell r="D3928" t="str">
            <v>Edu. Suministro E Instalacion De Puerta En Fibra De Vidrio</v>
          </cell>
          <cell r="E3928" t="str">
            <v>M2</v>
          </cell>
          <cell r="F3928">
            <v>298960</v>
          </cell>
          <cell r="G3928">
            <v>42628</v>
          </cell>
        </row>
        <row r="3929">
          <cell r="C3929">
            <v>7381</v>
          </cell>
          <cell r="D3929" t="str">
            <v>Edu. Suministro E Instalacion De Puerta En Fibra De Vidrio Tipo Persiana</v>
          </cell>
          <cell r="E3929" t="str">
            <v>M2</v>
          </cell>
          <cell r="F3929">
            <v>306570</v>
          </cell>
          <cell r="G3929">
            <v>42626</v>
          </cell>
        </row>
        <row r="3930">
          <cell r="C3930">
            <v>7383</v>
          </cell>
          <cell r="D3930" t="str">
            <v>Edu. Suministro E Instalacion De Estera En Acero Galavanizado Enrollable Microperforada</v>
          </cell>
          <cell r="E3930" t="str">
            <v>M2</v>
          </cell>
          <cell r="F3930">
            <v>1431720</v>
          </cell>
          <cell r="G3930">
            <v>42626</v>
          </cell>
        </row>
        <row r="3931">
          <cell r="C3931">
            <v>7385</v>
          </cell>
          <cell r="D3931" t="str">
            <v>Edu. Suministro E Instalacion De Cambiador De Bebe Horizontal Para Empotrar Tipo Ac962 Bradley O Similar</v>
          </cell>
          <cell r="E3931" t="str">
            <v>UN</v>
          </cell>
          <cell r="F3931">
            <v>5629264.2800000003</v>
          </cell>
          <cell r="G3931">
            <v>42629</v>
          </cell>
        </row>
        <row r="3932">
          <cell r="C3932">
            <v>7387</v>
          </cell>
          <cell r="D3932" t="str">
            <v>Edu. Suministro E Instalacion De Banca En Madera Mu-4 O Similar</v>
          </cell>
          <cell r="E3932" t="str">
            <v>UN</v>
          </cell>
          <cell r="F3932">
            <v>1160000</v>
          </cell>
          <cell r="G3932">
            <v>42626</v>
          </cell>
        </row>
        <row r="3933">
          <cell r="C3933">
            <v>7389</v>
          </cell>
          <cell r="D3933" t="str">
            <v>Edu. Suministro E Instalacion De B-2: Baranda Para Vacios Espacio Publico, De Altura H=1.10 M ( Ver Diseño)</v>
          </cell>
          <cell r="E3933" t="str">
            <v>ML</v>
          </cell>
          <cell r="F3933">
            <v>366670</v>
          </cell>
          <cell r="G3933">
            <v>42626</v>
          </cell>
        </row>
        <row r="3934">
          <cell r="C3934">
            <v>7396</v>
          </cell>
          <cell r="D3934" t="str">
            <v>Edu. Suministro E Instalacion De Tablestaca Sintetica Pvc Sg-950 L = 8 Metros Anclada O Similar</v>
          </cell>
          <cell r="E3934" t="str">
            <v>ML</v>
          </cell>
          <cell r="F3934">
            <v>5617803.8700000001</v>
          </cell>
          <cell r="G3934">
            <v>42626</v>
          </cell>
        </row>
        <row r="3935">
          <cell r="C3935">
            <v>7397</v>
          </cell>
          <cell r="D3935" t="str">
            <v>Edu. Suministro E Instalacion De Tablestaca Sintetica Sg-425, H=3 Metros Anclada O Similiar</v>
          </cell>
          <cell r="E3935" t="str">
            <v>ML</v>
          </cell>
          <cell r="F3935">
            <v>1288439.6100000001</v>
          </cell>
          <cell r="G3935">
            <v>42626</v>
          </cell>
        </row>
        <row r="3936">
          <cell r="C3936">
            <v>7404</v>
          </cell>
          <cell r="D3936" t="str">
            <v>Edu. Suministro, Fabricacion En Sitio E Instalacion De Geoesteras Bx 50 E=0.30 Metros</v>
          </cell>
          <cell r="E3936" t="str">
            <v>M2</v>
          </cell>
          <cell r="F3936">
            <v>75678.97</v>
          </cell>
          <cell r="G3936">
            <v>42626</v>
          </cell>
        </row>
        <row r="3937">
          <cell r="C3937">
            <v>7406</v>
          </cell>
          <cell r="D3937" t="str">
            <v>Edu. Kit De Emplame Contractil Tipo Exterior Para Cable Xlpe-1/0-15 Kv O Similar</v>
          </cell>
          <cell r="E3937" t="str">
            <v>UN</v>
          </cell>
          <cell r="F3937">
            <v>1035289.03</v>
          </cell>
          <cell r="G3937">
            <v>42626</v>
          </cell>
        </row>
        <row r="3938">
          <cell r="C3938">
            <v>7410</v>
          </cell>
          <cell r="D3938" t="str">
            <v>Edu. Suministro E Instalacion De Luminaria Led Hermetica Ip-66 De 40 W O Similar</v>
          </cell>
          <cell r="E3938" t="str">
            <v>UN</v>
          </cell>
          <cell r="F3938">
            <v>384711.42</v>
          </cell>
          <cell r="G3938">
            <v>42626</v>
          </cell>
        </row>
        <row r="3939">
          <cell r="C3939">
            <v>7414</v>
          </cell>
          <cell r="D3939" t="str">
            <v>Edu. Suministro E Instalacion De Tranformador Tipo Pad Mountefd Radial De 150 Kva Trifasico-13.2/230/127 V O Similiar</v>
          </cell>
          <cell r="E3939" t="str">
            <v>UN</v>
          </cell>
          <cell r="F3939">
            <v>23023971.780000001</v>
          </cell>
          <cell r="G3939">
            <v>42626</v>
          </cell>
        </row>
        <row r="3940">
          <cell r="C3940">
            <v>7417</v>
          </cell>
          <cell r="D3940" t="str">
            <v>Edu. Construccion De Registro De Alumbrad De 1.00X1.00X1.20 Mts  (Interno) Con Marco En Angulo  De Hierro Galvanizada En Caliente De 4"" Y Tapa De Concreto Con Refuerzo En Varilla De 3/8"</v>
          </cell>
          <cell r="E3940" t="str">
            <v>UN</v>
          </cell>
          <cell r="F3940">
            <v>547999.15</v>
          </cell>
          <cell r="G3940">
            <v>42626</v>
          </cell>
        </row>
        <row r="3941">
          <cell r="C3941">
            <v>7419</v>
          </cell>
          <cell r="D3941" t="str">
            <v>Edu. Suministro E Instalacion De Tablestaca Sintetica Sg-825 L= 6.5 Metros Anclada O Similar</v>
          </cell>
          <cell r="E3941" t="str">
            <v>ML</v>
          </cell>
          <cell r="F3941">
            <v>3464572.77</v>
          </cell>
          <cell r="G3941">
            <v>42668</v>
          </cell>
        </row>
        <row r="3942">
          <cell r="C3942">
            <v>7421</v>
          </cell>
          <cell r="D3942" t="str">
            <v>Edu.Construccion Caja De Giro En Concreto Dim  Interna ( 1.20 X 1.20*1.30 ) Mts - Con Marco En Angulo Galvanizado En Caliente Y Tapa  De Concreto En Angulo De Hierro De 4" X 3/16" Reforzada Con Varilla Corrugada De 3/8"</v>
          </cell>
          <cell r="E3942" t="str">
            <v>UN</v>
          </cell>
          <cell r="F3942">
            <v>627197.65</v>
          </cell>
          <cell r="G3942">
            <v>42626</v>
          </cell>
        </row>
        <row r="3943">
          <cell r="C3943">
            <v>7423</v>
          </cell>
          <cell r="D3943" t="str">
            <v>Edu. Suministro E Instalacion De Tablestacas Sinteticas Sg-825 L = 6 Metros Anclada O Similar</v>
          </cell>
          <cell r="E3943" t="str">
            <v>ML</v>
          </cell>
          <cell r="F3943">
            <v>3317825.39</v>
          </cell>
          <cell r="G3943">
            <v>42668</v>
          </cell>
        </row>
        <row r="3944">
          <cell r="C3944">
            <v>7426</v>
          </cell>
          <cell r="D3944" t="str">
            <v>Edu. Suministro E Instalacion De Tablestaca Sintetica Sg- 625 L = 3 Metros No Anclada O Similar</v>
          </cell>
          <cell r="E3944" t="str">
            <v>ML</v>
          </cell>
          <cell r="F3944">
            <v>1492454.58</v>
          </cell>
          <cell r="G3944">
            <v>42668</v>
          </cell>
        </row>
        <row r="3945">
          <cell r="C3945">
            <v>7435</v>
          </cell>
          <cell r="D3945" t="str">
            <v>Edu. Suministro E Instalacion De Sube Y Baja Galvanizado En Caliente Ref Gtq 6219 O Similar</v>
          </cell>
          <cell r="E3945" t="str">
            <v>UN</v>
          </cell>
          <cell r="F3945">
            <v>10565672.4</v>
          </cell>
          <cell r="G3945">
            <v>42626</v>
          </cell>
        </row>
        <row r="3946">
          <cell r="C3946">
            <v>7442</v>
          </cell>
          <cell r="D3946" t="str">
            <v>Edu. Suministro E Instalacion De Canopy Para Niños Galvanizado En Caliente Gtq 5120 O Similar</v>
          </cell>
          <cell r="E3946" t="str">
            <v>UN</v>
          </cell>
          <cell r="F3946">
            <v>55851581.549999997</v>
          </cell>
          <cell r="G3946">
            <v>42626</v>
          </cell>
        </row>
        <row r="3947">
          <cell r="C3947">
            <v>7449</v>
          </cell>
          <cell r="D3947" t="str">
            <v>Edu. Suministro E Instalacion De Estructura De Baloncesto</v>
          </cell>
          <cell r="E3947" t="str">
            <v>UN</v>
          </cell>
          <cell r="F3947">
            <v>10269480</v>
          </cell>
          <cell r="G3947">
            <v>42626</v>
          </cell>
        </row>
        <row r="3948">
          <cell r="C3948">
            <v>7454</v>
          </cell>
          <cell r="D3948" t="str">
            <v>Edu. Suministro E Instalacion De Equipamiento De Voleybol Fijo</v>
          </cell>
          <cell r="E3948" t="str">
            <v>UN</v>
          </cell>
          <cell r="F3948">
            <v>5677156</v>
          </cell>
          <cell r="G3948">
            <v>42626</v>
          </cell>
        </row>
        <row r="3949">
          <cell r="C3949">
            <v>7459</v>
          </cell>
          <cell r="D3949" t="str">
            <v>Edu. Suministro E Instalacion De Porteria De Microfutbol (Un Par) Ref Stadio 002 O Similar</v>
          </cell>
          <cell r="E3949" t="str">
            <v>UN</v>
          </cell>
          <cell r="F3949">
            <v>5987340</v>
          </cell>
          <cell r="G3949">
            <v>42626</v>
          </cell>
        </row>
        <row r="3950">
          <cell r="C3950">
            <v>7465</v>
          </cell>
          <cell r="D3950" t="str">
            <v>Edu. Suministro E Instalacion De Geotextil Tr - 4000 O Similar</v>
          </cell>
          <cell r="E3950" t="str">
            <v>M2</v>
          </cell>
          <cell r="F3950">
            <v>10600.79</v>
          </cell>
          <cell r="G3950">
            <v>42629</v>
          </cell>
        </row>
        <row r="3951">
          <cell r="C3951">
            <v>7471</v>
          </cell>
          <cell r="D3951" t="str">
            <v>Edu. Suministro E Instalacionde Tuberia De 2" Perforada Y Forrada Con Geotextil Tr 4000 O Similar</v>
          </cell>
          <cell r="E3951" t="str">
            <v>ML</v>
          </cell>
          <cell r="F3951">
            <v>23021.54</v>
          </cell>
          <cell r="G3951">
            <v>42629</v>
          </cell>
        </row>
        <row r="3952">
          <cell r="C3952">
            <v>7480</v>
          </cell>
          <cell r="D3952" t="str">
            <v>Edu. Suministro E Instalacion De Cesped Sintetico De Paisajismo, Incluye Capa De 15 Cm De Suelo Cemento</v>
          </cell>
          <cell r="E3952" t="str">
            <v>M2</v>
          </cell>
          <cell r="F3952">
            <v>78628.94</v>
          </cell>
          <cell r="G3952">
            <v>42629</v>
          </cell>
        </row>
        <row r="3953">
          <cell r="C3953">
            <v>7511</v>
          </cell>
          <cell r="D3953" t="str">
            <v>Edu. Suministro E Instalacion De Cesped Sintetico Deportivo. Incluye Capa De 15 Cm De Suelo Cemento Y 10 Cm De Caucho</v>
          </cell>
          <cell r="E3953" t="str">
            <v>M2</v>
          </cell>
          <cell r="F3953">
            <v>287661.26</v>
          </cell>
          <cell r="G3953">
            <v>42629</v>
          </cell>
        </row>
        <row r="3954">
          <cell r="C3954">
            <v>7514</v>
          </cell>
          <cell r="D3954" t="str">
            <v>Edu. Suministro E Instalacion De Superficie De Meson Para Lavamano En Granito Con Estructura De Soporte En Acero</v>
          </cell>
          <cell r="E3954" t="str">
            <v>M2</v>
          </cell>
          <cell r="F3954">
            <v>379000</v>
          </cell>
          <cell r="G3954">
            <v>42627</v>
          </cell>
        </row>
        <row r="3955">
          <cell r="C3955">
            <v>7516</v>
          </cell>
          <cell r="D3955" t="str">
            <v>Edu. Suministro E Instalacion De Piso De Madera Teca Para Mirador</v>
          </cell>
          <cell r="E3955" t="str">
            <v>M2</v>
          </cell>
          <cell r="F3955">
            <v>212100</v>
          </cell>
          <cell r="G3955">
            <v>42627</v>
          </cell>
        </row>
        <row r="3956">
          <cell r="C3956">
            <v>7519</v>
          </cell>
          <cell r="D3956" t="str">
            <v>Edu. Suministro E Instalacion De Caneca Antivandalica Galvanizada En Caliente Mu-5</v>
          </cell>
          <cell r="E3956" t="str">
            <v>UN</v>
          </cell>
          <cell r="F3956">
            <v>232000</v>
          </cell>
          <cell r="G3956">
            <v>42627</v>
          </cell>
        </row>
        <row r="3957">
          <cell r="C3957">
            <v>7521</v>
          </cell>
          <cell r="D3957" t="str">
            <v>Edu. Suministro E Instalacion De Bicicletero Galvanizado En Caliente Mu-6 Segun Detalle Especifico. Incluye Suministro, Instalacion Y Base En Concreto</v>
          </cell>
          <cell r="E3957" t="str">
            <v>UN</v>
          </cell>
          <cell r="F3957">
            <v>515206.88</v>
          </cell>
          <cell r="G3957">
            <v>42629</v>
          </cell>
        </row>
        <row r="3958">
          <cell r="C3958">
            <v>7523</v>
          </cell>
          <cell r="D3958" t="str">
            <v>Edu. Suministro E Instalacion De Mesa Y Bancas Prefabricadas En Hierro Y Concreto Ref Gt677 O Similar Para Plaza De Cafeteria (Ver Diseño)</v>
          </cell>
          <cell r="E3958" t="str">
            <v>UN</v>
          </cell>
          <cell r="F3958">
            <v>4776455.07</v>
          </cell>
          <cell r="G3958">
            <v>42629</v>
          </cell>
        </row>
        <row r="3959">
          <cell r="C3959">
            <v>7525</v>
          </cell>
          <cell r="D3959" t="str">
            <v>Edu. Suministro E Instalacion De Kit De Herramientas Para Bicicletas</v>
          </cell>
          <cell r="E3959" t="str">
            <v>UN</v>
          </cell>
          <cell r="F3959">
            <v>1770158.29</v>
          </cell>
          <cell r="G3959">
            <v>42629</v>
          </cell>
        </row>
        <row r="3960">
          <cell r="C3960">
            <v>7526</v>
          </cell>
          <cell r="D3960" t="str">
            <v>Edu. Suministro E Instalacion De Gravilla Triturada Compactada Para Senderos Peatonales, E = 0.05 Metros</v>
          </cell>
          <cell r="E3960" t="str">
            <v>M3</v>
          </cell>
          <cell r="F3960">
            <v>81085.5</v>
          </cell>
          <cell r="G3960">
            <v>42629</v>
          </cell>
        </row>
        <row r="3961">
          <cell r="C3961">
            <v>7527</v>
          </cell>
          <cell r="D3961" t="str">
            <v>Edu. Piso En Concreto De F´C= 3000 Psi Con Acabado Pulido Sobre Suelo E = 0.15 Metros. Incluye : Suministro, Fundida Y Curado</v>
          </cell>
          <cell r="E3961" t="str">
            <v>M2</v>
          </cell>
          <cell r="F3961">
            <v>88448.85</v>
          </cell>
          <cell r="G3961">
            <v>42633</v>
          </cell>
        </row>
        <row r="3962">
          <cell r="C3962">
            <v>7533</v>
          </cell>
          <cell r="D3962" t="str">
            <v>Edu. Piso De Concreto De F´C= 28 Mpa (4000 Psi). Incluye: Formaleta, Vaciado Y Curado. No Incluye Acero De Refuerzo</v>
          </cell>
          <cell r="E3962" t="str">
            <v>M3</v>
          </cell>
          <cell r="F3962">
            <v>610863.35</v>
          </cell>
          <cell r="G3962">
            <v>42633</v>
          </cell>
        </row>
        <row r="3963">
          <cell r="C3963">
            <v>7534</v>
          </cell>
          <cell r="D3963" t="str">
            <v>Edu. Concreto Losa Aligerada E=0.22 Metros, F'C=28 Mpa 4000 Psi</v>
          </cell>
          <cell r="E3963" t="str">
            <v>M2</v>
          </cell>
          <cell r="F3963">
            <v>119895.27</v>
          </cell>
          <cell r="G3963">
            <v>42629</v>
          </cell>
        </row>
        <row r="3964">
          <cell r="C3964">
            <v>7535</v>
          </cell>
          <cell r="D3964" t="str">
            <v>Edu. Mu - 3 Banca De Concreto Fundido En Sitio Con Espaldar - Tipo Esquinero</v>
          </cell>
          <cell r="E3964" t="str">
            <v>UN</v>
          </cell>
          <cell r="F3964">
            <v>568240.9</v>
          </cell>
          <cell r="G3964">
            <v>42629</v>
          </cell>
        </row>
        <row r="3965">
          <cell r="C3965">
            <v>7537</v>
          </cell>
          <cell r="D3965" t="str">
            <v>Edu. Mu - 2: Banca De Concreto Fundido En Sitio Sin Espaldar</v>
          </cell>
          <cell r="E3965" t="str">
            <v>UN</v>
          </cell>
          <cell r="F3965">
            <v>401787.55</v>
          </cell>
          <cell r="G3965">
            <v>42629</v>
          </cell>
        </row>
        <row r="3966">
          <cell r="C3966">
            <v>7538</v>
          </cell>
          <cell r="D3966" t="str">
            <v>Edu. Banca Prefabricada En Talud. Incluye Suministro, Formaleta, Vaciado Y Curado</v>
          </cell>
          <cell r="E3966" t="str">
            <v>UN</v>
          </cell>
          <cell r="F3966">
            <v>234945.87</v>
          </cell>
          <cell r="G3966">
            <v>42629</v>
          </cell>
        </row>
        <row r="3967">
          <cell r="C3967">
            <v>7541</v>
          </cell>
          <cell r="D3967" t="str">
            <v>Edu. Suministro E Instalacion De Enchape Con Acabado Entrablillado</v>
          </cell>
          <cell r="E3967" t="str">
            <v>M2</v>
          </cell>
          <cell r="F3967">
            <v>222055.67</v>
          </cell>
          <cell r="G3967">
            <v>42629</v>
          </cell>
        </row>
        <row r="3968">
          <cell r="C3968">
            <v>7542</v>
          </cell>
          <cell r="D3968" t="str">
            <v>Edu. Suministro E Instalacion De Mesa Y Bancas Prefabricadas En Concreto Para Plaza De Juegos (Ver Diseño)</v>
          </cell>
          <cell r="E3968" t="str">
            <v>UN</v>
          </cell>
          <cell r="F3968">
            <v>441107.5</v>
          </cell>
          <cell r="G3968">
            <v>42629</v>
          </cell>
        </row>
        <row r="3969">
          <cell r="C3969">
            <v>7545</v>
          </cell>
          <cell r="D3969" t="str">
            <v>Edu. Mu-8 Alcorques Cuadrados De 1.6 X 1.6 M</v>
          </cell>
          <cell r="E3969" t="str">
            <v>UN</v>
          </cell>
          <cell r="F3969">
            <v>1518228.32</v>
          </cell>
          <cell r="G3969">
            <v>42629</v>
          </cell>
        </row>
        <row r="3970">
          <cell r="C3970">
            <v>7548</v>
          </cell>
          <cell r="D3970" t="str">
            <v>Edu. Mu-10 Alcorques Circulares</v>
          </cell>
          <cell r="E3970" t="str">
            <v>UN</v>
          </cell>
          <cell r="F3970">
            <v>1275060.6100000001</v>
          </cell>
          <cell r="G3970">
            <v>42629</v>
          </cell>
        </row>
        <row r="3971">
          <cell r="C3971">
            <v>7549</v>
          </cell>
          <cell r="D3971" t="str">
            <v>Edu. Relleno Para Estructura Inv. 610-13 Incluye Suministro, Extendida, Nivelacion, Humedecimiento Y Compactacion E=25</v>
          </cell>
          <cell r="E3971" t="str">
            <v>M3</v>
          </cell>
          <cell r="F3971">
            <v>132089</v>
          </cell>
          <cell r="G3971">
            <v>42629</v>
          </cell>
        </row>
        <row r="3972">
          <cell r="C3972">
            <v>7551</v>
          </cell>
          <cell r="D3972" t="str">
            <v>Edu. Suministro E Instalacion De Sistemas De Confinamiento Celular De Nanofibras De Polimero-Neoweb 330 X 120 Tipo D De 2.50X8.00 M Neoloy O Similar</v>
          </cell>
          <cell r="E3972" t="str">
            <v>M2</v>
          </cell>
          <cell r="F3972">
            <v>41796.9</v>
          </cell>
          <cell r="G3972">
            <v>42632</v>
          </cell>
        </row>
        <row r="3973">
          <cell r="C3973">
            <v>7554</v>
          </cell>
          <cell r="D3973" t="str">
            <v>Edu. Excavacion Para Micropilotes Pre-Excavados, Rellenos En Concreto De 5000 Psi. Incluye Retiro De Material</v>
          </cell>
          <cell r="E3973" t="str">
            <v>ML</v>
          </cell>
          <cell r="F3973">
            <v>104425.5</v>
          </cell>
          <cell r="G3973">
            <v>42632</v>
          </cell>
        </row>
        <row r="3974">
          <cell r="C3974">
            <v>7556</v>
          </cell>
          <cell r="D3974" t="str">
            <v>Edu. Piso De Concreto A/C= 0.5 Con Acabado Texturizado. Incluye: Suministro, Instalacion,Formaleta Y Curado</v>
          </cell>
          <cell r="E3974" t="str">
            <v>M3</v>
          </cell>
          <cell r="F3974">
            <v>742317.8</v>
          </cell>
          <cell r="G3974">
            <v>42633</v>
          </cell>
        </row>
        <row r="3975">
          <cell r="C3975">
            <v>7557</v>
          </cell>
          <cell r="D3975" t="str">
            <v>Edu. Equipo De Bombeo Sumergible: Q= 6.7 Lps, Hdt = 23M Incluido 2 Equipos De Bombeo, Tuberias Y Accesorio, Estacion Prefabricada, Tablero Control E Instalacion (Ver Cotizacion Anexa)</v>
          </cell>
          <cell r="E3975" t="str">
            <v>GL</v>
          </cell>
          <cell r="F3975">
            <v>128432095</v>
          </cell>
          <cell r="G3975">
            <v>42633</v>
          </cell>
        </row>
        <row r="3976">
          <cell r="C3976">
            <v>7560</v>
          </cell>
          <cell r="D3976" t="str">
            <v>Edu. Cruce De La Vía 40 Con Equipo Mecánico De Perforación Horizontal De Percusión O Rotación (Topo)</v>
          </cell>
          <cell r="E3976" t="str">
            <v>ML</v>
          </cell>
          <cell r="F3976">
            <v>320000</v>
          </cell>
          <cell r="G3976">
            <v>42633</v>
          </cell>
        </row>
        <row r="3977">
          <cell r="C3977">
            <v>7577</v>
          </cell>
          <cell r="D3977" t="str">
            <v>Edu. Modulo De Vendedores Estacionarios En Acero Galvanizado (4 Unidades Por Modulo). Incluye: Cubierta, Muebles Fijos Y Moviles</v>
          </cell>
          <cell r="E3977" t="str">
            <v>UN</v>
          </cell>
          <cell r="F3977">
            <v>15339555.02</v>
          </cell>
          <cell r="G3977">
            <v>42633</v>
          </cell>
        </row>
        <row r="3978">
          <cell r="C3978">
            <v>7579</v>
          </cell>
          <cell r="D3978" t="str">
            <v>Edu. Suministro E Instalacion De Piso De Caucho. Incluye Capa De 15 Cm De Suelo Cemento</v>
          </cell>
          <cell r="E3978" t="str">
            <v>M2</v>
          </cell>
          <cell r="F3978">
            <v>213814</v>
          </cell>
          <cell r="G3978">
            <v>42633</v>
          </cell>
        </row>
        <row r="3979">
          <cell r="C3979">
            <v>7587</v>
          </cell>
          <cell r="D3979" t="str">
            <v>Edu Pozo De Inspeccion 1.80 Mts &lt; H &lt;= 3.00 Mts Para Tuberías De Diámetros Entre Los 200 Mm (8 Pulgadas) Y 400 Mm (16 Pulgadas), Diámetro Del Cilindro 1,20 M.</v>
          </cell>
          <cell r="E3979" t="str">
            <v>UN</v>
          </cell>
          <cell r="F3979">
            <v>4083137.27</v>
          </cell>
          <cell r="G3979">
            <v>42691</v>
          </cell>
        </row>
        <row r="3980">
          <cell r="C3980">
            <v>7590</v>
          </cell>
          <cell r="D3980" t="str">
            <v>Edu. Suministro De Tubería En Polietileno De Alta Densidad  Pead 75 Mm Pn 10 Pe 100  Para La Acometida De Agua Desde Red Acueducto Existente</v>
          </cell>
          <cell r="E3980" t="str">
            <v>ML</v>
          </cell>
          <cell r="F3980">
            <v>16283</v>
          </cell>
          <cell r="G3980">
            <v>42642</v>
          </cell>
        </row>
        <row r="3981">
          <cell r="C3981">
            <v>7592</v>
          </cell>
          <cell r="D3981" t="str">
            <v>Edu. Suministro De Tubería En Polietileno De Alta Densidad  Pead 63 Mm Pn 10 Pe 100 Para La Acometida De Agua Desde Red Acueducto Existente.</v>
          </cell>
          <cell r="E3981" t="str">
            <v>ML</v>
          </cell>
          <cell r="F3981">
            <v>11841</v>
          </cell>
          <cell r="G3981">
            <v>42642</v>
          </cell>
        </row>
        <row r="3982">
          <cell r="C3982">
            <v>7593</v>
          </cell>
          <cell r="D3982" t="str">
            <v>Edu. Instalación De Tubería Y Accesorios A Presion Pead Diámetro 75 Mm De La Acometida, Bajo Cualquier Condición De Humedad</v>
          </cell>
          <cell r="E3982" t="str">
            <v>ML</v>
          </cell>
          <cell r="F3982">
            <v>7408.72</v>
          </cell>
          <cell r="G3982">
            <v>42642</v>
          </cell>
        </row>
        <row r="3983">
          <cell r="C3983">
            <v>7595</v>
          </cell>
          <cell r="D3983" t="str">
            <v>Edu. Suministro E Instalacion De Sistema De Confinamiento Celular De Nanofibras De Polimero-Neoweb 330 X 120 Tipo B De 2.50 X 8.00 M Neoloy O Similar</v>
          </cell>
          <cell r="E3983" t="str">
            <v>M2</v>
          </cell>
          <cell r="F3983">
            <v>46423.5</v>
          </cell>
          <cell r="G3983">
            <v>42642</v>
          </cell>
        </row>
        <row r="3984">
          <cell r="C3984">
            <v>7596</v>
          </cell>
          <cell r="D3984" t="str">
            <v>Edu. Instalación De Tubería Y Accesorios A Presion Pead Diámetro 63 Mm De La Acometida, Bajo Cualquier Condición De Humedad</v>
          </cell>
          <cell r="E3984" t="str">
            <v>ML</v>
          </cell>
          <cell r="F3984">
            <v>6960.43</v>
          </cell>
          <cell r="G3984">
            <v>42642</v>
          </cell>
        </row>
        <row r="3985">
          <cell r="C3985">
            <v>7599</v>
          </cell>
          <cell r="D3985" t="str">
            <v>Edu. Colocacion De Malla Electrosoldada D = 6 Mm Con Separacion De 0.15 Mts</v>
          </cell>
          <cell r="E3985" t="str">
            <v>KG</v>
          </cell>
          <cell r="F3985">
            <v>4343.8599999999997</v>
          </cell>
          <cell r="G3985">
            <v>42643</v>
          </cell>
        </row>
        <row r="3986">
          <cell r="C3986">
            <v>7600</v>
          </cell>
          <cell r="D3986" t="str">
            <v>Edu. Colocacion De Malla Electrosoldada D = 7 Mm Con Separacion De 0.15 Mts</v>
          </cell>
          <cell r="E3986" t="str">
            <v>KG</v>
          </cell>
          <cell r="F3986">
            <v>4343.8599999999997</v>
          </cell>
          <cell r="G3986">
            <v>42643</v>
          </cell>
        </row>
        <row r="3987">
          <cell r="C3987">
            <v>7602</v>
          </cell>
          <cell r="D3987" t="str">
            <v>Edu. Suministro E Instalacion De Circuito De Actividad Fisica Para Jovenes</v>
          </cell>
          <cell r="E3987" t="str">
            <v>UN</v>
          </cell>
          <cell r="F3987">
            <v>223151956.19999999</v>
          </cell>
          <cell r="G3987">
            <v>42642</v>
          </cell>
        </row>
        <row r="3988">
          <cell r="C3988">
            <v>7604</v>
          </cell>
          <cell r="D3988" t="str">
            <v>Edu. Suministro E Instalacion De Juego Para Escalar Piramida</v>
          </cell>
          <cell r="E3988" t="str">
            <v>UN</v>
          </cell>
          <cell r="F3988">
            <v>99089145.269999996</v>
          </cell>
          <cell r="G3988">
            <v>42642</v>
          </cell>
        </row>
        <row r="3989">
          <cell r="C3989">
            <v>7606</v>
          </cell>
          <cell r="D3989" t="str">
            <v>Edu. Suministro E Instalacion De Dispensador Para Perros</v>
          </cell>
          <cell r="E3989" t="str">
            <v>UN</v>
          </cell>
          <cell r="F3989">
            <v>2091583.83</v>
          </cell>
          <cell r="G3989">
            <v>42642</v>
          </cell>
        </row>
        <row r="3990">
          <cell r="C3990">
            <v>7608</v>
          </cell>
          <cell r="D3990" t="str">
            <v>Edu. Suministro E Instalacion De Mesa Para Juego De Perros</v>
          </cell>
          <cell r="E3990" t="str">
            <v>UN</v>
          </cell>
          <cell r="F3990">
            <v>4330913.58</v>
          </cell>
          <cell r="G3990">
            <v>42642</v>
          </cell>
        </row>
        <row r="3991">
          <cell r="C3991">
            <v>7610</v>
          </cell>
          <cell r="D3991" t="str">
            <v>Edu. Suministro E Instalacion De Juego Para Escalar Tipo Estrella Ref Gtq6415 O Similar</v>
          </cell>
          <cell r="E3991" t="str">
            <v>UN</v>
          </cell>
          <cell r="F3991">
            <v>14944763.82</v>
          </cell>
          <cell r="G3991">
            <v>42642</v>
          </cell>
        </row>
        <row r="3992">
          <cell r="C3992">
            <v>7613</v>
          </cell>
          <cell r="D3992" t="str">
            <v>Edu. Proteccion Flexocreto 6000 O Similar,. Incluye Instalacion Y Relleno En Sitio Con Mortero Fluido F'C= 2500 Psi</v>
          </cell>
          <cell r="E3992" t="str">
            <v>M2</v>
          </cell>
          <cell r="F3992">
            <v>61369.08</v>
          </cell>
          <cell r="G3992">
            <v>42642</v>
          </cell>
        </row>
        <row r="3993">
          <cell r="C3993">
            <v>7615</v>
          </cell>
          <cell r="D3993" t="str">
            <v>Edu. Concreto Para Box Coulvert De 4500 Psi, No Incluye Acero De Refuerzo (Ver Diseño)</v>
          </cell>
          <cell r="E3993" t="str">
            <v>M3</v>
          </cell>
          <cell r="F3993">
            <v>726490.57</v>
          </cell>
          <cell r="G3993">
            <v>42643</v>
          </cell>
        </row>
        <row r="3994">
          <cell r="C3994">
            <v>7616</v>
          </cell>
          <cell r="D3994" t="str">
            <v>Edu. Piso De Concreto De F´C= 28 Mpa (4000 Psi) E = 0.21 Mts. Incluye: Formaleta,  Vaciado  Y  Curado. No  Incluye  Acero  De Refuerzo</v>
          </cell>
          <cell r="E3994" t="str">
            <v>M2</v>
          </cell>
          <cell r="F3994">
            <v>124241.08</v>
          </cell>
          <cell r="G3994">
            <v>42643</v>
          </cell>
        </row>
        <row r="3995">
          <cell r="C3995">
            <v>7617</v>
          </cell>
          <cell r="D3995" t="str">
            <v>Edu. Piso De Concreto De F´C= 28 Mpa (4000 Psi) E = 0.22 Mts. Incluye: Formaleta,  Vaciado  Y  Curado. No  Incluye  Acero  De Refuerzo</v>
          </cell>
          <cell r="E3995" t="str">
            <v>M2</v>
          </cell>
          <cell r="F3995">
            <v>130157.33</v>
          </cell>
          <cell r="G3995">
            <v>42643</v>
          </cell>
        </row>
        <row r="3996">
          <cell r="C3996">
            <v>7618</v>
          </cell>
          <cell r="D3996" t="str">
            <v>Edu. Concreto Para Box Coulvert De 5000 Psi, No Incluye Acero De Refuerzo (Ver Diseño)</v>
          </cell>
          <cell r="E3996" t="str">
            <v>M3</v>
          </cell>
          <cell r="F3996">
            <v>746388.07</v>
          </cell>
          <cell r="G3996">
            <v>42643</v>
          </cell>
        </row>
        <row r="3997">
          <cell r="C3997">
            <v>7620</v>
          </cell>
          <cell r="D3997" t="str">
            <v>Edu. Suministro E Instalación De Cable Thw Cobre Forrado, 90°C -Awg 2</v>
          </cell>
          <cell r="E3997" t="str">
            <v>ML</v>
          </cell>
          <cell r="F3997">
            <v>15467.94</v>
          </cell>
          <cell r="G3997">
            <v>42643</v>
          </cell>
        </row>
        <row r="3998">
          <cell r="C3998">
            <v>7621</v>
          </cell>
          <cell r="D3998" t="str">
            <v>Edu. Pozo De Inspeccion H &gt; 3,00 Mts</v>
          </cell>
          <cell r="E3998" t="str">
            <v>UN</v>
          </cell>
          <cell r="F3998">
            <v>6057212.9100000001</v>
          </cell>
          <cell r="G3998">
            <v>42643</v>
          </cell>
        </row>
        <row r="3999">
          <cell r="C3999">
            <v>7622</v>
          </cell>
          <cell r="D3999" t="str">
            <v>Edu. Mu-1 Banca En Concreto Prefabricada Con Espaldar</v>
          </cell>
          <cell r="E3999" t="str">
            <v>UN</v>
          </cell>
          <cell r="F3999">
            <v>606803.86</v>
          </cell>
          <cell r="G3999">
            <v>42643</v>
          </cell>
        </row>
        <row r="4000">
          <cell r="C4000">
            <v>7623</v>
          </cell>
          <cell r="D4000" t="str">
            <v>Error</v>
          </cell>
          <cell r="E4000" t="str">
            <v>M3</v>
          </cell>
          <cell r="F4000">
            <v>156635</v>
          </cell>
          <cell r="G4000">
            <v>42643</v>
          </cell>
        </row>
        <row r="4001">
          <cell r="C4001">
            <v>7625</v>
          </cell>
          <cell r="D4001" t="str">
            <v>Edu. Micropilotes Inyectados. Incluye Excavación, Tubería De Refuerzo, Relleno De La Cavidad Con Lechada Primaria E Inyección Con Lechada Secundaria (Incluye Pala Auxiliar).</v>
          </cell>
          <cell r="E4001" t="str">
            <v>ML</v>
          </cell>
          <cell r="F4001">
            <v>107051.32</v>
          </cell>
          <cell r="G4001">
            <v>42646</v>
          </cell>
        </row>
        <row r="4002">
          <cell r="C4002">
            <v>7626</v>
          </cell>
          <cell r="D4002" t="str">
            <v>Edu. Descapote Y Limpieza A Máquina Y Adecuación Con Compactación Del Terreno Existente, Incluye Retiro De Material E= 0.50</v>
          </cell>
          <cell r="E4002" t="str">
            <v>M2</v>
          </cell>
          <cell r="F4002">
            <v>19202.71</v>
          </cell>
          <cell r="G4002">
            <v>42667</v>
          </cell>
        </row>
        <row r="4003">
          <cell r="C4003">
            <v>7627</v>
          </cell>
          <cell r="D4003" t="str">
            <v>Edu. Pilotes En Concreto Preexcavados    F'C=4000 Psi    D=0.80M. No Incluye Acero De Refuerzo</v>
          </cell>
          <cell r="E4003" t="str">
            <v>ML</v>
          </cell>
          <cell r="F4003">
            <v>630358.98</v>
          </cell>
          <cell r="G4003">
            <v>42667</v>
          </cell>
        </row>
        <row r="4004">
          <cell r="C4004">
            <v>7628</v>
          </cell>
          <cell r="D4004" t="str">
            <v>Edu. Excavacion A Maquina Y Retiro De Materiales A Una Distancia Superior A Los 20 Km.</v>
          </cell>
          <cell r="E4004" t="str">
            <v>M3</v>
          </cell>
          <cell r="F4004">
            <v>14460</v>
          </cell>
          <cell r="G4004">
            <v>42667</v>
          </cell>
        </row>
        <row r="4005">
          <cell r="C4005">
            <v>7631</v>
          </cell>
          <cell r="D4005" t="str">
            <v>Edu.  Suministro E Instalacion De Cable De Aluminio Forrado Nº 4 Awg - Aislamiento Thw -90º</v>
          </cell>
          <cell r="E4005" t="str">
            <v>ML</v>
          </cell>
          <cell r="F4005">
            <v>4486.1400000000003</v>
          </cell>
          <cell r="G4005">
            <v>42668</v>
          </cell>
        </row>
        <row r="4006">
          <cell r="C4006">
            <v>7634</v>
          </cell>
          <cell r="D4006" t="str">
            <v>Edu. Suministro E Instalacion De Tranformador Tipo Pad Mounted De 112.5 Kva Trifásico- 13.2/230/127 V  Configuracion En Anillo -- (Incluye Gabinete De Protecciones, Barraje De Cobre, Interruptores Industriales, Terminales Premoldeados Tipo Codo,Anclaje, Mallas A Tierra,  Dps,Pruebas Y Puesta En Servico</v>
          </cell>
          <cell r="E4006" t="str">
            <v>UN</v>
          </cell>
          <cell r="F4006">
            <v>22692215.539999999</v>
          </cell>
          <cell r="G4006">
            <v>42668</v>
          </cell>
        </row>
        <row r="4007">
          <cell r="C4007">
            <v>7636</v>
          </cell>
          <cell r="D4007" t="str">
            <v>Edu. Suministro E Instalacion De Tranformador Tipo Pad Mounted De 75 Kva Monofásico- 13.2/230/127 V  -- (Incluye Gabinete De Protecciones, Barraje De Cobre, Interruptores Industriales, Terminales Premoldeados Tipo Codo,Anclaje, Mallas A Tierra, Pruebas Y Puesta En Servico</v>
          </cell>
          <cell r="E4007" t="str">
            <v>UN</v>
          </cell>
          <cell r="F4007">
            <v>17348027.100000001</v>
          </cell>
          <cell r="G4007">
            <v>42668</v>
          </cell>
        </row>
        <row r="4008">
          <cell r="C4008">
            <v>7637</v>
          </cell>
          <cell r="D4008" t="str">
            <v>Edu. Suministro E Instalacion De Cable De Aluminio Forrado N°2 Awg - Aislamiento Thw-90°</v>
          </cell>
          <cell r="E4008" t="str">
            <v>ML</v>
          </cell>
          <cell r="F4008">
            <v>5369.14</v>
          </cell>
          <cell r="G4008">
            <v>42668</v>
          </cell>
        </row>
        <row r="4009">
          <cell r="C4009">
            <v>7639</v>
          </cell>
          <cell r="D4009" t="str">
            <v>Edu. Kit De Empalme En Gel Para Baja Tensión De 6 - 6</v>
          </cell>
          <cell r="E4009" t="str">
            <v>UN</v>
          </cell>
          <cell r="F4009">
            <v>85465.16</v>
          </cell>
          <cell r="G4009">
            <v>42668</v>
          </cell>
        </row>
        <row r="4010">
          <cell r="C4010">
            <v>7640</v>
          </cell>
          <cell r="D4010" t="str">
            <v>Edu. Suministro E Instalacion De Cable De Cobre Forrado Nº 8 Awg- Aislamiento Thw º</v>
          </cell>
          <cell r="E4010" t="str">
            <v>ML</v>
          </cell>
          <cell r="F4010">
            <v>4009.99</v>
          </cell>
          <cell r="G4010">
            <v>42668</v>
          </cell>
        </row>
        <row r="4011">
          <cell r="C4011">
            <v>7643</v>
          </cell>
          <cell r="D4011" t="str">
            <v>Edu. Sumunistro E Instalación De Poste Acero Galvanizado En Caliente De 9 Mts. De Altura Libre,  En Lamina De Acero, Acabado Final En Pintura De Pioluretano  Para Exteriores Ral 7035, Doble Proposito Incluye Dos Brazos Tipo Cercha De 2.00 M, Anclaje De Concreto  De Concreto Y Pedestal</v>
          </cell>
          <cell r="E4011" t="str">
            <v>UN</v>
          </cell>
          <cell r="F4011">
            <v>2688438.74</v>
          </cell>
          <cell r="G4011">
            <v>42668</v>
          </cell>
        </row>
        <row r="4012">
          <cell r="C4012">
            <v>7647</v>
          </cell>
          <cell r="D4012" t="str">
            <v>Edu. Suministro E Instalacion De Luminaria  Tipo At*Down 30 Cw- Con Sistema De Encendido Automatico Y Accesorios Para Su Instalacion(Cajas Octogonales, Adaptadores, Sensor De Movimiento, Interrruptores)</v>
          </cell>
          <cell r="E4012" t="str">
            <v>UN</v>
          </cell>
          <cell r="F4012">
            <v>194267.01</v>
          </cell>
          <cell r="G4012">
            <v>42668</v>
          </cell>
        </row>
        <row r="4013">
          <cell r="C4013">
            <v>7650</v>
          </cell>
          <cell r="D4013" t="str">
            <v>Edu. Micropilotes Inyectados. Incluye Excavación, Colocación Del Acero Y Tubería De Refuerzo, Relleno De La Cavidad Con Lechada Primaria E Inyección Con Lechada Secundaria.</v>
          </cell>
          <cell r="E4013" t="str">
            <v>ML</v>
          </cell>
          <cell r="F4013">
            <v>237010.03</v>
          </cell>
          <cell r="G4013">
            <v>42668</v>
          </cell>
        </row>
        <row r="4014">
          <cell r="C4014">
            <v>7651</v>
          </cell>
          <cell r="D4014" t="str">
            <v>Zapata  Y  Pedestal  En  Concreto  De  3500  Psi  Premezclado, No Incluye Acero De Refuerzo</v>
          </cell>
          <cell r="E4014" t="str">
            <v>M3</v>
          </cell>
          <cell r="F4014">
            <v>463317.23</v>
          </cell>
          <cell r="G4014">
            <v>42669</v>
          </cell>
        </row>
        <row r="4015">
          <cell r="C4015">
            <v>7652</v>
          </cell>
          <cell r="D4015" t="str">
            <v>Viga De Cimiento En Concreto De 3500 Psi, No Incluye Acero De Refuerzo</v>
          </cell>
          <cell r="E4015" t="str">
            <v>M3</v>
          </cell>
          <cell r="F4015">
            <v>587163.63</v>
          </cell>
          <cell r="G4015">
            <v>42669</v>
          </cell>
        </row>
        <row r="4016">
          <cell r="C4016">
            <v>7653</v>
          </cell>
          <cell r="D4016" t="str">
            <v>Levante  De  Muro  En  Bloque  De  Concreto Abuzardado (Split)  De  0.20  X 0.20 X 0.40 Metros, Mortero De Pega 1:4</v>
          </cell>
          <cell r="E4016" t="str">
            <v>M2</v>
          </cell>
          <cell r="F4016">
            <v>61335.91</v>
          </cell>
          <cell r="G4016">
            <v>42669</v>
          </cell>
        </row>
        <row r="4017">
          <cell r="C4017">
            <v>7655</v>
          </cell>
          <cell r="D4017" t="str">
            <v>Piso En Ceramica Fortaleza Blanco De 0.33 X 0.33 Metros O Similar</v>
          </cell>
          <cell r="E4017" t="str">
            <v>M2</v>
          </cell>
          <cell r="F4017">
            <v>47305.21</v>
          </cell>
          <cell r="G4017">
            <v>42670</v>
          </cell>
        </row>
        <row r="4018">
          <cell r="C4018">
            <v>7657</v>
          </cell>
          <cell r="D4018" t="str">
            <v>Enchape Pared Egeo Blanco De 0.30 X 0.60 Metros  O Similar   (Incluye Pega, Biselada, Win De Aluminio Y Emboquillada)</v>
          </cell>
          <cell r="E4018" t="str">
            <v>M2</v>
          </cell>
          <cell r="F4018">
            <v>61333.25</v>
          </cell>
          <cell r="G4018">
            <v>42676</v>
          </cell>
        </row>
        <row r="4019">
          <cell r="C4019">
            <v>7658</v>
          </cell>
          <cell r="D4019" t="str">
            <v>Ns. Acabado De Losa En Concreto Con Equipo Mecanico, Incluye Endurecedor, Juntas De Dilatación Y Acabado Final Esmaltado.</v>
          </cell>
          <cell r="E4019" t="str">
            <v>M2</v>
          </cell>
          <cell r="F4019">
            <v>12000</v>
          </cell>
          <cell r="G4019">
            <v>42670</v>
          </cell>
        </row>
        <row r="4020">
          <cell r="C4020">
            <v>7659</v>
          </cell>
          <cell r="D4020" t="str">
            <v>Ns. Cerramiento En Malla Eslabonada Galv # 12 Rombo 1.1/2"</v>
          </cell>
          <cell r="E4020" t="str">
            <v>M2</v>
          </cell>
          <cell r="F4020">
            <v>52720</v>
          </cell>
          <cell r="G4020">
            <v>42670</v>
          </cell>
        </row>
        <row r="4021">
          <cell r="C4021">
            <v>7661</v>
          </cell>
          <cell r="D4021" t="str">
            <v>Ns. Demolicion Y Retiro De Material Sobrante En Volqueta</v>
          </cell>
          <cell r="E4021" t="str">
            <v>GL</v>
          </cell>
          <cell r="F4021">
            <v>80000000</v>
          </cell>
          <cell r="G4021">
            <v>42670</v>
          </cell>
        </row>
        <row r="4022">
          <cell r="C4022">
            <v>7662</v>
          </cell>
          <cell r="D4022" t="str">
            <v>Ns. Piso En Madera Laminada (Taller De Danza)</v>
          </cell>
          <cell r="E4022" t="str">
            <v>M2</v>
          </cell>
          <cell r="F4022">
            <v>105000</v>
          </cell>
          <cell r="G4022">
            <v>42670</v>
          </cell>
        </row>
        <row r="4023">
          <cell r="C4023">
            <v>7663</v>
          </cell>
          <cell r="D4023" t="str">
            <v>Ns. Limpieza Muros, Resane Y Sellado De Muros De Fachada En Ladrillo A La Vista</v>
          </cell>
          <cell r="E4023" t="str">
            <v>M2</v>
          </cell>
          <cell r="F4023">
            <v>19760</v>
          </cell>
          <cell r="G4023">
            <v>42678</v>
          </cell>
        </row>
        <row r="4024">
          <cell r="C4024">
            <v>7664</v>
          </cell>
          <cell r="D4024" t="str">
            <v>Ns. Piso En Ceramica Beta Rectificado Marfil O Similar 40 X 90 Cm.</v>
          </cell>
          <cell r="E4024" t="str">
            <v>M2</v>
          </cell>
          <cell r="F4024">
            <v>82000</v>
          </cell>
          <cell r="G4024">
            <v>42678</v>
          </cell>
        </row>
        <row r="4025">
          <cell r="C4025">
            <v>7665</v>
          </cell>
          <cell r="D4025" t="str">
            <v>Ns. Estructura De Escalera Tramo De 1 Piso</v>
          </cell>
          <cell r="E4025" t="str">
            <v>GL</v>
          </cell>
          <cell r="F4025">
            <v>12000000</v>
          </cell>
          <cell r="G4025">
            <v>42670</v>
          </cell>
        </row>
        <row r="4026">
          <cell r="C4026">
            <v>7666</v>
          </cell>
          <cell r="D4026" t="str">
            <v>Ns. Media Caña Pvc De 9 Cm</v>
          </cell>
          <cell r="E4026" t="str">
            <v>ML</v>
          </cell>
          <cell r="F4026">
            <v>38000</v>
          </cell>
          <cell r="G4026">
            <v>42678</v>
          </cell>
        </row>
        <row r="4027">
          <cell r="C4027">
            <v>7667</v>
          </cell>
          <cell r="D4027" t="str">
            <v>Ns. Estructura De Rampa Tramo De 1 Piso</v>
          </cell>
          <cell r="E4027" t="str">
            <v>GL</v>
          </cell>
          <cell r="F4027">
            <v>23000000</v>
          </cell>
          <cell r="G4027">
            <v>42670</v>
          </cell>
        </row>
        <row r="4028">
          <cell r="C4028">
            <v>7668</v>
          </cell>
          <cell r="D4028" t="str">
            <v>Prvc. Instalación De Codos Grp Y/O Pvc Dn 1800 Pn=1 Sn 2500 (0°-30°)</v>
          </cell>
          <cell r="E4028" t="str">
            <v>UN</v>
          </cell>
          <cell r="F4028">
            <v>877801.84</v>
          </cell>
          <cell r="G4028">
            <v>42671</v>
          </cell>
        </row>
        <row r="4029">
          <cell r="C4029">
            <v>7669</v>
          </cell>
          <cell r="D4029" t="str">
            <v>Prvc. Instalación De Tuberías En Grp Y/O Pvc De Diametro 1300Mm, Pn=1:00 Sn 2500</v>
          </cell>
          <cell r="E4029" t="str">
            <v>ML</v>
          </cell>
          <cell r="F4029">
            <v>107589.64</v>
          </cell>
          <cell r="G4029">
            <v>42671</v>
          </cell>
        </row>
        <row r="4030">
          <cell r="C4030">
            <v>7672</v>
          </cell>
          <cell r="D4030" t="str">
            <v>Prvc. Suminisro De Tuberia Grp Y/O Pvc De Diametro 1300 Mm Pn=1, Sn 2500, Incluye Union, Transporte Al Campamento Y Demas Costos</v>
          </cell>
          <cell r="E4030" t="str">
            <v>ML</v>
          </cell>
          <cell r="F4030">
            <v>1471834</v>
          </cell>
          <cell r="G4030">
            <v>42671</v>
          </cell>
        </row>
        <row r="4031">
          <cell r="C4031">
            <v>7673</v>
          </cell>
          <cell r="D4031" t="str">
            <v>Prvc. Suministro Codos Grp Y/O Pvc Dn 1800 Pn=1 Sn 2500 (0º-30) Incluye Union, Transporte Al Campamento Y Demas Costos</v>
          </cell>
          <cell r="E4031" t="str">
            <v>UN</v>
          </cell>
          <cell r="F4031">
            <v>7200000</v>
          </cell>
          <cell r="G4031">
            <v>42671</v>
          </cell>
        </row>
        <row r="4032">
          <cell r="C4032">
            <v>7674</v>
          </cell>
          <cell r="D4032" t="str">
            <v>Instalación De Tubería De Alcantarillado De Pvc 450 Mm 18" De Superficie Interior Lisa Y Exterior Perfilada, Bajo Cualquier Condición De Humedad</v>
          </cell>
          <cell r="E4032" t="str">
            <v>ML</v>
          </cell>
          <cell r="F4032">
            <v>22792.45</v>
          </cell>
          <cell r="G4032">
            <v>42685</v>
          </cell>
        </row>
        <row r="4033">
          <cell r="C4033">
            <v>7675</v>
          </cell>
          <cell r="D4033" t="str">
            <v>Instalación De Tubería De Alcantarillado De Pvc De 200 Mm (8”)  De Superficie Interior Lisa Y Exterior Perfilada, Bajo Cualquier Condición De Humedad, (Inlcuye Manijas)</v>
          </cell>
          <cell r="E4033" t="str">
            <v>ML</v>
          </cell>
          <cell r="F4033">
            <v>10065.19</v>
          </cell>
          <cell r="G4033">
            <v>42685</v>
          </cell>
        </row>
        <row r="4034">
          <cell r="C4034">
            <v>7676</v>
          </cell>
          <cell r="D4034" t="str">
            <v>Instalación De Tubería De Alcantarillado De Pvc De 250 Mm 10”  De Superficie Interior Lisa Y Exterior Perfilada, Bajo Cualquier Condición De Humedad</v>
          </cell>
          <cell r="E4034" t="str">
            <v>ML</v>
          </cell>
          <cell r="F4034">
            <v>12733.8</v>
          </cell>
          <cell r="G4034">
            <v>42685</v>
          </cell>
        </row>
        <row r="4035">
          <cell r="C4035">
            <v>7677</v>
          </cell>
          <cell r="D4035" t="str">
            <v>Instalación De Tubería De Alcantarillado De Pvc De 400 Mm 16” De Superficie Interior Lisa Y Exterior Perfilada, Bajo Cualquier Condición De Humedad</v>
          </cell>
          <cell r="E4035" t="str">
            <v>ML</v>
          </cell>
          <cell r="F4035">
            <v>20276.150000000001</v>
          </cell>
          <cell r="G4035">
            <v>42685</v>
          </cell>
        </row>
        <row r="4036">
          <cell r="C4036">
            <v>7678</v>
          </cell>
          <cell r="D4036" t="str">
            <v>Instalación De Tubería De Alcantarillado De Pvc De 660 Mm 24”  De Superficie Interior Lisa Y Exterior Perfilada, Bajo Cualquier Condición De Humedad</v>
          </cell>
          <cell r="E4036" t="str">
            <v>ML</v>
          </cell>
          <cell r="F4036">
            <v>33478.339999999997</v>
          </cell>
          <cell r="G4036">
            <v>42685</v>
          </cell>
        </row>
        <row r="4037">
          <cell r="C4037">
            <v>7679</v>
          </cell>
          <cell r="D4037" t="str">
            <v>Soporte Para Cinta Demarcadora</v>
          </cell>
          <cell r="E4037" t="str">
            <v>UN</v>
          </cell>
          <cell r="F4037">
            <v>11907</v>
          </cell>
          <cell r="G4037">
            <v>42689</v>
          </cell>
        </row>
        <row r="4038">
          <cell r="C4038">
            <v>7680</v>
          </cell>
          <cell r="D4038" t="str">
            <v>Cinta Demarcadora, Sin Soporte</v>
          </cell>
          <cell r="E4038" t="str">
            <v>ML</v>
          </cell>
          <cell r="F4038">
            <v>483.63</v>
          </cell>
          <cell r="G4038">
            <v>42689</v>
          </cell>
        </row>
        <row r="4039">
          <cell r="C4039">
            <v>7681</v>
          </cell>
          <cell r="D4039" t="str">
            <v>Entibado Tipo 6. Continuo Metalico</v>
          </cell>
          <cell r="E4039" t="str">
            <v>M2</v>
          </cell>
          <cell r="F4039">
            <v>30900</v>
          </cell>
          <cell r="G4039">
            <v>42689</v>
          </cell>
        </row>
        <row r="4040">
          <cell r="C4040">
            <v>7682</v>
          </cell>
          <cell r="D4040" t="str">
            <v>Valla Movil Tipo 3. Valla Doble Cara</v>
          </cell>
          <cell r="E4040" t="str">
            <v>UN</v>
          </cell>
          <cell r="F4040">
            <v>160400</v>
          </cell>
          <cell r="G4040">
            <v>42689</v>
          </cell>
        </row>
        <row r="4041">
          <cell r="C4041">
            <v>7683</v>
          </cell>
          <cell r="D4041" t="str">
            <v>Empalme De Tuberias De Alcantarillado Desde 160 Mm (6") Hasta 300 Mm (12") A Pozo Existente En Mamposteria</v>
          </cell>
          <cell r="E4041" t="str">
            <v>UN</v>
          </cell>
          <cell r="F4041">
            <v>127004</v>
          </cell>
          <cell r="G4041">
            <v>42689</v>
          </cell>
        </row>
        <row r="4042">
          <cell r="C4042">
            <v>7684</v>
          </cell>
          <cell r="D4042" t="str">
            <v>Empalme De Tuberías Desde 350 Mm (14") Hasta 500 Mm (20") A Pozo Existente En Mampostería</v>
          </cell>
          <cell r="E4042" t="str">
            <v>UN</v>
          </cell>
          <cell r="F4042">
            <v>161958</v>
          </cell>
          <cell r="G4042">
            <v>42689</v>
          </cell>
        </row>
        <row r="4043">
          <cell r="C4043">
            <v>7685</v>
          </cell>
          <cell r="D4043" t="str">
            <v>Empalme De Tuberías Desde 600 Mm (24") Hasta 900 Mm (36") A Pozo Existenteen Mampostería</v>
          </cell>
          <cell r="E4043" t="str">
            <v>UN</v>
          </cell>
          <cell r="F4043">
            <v>163577.57999999999</v>
          </cell>
          <cell r="G4043">
            <v>42689</v>
          </cell>
        </row>
        <row r="4044">
          <cell r="C4044">
            <v>7687</v>
          </cell>
          <cell r="D4044" t="str">
            <v>Suministro Tubería De Alcantarillado De Pvc  De Superficie Interior Lisa Y Exterior Perfilada Rigidez 8Kn/M2 (S8) D= 200 Mm (8") (Incluye Manijas)</v>
          </cell>
          <cell r="E4044" t="str">
            <v>ML</v>
          </cell>
          <cell r="F4044">
            <v>48720</v>
          </cell>
          <cell r="G4044">
            <v>42699</v>
          </cell>
        </row>
        <row r="4045">
          <cell r="C4045">
            <v>7688</v>
          </cell>
          <cell r="D4045" t="str">
            <v>Suministro Tubería De Alcantarillado De Pvc  De Superficie Interior Lisa Y Exterior Perfilada Rigidez 8Kn/M2 (S8) D=250 Mm (10")</v>
          </cell>
          <cell r="E4045" t="str">
            <v>ML</v>
          </cell>
          <cell r="F4045">
            <v>75589</v>
          </cell>
          <cell r="G4045">
            <v>42699</v>
          </cell>
        </row>
        <row r="4046">
          <cell r="C4046">
            <v>7689</v>
          </cell>
          <cell r="D4046" t="str">
            <v>Suministro Tubería De Alcantarillado De Pvc  De Superficie Interior Lisa Y Exterior Perfilada Rigidez 8Kn/M2 (S8) D= 400 Mm (16")</v>
          </cell>
          <cell r="E4046" t="str">
            <v>ML</v>
          </cell>
          <cell r="F4046">
            <v>182813</v>
          </cell>
          <cell r="G4046">
            <v>42699</v>
          </cell>
        </row>
        <row r="4047">
          <cell r="C4047">
            <v>7690</v>
          </cell>
          <cell r="D4047" t="str">
            <v>Suministro Tubería De Alcantarillado De Pvc  De Superficie Interior Lisa Y Exterior Perfilada Rigidez 8Kn/M2 (S8) D= 450 Mm (18")</v>
          </cell>
          <cell r="E4047" t="str">
            <v>ML</v>
          </cell>
          <cell r="F4047">
            <v>254751</v>
          </cell>
          <cell r="G4047">
            <v>42699</v>
          </cell>
        </row>
        <row r="4048">
          <cell r="C4048">
            <v>7691</v>
          </cell>
          <cell r="D4048" t="str">
            <v>Suministro Tubería De Alcantarillado De Pvc  De Superficie Interior Lisa Y Exterior Perfilada Rigidez 8Kn/M2 (S8) D= 660 Mm (24")</v>
          </cell>
          <cell r="E4048" t="str">
            <v>ML</v>
          </cell>
          <cell r="F4048">
            <v>450849</v>
          </cell>
          <cell r="G4048">
            <v>42699</v>
          </cell>
        </row>
        <row r="4049">
          <cell r="C4049">
            <v>7692</v>
          </cell>
          <cell r="D4049" t="str">
            <v>Instalación De Domiciliaria De Alcantarillado Con Tubería De  Pvc  Y/O Pead  160 Mm (6”). Incluye Tee O Yee, Codo O Accesorio De Derivación, Tipo 1.  0 &lt; L &lt; 1,0 M.</v>
          </cell>
          <cell r="E4049" t="str">
            <v>UN</v>
          </cell>
          <cell r="F4049">
            <v>37303</v>
          </cell>
          <cell r="G4049">
            <v>42689</v>
          </cell>
        </row>
        <row r="4050">
          <cell r="C4050">
            <v>7693</v>
          </cell>
          <cell r="D4050" t="str">
            <v>Instalación De Domiciliaria De Alcantarillado Con Tubería De  Pvc  Y/O Pead  160 Mm (6”). Incluye Tee O Yee, Codo O Accesorio De Derivación, Tipo 2.  1 &lt; L&lt;  3,0 M.</v>
          </cell>
          <cell r="E4050" t="str">
            <v>UN</v>
          </cell>
          <cell r="F4050">
            <v>64904</v>
          </cell>
          <cell r="G4050">
            <v>42689</v>
          </cell>
        </row>
        <row r="4051">
          <cell r="C4051">
            <v>7694</v>
          </cell>
          <cell r="D4051" t="str">
            <v>Instalación De Domiciliaria De Alcantarillado Con Tubería De  Pvc  Y/O Pead  160 Mm (6”). Incluye Tee O Yee, Codo O Accesorio De Derivación, Tipo 3.  3 &lt; L &lt; 5,0 M.</v>
          </cell>
          <cell r="E4051" t="str">
            <v>UN</v>
          </cell>
          <cell r="F4051">
            <v>129808</v>
          </cell>
          <cell r="G4051">
            <v>42689</v>
          </cell>
        </row>
        <row r="4052">
          <cell r="C4052">
            <v>7695</v>
          </cell>
          <cell r="D4052" t="str">
            <v>Suministro De Tubería De Alcantarillado De Pvc De 160 Mm (6") De Superficie Interior Lisa Y Exterior Perfilada</v>
          </cell>
          <cell r="E4052" t="str">
            <v>ML</v>
          </cell>
          <cell r="F4052">
            <v>39556.65</v>
          </cell>
          <cell r="G4052">
            <v>42691</v>
          </cell>
        </row>
        <row r="4053">
          <cell r="C4053">
            <v>7696</v>
          </cell>
          <cell r="D4053" t="str">
            <v>Suministro De Codo 90° Campana X Campana Diámetro Nominal 160 Mm</v>
          </cell>
          <cell r="E4053" t="str">
            <v>UN</v>
          </cell>
          <cell r="F4053">
            <v>59745</v>
          </cell>
          <cell r="G4053">
            <v>42689</v>
          </cell>
        </row>
        <row r="4054">
          <cell r="C4054">
            <v>7697</v>
          </cell>
          <cell r="D4054" t="str">
            <v>Suministro Codo 45° Campana X Campana Diámetro Nominal 160 Mm</v>
          </cell>
          <cell r="E4054" t="str">
            <v>UN</v>
          </cell>
          <cell r="F4054">
            <v>31395</v>
          </cell>
          <cell r="G4054">
            <v>42689</v>
          </cell>
        </row>
        <row r="4055">
          <cell r="C4055">
            <v>7698</v>
          </cell>
          <cell r="D4055" t="str">
            <v>Suministro Yee Campana X Campana X Campana Diámetro Nominal 200 X 200 X 160 Mm</v>
          </cell>
          <cell r="E4055" t="str">
            <v>ML</v>
          </cell>
          <cell r="F4055">
            <v>125727</v>
          </cell>
          <cell r="G4055">
            <v>42689</v>
          </cell>
        </row>
        <row r="4056">
          <cell r="C4056">
            <v>7699</v>
          </cell>
          <cell r="D4056" t="str">
            <v>Cimentacion De Tuberia Con Material Granular  (Agregado Grueso)</v>
          </cell>
          <cell r="E4056" t="str">
            <v>M3</v>
          </cell>
          <cell r="F4056">
            <v>96369</v>
          </cell>
          <cell r="G4056">
            <v>42689</v>
          </cell>
        </row>
        <row r="4057">
          <cell r="C4057">
            <v>7701</v>
          </cell>
          <cell r="D4057" t="str">
            <v>Suministro De Codos De Polietileno 160 Mm X 90° D=6"</v>
          </cell>
          <cell r="E4057" t="str">
            <v>UN</v>
          </cell>
          <cell r="F4057">
            <v>76398.289999999994</v>
          </cell>
          <cell r="G4057">
            <v>42690</v>
          </cell>
        </row>
        <row r="4058">
          <cell r="C4058">
            <v>7703</v>
          </cell>
          <cell r="D4058" t="str">
            <v>Suministro De Tee De Polietileno 110Mm X 110Mm X 110Mm</v>
          </cell>
          <cell r="E4058" t="str">
            <v>UN</v>
          </cell>
          <cell r="F4058">
            <v>48385.68</v>
          </cell>
          <cell r="G4058">
            <v>42690</v>
          </cell>
        </row>
        <row r="4059">
          <cell r="C4059">
            <v>7705</v>
          </cell>
          <cell r="D4059" t="str">
            <v>Suministro De Tee De Polietileno 200Mm X 200Mm X 200Mm</v>
          </cell>
          <cell r="E4059" t="str">
            <v>UN</v>
          </cell>
          <cell r="F4059">
            <v>312293.98</v>
          </cell>
          <cell r="G4059">
            <v>42691</v>
          </cell>
        </row>
        <row r="4060">
          <cell r="C4060">
            <v>7707</v>
          </cell>
          <cell r="D4060" t="str">
            <v>Suministro De Silletas Para Acometidas De Polietileno De 110Mm X 20Mm Para Union Por Termofusion</v>
          </cell>
          <cell r="E4060" t="str">
            <v>UN</v>
          </cell>
          <cell r="F4060">
            <v>11021.97</v>
          </cell>
          <cell r="G4060">
            <v>42690</v>
          </cell>
        </row>
        <row r="4061">
          <cell r="C4061">
            <v>7709</v>
          </cell>
          <cell r="D4061" t="str">
            <v>Suministro De Silletas Para Acometidas De Polietileno De 160Mm X 20Mm Para Union Por Termofusion</v>
          </cell>
          <cell r="E4061" t="str">
            <v>UN</v>
          </cell>
          <cell r="F4061">
            <v>11021.97</v>
          </cell>
          <cell r="G4061">
            <v>42690</v>
          </cell>
        </row>
        <row r="4062">
          <cell r="C4062">
            <v>7711</v>
          </cell>
          <cell r="D4062" t="str">
            <v>Suministro De Silletas Para Acometidas De Polietileno De 200Mm X 20Mm Para Union Por Termofusion</v>
          </cell>
          <cell r="E4062" t="str">
            <v>UN</v>
          </cell>
          <cell r="F4062">
            <v>11021.97</v>
          </cell>
          <cell r="G4062">
            <v>42690</v>
          </cell>
        </row>
        <row r="4063">
          <cell r="C4063">
            <v>7713</v>
          </cell>
          <cell r="D4063" t="str">
            <v>Suministro De Silletas Para Acometidas De Polietileno De 250Mm X 20Mm Para Union Por Termofusion</v>
          </cell>
          <cell r="E4063" t="str">
            <v>UN</v>
          </cell>
          <cell r="F4063">
            <v>16957</v>
          </cell>
          <cell r="G4063">
            <v>42690</v>
          </cell>
        </row>
        <row r="4064">
          <cell r="C4064">
            <v>7715</v>
          </cell>
          <cell r="D4064" t="str">
            <v>Suministro De Adaptadores Tope Brida De Polietileno Sin Brida Pn 10 D=110Mm</v>
          </cell>
          <cell r="E4064" t="str">
            <v>UN</v>
          </cell>
          <cell r="F4064">
            <v>18430.02</v>
          </cell>
          <cell r="G4064">
            <v>42690</v>
          </cell>
        </row>
        <row r="4065">
          <cell r="C4065">
            <v>7717</v>
          </cell>
          <cell r="D4065" t="str">
            <v>Suministro De Adaptadores Tope Brida De Polietileno Sin Brida Pn 10 D=160Mm</v>
          </cell>
          <cell r="E4065" t="str">
            <v>UN</v>
          </cell>
          <cell r="F4065">
            <v>42737.47</v>
          </cell>
          <cell r="G4065">
            <v>42690</v>
          </cell>
        </row>
        <row r="4066">
          <cell r="C4066">
            <v>7719</v>
          </cell>
          <cell r="D4066" t="str">
            <v>Suministro De Adaptadores Tope Brida De Polietileno Sin Brida Pn 10 D=250Mm</v>
          </cell>
          <cell r="E4066" t="str">
            <v>UN</v>
          </cell>
          <cell r="F4066">
            <v>125994.15</v>
          </cell>
          <cell r="G4066">
            <v>42690</v>
          </cell>
        </row>
        <row r="4067">
          <cell r="C4067">
            <v>7720</v>
          </cell>
          <cell r="D4067" t="str">
            <v>Pozo De Inspección 1,80 M &lt; H &lt;= 3,00 M Para Tuberías De Diámetros Entre Los 450 Mm (18 Pulgadas) Y 700 Mm (27 Pulgadas), Diámetro Del Cilindro 1,50 M.</v>
          </cell>
          <cell r="E4067" t="str">
            <v>UN</v>
          </cell>
          <cell r="F4067">
            <v>4699061.2300000004</v>
          </cell>
          <cell r="G4067">
            <v>42699</v>
          </cell>
        </row>
        <row r="4068">
          <cell r="C4068">
            <v>7721</v>
          </cell>
          <cell r="D4068" t="str">
            <v>Suministro De Hidrante Tipo Trafico Norma Iso Pn 10, Incluye El Suministro E Instalación De Tornillería Y Empaquetadura Para El Montaje, D = 100 Mm  (4")</v>
          </cell>
          <cell r="E4068" t="str">
            <v>UN</v>
          </cell>
          <cell r="F4068">
            <v>2760800</v>
          </cell>
          <cell r="G4068">
            <v>42691</v>
          </cell>
        </row>
        <row r="4069">
          <cell r="C4069">
            <v>7722</v>
          </cell>
          <cell r="D4069" t="str">
            <v>Suministro De Hidrante Tipo Trafico Norma Iso Pn 10, Incluye El Suministro E Instalación De Tornillería Y Empaquetadura Para El Montaje, D = 150 Mm  (6")</v>
          </cell>
          <cell r="E4069" t="str">
            <v>UN</v>
          </cell>
          <cell r="F4069">
            <v>3770000</v>
          </cell>
          <cell r="G4069">
            <v>42691</v>
          </cell>
        </row>
        <row r="4070">
          <cell r="C4070">
            <v>7723</v>
          </cell>
          <cell r="D4070" t="str">
            <v>Suministro De Tuberías De Acueducto De Polietileno De Alta Densidad (Pead) De 160Mm Pn 10 Pe 100 D=6"</v>
          </cell>
          <cell r="E4070" t="str">
            <v>ML</v>
          </cell>
          <cell r="F4070">
            <v>46940.76</v>
          </cell>
          <cell r="G4070">
            <v>42802</v>
          </cell>
        </row>
        <row r="4071">
          <cell r="C4071">
            <v>7724</v>
          </cell>
          <cell r="D4071" t="str">
            <v>Instalación De  Acometidas Domiciliarias Tipo 10. En Zona Dura Sin Cruce De Vía (A Favor De La Red), Con 0,0 M &lt; L &lt; 7,0 M Y 16 Mm &lt; D &lt; 50 Mm. Con Silleta De Polietileno Para Acueducto. Incluye Excavación, Instalación De Tubería Y Accesorios, Cinta Referenciadora Y Relleno.</v>
          </cell>
          <cell r="E4071" t="str">
            <v>UN</v>
          </cell>
          <cell r="F4071">
            <v>102702</v>
          </cell>
          <cell r="G4071">
            <v>42691</v>
          </cell>
        </row>
        <row r="4072">
          <cell r="C4072">
            <v>7725</v>
          </cell>
          <cell r="D4072" t="str">
            <v>Camisa En Tuberia De Acero Al Carbon Para Cruce De Arroyo Con Tuberias De Polietileno De 160 Mm  6". Incluye Tubería De Acero.</v>
          </cell>
          <cell r="E4072" t="str">
            <v>ML</v>
          </cell>
          <cell r="F4072">
            <v>208965</v>
          </cell>
          <cell r="G4072">
            <v>42691</v>
          </cell>
        </row>
        <row r="4073">
          <cell r="C4073">
            <v>7726</v>
          </cell>
          <cell r="D4073" t="str">
            <v>Camisa En Tuberia De Acero Al Carbon Para Cruce De Arroyo Con Tuberias De Polietileno De 200 Mm   8". Incluye Tubería De Acero.</v>
          </cell>
          <cell r="E4073" t="str">
            <v>ML</v>
          </cell>
          <cell r="F4073">
            <v>272401</v>
          </cell>
          <cell r="G4073">
            <v>42691</v>
          </cell>
        </row>
        <row r="4074">
          <cell r="C4074">
            <v>7727</v>
          </cell>
          <cell r="D4074" t="str">
            <v>Instalación Tubo Operador Para Válvulas Entre 80 Mm Y 200 Mm Y Para Válvulas De Purga</v>
          </cell>
          <cell r="E4074" t="str">
            <v>UN</v>
          </cell>
          <cell r="F4074">
            <v>200983</v>
          </cell>
          <cell r="G4074">
            <v>42691</v>
          </cell>
        </row>
        <row r="4075">
          <cell r="C4075">
            <v>7728</v>
          </cell>
          <cell r="D4075" t="str">
            <v>Caja De Mampostería Para Tuberías Entre  250 Mm (10") Y  400 Mm (16").</v>
          </cell>
          <cell r="E4075" t="str">
            <v>UN</v>
          </cell>
          <cell r="F4075">
            <v>5694873</v>
          </cell>
          <cell r="G4075">
            <v>42691</v>
          </cell>
        </row>
        <row r="4076">
          <cell r="C4076">
            <v>7729</v>
          </cell>
          <cell r="D4076" t="str">
            <v>Suministro De Tuberías De Acueducto De Polietileno De Alta Densidad (Pead) De 200Mm Pn 10 Pe 100 D=8"</v>
          </cell>
          <cell r="E4076" t="str">
            <v>ML</v>
          </cell>
          <cell r="F4076">
            <v>56375.61</v>
          </cell>
          <cell r="G4076">
            <v>42691</v>
          </cell>
        </row>
        <row r="4077">
          <cell r="C4077">
            <v>7730</v>
          </cell>
          <cell r="D4077" t="str">
            <v>Instalación De Hidrante Tipo Trafico Norma Iso Pn 10, Incluye El Suministro E Instalación De Tornillería Y Empaquetadura Para El Montaje, D = 100 Mm  (4")</v>
          </cell>
          <cell r="E4077" t="str">
            <v>UN</v>
          </cell>
          <cell r="F4077">
            <v>738749</v>
          </cell>
          <cell r="G4077">
            <v>42691</v>
          </cell>
        </row>
        <row r="4078">
          <cell r="C4078">
            <v>7731</v>
          </cell>
          <cell r="D4078" t="str">
            <v>Suministro De Tuberías De Acueducto De Polietileno De Alta Densidad (Pead) De 250Mm Pn 10 Pe 100 D=10"</v>
          </cell>
          <cell r="E4078" t="str">
            <v>ML</v>
          </cell>
          <cell r="F4078">
            <v>90988.37</v>
          </cell>
          <cell r="G4078">
            <v>42691</v>
          </cell>
        </row>
        <row r="4079">
          <cell r="C4079">
            <v>7732</v>
          </cell>
          <cell r="D4079" t="str">
            <v>Instalación De Hidrante Tipo Trafico Norma Iso Pn 10, Incluye El Suministro E Instalación De Tornillería Y Empaquetadura Para El Montaje, D = 150 Mm  (6")</v>
          </cell>
          <cell r="E4079" t="str">
            <v>UN</v>
          </cell>
          <cell r="F4079">
            <v>865302</v>
          </cell>
          <cell r="G4079">
            <v>42691</v>
          </cell>
        </row>
        <row r="4080">
          <cell r="C4080">
            <v>7733</v>
          </cell>
          <cell r="D4080" t="str">
            <v>Empalmes A Red De Acueducto En Tubería  Pead De 110 Mm  (4")</v>
          </cell>
          <cell r="E4080" t="str">
            <v>UN</v>
          </cell>
          <cell r="F4080">
            <v>407148</v>
          </cell>
          <cell r="G4080">
            <v>42691</v>
          </cell>
        </row>
        <row r="4081">
          <cell r="C4081">
            <v>7734</v>
          </cell>
          <cell r="D4081" t="str">
            <v>Empalmes A Red De Acueducto En Tubería  Pead De 160 Mm  (6")</v>
          </cell>
          <cell r="E4081" t="str">
            <v>UN</v>
          </cell>
          <cell r="F4081">
            <v>461305</v>
          </cell>
          <cell r="G4081">
            <v>42691</v>
          </cell>
        </row>
        <row r="4082">
          <cell r="C4082">
            <v>7735</v>
          </cell>
          <cell r="D4082" t="str">
            <v>Empalmes A Red De Acueducto En Tubería  Pead De 200 Mm   ( 8")</v>
          </cell>
          <cell r="E4082" t="str">
            <v>UN</v>
          </cell>
          <cell r="F4082">
            <v>515128</v>
          </cell>
          <cell r="G4082">
            <v>42691</v>
          </cell>
        </row>
        <row r="4083">
          <cell r="C4083">
            <v>7736</v>
          </cell>
          <cell r="D4083" t="str">
            <v>Suministro De Tuberías De Acueducto De Polietileno Para Acometidas D=20 Mm Pn 10</v>
          </cell>
          <cell r="E4083" t="str">
            <v>ML</v>
          </cell>
          <cell r="F4083">
            <v>1216.8399999999999</v>
          </cell>
          <cell r="G4083">
            <v>42691</v>
          </cell>
        </row>
        <row r="4084">
          <cell r="C4084">
            <v>7737</v>
          </cell>
          <cell r="D4084" t="str">
            <v>Empalmes A Red De Acueducto En Tubería  Pead De 250 Mm   (10")</v>
          </cell>
          <cell r="E4084" t="str">
            <v>UN</v>
          </cell>
          <cell r="F4084">
            <v>571207</v>
          </cell>
          <cell r="G4084">
            <v>42691</v>
          </cell>
        </row>
        <row r="4085">
          <cell r="C4085">
            <v>7738</v>
          </cell>
          <cell r="D4085" t="str">
            <v>Suministro De Codos De Polietileno Pe 100 Pn 10 De 200 Mm X 90° D=8"</v>
          </cell>
          <cell r="E4085" t="str">
            <v>UN</v>
          </cell>
          <cell r="F4085">
            <v>172979.66</v>
          </cell>
          <cell r="G4085">
            <v>42691</v>
          </cell>
        </row>
        <row r="4086">
          <cell r="C4086">
            <v>7739</v>
          </cell>
          <cell r="D4086" t="str">
            <v>Suministro De Tees De Polietileno Pe 100 Pn 10 De 160Mm X 160Mm X 160Mm</v>
          </cell>
          <cell r="E4086" t="str">
            <v>UN</v>
          </cell>
          <cell r="F4086">
            <v>184475.14</v>
          </cell>
          <cell r="G4086">
            <v>42691</v>
          </cell>
        </row>
        <row r="4087">
          <cell r="C4087">
            <v>7740</v>
          </cell>
          <cell r="D4087" t="str">
            <v>Suministro De Adaptadores Tope Brida De Polietileno Sin Brida Pn 10 D=200Mm</v>
          </cell>
          <cell r="E4087" t="str">
            <v>UN</v>
          </cell>
          <cell r="F4087">
            <v>83661.570000000007</v>
          </cell>
          <cell r="G4087">
            <v>42691</v>
          </cell>
        </row>
        <row r="4088">
          <cell r="C4088">
            <v>7741</v>
          </cell>
          <cell r="D4088" t="str">
            <v>Suministro De Brida Metálica Para Adaptador Tope De Polietileno Norma Iso Pn 10 D=110Mm</v>
          </cell>
          <cell r="E4088" t="str">
            <v>UN</v>
          </cell>
          <cell r="F4088">
            <v>56476.14</v>
          </cell>
          <cell r="G4088">
            <v>42691</v>
          </cell>
        </row>
        <row r="4089">
          <cell r="C4089">
            <v>7742</v>
          </cell>
          <cell r="D4089" t="str">
            <v>Suministro De Brida Metálica Para Adaptador Tope De Polietileno Norma Iso Pn 10 D=160Mm</v>
          </cell>
          <cell r="E4089" t="str">
            <v>UN</v>
          </cell>
          <cell r="F4089">
            <v>74577.31</v>
          </cell>
          <cell r="G4089">
            <v>42691</v>
          </cell>
        </row>
        <row r="4090">
          <cell r="C4090">
            <v>7743</v>
          </cell>
          <cell r="D4090" t="str">
            <v>Suministro De Brida Metálica Para Adaptador Tope De Polietileno Norma Iso Pn 10 D=200Mm</v>
          </cell>
          <cell r="E4090" t="str">
            <v>UN</v>
          </cell>
          <cell r="F4090">
            <v>99502.3</v>
          </cell>
          <cell r="G4090">
            <v>42691</v>
          </cell>
        </row>
        <row r="4091">
          <cell r="C4091">
            <v>7744</v>
          </cell>
          <cell r="D4091" t="str">
            <v>Suministro De Válvula De Compuerta Brida X Brida Normaiso Pn 10 D = 150 Mm (6")</v>
          </cell>
          <cell r="E4091" t="str">
            <v>UN</v>
          </cell>
          <cell r="F4091">
            <v>1243520</v>
          </cell>
          <cell r="G4091">
            <v>42691</v>
          </cell>
        </row>
        <row r="4092">
          <cell r="C4092">
            <v>7745</v>
          </cell>
          <cell r="D4092" t="str">
            <v>Suministro De Brida Metálica Para Adaptador Tope De Polietileno Norma Iso Pn 10 D=250Mm</v>
          </cell>
          <cell r="E4092" t="str">
            <v>UN</v>
          </cell>
          <cell r="F4092">
            <v>175743.6</v>
          </cell>
          <cell r="G4092">
            <v>42691</v>
          </cell>
        </row>
        <row r="4093">
          <cell r="C4093">
            <v>7746</v>
          </cell>
          <cell r="D4093" t="str">
            <v>Suministro De Válvula De Compuerta Brida X Brida Normaiso Pn 10 D = 250 Mm (10")</v>
          </cell>
          <cell r="E4093" t="str">
            <v>UN</v>
          </cell>
          <cell r="F4093">
            <v>4060000</v>
          </cell>
          <cell r="G4093">
            <v>42691</v>
          </cell>
        </row>
        <row r="4094">
          <cell r="C4094">
            <v>7747</v>
          </cell>
          <cell r="D4094" t="str">
            <v>Suministro De Válvula De Compuerta Brida X Brida Normaiso Pn 10 D = 200 Mm (8")</v>
          </cell>
          <cell r="E4094" t="str">
            <v>UN</v>
          </cell>
          <cell r="F4094">
            <v>1852520</v>
          </cell>
          <cell r="G4094">
            <v>42691</v>
          </cell>
        </row>
        <row r="4095">
          <cell r="C4095">
            <v>7748</v>
          </cell>
          <cell r="D4095" t="str">
            <v>Empalmes A Red De Acueducto En Tubería  Pead De 160 Mm  (6")</v>
          </cell>
          <cell r="E4095" t="str">
            <v>UN</v>
          </cell>
          <cell r="F4095">
            <v>461305</v>
          </cell>
          <cell r="G4095">
            <v>42691</v>
          </cell>
        </row>
        <row r="4096">
          <cell r="C4096">
            <v>7749</v>
          </cell>
          <cell r="D4096" t="str">
            <v>Instalación De Tubería De Alcantarillado De Pvc De 300Mm 12” De Superficie Interior Lisa Y Exterior Perfilada,Bajo Cualquier Condición De Humedad</v>
          </cell>
          <cell r="E4096" t="str">
            <v>ML</v>
          </cell>
          <cell r="F4096">
            <v>15106.56</v>
          </cell>
          <cell r="G4096">
            <v>42697</v>
          </cell>
        </row>
        <row r="4097">
          <cell r="C4097">
            <v>7750</v>
          </cell>
          <cell r="D4097" t="str">
            <v>Empalme De Red Existente  A Tuberia Proyectada De 315 Mm De Pead D=12"</v>
          </cell>
          <cell r="E4097" t="str">
            <v>UN</v>
          </cell>
          <cell r="F4097">
            <v>621207</v>
          </cell>
          <cell r="G4097">
            <v>42697</v>
          </cell>
        </row>
        <row r="4098">
          <cell r="C4098">
            <v>7751</v>
          </cell>
          <cell r="D4098" t="str">
            <v>Instalación De Tubería De Alcantarillado De Pvc De 355Mm 14” De Superficie Interior Lisa Y Exterior Perfilada,Bajo Cualquier Condición De Humedad</v>
          </cell>
          <cell r="E4098" t="str">
            <v>ML</v>
          </cell>
          <cell r="F4098">
            <v>17555.099999999999</v>
          </cell>
          <cell r="G4098">
            <v>42697</v>
          </cell>
        </row>
        <row r="4099">
          <cell r="C4099">
            <v>7752</v>
          </cell>
          <cell r="D4099" t="str">
            <v>Instalación De Válvula De Compuerta Brida X Brida Norma Iso Pn 10, Incluye El Suministro E Instalación De Tornillería Grado 2 Y Empaquetadura Para El Montaje D = 400Mm (16")</v>
          </cell>
          <cell r="E4099" t="str">
            <v>UN</v>
          </cell>
          <cell r="F4099">
            <v>615142.91</v>
          </cell>
          <cell r="G4099">
            <v>42697</v>
          </cell>
        </row>
        <row r="4100">
          <cell r="C4100">
            <v>7753</v>
          </cell>
          <cell r="D4100" t="str">
            <v>Instalación De Tubería De Alcantarillado De Pvc De 500Mm 20” De Superficie Interior Lisa Y Exterior Perfilada,Bajo Cualquier Condición De Humedad</v>
          </cell>
          <cell r="E4100" t="str">
            <v>ML</v>
          </cell>
          <cell r="F4100">
            <v>25308.75</v>
          </cell>
          <cell r="G4100">
            <v>42697</v>
          </cell>
        </row>
        <row r="4101">
          <cell r="C4101">
            <v>7754</v>
          </cell>
          <cell r="D4101" t="str">
            <v>Instalación De Válvula De Compuerta Brida X Brida Norma Iso Pn 10, Incluye El Suministro E Instalación De Tornillería Grado 2 Y Empaquetadura Para El Montaje D = 300Mm (12")</v>
          </cell>
          <cell r="E4101" t="str">
            <v>UN</v>
          </cell>
          <cell r="F4101">
            <v>492450.61</v>
          </cell>
          <cell r="G4101">
            <v>42697</v>
          </cell>
        </row>
        <row r="4102">
          <cell r="C4102">
            <v>7756</v>
          </cell>
          <cell r="D4102" t="str">
            <v>Suministro Tubería De Alcantarillado De Pvc  De Superficie Interior Lisa Y Exterior Perfilada Rigidez 8Kn/M2 (S8) D=300 Mm (12”)</v>
          </cell>
          <cell r="E4102" t="str">
            <v>ML</v>
          </cell>
          <cell r="F4102">
            <v>112856.59</v>
          </cell>
          <cell r="G4102">
            <v>42697</v>
          </cell>
        </row>
        <row r="4103">
          <cell r="C4103">
            <v>7758</v>
          </cell>
          <cell r="D4103" t="str">
            <v>Suministro De Tubería De Alcantarillado De Pvc  De Superficie Interior Lisa Y Exterior Perfilada Rigidez 8Kn/M2 (S8) D=350 Mm (14")</v>
          </cell>
          <cell r="E4103" t="str">
            <v>ML</v>
          </cell>
          <cell r="F4103">
            <v>131626.54999999999</v>
          </cell>
          <cell r="G4103">
            <v>42699</v>
          </cell>
        </row>
        <row r="4104">
          <cell r="C4104">
            <v>7760</v>
          </cell>
          <cell r="D4104" t="str">
            <v>Suministro De Tubería De Alcantarillado De Pvc  De Superficie Interior Lisa Y Exterior Perfilada Rigidez 8Kn/M2 (S8) D=500 Mm (20”)</v>
          </cell>
          <cell r="E4104" t="str">
            <v>ML</v>
          </cell>
          <cell r="F4104">
            <v>308737.44</v>
          </cell>
          <cell r="G4104">
            <v>42697</v>
          </cell>
        </row>
        <row r="4105">
          <cell r="C4105">
            <v>7761</v>
          </cell>
          <cell r="D4105" t="str">
            <v>Suministro De Codos De Polietileno 110Mm X 45° (4") Pe 100 Pn 10 A Tope</v>
          </cell>
          <cell r="E4105" t="str">
            <v>UN</v>
          </cell>
          <cell r="F4105">
            <v>202468</v>
          </cell>
          <cell r="G4105">
            <v>42697</v>
          </cell>
        </row>
        <row r="4106">
          <cell r="C4106">
            <v>7762</v>
          </cell>
          <cell r="D4106" t="str">
            <v>Suministro De Codos De Polietileno 160Mm X 45° (6") Pe 100 Pn 10 A Tope</v>
          </cell>
          <cell r="E4106" t="str">
            <v>UN</v>
          </cell>
          <cell r="F4106">
            <v>371638</v>
          </cell>
          <cell r="G4106">
            <v>42697</v>
          </cell>
        </row>
        <row r="4107">
          <cell r="C4107">
            <v>7763</v>
          </cell>
          <cell r="D4107" t="str">
            <v>Suministro De Reduccion De Polietileno 160Mm X 110Mm  (6" X 4") Pe 100 Pn 10 A Tope</v>
          </cell>
          <cell r="E4107" t="str">
            <v>UN</v>
          </cell>
          <cell r="F4107">
            <v>335037</v>
          </cell>
          <cell r="G4107">
            <v>42697</v>
          </cell>
        </row>
        <row r="4108">
          <cell r="C4108">
            <v>7764</v>
          </cell>
          <cell r="D4108" t="str">
            <v>Suministro De Tapones De Polietileno Diametro 110Mm  (4") A Tope Pe 100 Pn 10</v>
          </cell>
          <cell r="E4108" t="str">
            <v>UN</v>
          </cell>
          <cell r="F4108">
            <v>228341</v>
          </cell>
          <cell r="G4108">
            <v>42697</v>
          </cell>
        </row>
        <row r="4109">
          <cell r="C4109">
            <v>7765</v>
          </cell>
          <cell r="D4109" t="str">
            <v>Suministro De Tapones De Polietileno Diametro 160Mm  (6")  A Tope Pe 100 Pn 10</v>
          </cell>
          <cell r="E4109" t="str">
            <v>UN</v>
          </cell>
          <cell r="F4109">
            <v>520324</v>
          </cell>
          <cell r="G4109">
            <v>42697</v>
          </cell>
        </row>
        <row r="4110">
          <cell r="C4110">
            <v>7766</v>
          </cell>
          <cell r="D4110" t="str">
            <v>Pozo De Inspeccion De 1,45 M &lt; H &lt;= 1,80 M, Incluida Losa Superior Y Tapa Para Tuberías De Diámetros Entre Los 450 Mm (18 Pulgadas) Y 750 Mm (30 Pulgadas), Diámetro Del Cilindro 1,50 M.</v>
          </cell>
          <cell r="E4110" t="str">
            <v>UN</v>
          </cell>
          <cell r="F4110">
            <v>3056910</v>
          </cell>
          <cell r="G4110">
            <v>42699</v>
          </cell>
        </row>
        <row r="4111">
          <cell r="C4111">
            <v>7767</v>
          </cell>
          <cell r="D4111" t="str">
            <v>Pozo De Inspeccion De 1,80 M &lt; H &lt;= 3,00 M, Incluida Losa Superior Y Tapa Para Tuberías De Diámetros Entre Los 450 Mm (18 Pulgadas) Y 750 Mm (30 Pulgadas), Diámetro Del Cilindro 1,50 M.</v>
          </cell>
          <cell r="E4111" t="str">
            <v>UN</v>
          </cell>
          <cell r="F4111">
            <v>4699061.2300000004</v>
          </cell>
          <cell r="G4111">
            <v>42699</v>
          </cell>
        </row>
        <row r="4112">
          <cell r="C4112">
            <v>7769</v>
          </cell>
          <cell r="D4112" t="str">
            <v>Suministro De Yee Campana X Campana X Campana Diámetro Nominal 250 X 250 X 160 Mm</v>
          </cell>
          <cell r="E4112" t="str">
            <v>UN</v>
          </cell>
          <cell r="F4112">
            <v>284591</v>
          </cell>
          <cell r="G4112">
            <v>42697</v>
          </cell>
        </row>
        <row r="4113">
          <cell r="C4113">
            <v>7770</v>
          </cell>
          <cell r="D4113" t="str">
            <v>Entibado Tipo 2. Discontinuo Mixto. Metálico Y Madera</v>
          </cell>
          <cell r="E4113" t="str">
            <v>M2</v>
          </cell>
          <cell r="F4113">
            <v>21075</v>
          </cell>
          <cell r="G4113">
            <v>42697</v>
          </cell>
        </row>
        <row r="4114">
          <cell r="C4114">
            <v>7771</v>
          </cell>
          <cell r="D4114" t="str">
            <v>Suministro De Tuberia De Hd De 300 Mm Pn 10 (12")</v>
          </cell>
          <cell r="E4114" t="str">
            <v>ML</v>
          </cell>
          <cell r="F4114">
            <v>251395.20000000001</v>
          </cell>
          <cell r="G4114">
            <v>42699</v>
          </cell>
        </row>
        <row r="4115">
          <cell r="C4115">
            <v>7772</v>
          </cell>
          <cell r="D4115" t="str">
            <v>Suministro De Tuberia De Hd De 400 Mm Pn 10 (16")</v>
          </cell>
          <cell r="E4115" t="str">
            <v>ML</v>
          </cell>
          <cell r="F4115">
            <v>342209.28000000003</v>
          </cell>
          <cell r="G4115">
            <v>42699</v>
          </cell>
        </row>
        <row r="4116">
          <cell r="C4116">
            <v>7773</v>
          </cell>
          <cell r="D4116" t="str">
            <v>Suministro De Válvula De Compuerta Brida X Brida Normaiso Pn 10 D = 300 Mm (12")</v>
          </cell>
          <cell r="E4116" t="str">
            <v>UN</v>
          </cell>
          <cell r="F4116">
            <v>4060000</v>
          </cell>
          <cell r="G4116">
            <v>42702</v>
          </cell>
        </row>
        <row r="4117">
          <cell r="C4117">
            <v>7774</v>
          </cell>
          <cell r="D4117" t="str">
            <v>Suministro De Válvula De Compuerta Brida X Brida Normaiso Pn 10 D = 400 Mm (16")</v>
          </cell>
          <cell r="E4117" t="str">
            <v>UN</v>
          </cell>
          <cell r="F4117">
            <v>11368000</v>
          </cell>
          <cell r="G4117">
            <v>42702</v>
          </cell>
        </row>
        <row r="4118">
          <cell r="C4118">
            <v>7775</v>
          </cell>
          <cell r="D4118" t="str">
            <v>Suministro De Union De Desmontaje De 300 Mm (12") Norma Iso Pn 10</v>
          </cell>
          <cell r="E4118" t="str">
            <v>UN</v>
          </cell>
          <cell r="F4118">
            <v>2000000</v>
          </cell>
          <cell r="G4118">
            <v>42702</v>
          </cell>
        </row>
        <row r="4119">
          <cell r="C4119">
            <v>7776</v>
          </cell>
          <cell r="D4119" t="str">
            <v>Suministro De Union De Desmontaje De 400 Mm (16") Norma Iso Pn 10</v>
          </cell>
          <cell r="E4119" t="str">
            <v>UN</v>
          </cell>
          <cell r="F4119">
            <v>2378000</v>
          </cell>
          <cell r="G4119">
            <v>42702</v>
          </cell>
        </row>
        <row r="4120">
          <cell r="C4120">
            <v>7777</v>
          </cell>
          <cell r="D4120" t="str">
            <v>Suministro De Brida Universal En Hd De 100 Mm (4") Norma Iso Pn 10</v>
          </cell>
          <cell r="E4120" t="str">
            <v>UN</v>
          </cell>
          <cell r="F4120">
            <v>98600</v>
          </cell>
          <cell r="G4120">
            <v>42702</v>
          </cell>
        </row>
        <row r="4121">
          <cell r="C4121">
            <v>7778</v>
          </cell>
          <cell r="D4121" t="str">
            <v>Suministro De Brida Universal En Hd De 150 Mm (6") Norma Iso Pn 10</v>
          </cell>
          <cell r="E4121" t="str">
            <v>UN</v>
          </cell>
          <cell r="F4121">
            <v>179800</v>
          </cell>
          <cell r="G4121">
            <v>42702</v>
          </cell>
        </row>
        <row r="4122">
          <cell r="C4122">
            <v>7779</v>
          </cell>
          <cell r="D4122" t="str">
            <v>Suministro De Brida Universal En Hd De 300 Mm (12") Norma Iso Pn 10</v>
          </cell>
          <cell r="E4122" t="str">
            <v>UN</v>
          </cell>
          <cell r="F4122">
            <v>609000</v>
          </cell>
          <cell r="G4122">
            <v>42702</v>
          </cell>
        </row>
        <row r="4123">
          <cell r="C4123">
            <v>7780</v>
          </cell>
          <cell r="D4123" t="str">
            <v>Suministro De Brida Universal En Hd De 400 Mm (16") Norma Iso Pn 10</v>
          </cell>
          <cell r="E4123" t="str">
            <v>UN</v>
          </cell>
          <cell r="F4123">
            <v>1090400</v>
          </cell>
          <cell r="G4123">
            <v>42702</v>
          </cell>
        </row>
        <row r="4124">
          <cell r="C4124">
            <v>7781</v>
          </cell>
          <cell r="D4124" t="str">
            <v>Suministro De Codo 90 ° Bxb En Hd De 300 Mm (12") Norma Iso Pn 16</v>
          </cell>
          <cell r="E4124" t="str">
            <v>UN</v>
          </cell>
          <cell r="F4124">
            <v>1900000</v>
          </cell>
          <cell r="G4124">
            <v>42702</v>
          </cell>
        </row>
        <row r="4125">
          <cell r="C4125">
            <v>7782</v>
          </cell>
          <cell r="D4125" t="str">
            <v>Suministro De Codo 90 ° Bxb En Hd De 400 Mm (16") Norma Iso Pn 16</v>
          </cell>
          <cell r="E4125" t="str">
            <v>UN</v>
          </cell>
          <cell r="F4125">
            <v>3438240</v>
          </cell>
          <cell r="G4125">
            <v>42702</v>
          </cell>
        </row>
        <row r="4126">
          <cell r="C4126">
            <v>7783</v>
          </cell>
          <cell r="D4126" t="str">
            <v>Suministro De Tee 300X 300X 300 Mm (12") En Hd. Norma Iso Pn 16</v>
          </cell>
          <cell r="E4126" t="str">
            <v>UN</v>
          </cell>
          <cell r="F4126">
            <v>2564760</v>
          </cell>
          <cell r="G4126">
            <v>42702</v>
          </cell>
        </row>
        <row r="4127">
          <cell r="C4127">
            <v>7784</v>
          </cell>
          <cell r="D4127" t="str">
            <v>Suministro De Tee 400X 400X 300 Mm (16") En Hd. Norma Iso Pn 16</v>
          </cell>
          <cell r="E4127" t="str">
            <v>UN</v>
          </cell>
          <cell r="F4127">
            <v>4024000</v>
          </cell>
          <cell r="G4127">
            <v>42702</v>
          </cell>
        </row>
        <row r="4128">
          <cell r="C4128">
            <v>7785</v>
          </cell>
          <cell r="D4128" t="str">
            <v>Suministro De Tapon Union Mecanica De 300 Mm Hd Pn 16</v>
          </cell>
          <cell r="E4128" t="str">
            <v>UN</v>
          </cell>
          <cell r="F4128">
            <v>837520</v>
          </cell>
          <cell r="G4128">
            <v>42702</v>
          </cell>
        </row>
        <row r="4129">
          <cell r="C4129">
            <v>7786</v>
          </cell>
          <cell r="D4129" t="str">
            <v>Instalacion De Tuberia De Hd De 300 Mm (12")</v>
          </cell>
          <cell r="E4129" t="str">
            <v>ML</v>
          </cell>
          <cell r="F4129">
            <v>9750</v>
          </cell>
          <cell r="G4129">
            <v>42699</v>
          </cell>
        </row>
        <row r="4130">
          <cell r="C4130">
            <v>7787</v>
          </cell>
          <cell r="D4130" t="str">
            <v>Instalacion De Tuberia De Hd De 400 Mm (16")</v>
          </cell>
          <cell r="E4130" t="str">
            <v>ML</v>
          </cell>
          <cell r="F4130">
            <v>13500</v>
          </cell>
          <cell r="G4130">
            <v>42699</v>
          </cell>
        </row>
        <row r="4131">
          <cell r="C4131">
            <v>7788</v>
          </cell>
          <cell r="D4131" t="str">
            <v>Suministro De Tee 400X 400X 400 Mm (16") En Hd. Norma Iso Pn 16</v>
          </cell>
          <cell r="E4131" t="str">
            <v>UN</v>
          </cell>
          <cell r="F4131">
            <v>4024000</v>
          </cell>
          <cell r="G4131">
            <v>42702</v>
          </cell>
        </row>
        <row r="4132">
          <cell r="C4132">
            <v>7789</v>
          </cell>
          <cell r="D4132" t="str">
            <v>P. B. O. Relleno En Material Seleccionado Y Compactado Para Anden Y Zona De Calzada Donde Se Requiera</v>
          </cell>
          <cell r="E4132" t="str">
            <v>M3</v>
          </cell>
          <cell r="F4132">
            <v>66853.679999999993</v>
          </cell>
          <cell r="G4132">
            <v>42740</v>
          </cell>
        </row>
        <row r="4133">
          <cell r="C4133">
            <v>7790</v>
          </cell>
          <cell r="D4133" t="str">
            <v>B. P. O. Acero De Refuerzo De 1/2" 60.000 Psi Legitimo Para Placas De Pavimento Irregulares Cuantia 8 Kg/M2</v>
          </cell>
          <cell r="E4133" t="str">
            <v>KG</v>
          </cell>
          <cell r="F4133">
            <v>3619.4</v>
          </cell>
          <cell r="G4133">
            <v>42740</v>
          </cell>
        </row>
        <row r="4134">
          <cell r="C4134">
            <v>7791</v>
          </cell>
          <cell r="D4134" t="str">
            <v>P. B. O. Demolicion De Cuneta Y Retiro De Material</v>
          </cell>
          <cell r="E4134" t="str">
            <v>M2</v>
          </cell>
          <cell r="F4134">
            <v>10218.32</v>
          </cell>
          <cell r="G4134">
            <v>42740</v>
          </cell>
        </row>
        <row r="4135">
          <cell r="C4135">
            <v>7792</v>
          </cell>
          <cell r="D4135" t="str">
            <v>P. B. O. Demolicion De Bordillo Y Retiro De Material</v>
          </cell>
          <cell r="E4135" t="str">
            <v>ML</v>
          </cell>
          <cell r="F4135">
            <v>5859.33</v>
          </cell>
          <cell r="G4135">
            <v>42740</v>
          </cell>
        </row>
        <row r="4136">
          <cell r="C4136">
            <v>7793</v>
          </cell>
          <cell r="D4136" t="str">
            <v>P. B. O. Bordillo En Concreto De 500 Psi A La Flexion Mezclado En Planta Y Transportado Al Sitio Especificado, Bordillo De 0,15 X 0,30 M., Incluye Acero De 3/8 Longitudinal Y Grapas De 3/8 A 0.50 Mt De 60,000 Psi Legitimo</v>
          </cell>
          <cell r="E4136" t="str">
            <v>ML</v>
          </cell>
          <cell r="F4136">
            <v>42065.47</v>
          </cell>
          <cell r="G4136">
            <v>42740</v>
          </cell>
        </row>
        <row r="4137">
          <cell r="C4137">
            <v>7794</v>
          </cell>
          <cell r="D4137" t="str">
            <v>P. B. O. Reconstruccion De Registros Alcantarillado 0.60M X 0.60M</v>
          </cell>
          <cell r="E4137" t="str">
            <v>UN</v>
          </cell>
          <cell r="F4137">
            <v>107368.09</v>
          </cell>
          <cell r="G4137">
            <v>42740</v>
          </cell>
        </row>
        <row r="4138">
          <cell r="C4138">
            <v>7795</v>
          </cell>
          <cell r="D4138" t="str">
            <v>P. B. O. Base En Suelo-Cemento Proporción 1:20 E=0.20 M. Para Pavimento Rigido</v>
          </cell>
          <cell r="E4138" t="str">
            <v>M2</v>
          </cell>
          <cell r="F4138">
            <v>32955.050000000003</v>
          </cell>
          <cell r="G4138">
            <v>42740</v>
          </cell>
        </row>
        <row r="4139">
          <cell r="C4139">
            <v>7796</v>
          </cell>
          <cell r="D4139" t="str">
            <v>P. B. O. Corte, Demolicion Y Retiro De Pavimento De Concreto Rigido Y/O Asfaltico</v>
          </cell>
          <cell r="E4139" t="str">
            <v>M2</v>
          </cell>
          <cell r="F4139">
            <v>16208.8</v>
          </cell>
          <cell r="G4139">
            <v>42740</v>
          </cell>
        </row>
        <row r="4140">
          <cell r="C4140">
            <v>7800</v>
          </cell>
          <cell r="D4140" t="str">
            <v>P. B. O.  Suministro E Instalacion Alarma</v>
          </cell>
          <cell r="E4140" t="str">
            <v>UN</v>
          </cell>
          <cell r="F4140">
            <v>31454.79</v>
          </cell>
          <cell r="G4140">
            <v>42740</v>
          </cell>
        </row>
        <row r="4141">
          <cell r="C4141">
            <v>7801</v>
          </cell>
          <cell r="D4141" t="str">
            <v>P. B. O. Anden En Concreto Premezclado Fc=3,000 Psi E=0.07 M. (Incluye Rampa Para Discapacitados)</v>
          </cell>
          <cell r="E4141" t="str">
            <v>M2</v>
          </cell>
          <cell r="F4141">
            <v>48026.25</v>
          </cell>
          <cell r="G4141">
            <v>42740</v>
          </cell>
        </row>
        <row r="4142">
          <cell r="C4142">
            <v>7802</v>
          </cell>
          <cell r="D4142" t="str">
            <v>P. B. O. Concreto Asfaltico Para Parcheo E=0,05 M Incluye Imprimacion</v>
          </cell>
          <cell r="E4142" t="str">
            <v>M3</v>
          </cell>
          <cell r="F4142">
            <v>677321.51</v>
          </cell>
          <cell r="G4142">
            <v>42740</v>
          </cell>
        </row>
        <row r="4143">
          <cell r="C4143">
            <v>7803</v>
          </cell>
          <cell r="D4143" t="str">
            <v>P. B. O. Concreto De Fc= 3.000 Psi,  Para Box-Coulvert, Pasos Peatonales Y Muros,Incluye 100 Kg/M3 De Acero Fy=60.000 Psi</v>
          </cell>
          <cell r="E4143" t="str">
            <v>M3</v>
          </cell>
          <cell r="F4143">
            <v>984919.6</v>
          </cell>
          <cell r="G4143">
            <v>42740</v>
          </cell>
        </row>
        <row r="4144">
          <cell r="C4144">
            <v>7804</v>
          </cell>
          <cell r="D4144" t="str">
            <v>P. B. O. Sobre Carpeta En Concreto Asfaltico E=0,05 M, Incluye Riego De Liga, Acabado Con Finisher Y Rodillos Vibratorio Y De Llantas</v>
          </cell>
          <cell r="E4144" t="str">
            <v>M3</v>
          </cell>
          <cell r="F4144">
            <v>687442.26</v>
          </cell>
          <cell r="G4144">
            <v>42740</v>
          </cell>
        </row>
        <row r="4145">
          <cell r="C4145">
            <v>7805</v>
          </cell>
          <cell r="D4145" t="str">
            <v>P. B. O. Construccion De Filtros- Geotextil Nt-1800-Triturado 0.40 X 0.60 M. Tuberia De 4" Pvc, Incluye Excavación Y Sellado En Arena Gruesa</v>
          </cell>
          <cell r="E4145" t="str">
            <v>ML</v>
          </cell>
          <cell r="F4145">
            <v>80217.7</v>
          </cell>
          <cell r="G4145">
            <v>42741</v>
          </cell>
        </row>
        <row r="4146">
          <cell r="C4146">
            <v>7806</v>
          </cell>
          <cell r="D4146" t="str">
            <v>P. B. O. Pavimento En Concreto De 500 Psi A La Flexion Mezclado En Planta Y Transportado Al Sitio Especificado De 0,15 Mt, Incluye Pasadores De 3/4 Liso A 0,30 M Y De 1/2 Corrugado A 1,00 M De Separacion, Canastilla De Soporte Para Dovelas, Junta En Silicona, Cortadora De Pavimento Y Aditivo Curador De Superficie,  Incluye Nivelacion Y Replanteo (Topografia)</v>
          </cell>
          <cell r="E4146" t="str">
            <v>M2</v>
          </cell>
          <cell r="F4146">
            <v>105298.27</v>
          </cell>
          <cell r="G4146">
            <v>42740</v>
          </cell>
        </row>
        <row r="4147">
          <cell r="C4147">
            <v>7807</v>
          </cell>
          <cell r="D4147" t="str">
            <v>P. B. O. Excavacion Y Retiro De Material Comun, Incluye Nivelacion Y Replanteo (Topografia)</v>
          </cell>
          <cell r="E4147" t="str">
            <v>M3</v>
          </cell>
          <cell r="F4147">
            <v>21381.8</v>
          </cell>
          <cell r="G4147">
            <v>42740</v>
          </cell>
        </row>
        <row r="4148">
          <cell r="C4148">
            <v>7809</v>
          </cell>
          <cell r="D4148" t="str">
            <v>P. B. O. Relleno Compactado En Piedra Cimiento Para Fallos</v>
          </cell>
          <cell r="E4148" t="str">
            <v>M3</v>
          </cell>
          <cell r="F4148">
            <v>85193.08</v>
          </cell>
          <cell r="G4148">
            <v>42740</v>
          </cell>
        </row>
        <row r="4149">
          <cell r="C4149">
            <v>7811</v>
          </cell>
          <cell r="D4149" t="str">
            <v>P. B. O. Conexiones Domiciliarias De Alcantarillado En 6" Tuberia Novafort  Longitud Hasta 6 M., Incluye Excavación Y Relleno</v>
          </cell>
          <cell r="E4149" t="str">
            <v>UN</v>
          </cell>
          <cell r="F4149">
            <v>280105.34999999998</v>
          </cell>
          <cell r="G4149">
            <v>42740</v>
          </cell>
        </row>
        <row r="4150">
          <cell r="C4150">
            <v>7813</v>
          </cell>
          <cell r="D4150" t="str">
            <v>P. B. O. Suministro E Instalacion Y/O Reparacion De Domiciliarias De Acueducto</v>
          </cell>
          <cell r="E4150" t="str">
            <v>UN</v>
          </cell>
          <cell r="F4150">
            <v>32094.36</v>
          </cell>
          <cell r="G4150">
            <v>42740</v>
          </cell>
        </row>
        <row r="4151">
          <cell r="C4151">
            <v>7814</v>
          </cell>
          <cell r="D4151" t="str">
            <v>P. B. O. Publipostes En Vinilo Con Estructura En Hierro De 1,05 X 2,10, Instalados</v>
          </cell>
          <cell r="E4151" t="str">
            <v>UN</v>
          </cell>
          <cell r="F4151">
            <v>452971.1</v>
          </cell>
          <cell r="G4151">
            <v>42740</v>
          </cell>
        </row>
        <row r="4152">
          <cell r="C4152">
            <v>7820</v>
          </cell>
          <cell r="D4152" t="str">
            <v>P. B. O. Pasacalle De 1 Mt X 6 Mt, Instalados</v>
          </cell>
          <cell r="E4152" t="str">
            <v>UN</v>
          </cell>
          <cell r="F4152">
            <v>251023.31</v>
          </cell>
          <cell r="G4152">
            <v>42740</v>
          </cell>
        </row>
        <row r="4153">
          <cell r="C4153">
            <v>7821</v>
          </cell>
          <cell r="D4153" t="str">
            <v>P. B. O. Cuneta En Concreto Premezclado Fc=3,000 Psi E=0.07 M. (Incluye Rampa Para Discapacitados)</v>
          </cell>
          <cell r="E4153" t="str">
            <v>M2</v>
          </cell>
          <cell r="F4153">
            <v>44430.61</v>
          </cell>
          <cell r="G4153">
            <v>42740</v>
          </cell>
        </row>
        <row r="4154">
          <cell r="C4154">
            <v>7822</v>
          </cell>
          <cell r="D4154" t="str">
            <v>P. B. O. Reparacion De Fugas Agua Potable</v>
          </cell>
          <cell r="E4154" t="str">
            <v>UN</v>
          </cell>
          <cell r="F4154">
            <v>65549.710000000006</v>
          </cell>
          <cell r="G4154">
            <v>42740</v>
          </cell>
        </row>
        <row r="4155">
          <cell r="C4155">
            <v>7823</v>
          </cell>
          <cell r="D4155" t="str">
            <v>P. B. O. Base En Suelo-Cemento Proporción 1:20 E=0.20 M. Para Parcheo En Concreto Asfaltico</v>
          </cell>
          <cell r="E4155" t="str">
            <v>M2</v>
          </cell>
          <cell r="F4155">
            <v>32955.050000000003</v>
          </cell>
          <cell r="G4155">
            <v>42740</v>
          </cell>
        </row>
        <row r="4156">
          <cell r="C4156">
            <v>7825</v>
          </cell>
          <cell r="D4156" t="str">
            <v>Suministro E Instalacion De Tuberia En Hierro Galvanizado De 1 1/2"</v>
          </cell>
          <cell r="E4156" t="str">
            <v>ML</v>
          </cell>
          <cell r="F4156">
            <v>35205.269999999997</v>
          </cell>
          <cell r="G4156">
            <v>42745</v>
          </cell>
        </row>
        <row r="4157">
          <cell r="C4157">
            <v>7826</v>
          </cell>
          <cell r="D4157" t="str">
            <v>Suministro E Instalacion De Accesorio En Hierro Galvanizado De 1 1/2"</v>
          </cell>
          <cell r="E4157" t="str">
            <v>UN</v>
          </cell>
          <cell r="F4157">
            <v>8213.6</v>
          </cell>
          <cell r="G4157">
            <v>42746</v>
          </cell>
        </row>
        <row r="4158">
          <cell r="C4158">
            <v>7831</v>
          </cell>
          <cell r="D4158" t="str">
            <v>Suministro E Instalacion De Copa Excentrica De 2" X  3"</v>
          </cell>
          <cell r="E4158" t="str">
            <v>UN</v>
          </cell>
          <cell r="F4158">
            <v>90687.6</v>
          </cell>
          <cell r="G4158">
            <v>42745</v>
          </cell>
        </row>
        <row r="4159">
          <cell r="C4159">
            <v>7832</v>
          </cell>
          <cell r="D4159" t="str">
            <v>Suministro E Instalacion De Copa Concentrica De 2" X 3"</v>
          </cell>
          <cell r="E4159" t="str">
            <v>UN</v>
          </cell>
          <cell r="F4159">
            <v>70487.600000000006</v>
          </cell>
          <cell r="G4159">
            <v>42745</v>
          </cell>
        </row>
        <row r="4160">
          <cell r="C4160">
            <v>7837</v>
          </cell>
          <cell r="D4160" t="str">
            <v>Suministro E Instalacion De Tuberia Pvc P-Rde 21 De 4"</v>
          </cell>
          <cell r="E4160" t="str">
            <v>ML</v>
          </cell>
          <cell r="F4160">
            <v>80291.460000000006</v>
          </cell>
          <cell r="G4160">
            <v>42746</v>
          </cell>
        </row>
        <row r="4161">
          <cell r="C4161">
            <v>7838</v>
          </cell>
          <cell r="D4161" t="str">
            <v>Suministro E Instalacion De Tuberia Pvc P - Rde 21 De 3"</v>
          </cell>
          <cell r="E4161" t="str">
            <v>ML</v>
          </cell>
          <cell r="F4161">
            <v>50056</v>
          </cell>
          <cell r="G4161">
            <v>42746</v>
          </cell>
        </row>
        <row r="4162">
          <cell r="C4162">
            <v>7850</v>
          </cell>
          <cell r="D4162" t="str">
            <v>Suministro E Instalacion De Tuberia Cpvc De 3/4"</v>
          </cell>
          <cell r="E4162" t="str">
            <v>ML</v>
          </cell>
          <cell r="F4162">
            <v>16077.77</v>
          </cell>
          <cell r="G4162">
            <v>42746</v>
          </cell>
        </row>
        <row r="4163">
          <cell r="C4163">
            <v>7851</v>
          </cell>
          <cell r="D4163" t="str">
            <v>Suministro E Instalacion De Tuberia Cpvc De 1/2"</v>
          </cell>
          <cell r="E4163" t="str">
            <v>ML</v>
          </cell>
          <cell r="F4163">
            <v>10535.8</v>
          </cell>
          <cell r="G4163">
            <v>42746</v>
          </cell>
        </row>
        <row r="4164">
          <cell r="C4164">
            <v>7852</v>
          </cell>
          <cell r="D4164" t="str">
            <v>Suministro E Instalacion De Tuberia Pvc De 3"</v>
          </cell>
          <cell r="E4164" t="str">
            <v>ML</v>
          </cell>
          <cell r="F4164">
            <v>24080.799999999999</v>
          </cell>
          <cell r="G4164">
            <v>42746</v>
          </cell>
        </row>
        <row r="4165">
          <cell r="C4165">
            <v>7855</v>
          </cell>
          <cell r="D4165" t="str">
            <v>Suministro E Instalacion De Accesorio En Hierro Galvanizado De 3"</v>
          </cell>
          <cell r="E4165" t="str">
            <v>UN</v>
          </cell>
          <cell r="F4165">
            <v>8213.6</v>
          </cell>
          <cell r="G4165">
            <v>42746</v>
          </cell>
        </row>
        <row r="4166">
          <cell r="C4166">
            <v>7856</v>
          </cell>
          <cell r="D4166" t="str">
            <v>Suministro E Instalacion De Accesorio En Hierro Galvanizado De 4"</v>
          </cell>
          <cell r="E4166" t="str">
            <v>UN</v>
          </cell>
          <cell r="F4166">
            <v>8213.6</v>
          </cell>
          <cell r="G4166">
            <v>42746</v>
          </cell>
        </row>
        <row r="4167">
          <cell r="C4167">
            <v>7857</v>
          </cell>
          <cell r="D4167" t="str">
            <v>Suministro E Instalacion De Abrazadera De 1 1/2"</v>
          </cell>
          <cell r="E4167" t="str">
            <v>UN</v>
          </cell>
          <cell r="F4167">
            <v>5247.84</v>
          </cell>
          <cell r="G4167">
            <v>42746</v>
          </cell>
        </row>
        <row r="4168">
          <cell r="C4168">
            <v>7859</v>
          </cell>
          <cell r="D4168" t="str">
            <v>Abrazadera Doble Galvanizada De 4"</v>
          </cell>
          <cell r="E4168" t="str">
            <v>UN</v>
          </cell>
          <cell r="F4168">
            <v>5800</v>
          </cell>
          <cell r="G4168">
            <v>42746</v>
          </cell>
        </row>
        <row r="4169">
          <cell r="C4169">
            <v>7861</v>
          </cell>
          <cell r="D4169" t="str">
            <v>Suministro E Instalacion De Abrazadera De 4"</v>
          </cell>
          <cell r="E4169" t="str">
            <v>UN</v>
          </cell>
          <cell r="F4169">
            <v>5297.84</v>
          </cell>
          <cell r="G4169">
            <v>42746</v>
          </cell>
        </row>
        <row r="4170">
          <cell r="C4170">
            <v>7862</v>
          </cell>
          <cell r="D4170" t="str">
            <v>Suministro E Instalacion De Registro Paso Directo De 3/4"</v>
          </cell>
          <cell r="E4170" t="str">
            <v>UN</v>
          </cell>
          <cell r="F4170">
            <v>49978.8</v>
          </cell>
          <cell r="G4170">
            <v>42746</v>
          </cell>
        </row>
        <row r="4171">
          <cell r="C4171">
            <v>7865</v>
          </cell>
          <cell r="D4171" t="str">
            <v>Suministro E Instalacion De Registro Paso Directo De 4''</v>
          </cell>
          <cell r="E4171" t="str">
            <v>UN</v>
          </cell>
          <cell r="F4171">
            <v>1480419.59</v>
          </cell>
          <cell r="G4171">
            <v>42746</v>
          </cell>
        </row>
        <row r="4172">
          <cell r="C4172">
            <v>7867</v>
          </cell>
          <cell r="D4172" t="str">
            <v>Suministro E Instalación De Registro Paso Directo De 3''</v>
          </cell>
          <cell r="E4172" t="str">
            <v>UN</v>
          </cell>
          <cell r="F4172">
            <v>641364.4</v>
          </cell>
          <cell r="G4172">
            <v>42746</v>
          </cell>
        </row>
        <row r="4173">
          <cell r="C4173">
            <v>7870</v>
          </cell>
          <cell r="D4173" t="str">
            <v>Suministro E Instalación De Registro Paso Directo De 1 1/2''</v>
          </cell>
          <cell r="E4173" t="str">
            <v>UN</v>
          </cell>
          <cell r="F4173">
            <v>173585.6</v>
          </cell>
          <cell r="G4173">
            <v>42746</v>
          </cell>
        </row>
        <row r="4174">
          <cell r="C4174">
            <v>7871</v>
          </cell>
          <cell r="D4174" t="str">
            <v>Suministro E Instalación De  Registro Paso Directo De 1/2''</v>
          </cell>
          <cell r="E4174" t="str">
            <v>UN</v>
          </cell>
          <cell r="F4174">
            <v>56864.800000000003</v>
          </cell>
          <cell r="G4174">
            <v>42746</v>
          </cell>
        </row>
        <row r="4175">
          <cell r="C4175">
            <v>7875</v>
          </cell>
          <cell r="D4175" t="str">
            <v>Suministro E Instalacion De Cheque De 4"</v>
          </cell>
          <cell r="E4175" t="str">
            <v>UN</v>
          </cell>
          <cell r="F4175">
            <v>1023930.36</v>
          </cell>
          <cell r="G4175">
            <v>42746</v>
          </cell>
        </row>
        <row r="4176">
          <cell r="C4176">
            <v>7877</v>
          </cell>
          <cell r="D4176" t="str">
            <v>Suministro E Instalacion De Cheque De 3"</v>
          </cell>
          <cell r="E4176" t="str">
            <v>UN</v>
          </cell>
          <cell r="F4176">
            <v>604773.28</v>
          </cell>
          <cell r="G4176">
            <v>42746</v>
          </cell>
        </row>
        <row r="4177">
          <cell r="C4177">
            <v>7878</v>
          </cell>
          <cell r="D4177" t="str">
            <v>Suministro E Instalación De Valvula Maxivent  O Similar De 3"</v>
          </cell>
          <cell r="E4177" t="str">
            <v>UN</v>
          </cell>
          <cell r="F4177">
            <v>205989.44</v>
          </cell>
          <cell r="G4177">
            <v>42746</v>
          </cell>
        </row>
        <row r="4178">
          <cell r="C4178">
            <v>7880</v>
          </cell>
          <cell r="D4178" t="str">
            <v>Suministro E Instalación De Abrazaderas</v>
          </cell>
          <cell r="E4178" t="str">
            <v>UN</v>
          </cell>
          <cell r="F4178">
            <v>7393.88</v>
          </cell>
          <cell r="G4178">
            <v>42746</v>
          </cell>
        </row>
        <row r="4179">
          <cell r="C4179">
            <v>7881</v>
          </cell>
          <cell r="D4179" t="str">
            <v>Suministro E Instalación De Cheque Perforado De  1 1/2''</v>
          </cell>
          <cell r="E4179" t="str">
            <v>UN</v>
          </cell>
          <cell r="F4179">
            <v>197970.37</v>
          </cell>
          <cell r="G4179">
            <v>42746</v>
          </cell>
        </row>
        <row r="4180">
          <cell r="C4180">
            <v>7889</v>
          </cell>
          <cell r="D4180" t="str">
            <v>Suministro E Instalación De Junta De Expansion Borracha De 2''</v>
          </cell>
          <cell r="E4180" t="str">
            <v>UN</v>
          </cell>
          <cell r="F4180">
            <v>112071.7</v>
          </cell>
          <cell r="G4180">
            <v>42746</v>
          </cell>
        </row>
        <row r="4181">
          <cell r="C4181">
            <v>7890</v>
          </cell>
          <cell r="D4181" t="str">
            <v>Suministro E Instalación De Valvula De Pie Con Coladera De 3''</v>
          </cell>
          <cell r="E4181" t="str">
            <v>UN</v>
          </cell>
          <cell r="F4181">
            <v>194244.64</v>
          </cell>
          <cell r="G4181">
            <v>42746</v>
          </cell>
        </row>
        <row r="4182">
          <cell r="C4182">
            <v>7891</v>
          </cell>
          <cell r="D4182" t="str">
            <v>Suministro E Instalación De Bridas De 2''</v>
          </cell>
          <cell r="E4182" t="str">
            <v>UN</v>
          </cell>
          <cell r="F4182">
            <v>79531.16</v>
          </cell>
          <cell r="G4182">
            <v>42746</v>
          </cell>
        </row>
        <row r="4183">
          <cell r="C4183">
            <v>7892</v>
          </cell>
          <cell r="D4183" t="str">
            <v>Suministro E Instalación De Bridas De 4''</v>
          </cell>
          <cell r="E4183" t="str">
            <v>UN</v>
          </cell>
          <cell r="F4183">
            <v>225497.88</v>
          </cell>
          <cell r="G4183">
            <v>42746</v>
          </cell>
        </row>
        <row r="4184">
          <cell r="C4184">
            <v>7893</v>
          </cell>
          <cell r="D4184" t="str">
            <v>Suministro E Instalación De Manometros</v>
          </cell>
          <cell r="E4184" t="str">
            <v>UN</v>
          </cell>
          <cell r="F4184">
            <v>25923.38</v>
          </cell>
          <cell r="G4184">
            <v>42746</v>
          </cell>
        </row>
        <row r="4185">
          <cell r="C4185">
            <v>7894</v>
          </cell>
          <cell r="D4185" t="str">
            <v>Suministro E Instalación De  Registro Paso Directo De 1 1/4''</v>
          </cell>
          <cell r="E4185" t="str">
            <v>UN</v>
          </cell>
          <cell r="F4185">
            <v>127189.96</v>
          </cell>
          <cell r="G4185">
            <v>42746</v>
          </cell>
        </row>
        <row r="4186">
          <cell r="C4186">
            <v>7895</v>
          </cell>
          <cell r="D4186" t="str">
            <v>Suministro E Instalación De  Registro Paso Directo De 1 ''</v>
          </cell>
          <cell r="E4186" t="str">
            <v>UN</v>
          </cell>
          <cell r="F4186">
            <v>95203.97</v>
          </cell>
          <cell r="G4186">
            <v>42746</v>
          </cell>
        </row>
        <row r="4187">
          <cell r="C4187">
            <v>7896</v>
          </cell>
          <cell r="D4187" t="str">
            <v>Box Coulvert En Concreto Reforzado 3000Psi A=1,00 H=1,00  E=0,12M Incluye Acero De Refuerzo</v>
          </cell>
          <cell r="E4187" t="str">
            <v>ML</v>
          </cell>
          <cell r="F4187">
            <v>453488.94</v>
          </cell>
          <cell r="G4187">
            <v>42746</v>
          </cell>
        </row>
        <row r="4188">
          <cell r="C4188">
            <v>7910</v>
          </cell>
          <cell r="D4188" t="str">
            <v>Suministro E Instalación De Tubería Acero Negro Sch 40  De 1 1/4"</v>
          </cell>
          <cell r="E4188" t="str">
            <v>ML</v>
          </cell>
          <cell r="F4188">
            <v>26256.3</v>
          </cell>
          <cell r="G4188">
            <v>42746</v>
          </cell>
        </row>
        <row r="4189">
          <cell r="C4189">
            <v>7911</v>
          </cell>
          <cell r="D4189" t="str">
            <v>Suministro E Instalación De Tubería Acero Negro Sch 40  -  1"</v>
          </cell>
          <cell r="E4189" t="str">
            <v>ML</v>
          </cell>
          <cell r="F4189">
            <v>21343.4</v>
          </cell>
          <cell r="G4189">
            <v>42746</v>
          </cell>
        </row>
        <row r="4190">
          <cell r="C4190">
            <v>7914</v>
          </cell>
          <cell r="D4190" t="str">
            <v>Caja De Inspección 0,6 * 0,6</v>
          </cell>
          <cell r="E4190" t="str">
            <v>UN</v>
          </cell>
          <cell r="F4190">
            <v>299992.09999999998</v>
          </cell>
          <cell r="G4190">
            <v>42746</v>
          </cell>
        </row>
        <row r="4191">
          <cell r="C4191">
            <v>7915</v>
          </cell>
          <cell r="D4191" t="str">
            <v>Suministro E Instalación De Sistema De Presión De Agua Potable</v>
          </cell>
          <cell r="E4191" t="str">
            <v>UN</v>
          </cell>
          <cell r="F4191">
            <v>549727.81000000006</v>
          </cell>
          <cell r="G4191">
            <v>42746</v>
          </cell>
        </row>
        <row r="4192">
          <cell r="C4192">
            <v>7916</v>
          </cell>
          <cell r="D4192" t="str">
            <v>Suministro E Instalación De Equipo Red Contra Incendio</v>
          </cell>
          <cell r="E4192" t="str">
            <v>UN</v>
          </cell>
          <cell r="F4192">
            <v>716755.59</v>
          </cell>
          <cell r="G4192">
            <v>42746</v>
          </cell>
        </row>
        <row r="4193">
          <cell r="C4193">
            <v>7917</v>
          </cell>
          <cell r="D4193" t="str">
            <v>Suministro E Instalación De Accesorio Acero Negro Sch 40  De  1"</v>
          </cell>
          <cell r="E4193" t="str">
            <v>UN</v>
          </cell>
          <cell r="F4193">
            <v>11208.48</v>
          </cell>
          <cell r="G4193">
            <v>42747</v>
          </cell>
        </row>
        <row r="4194">
          <cell r="C4194">
            <v>7918</v>
          </cell>
          <cell r="D4194" t="str">
            <v>Suministro E Instalación De Strap  2"  De 1 1/4"</v>
          </cell>
          <cell r="E4194" t="str">
            <v>UN</v>
          </cell>
          <cell r="F4194">
            <v>12813.54</v>
          </cell>
          <cell r="G4194">
            <v>42747</v>
          </cell>
        </row>
        <row r="4195">
          <cell r="C4195">
            <v>7919</v>
          </cell>
          <cell r="D4195" t="str">
            <v>Suministro E Instalación De Strap  2" De 1"</v>
          </cell>
          <cell r="E4195" t="str">
            <v>UN</v>
          </cell>
          <cell r="F4195">
            <v>12210.57</v>
          </cell>
          <cell r="G4195">
            <v>42747</v>
          </cell>
        </row>
        <row r="4196">
          <cell r="C4196">
            <v>7920</v>
          </cell>
          <cell r="D4196" t="str">
            <v>Suministro E Instalación De Strap  1 1/4" De 1"</v>
          </cell>
          <cell r="E4196" t="str">
            <v>UN</v>
          </cell>
          <cell r="F4196">
            <v>10705.06</v>
          </cell>
          <cell r="G4196">
            <v>42747</v>
          </cell>
        </row>
        <row r="4197">
          <cell r="C4197">
            <v>7921</v>
          </cell>
          <cell r="D4197" t="str">
            <v>Suministro E Instalación De Gabinete Tipo Iii</v>
          </cell>
          <cell r="E4197" t="str">
            <v>UN</v>
          </cell>
          <cell r="F4197">
            <v>1321789.6000000001</v>
          </cell>
          <cell r="G4197">
            <v>42747</v>
          </cell>
        </row>
        <row r="4198">
          <cell r="C4198">
            <v>7922</v>
          </cell>
          <cell r="D4198" t="str">
            <v>Suministro E Instalación De Cheque Siamesa De 4"</v>
          </cell>
          <cell r="E4198" t="str">
            <v>UN</v>
          </cell>
          <cell r="F4198">
            <v>1023930.36</v>
          </cell>
          <cell r="G4198">
            <v>42747</v>
          </cell>
        </row>
        <row r="4199">
          <cell r="C4199">
            <v>7923</v>
          </cell>
          <cell r="D4199" t="str">
            <v>Suministro E Instalación De Cheque De 2"</v>
          </cell>
          <cell r="E4199" t="str">
            <v>UN</v>
          </cell>
          <cell r="F4199">
            <v>263691.02</v>
          </cell>
          <cell r="G4199">
            <v>42747</v>
          </cell>
        </row>
        <row r="4200">
          <cell r="C4200">
            <v>7924</v>
          </cell>
          <cell r="D4200" t="str">
            <v>Suministro E Instalacion De Valvula Con Sensor De Flujo De 2"</v>
          </cell>
          <cell r="E4200" t="str">
            <v>UN</v>
          </cell>
          <cell r="F4200">
            <v>426471.61</v>
          </cell>
          <cell r="G4200">
            <v>42747</v>
          </cell>
        </row>
        <row r="4201">
          <cell r="C4201">
            <v>7925</v>
          </cell>
          <cell r="D4201" t="str">
            <v>Suministro E Instalación De Vávlvula Mariposa De 2"</v>
          </cell>
          <cell r="E4201" t="str">
            <v>UN</v>
          </cell>
          <cell r="F4201">
            <v>521288.83</v>
          </cell>
          <cell r="G4201">
            <v>42747</v>
          </cell>
        </row>
        <row r="4202">
          <cell r="C4202">
            <v>7926</v>
          </cell>
          <cell r="D4202" t="str">
            <v>Suministro E Instalación De Tuberia Acero De 6"</v>
          </cell>
          <cell r="E4202" t="str">
            <v>UN</v>
          </cell>
          <cell r="F4202">
            <v>301926.55</v>
          </cell>
          <cell r="G4202">
            <v>42747</v>
          </cell>
        </row>
        <row r="4203">
          <cell r="C4203">
            <v>7928</v>
          </cell>
          <cell r="D4203" t="str">
            <v>Suministro E Instalación De Tubería Polietileno De Alta Densidad Rde-17 - 6"</v>
          </cell>
          <cell r="E4203" t="str">
            <v>ML</v>
          </cell>
          <cell r="F4203">
            <v>150708.29</v>
          </cell>
          <cell r="G4203">
            <v>42747</v>
          </cell>
        </row>
        <row r="4204">
          <cell r="C4204">
            <v>7931</v>
          </cell>
          <cell r="D4204" t="str">
            <v>Suministro E Instalación De Accesorio Polietileno De Alta Densidad De 6"</v>
          </cell>
          <cell r="E4204" t="str">
            <v>UN</v>
          </cell>
          <cell r="F4204">
            <v>142977.68</v>
          </cell>
          <cell r="G4204">
            <v>42747</v>
          </cell>
        </row>
        <row r="4205">
          <cell r="C4205">
            <v>7932</v>
          </cell>
          <cell r="D4205" t="str">
            <v>Colocacion De Malla Electrosoldada U-84</v>
          </cell>
          <cell r="E4205" t="str">
            <v>KG</v>
          </cell>
          <cell r="F4205">
            <v>4995.1899999999996</v>
          </cell>
          <cell r="G4205">
            <v>42747</v>
          </cell>
        </row>
        <row r="4206">
          <cell r="C4206">
            <v>7934</v>
          </cell>
          <cell r="D4206" t="str">
            <v>Suministro E Instalación De Tubería Polietileno De Alta Densidad Rde-17 - 4"</v>
          </cell>
          <cell r="E4206" t="str">
            <v>ML</v>
          </cell>
          <cell r="F4206">
            <v>80526.06</v>
          </cell>
          <cell r="G4206">
            <v>42747</v>
          </cell>
        </row>
        <row r="4207">
          <cell r="C4207">
            <v>7937</v>
          </cell>
          <cell r="D4207" t="str">
            <v>Suministro E Instalación Deaccesorio Polietileno De Alta Densidad - 4"</v>
          </cell>
          <cell r="E4207" t="str">
            <v>UN</v>
          </cell>
          <cell r="F4207">
            <v>51318.68</v>
          </cell>
          <cell r="G4207">
            <v>42747</v>
          </cell>
        </row>
        <row r="4208">
          <cell r="C4208">
            <v>7938</v>
          </cell>
          <cell r="D4208" t="str">
            <v>Pintura Muros Norte Pintura Viniltex Acriltex Pintuco Color Pantone 3546C Rojo, O Similar , 3 Manos</v>
          </cell>
          <cell r="E4208" t="str">
            <v>M2</v>
          </cell>
          <cell r="F4208">
            <v>6222.73</v>
          </cell>
          <cell r="G4208">
            <v>42747</v>
          </cell>
        </row>
        <row r="4209">
          <cell r="C4209">
            <v>7940</v>
          </cell>
          <cell r="D4209" t="str">
            <v>Suministro E Instalación De Tubería Polietileno De Alta Densidad Rde-17  De 2  1/2"</v>
          </cell>
          <cell r="E4209" t="str">
            <v>ML</v>
          </cell>
          <cell r="F4209">
            <v>46643.4</v>
          </cell>
          <cell r="G4209">
            <v>42747</v>
          </cell>
        </row>
        <row r="4210">
          <cell r="C4210">
            <v>7942</v>
          </cell>
          <cell r="D4210" t="str">
            <v>Placa De Contrapiso 3000 Psi  E = 0.15 Metros</v>
          </cell>
          <cell r="E4210" t="str">
            <v>M2</v>
          </cell>
          <cell r="F4210">
            <v>80323.929999999993</v>
          </cell>
          <cell r="G4210">
            <v>42747</v>
          </cell>
        </row>
        <row r="4211">
          <cell r="C4211">
            <v>7943</v>
          </cell>
          <cell r="D4211" t="str">
            <v>Suministro E Instalación De Accesorio Polietileno De Alta Densidad  - 2  1/2"</v>
          </cell>
          <cell r="E4211" t="str">
            <v>UN</v>
          </cell>
          <cell r="F4211">
            <v>30295.759999999998</v>
          </cell>
          <cell r="G4211">
            <v>42747</v>
          </cell>
        </row>
        <row r="4212">
          <cell r="C4212">
            <v>7945</v>
          </cell>
          <cell r="D4212" t="str">
            <v>Suministro E Instalación De Tubería Acero Negro Sch 40  De 2  1/2"</v>
          </cell>
          <cell r="E4212" t="str">
            <v>ML</v>
          </cell>
          <cell r="F4212">
            <v>57853.18</v>
          </cell>
          <cell r="G4212">
            <v>42747</v>
          </cell>
        </row>
        <row r="4213">
          <cell r="C4213">
            <v>7949</v>
          </cell>
          <cell r="D4213" t="str">
            <v>Suministro E Instalación De Accesorio Acero Negro Sch 40  De 2  1/2"</v>
          </cell>
          <cell r="E4213" t="str">
            <v>UN</v>
          </cell>
          <cell r="F4213">
            <v>27590.6</v>
          </cell>
          <cell r="G4213">
            <v>42747</v>
          </cell>
        </row>
        <row r="4214">
          <cell r="C4214">
            <v>7951</v>
          </cell>
          <cell r="D4214" t="str">
            <v>Suministro E Instalación De Tubería Acero Negro Sch 40  - 2"</v>
          </cell>
          <cell r="E4214" t="str">
            <v>ML</v>
          </cell>
          <cell r="F4214">
            <v>38899.839999999997</v>
          </cell>
          <cell r="G4214">
            <v>42747</v>
          </cell>
        </row>
        <row r="4215">
          <cell r="C4215">
            <v>7954</v>
          </cell>
          <cell r="D4215" t="str">
            <v>Suministro E Instalación De Accesorio Acero Negro Sch 40  De 2"</v>
          </cell>
          <cell r="E4215" t="str">
            <v>UN</v>
          </cell>
          <cell r="F4215">
            <v>20371.68</v>
          </cell>
          <cell r="G4215">
            <v>42747</v>
          </cell>
        </row>
        <row r="4216">
          <cell r="C4216">
            <v>7956</v>
          </cell>
          <cell r="D4216" t="str">
            <v>Suministro E Instalacion De P-01- Puerta  Doble Abatible  - Marco En Aluminio Anonizado Natural Y Hojas  Con Estructura En Aluminio 4 X 1 3/4" Perfiles Horizontales En Aluminio 1 1/2 X 3/4 Natural</v>
          </cell>
          <cell r="E4216" t="str">
            <v>M2</v>
          </cell>
          <cell r="F4216">
            <v>387377.75</v>
          </cell>
          <cell r="G4216">
            <v>42747</v>
          </cell>
        </row>
        <row r="4217">
          <cell r="C4217">
            <v>7958</v>
          </cell>
          <cell r="D4217" t="str">
            <v>Suministro E Instalacion De P-02 - Puerta Batiente Maciza  En Aluminio  - Acabado Anonizado Natural.</v>
          </cell>
          <cell r="E4217" t="str">
            <v>M2</v>
          </cell>
          <cell r="F4217">
            <v>487877.75</v>
          </cell>
          <cell r="G4217">
            <v>42747</v>
          </cell>
        </row>
        <row r="4218">
          <cell r="C4218">
            <v>7960</v>
          </cell>
          <cell r="D4218" t="str">
            <v>Suministro E Instalacion De P-04 Puerta Doble Con Rejilla Acordeon -  Aluminio Acabado Anonizado Natural</v>
          </cell>
          <cell r="E4218" t="str">
            <v>M2</v>
          </cell>
          <cell r="F4218">
            <v>511877.75</v>
          </cell>
          <cell r="G4218">
            <v>42747</v>
          </cell>
        </row>
        <row r="4219">
          <cell r="C4219">
            <v>7962</v>
          </cell>
          <cell r="D4219" t="str">
            <v>Suministro E Instalacion De P-05 Y P-09- Puerta Batiente Vidrio Laminado 10Mm 5+5 Incoloro +Adhesivo Traslucido  -  Perfileria En Aluminio Anonizado Natural. Manijas En Acero Inoxidable.</v>
          </cell>
          <cell r="E4219" t="str">
            <v>M2</v>
          </cell>
          <cell r="F4219">
            <v>576877.75</v>
          </cell>
          <cell r="G4219">
            <v>42747</v>
          </cell>
        </row>
        <row r="4220">
          <cell r="C4220">
            <v>7964</v>
          </cell>
          <cell r="D4220" t="str">
            <v>Suministro E Instalacion De P-06 - P-13 - Puerta Doble O Batiente Con Rejilla En Aluminio-   Acabado Anonizado Natural.</v>
          </cell>
          <cell r="E4220" t="str">
            <v>M2</v>
          </cell>
          <cell r="F4220">
            <v>504877.75</v>
          </cell>
          <cell r="G4220">
            <v>42747</v>
          </cell>
        </row>
        <row r="4221">
          <cell r="C4221">
            <v>7966</v>
          </cell>
          <cell r="D4221" t="str">
            <v>Suministro E Instalacion De P-7-  Puerta Doble 3 Cuerpos -  Marco En Aluminio Anonizado Natural Y Hojas  Con Estructura En Aluminio 4 X 1 3/4" Perfiles Horizontales En Aluminio 1 1/2 X 3/4 Color Negro</v>
          </cell>
          <cell r="E4221" t="str">
            <v>M2</v>
          </cell>
          <cell r="F4221">
            <v>453877.75</v>
          </cell>
          <cell r="G4221">
            <v>42747</v>
          </cell>
        </row>
        <row r="4222">
          <cell r="C4222">
            <v>7968</v>
          </cell>
          <cell r="D4222" t="str">
            <v>Suministro E Instalacion De P-08 -   Puerta Doble Con Rejilla En Aluminio-   Acabado Anonizado Natural. Dimensiones Según Cuadro De Puertas - Dimensiones 1,60 X 2,20</v>
          </cell>
          <cell r="E4222" t="str">
            <v>M2</v>
          </cell>
          <cell r="F4222">
            <v>663077.75</v>
          </cell>
          <cell r="G4222">
            <v>42747</v>
          </cell>
        </row>
        <row r="4223">
          <cell r="C4223">
            <v>7971</v>
          </cell>
          <cell r="D4223" t="str">
            <v>Suministro E Instalacion De Fachada Vidriada V26-V27 - Fachada Estructura Aluminio Anodizado Natural + Vidrio Láminado Incoloro 3+3</v>
          </cell>
          <cell r="E4223" t="str">
            <v>M2</v>
          </cell>
          <cell r="F4223">
            <v>320000</v>
          </cell>
          <cell r="G4223">
            <v>42747</v>
          </cell>
        </row>
        <row r="4224">
          <cell r="C4224">
            <v>7974</v>
          </cell>
          <cell r="D4224" t="str">
            <v>Suministro E Instalacion De Rejilla Ventilación Rejilla Ventilación En Aluminio Anonizado Natural</v>
          </cell>
          <cell r="E4224" t="str">
            <v>M2</v>
          </cell>
          <cell r="F4224">
            <v>285000</v>
          </cell>
          <cell r="G4224">
            <v>42747</v>
          </cell>
        </row>
        <row r="4225">
          <cell r="C4225">
            <v>7975</v>
          </cell>
          <cell r="D4225" t="str">
            <v>Suministro E Instalacion Deventana V13 -Ventanería Fija Piso Techo En Aluminio Anodizado Color Negro + Vidrio Laminado Incoloro 3+3</v>
          </cell>
          <cell r="E4225" t="str">
            <v>M2</v>
          </cell>
          <cell r="F4225">
            <v>239150.06</v>
          </cell>
          <cell r="G4225">
            <v>42747</v>
          </cell>
        </row>
        <row r="4226">
          <cell r="C4226">
            <v>7976</v>
          </cell>
          <cell r="D4226" t="str">
            <v>Suministro E Instalacion De Ventana V1 -Ventanería En Aluminio Anonizado Natural + Vidrio Incoloro 3+3 De 6Mm + 2 Hojas Correderas + Rejillaperfiles Horizontales Tubulares 1 1/2 X 3/4.</v>
          </cell>
          <cell r="E4226" t="str">
            <v>M2</v>
          </cell>
          <cell r="F4226">
            <v>264600</v>
          </cell>
          <cell r="G4226">
            <v>42747</v>
          </cell>
        </row>
        <row r="4227">
          <cell r="C4227">
            <v>7978</v>
          </cell>
          <cell r="D4227" t="str">
            <v>Suministro E Instalacion De Ventana V2 Y V5 -Ventanería Fija Piso Techo En Aluminio Anonizado Natural + Vidrio Laminado Incoloro 3+3 + Pelicula Adhesiva Traslusida H=1,80M</v>
          </cell>
          <cell r="E4227" t="str">
            <v>M2</v>
          </cell>
          <cell r="F4227">
            <v>253760</v>
          </cell>
          <cell r="G4227">
            <v>42747</v>
          </cell>
        </row>
        <row r="4228">
          <cell r="C4228">
            <v>7979</v>
          </cell>
          <cell r="D4228" t="str">
            <v>Suministro E Instalacion De Ventana V6- V7- V9- V10- V11- V12 - V14 Y V15 -Ventanería Fija Piso Techo En Aluminio Anonizado Natural + Vidrio Laminado Incoloro 5+5</v>
          </cell>
          <cell r="E4228" t="str">
            <v>M2</v>
          </cell>
          <cell r="F4228">
            <v>244000</v>
          </cell>
          <cell r="G4228">
            <v>42747</v>
          </cell>
        </row>
        <row r="4229">
          <cell r="C4229">
            <v>7980</v>
          </cell>
          <cell r="D4229" t="str">
            <v>Suministro E Instalacion De Ventana V3 - V4 Y V8 -Ventanería Fija Piso Techo En Aluminio Anonizado Natural + Vidrio Laminado Incoloro 3+3</v>
          </cell>
          <cell r="E4229" t="str">
            <v>M2</v>
          </cell>
          <cell r="F4229">
            <v>244000</v>
          </cell>
          <cell r="G4229">
            <v>42747</v>
          </cell>
        </row>
        <row r="4230">
          <cell r="C4230">
            <v>7982</v>
          </cell>
          <cell r="D4230" t="str">
            <v>Suministro E Instalación De Tuberia Acero De 2"</v>
          </cell>
          <cell r="E4230" t="str">
            <v>ML</v>
          </cell>
          <cell r="F4230">
            <v>72299.75</v>
          </cell>
          <cell r="G4230">
            <v>42747</v>
          </cell>
        </row>
        <row r="4231">
          <cell r="C4231">
            <v>7985</v>
          </cell>
          <cell r="D4231" t="str">
            <v>Suministro E Instalación De Accesorios Acero  De 6"</v>
          </cell>
          <cell r="E4231" t="str">
            <v>UN</v>
          </cell>
          <cell r="F4231">
            <v>196888.4</v>
          </cell>
          <cell r="G4231">
            <v>42747</v>
          </cell>
        </row>
        <row r="4232">
          <cell r="C4232">
            <v>7989</v>
          </cell>
          <cell r="D4232" t="str">
            <v>Suministro E Instalación De Accesorios Acero  De 4"</v>
          </cell>
          <cell r="E4232" t="str">
            <v>UN</v>
          </cell>
          <cell r="F4232">
            <v>57654.400000000001</v>
          </cell>
          <cell r="G4232">
            <v>42747</v>
          </cell>
        </row>
        <row r="4233">
          <cell r="C4233">
            <v>7992</v>
          </cell>
          <cell r="D4233" t="str">
            <v>Suministro E Instalación De Accesorios Acero De 2"</v>
          </cell>
          <cell r="E4233" t="str">
            <v>UN</v>
          </cell>
          <cell r="F4233">
            <v>16612.5</v>
          </cell>
          <cell r="G4233">
            <v>42747</v>
          </cell>
        </row>
        <row r="4234">
          <cell r="C4234">
            <v>7995</v>
          </cell>
          <cell r="D4234" t="str">
            <v>Suministro E Instalación De Soporte Sencillo De 6"</v>
          </cell>
          <cell r="E4234" t="str">
            <v>UN</v>
          </cell>
          <cell r="F4234">
            <v>13443.6</v>
          </cell>
          <cell r="G4234">
            <v>42747</v>
          </cell>
        </row>
        <row r="4235">
          <cell r="C4235">
            <v>7996</v>
          </cell>
          <cell r="D4235" t="str">
            <v>Suministro E Instalación De Cheques Amortiguados De 6"</v>
          </cell>
          <cell r="E4235" t="str">
            <v>UN</v>
          </cell>
          <cell r="F4235">
            <v>1186507.28</v>
          </cell>
          <cell r="G4235">
            <v>42747</v>
          </cell>
        </row>
        <row r="4236">
          <cell r="C4236">
            <v>7997</v>
          </cell>
          <cell r="D4236" t="str">
            <v>Suministro E Instalación De Soporte Sencillo  De 4"</v>
          </cell>
          <cell r="E4236" t="str">
            <v>UN</v>
          </cell>
          <cell r="F4236">
            <v>25383.200000000001</v>
          </cell>
          <cell r="G4236">
            <v>42747</v>
          </cell>
        </row>
        <row r="4237">
          <cell r="C4237">
            <v>7998</v>
          </cell>
          <cell r="D4237" t="str">
            <v>Suministro E Instalación De Cheques D= 2"</v>
          </cell>
          <cell r="E4237" t="str">
            <v>UN</v>
          </cell>
          <cell r="F4237">
            <v>264852.02</v>
          </cell>
          <cell r="G4237">
            <v>42747</v>
          </cell>
        </row>
        <row r="4238">
          <cell r="C4238">
            <v>7999</v>
          </cell>
          <cell r="D4238" t="str">
            <v>Suministro E Instalación De Soporte Sencillo De 2"</v>
          </cell>
          <cell r="E4238" t="str">
            <v>UN</v>
          </cell>
          <cell r="F4238">
            <v>6213.68</v>
          </cell>
          <cell r="G4238">
            <v>42747</v>
          </cell>
        </row>
        <row r="4239">
          <cell r="C4239">
            <v>8002</v>
          </cell>
          <cell r="D4239" t="str">
            <v>Suministro E Instalación De Cabezal De Prueba 4" X 2 1/2" X 2,1/2"</v>
          </cell>
          <cell r="E4239" t="str">
            <v>UN</v>
          </cell>
          <cell r="F4239">
            <v>3641552.77</v>
          </cell>
          <cell r="G4239">
            <v>42747</v>
          </cell>
        </row>
        <row r="4240">
          <cell r="C4240">
            <v>8003</v>
          </cell>
          <cell r="D4240" t="str">
            <v>Desinfección Según Especificaciones</v>
          </cell>
          <cell r="E4240" t="str">
            <v>GL</v>
          </cell>
          <cell r="F4240">
            <v>420123.99</v>
          </cell>
          <cell r="G4240">
            <v>42747</v>
          </cell>
        </row>
        <row r="4241">
          <cell r="C4241">
            <v>8004</v>
          </cell>
          <cell r="D4241" t="str">
            <v>Suministro E Instalación De Bridas De 2"</v>
          </cell>
          <cell r="E4241" t="str">
            <v>UN</v>
          </cell>
          <cell r="F4241">
            <v>79531.08</v>
          </cell>
          <cell r="G4241">
            <v>42747</v>
          </cell>
        </row>
        <row r="4242">
          <cell r="C4242">
            <v>8005</v>
          </cell>
          <cell r="D4242" t="str">
            <v>Lavado Según Especificaciones</v>
          </cell>
          <cell r="E4242" t="str">
            <v>GL</v>
          </cell>
          <cell r="F4242">
            <v>326939.95</v>
          </cell>
          <cell r="G4242">
            <v>42747</v>
          </cell>
        </row>
        <row r="4243">
          <cell r="C4243">
            <v>8007</v>
          </cell>
          <cell r="D4243" t="str">
            <v>Suministro E Instalación De Sistema De Presión De Agua Potable  Para Una Presión De 31 - 51 Psi – 22 Mts Con Un Caudal De 324 Gpm – 20.4 Ls, Compuesto Por Tres (3) Electrobombas Al 30 % Cada Una De 2 Hp. + (1)  Tanque Hidroacumulador De 500 Litros Tipo Vertical Con Membrana, Construidos En Lámina De Acero Al Carbón.</v>
          </cell>
          <cell r="E4243" t="str">
            <v>UN</v>
          </cell>
          <cell r="F4243">
            <v>11832000</v>
          </cell>
          <cell r="G4243">
            <v>42747</v>
          </cell>
        </row>
        <row r="4244">
          <cell r="C4244">
            <v>8008</v>
          </cell>
          <cell r="D4244" t="str">
            <v>Suministro E Instalación De Valvula Mariposa  De 6"</v>
          </cell>
          <cell r="E4244" t="str">
            <v>UN</v>
          </cell>
          <cell r="F4244">
            <v>1294201.1200000001</v>
          </cell>
          <cell r="G4244">
            <v>42747</v>
          </cell>
        </row>
        <row r="4245">
          <cell r="C4245">
            <v>8010</v>
          </cell>
          <cell r="D4245" t="str">
            <v>Suministro E Instalación De Equipo Red Contra Incendio Listado Y Aprobado Ul/Fm Bomba Turbina Vertical 500 Gpm A 123 Psi - Eje De Succión Estándar De 3.04 Mts. 75 Hp</v>
          </cell>
          <cell r="E4245" t="str">
            <v>UN</v>
          </cell>
          <cell r="F4245">
            <v>98024176</v>
          </cell>
          <cell r="G4245">
            <v>42747</v>
          </cell>
        </row>
        <row r="4246">
          <cell r="C4246">
            <v>8012</v>
          </cell>
          <cell r="D4246" t="str">
            <v>Relleno Materia Asmt Tipo Ii 3 O 4 Compactado Al 90%</v>
          </cell>
          <cell r="E4246" t="str">
            <v>M3</v>
          </cell>
          <cell r="F4246">
            <v>76737.06</v>
          </cell>
          <cell r="G4246">
            <v>42747</v>
          </cell>
        </row>
        <row r="4247">
          <cell r="C4247">
            <v>8014</v>
          </cell>
          <cell r="D4247" t="str">
            <v>Suministro E Instalación De Valvula Mariposa  De 4"</v>
          </cell>
          <cell r="E4247" t="str">
            <v>UN</v>
          </cell>
          <cell r="F4247">
            <v>921217.12</v>
          </cell>
          <cell r="G4247">
            <v>42747</v>
          </cell>
        </row>
        <row r="4248">
          <cell r="C4248">
            <v>8016</v>
          </cell>
          <cell r="D4248" t="str">
            <v>Suministro E Instalacion De Banco De Suplentes Móvil: Techo En Policarbonato Macizo De 6 Mm ,(Garantía De 15 Años En La Cubierta) Estructura De 1.20 X 6.1 Tubería Redonda De 2" Y 2 1/2", Estructura De Sillas Móvil , Tubería Cuadrada De 40 X 40 Y Tubería Redonda De 1 1/2¨ Todo Calibre 2.5 Mm, Pintura Electrostática Color Blanco, 10 Sillas Tipo Cubo Fabricadas En Vinil Cuero Color Blanco.</v>
          </cell>
          <cell r="E4248" t="str">
            <v>UN</v>
          </cell>
          <cell r="F4248">
            <v>22968000</v>
          </cell>
          <cell r="G4248">
            <v>42747</v>
          </cell>
        </row>
        <row r="4249">
          <cell r="C4249">
            <v>8019</v>
          </cell>
          <cell r="D4249" t="str">
            <v>Suministro E Instalacion De Banco De Árbitros Móvil: Techo En Policarbonato Macizo De 6 Mm ,(Garantía De 15 Años En La Cubierta) Estructura De 1.20 X 2.1 Tubería Redonda De 2" Y 2 1/2", Estructura De Sillas Móvil , Tubería Cuadrada De 40 X 40 Y Tubería Redonda De 1 1/2¨ Todo Calibre 2.5 Mm, Pintura Electrostática Color Blanco, 3 Sillas Tipo Cubo Fabricadas En Vinil Cuero Color Blanco.</v>
          </cell>
          <cell r="E4249" t="str">
            <v>UN</v>
          </cell>
          <cell r="F4249">
            <v>7888000</v>
          </cell>
          <cell r="G4249">
            <v>42747</v>
          </cell>
        </row>
        <row r="4250">
          <cell r="C4250">
            <v>8020</v>
          </cell>
          <cell r="D4250" t="str">
            <v>Suministro E Instalación De Registro De Paso Directo De 2"</v>
          </cell>
          <cell r="E4250" t="str">
            <v>UN</v>
          </cell>
          <cell r="F4250">
            <v>269139.59999999998</v>
          </cell>
          <cell r="G4250">
            <v>42747</v>
          </cell>
        </row>
        <row r="4251">
          <cell r="C4251">
            <v>8024</v>
          </cell>
          <cell r="D4251" t="str">
            <v>Enchape Tipo Institucional Alfa Código 225000771 O Similar, Formato 20.3 X 30.5 Cm</v>
          </cell>
          <cell r="E4251" t="str">
            <v>M2</v>
          </cell>
          <cell r="F4251">
            <v>53916.24</v>
          </cell>
          <cell r="G4251">
            <v>42747</v>
          </cell>
        </row>
        <row r="4252">
          <cell r="C4252">
            <v>8025</v>
          </cell>
          <cell r="D4252" t="str">
            <v>Suministro E Instalacion De Capa Elástica O “Shockpad”</v>
          </cell>
          <cell r="E4252" t="str">
            <v>M2</v>
          </cell>
          <cell r="F4252">
            <v>48042.07</v>
          </cell>
          <cell r="G4252">
            <v>42747</v>
          </cell>
        </row>
        <row r="4253">
          <cell r="C4253">
            <v>8026</v>
          </cell>
          <cell r="D4253" t="str">
            <v>Enchape Tipo Tropical Alfa, Formato 20.3 X 30.5 Cm</v>
          </cell>
          <cell r="E4253" t="str">
            <v>M2</v>
          </cell>
          <cell r="F4253">
            <v>52444.62</v>
          </cell>
          <cell r="G4253">
            <v>42747</v>
          </cell>
        </row>
        <row r="4254">
          <cell r="C4254">
            <v>8028</v>
          </cell>
          <cell r="D4254" t="str">
            <v>Suministro E Instalacion De Porterías Y Mallas De 7,32 X 2.44 Mts</v>
          </cell>
          <cell r="E4254" t="str">
            <v>UN</v>
          </cell>
          <cell r="F4254">
            <v>2349964.73</v>
          </cell>
          <cell r="G4254">
            <v>42747</v>
          </cell>
        </row>
        <row r="4255">
          <cell r="C4255">
            <v>8030</v>
          </cell>
          <cell r="D4255" t="str">
            <v>Suministro E Instalacion De Tablero Marcador De 120 X 200 Cm, 9 Digitos De 40 Cm + Botonera 3 Mandos Con Cable + Sirena + Control Inalámbrico + Protección En Acrilico Para Intemperie + Software Sistema Android Transmisión Por Bluetooth, Tipo Ofimax O Similar</v>
          </cell>
          <cell r="E4255" t="str">
            <v>UN</v>
          </cell>
          <cell r="F4255">
            <v>3309575.19</v>
          </cell>
          <cell r="G4255">
            <v>42747</v>
          </cell>
        </row>
        <row r="4256">
          <cell r="C4256">
            <v>8032</v>
          </cell>
          <cell r="D4256" t="str">
            <v>Suministro E Instalación De Tuberia Acero  De 4"</v>
          </cell>
          <cell r="E4256" t="str">
            <v>ML</v>
          </cell>
          <cell r="F4256">
            <v>108989.94</v>
          </cell>
          <cell r="G4256">
            <v>42748</v>
          </cell>
        </row>
        <row r="4257">
          <cell r="C4257">
            <v>8033</v>
          </cell>
          <cell r="D4257" t="str">
            <v>Registro En Concreto. 60X60 Cm En Zona Verde</v>
          </cell>
          <cell r="E4257" t="str">
            <v>UN</v>
          </cell>
          <cell r="F4257">
            <v>352707.77</v>
          </cell>
          <cell r="G4257">
            <v>42752</v>
          </cell>
        </row>
        <row r="4258">
          <cell r="C4258">
            <v>8035</v>
          </cell>
          <cell r="D4258" t="str">
            <v>Pavimento Asfaltico Mdc - 25</v>
          </cell>
          <cell r="E4258" t="str">
            <v>M3</v>
          </cell>
          <cell r="F4258">
            <v>691813.58</v>
          </cell>
          <cell r="G4258">
            <v>42752</v>
          </cell>
        </row>
        <row r="4259">
          <cell r="C4259">
            <v>8039</v>
          </cell>
          <cell r="D4259" t="str">
            <v>Suministro E Instalacion Lampara De Alumbrado Publico At-Aluled-70W</v>
          </cell>
          <cell r="E4259" t="str">
            <v>UN</v>
          </cell>
          <cell r="F4259">
            <v>3050631.56</v>
          </cell>
          <cell r="G4259">
            <v>42752</v>
          </cell>
        </row>
        <row r="4260">
          <cell r="C4260">
            <v>8040</v>
          </cell>
          <cell r="D4260" t="str">
            <v>Suministro E Instalacion Lampara De Alumbrado Publico At-Aluled-40W</v>
          </cell>
          <cell r="E4260" t="str">
            <v>UN</v>
          </cell>
          <cell r="F4260">
            <v>2145846.2400000002</v>
          </cell>
          <cell r="G4260">
            <v>42752</v>
          </cell>
        </row>
        <row r="4261">
          <cell r="C4261">
            <v>8042</v>
          </cell>
          <cell r="D4261" t="str">
            <v>Construccion Registro Con Tapa De 0.40 X 0.40 X 0.40 Metros En Mamposteria</v>
          </cell>
          <cell r="E4261" t="str">
            <v>UN</v>
          </cell>
          <cell r="F4261">
            <v>561204.12</v>
          </cell>
          <cell r="G4261">
            <v>42752</v>
          </cell>
        </row>
        <row r="4262">
          <cell r="C4262">
            <v>8043</v>
          </cell>
          <cell r="D4262" t="str">
            <v>Suministro E Instalacion De Puesta A Tierra En Poste Hormigon De 9 M</v>
          </cell>
          <cell r="E4262" t="str">
            <v>UN</v>
          </cell>
          <cell r="F4262">
            <v>356531.95</v>
          </cell>
          <cell r="G4262">
            <v>42753</v>
          </cell>
        </row>
        <row r="4263">
          <cell r="C4263">
            <v>8045</v>
          </cell>
          <cell r="D4263" t="str">
            <v>Construccion Canalizacion C/ Un Tubo De 1 1/2" Diametro Enlecho De Arena.</v>
          </cell>
          <cell r="E4263" t="str">
            <v>ML</v>
          </cell>
          <cell r="F4263">
            <v>36358.99</v>
          </cell>
          <cell r="G4263">
            <v>42753</v>
          </cell>
        </row>
        <row r="4264">
          <cell r="C4264">
            <v>8046</v>
          </cell>
          <cell r="D4264" t="str">
            <v>Construccion De Gaviones, Incluye Canasta Metalica En Alambre De Hierro Galvanizada Calibre 13.5 Mm, Forrada En Pvc, Ojo De 0.10 X 0.10 Metros, Rellena De Roca De Cantera Entre 0.10 Y 0.30 Metros</v>
          </cell>
          <cell r="E4264" t="str">
            <v>M2</v>
          </cell>
          <cell r="F4264">
            <v>223008.75</v>
          </cell>
          <cell r="G4264">
            <v>42753</v>
          </cell>
        </row>
        <row r="4265">
          <cell r="C4265">
            <v>8048</v>
          </cell>
          <cell r="D4265" t="str">
            <v>Suministro E Instalacion De Acometida 2 #6 + #6 + #8T Cu Thhw</v>
          </cell>
          <cell r="E4265" t="str">
            <v>ML</v>
          </cell>
          <cell r="F4265">
            <v>28654.85</v>
          </cell>
          <cell r="G4265">
            <v>42753</v>
          </cell>
        </row>
        <row r="4266">
          <cell r="C4266">
            <v>8049</v>
          </cell>
          <cell r="D4266" t="str">
            <v>Suministro De Valvula Ventosa D= 4" (100Mm) Antifraude</v>
          </cell>
          <cell r="E4266" t="str">
            <v>UN</v>
          </cell>
          <cell r="F4266">
            <v>1455370</v>
          </cell>
          <cell r="G4266">
            <v>42762</v>
          </cell>
        </row>
        <row r="4267">
          <cell r="C4267">
            <v>8050</v>
          </cell>
          <cell r="D4267" t="str">
            <v>Suministro Ventosa D=4" (100Mm) Triple Accion Brida Iso</v>
          </cell>
          <cell r="E4267" t="str">
            <v>UN</v>
          </cell>
          <cell r="F4267">
            <v>1338750</v>
          </cell>
          <cell r="G4267">
            <v>42762</v>
          </cell>
        </row>
        <row r="4268">
          <cell r="C4268">
            <v>8051</v>
          </cell>
          <cell r="D4268" t="str">
            <v>Suministro Ventosa D=3" (75 Mm) Triple Accion Brida Iso</v>
          </cell>
          <cell r="E4268" t="str">
            <v>UN</v>
          </cell>
          <cell r="F4268">
            <v>846090</v>
          </cell>
          <cell r="G4268">
            <v>42762</v>
          </cell>
        </row>
        <row r="4269">
          <cell r="C4269">
            <v>8052</v>
          </cell>
          <cell r="D4269" t="str">
            <v>Suministro De Reduccion De 4" X 3" Brida Iso</v>
          </cell>
          <cell r="E4269" t="str">
            <v>UN</v>
          </cell>
          <cell r="F4269">
            <v>211820</v>
          </cell>
          <cell r="G4269">
            <v>42762</v>
          </cell>
        </row>
        <row r="4270">
          <cell r="C4270">
            <v>8053</v>
          </cell>
          <cell r="D4270" t="str">
            <v>Suministro De Adaptador Brida Universal De 12" R1</v>
          </cell>
          <cell r="E4270" t="str">
            <v>UN</v>
          </cell>
          <cell r="F4270">
            <v>616636.57999999996</v>
          </cell>
          <cell r="G4270">
            <v>42762</v>
          </cell>
        </row>
        <row r="4271">
          <cell r="C4271">
            <v>8054</v>
          </cell>
          <cell r="D4271" t="str">
            <v>Suministro De Ventosa De 2" Triple Accion Brida Iso</v>
          </cell>
          <cell r="E4271" t="str">
            <v>UN</v>
          </cell>
          <cell r="F4271">
            <v>691390</v>
          </cell>
          <cell r="G4271">
            <v>42762</v>
          </cell>
        </row>
        <row r="4272">
          <cell r="C4272">
            <v>8055</v>
          </cell>
          <cell r="D4272" t="str">
            <v>Suministro De Portaflanche Pead De 315Mm (12") Pn16 Rde11</v>
          </cell>
          <cell r="E4272" t="str">
            <v>UN</v>
          </cell>
          <cell r="F4272">
            <v>724931.34</v>
          </cell>
          <cell r="G4272">
            <v>42762</v>
          </cell>
        </row>
        <row r="4273">
          <cell r="C4273">
            <v>8056</v>
          </cell>
          <cell r="D4273" t="str">
            <v>Suministro De Brida Loca Metalica De 315 Mm (12") Hd Iso</v>
          </cell>
          <cell r="E4273" t="str">
            <v>UN</v>
          </cell>
          <cell r="F4273">
            <v>507827.74</v>
          </cell>
          <cell r="G4273">
            <v>42762</v>
          </cell>
        </row>
        <row r="4274">
          <cell r="C4274">
            <v>8057</v>
          </cell>
          <cell r="D4274" t="str">
            <v>Suministro De Codo Pead De 315Mm (12") X 45° Pn16 Rde 11</v>
          </cell>
          <cell r="E4274" t="str">
            <v>UN</v>
          </cell>
          <cell r="F4274">
            <v>1785978.18</v>
          </cell>
          <cell r="G4274">
            <v>42762</v>
          </cell>
        </row>
        <row r="4275">
          <cell r="C4275">
            <v>8058</v>
          </cell>
          <cell r="D4275" t="str">
            <v>Suministro  De Tuberias De Acueducto De Polietileno De Alta Densidad (Pead) De 315Mm (12") Pn 16 Rde 11</v>
          </cell>
          <cell r="E4275" t="str">
            <v>ML</v>
          </cell>
          <cell r="F4275">
            <v>343550.62</v>
          </cell>
          <cell r="G4275">
            <v>42762</v>
          </cell>
        </row>
        <row r="4276">
          <cell r="C4276">
            <v>8059</v>
          </cell>
          <cell r="D4276" t="str">
            <v>Instalacion De Tuberias Pead 315Mm (12") Pn 16 Rde 11</v>
          </cell>
          <cell r="E4276" t="str">
            <v>ML</v>
          </cell>
          <cell r="F4276">
            <v>14685.75</v>
          </cell>
          <cell r="G4276">
            <v>42762</v>
          </cell>
        </row>
        <row r="4277">
          <cell r="C4277">
            <v>8062</v>
          </cell>
          <cell r="D4277" t="str">
            <v>Suministro E Instalacion De Grama Sintetica Para Canchas</v>
          </cell>
          <cell r="E4277" t="str">
            <v>M2</v>
          </cell>
          <cell r="F4277">
            <v>106800</v>
          </cell>
          <cell r="G4277">
            <v>42765</v>
          </cell>
        </row>
        <row r="4278">
          <cell r="C4278">
            <v>8064</v>
          </cell>
          <cell r="D4278" t="str">
            <v>Suministro De Tubería En Polietileno De Alta Densidad Pead 400 Mm Pn 10 Pe 100</v>
          </cell>
          <cell r="E4278" t="str">
            <v>ML</v>
          </cell>
          <cell r="F4278">
            <v>480600</v>
          </cell>
          <cell r="G4278">
            <v>42772</v>
          </cell>
        </row>
        <row r="4279">
          <cell r="C4279">
            <v>8067</v>
          </cell>
          <cell r="D4279" t="str">
            <v>Suministro  E  Instalación  De  Tubería  De  Alcantarillado Novafort O Similar D = 27" - 685 Mm</v>
          </cell>
          <cell r="E4279" t="str">
            <v>ML</v>
          </cell>
          <cell r="F4279">
            <v>634807.24</v>
          </cell>
          <cell r="G4279">
            <v>42772</v>
          </cell>
        </row>
        <row r="4280">
          <cell r="C4280">
            <v>8072</v>
          </cell>
          <cell r="D4280" t="str">
            <v>Suministro De Reducción Polietileno 200Mm X 160Mm (8") X (6") Pe 100 Pn 10 A Tope</v>
          </cell>
          <cell r="E4280" t="str">
            <v>UN</v>
          </cell>
          <cell r="F4280">
            <v>208150</v>
          </cell>
          <cell r="G4280">
            <v>42772</v>
          </cell>
        </row>
        <row r="4281">
          <cell r="C4281">
            <v>8073</v>
          </cell>
          <cell r="D4281" t="str">
            <v>Suministro De Reducción Polietileno 160Mm X 90Mm (6") X (3") Pe 100 Pn 10 A Tope</v>
          </cell>
          <cell r="E4281" t="str">
            <v>UN</v>
          </cell>
          <cell r="F4281">
            <v>48466</v>
          </cell>
          <cell r="G4281">
            <v>42772</v>
          </cell>
        </row>
        <row r="4282">
          <cell r="C4282">
            <v>8077</v>
          </cell>
          <cell r="D4282" t="str">
            <v>Suministro  E  Instalación  De  Tubería  De  Alcantarillado Novafort O Similar D = 30" - 760 Mm</v>
          </cell>
          <cell r="E4282" t="str">
            <v>ML</v>
          </cell>
          <cell r="F4282">
            <v>801549.34</v>
          </cell>
          <cell r="G4282">
            <v>42772</v>
          </cell>
        </row>
        <row r="4283">
          <cell r="C4283">
            <v>8078</v>
          </cell>
          <cell r="D4283" t="str">
            <v>Suministro De Reducción Polietileno 110Mm X 90Mm (4") X (3") Pe 100 Pn 10 A Tope</v>
          </cell>
          <cell r="E4283" t="str">
            <v>UN</v>
          </cell>
          <cell r="F4283">
            <v>37984</v>
          </cell>
          <cell r="G4283">
            <v>42772</v>
          </cell>
        </row>
        <row r="4284">
          <cell r="C4284">
            <v>8080</v>
          </cell>
          <cell r="D4284" t="str">
            <v>Suministro De Tapón De Polietileno 90 Mm (4") Pe 100 Pn 10</v>
          </cell>
          <cell r="E4284" t="str">
            <v>UN</v>
          </cell>
          <cell r="F4284">
            <v>19542</v>
          </cell>
          <cell r="G4284">
            <v>42773</v>
          </cell>
        </row>
        <row r="4285">
          <cell r="C4285">
            <v>8082</v>
          </cell>
          <cell r="D4285" t="str">
            <v>Suministro De Silleta De Polietileno 90Mm X 20Mm (4") X (1") Para Union Por Termofusion</v>
          </cell>
          <cell r="E4285" t="str">
            <v>UN</v>
          </cell>
          <cell r="F4285">
            <v>11498</v>
          </cell>
          <cell r="G4285">
            <v>42775</v>
          </cell>
        </row>
        <row r="4286">
          <cell r="C4286">
            <v>8084</v>
          </cell>
          <cell r="D4286" t="str">
            <v>Suministro De Silleta De Polietileno 200Mm X 20Mm (8") X (1") Para Union Por Termofusion</v>
          </cell>
          <cell r="E4286" t="str">
            <v>UN</v>
          </cell>
          <cell r="F4286">
            <v>11498</v>
          </cell>
          <cell r="G4286">
            <v>42775</v>
          </cell>
        </row>
        <row r="4287">
          <cell r="C4287">
            <v>8086</v>
          </cell>
          <cell r="D4287" t="str">
            <v>Suministro De Adaptadores Tope Brida De Polietileno Diámetro 90Mm (4") Sin Brida Pn 10</v>
          </cell>
          <cell r="E4287" t="str">
            <v>UN</v>
          </cell>
          <cell r="F4287">
            <v>40586</v>
          </cell>
          <cell r="G4287">
            <v>42775</v>
          </cell>
        </row>
        <row r="4288">
          <cell r="C4288">
            <v>8090</v>
          </cell>
          <cell r="D4288" t="str">
            <v>Suministro De Adaptadores Tope Brida De Polietileno Diámetro 315Mm (12") Sin Brida Pn 10</v>
          </cell>
          <cell r="E4288" t="str">
            <v>UN</v>
          </cell>
          <cell r="F4288">
            <v>518523</v>
          </cell>
          <cell r="G4288">
            <v>42775</v>
          </cell>
        </row>
        <row r="4289">
          <cell r="C4289">
            <v>8091</v>
          </cell>
          <cell r="D4289" t="str">
            <v>Adaptadores Tope Brida De Polietileno Diámetro 250Mm (10") Sin Brida Pn 10</v>
          </cell>
          <cell r="E4289" t="str">
            <v>UN</v>
          </cell>
          <cell r="F4289">
            <v>256193</v>
          </cell>
          <cell r="G4289">
            <v>42775</v>
          </cell>
        </row>
        <row r="4290">
          <cell r="C4290">
            <v>8092</v>
          </cell>
          <cell r="D4290" t="str">
            <v>Adaptadores Tope Brida De Polietileno Diámetro 200Mm (8") Sin Brida Pn 10</v>
          </cell>
          <cell r="E4290" t="str">
            <v>UN</v>
          </cell>
          <cell r="F4290">
            <v>126082</v>
          </cell>
          <cell r="G4290">
            <v>42775</v>
          </cell>
        </row>
        <row r="4291">
          <cell r="C4291">
            <v>8097</v>
          </cell>
          <cell r="D4291" t="str">
            <v>Suministro De Brida Metálica Para Adaptador Tope De Polietileno Diámetro 315Mm (12") Norma Iso Pn 10</v>
          </cell>
          <cell r="E4291" t="str">
            <v>UN</v>
          </cell>
          <cell r="F4291">
            <v>507828</v>
          </cell>
          <cell r="G4291">
            <v>42775</v>
          </cell>
        </row>
        <row r="4292">
          <cell r="C4292">
            <v>8098</v>
          </cell>
          <cell r="D4292" t="str">
            <v>Suministro De Brida Metálica Para Adaptador Tope De Polietileno Diámetro 90 Mm (4") Norma Iso Pn 10</v>
          </cell>
          <cell r="E4292" t="str">
            <v>UN</v>
          </cell>
          <cell r="F4292">
            <v>62041</v>
          </cell>
          <cell r="G4292">
            <v>42775</v>
          </cell>
        </row>
        <row r="4293">
          <cell r="C4293">
            <v>8099</v>
          </cell>
          <cell r="D4293" t="str">
            <v>Suministro De Brida Metálica Para Adaptador Tope De Polietileno Diámetro 200 Mm (8") Norma Iso Pn 10</v>
          </cell>
          <cell r="E4293" t="str">
            <v>UN</v>
          </cell>
          <cell r="F4293">
            <v>136491</v>
          </cell>
          <cell r="G4293">
            <v>42775</v>
          </cell>
        </row>
        <row r="4294">
          <cell r="C4294">
            <v>8100</v>
          </cell>
          <cell r="D4294" t="str">
            <v>Suministro De Brida Metálica Para Adaptador Tope De Polietileno Diámetro 250 Mm (10") Norma Iso Pn 10</v>
          </cell>
          <cell r="E4294" t="str">
            <v>UN</v>
          </cell>
          <cell r="F4294">
            <v>241074</v>
          </cell>
          <cell r="G4294">
            <v>42775</v>
          </cell>
        </row>
        <row r="4295">
          <cell r="C4295">
            <v>8103</v>
          </cell>
          <cell r="D4295" t="str">
            <v>Suministro De Codo De Polietileno 200 Mm X 90° (8") Pe 100 Pn 10 A Tope</v>
          </cell>
          <cell r="E4295" t="str">
            <v>UN</v>
          </cell>
          <cell r="F4295">
            <v>308942</v>
          </cell>
          <cell r="G4295">
            <v>42775</v>
          </cell>
        </row>
        <row r="4296">
          <cell r="C4296">
            <v>8104</v>
          </cell>
          <cell r="D4296" t="str">
            <v>Suministro De Codo De Polietileno 90 Mm X 90° (4") Pe 100 Pn 10 A Tope</v>
          </cell>
          <cell r="E4296" t="str">
            <v>UN</v>
          </cell>
          <cell r="F4296">
            <v>35025</v>
          </cell>
          <cell r="G4296">
            <v>42775</v>
          </cell>
        </row>
        <row r="4297">
          <cell r="C4297">
            <v>8107</v>
          </cell>
          <cell r="D4297" t="str">
            <v>Suministro De Tee De Polietileno 90Mm (4") Pe 100 Pn 10 A Tope</v>
          </cell>
          <cell r="E4297" t="str">
            <v>UN</v>
          </cell>
          <cell r="F4297">
            <v>62141</v>
          </cell>
          <cell r="G4297">
            <v>42775</v>
          </cell>
        </row>
        <row r="4298">
          <cell r="C4298">
            <v>8108</v>
          </cell>
          <cell r="D4298" t="str">
            <v>Suministro De Tee De Polietileno 200Mm (8") Pe 100 Pn 10 A Tope</v>
          </cell>
          <cell r="E4298" t="str">
            <v>UN</v>
          </cell>
          <cell r="F4298">
            <v>276217</v>
          </cell>
          <cell r="G4298">
            <v>42775</v>
          </cell>
        </row>
        <row r="4299">
          <cell r="C4299">
            <v>8110</v>
          </cell>
          <cell r="D4299" t="str">
            <v>Suministro De Hidrante Tres Salidas D= 150Mm (6") Tipo Trafico Norma Awwa C-502, Extremo Garra De Tigre.</v>
          </cell>
          <cell r="E4299" t="str">
            <v>UN</v>
          </cell>
          <cell r="F4299">
            <v>3962700</v>
          </cell>
          <cell r="G4299">
            <v>42775</v>
          </cell>
        </row>
        <row r="4300">
          <cell r="C4300">
            <v>8113</v>
          </cell>
          <cell r="D4300" t="str">
            <v>Instalación De Válvula De Compuerta D= 3" Brida X Brida Norma Iso Pn 10, Incluye El Suministro E Instalación De Tornillería Grado 2 Y Empaquetadura Para El Montaje</v>
          </cell>
          <cell r="E4300" t="str">
            <v>UN</v>
          </cell>
          <cell r="F4300">
            <v>537880</v>
          </cell>
          <cell r="G4300">
            <v>42775</v>
          </cell>
        </row>
        <row r="4301">
          <cell r="C4301">
            <v>8114</v>
          </cell>
          <cell r="D4301" t="str">
            <v>Instalación De Válvula De Compuerta D=200Mm (8") Brida X Brida Norma Iso Pn 10, Incluye El Suministro E Instalación De Tornillería Grado 2 Y Empaquetadura Para El Montaje</v>
          </cell>
          <cell r="E4301" t="str">
            <v>UN</v>
          </cell>
          <cell r="F4301">
            <v>1900430</v>
          </cell>
          <cell r="G4301">
            <v>42775</v>
          </cell>
        </row>
        <row r="4302">
          <cell r="C4302">
            <v>8117</v>
          </cell>
          <cell r="D4302" t="str">
            <v>Suministro De Codo De Hd 90Mm (3")</v>
          </cell>
          <cell r="E4302" t="str">
            <v>UN</v>
          </cell>
          <cell r="F4302">
            <v>216580</v>
          </cell>
          <cell r="G4302">
            <v>42775</v>
          </cell>
        </row>
        <row r="4303">
          <cell r="C4303">
            <v>8118</v>
          </cell>
          <cell r="D4303" t="str">
            <v>Suministro De Codo De Hd 110Mm (4")</v>
          </cell>
          <cell r="E4303" t="str">
            <v>UN</v>
          </cell>
          <cell r="F4303">
            <v>271320</v>
          </cell>
          <cell r="G4303">
            <v>42775</v>
          </cell>
        </row>
        <row r="4304">
          <cell r="C4304">
            <v>8124</v>
          </cell>
          <cell r="D4304" t="str">
            <v>Suministro De Union De Hd 90 Mm (3")</v>
          </cell>
          <cell r="E4304" t="str">
            <v>UN</v>
          </cell>
          <cell r="F4304">
            <v>80920</v>
          </cell>
          <cell r="G4304">
            <v>42775</v>
          </cell>
        </row>
        <row r="4305">
          <cell r="C4305">
            <v>8125</v>
          </cell>
          <cell r="D4305" t="str">
            <v>Suministro De Union De Hd 110Mm (4")</v>
          </cell>
          <cell r="E4305" t="str">
            <v>UN</v>
          </cell>
          <cell r="F4305">
            <v>97580</v>
          </cell>
          <cell r="G4305">
            <v>42775</v>
          </cell>
        </row>
        <row r="4306">
          <cell r="C4306">
            <v>8126</v>
          </cell>
          <cell r="D4306" t="str">
            <v>Suministro De Union De Hd 150Mm (6")</v>
          </cell>
          <cell r="E4306" t="str">
            <v>UN</v>
          </cell>
          <cell r="F4306">
            <v>159460</v>
          </cell>
          <cell r="G4306">
            <v>42775</v>
          </cell>
        </row>
        <row r="4307">
          <cell r="C4307">
            <v>8127</v>
          </cell>
          <cell r="D4307" t="str">
            <v>Suministro De Union De Hd 200Mm (8")</v>
          </cell>
          <cell r="E4307" t="str">
            <v>UN</v>
          </cell>
          <cell r="F4307">
            <v>243950</v>
          </cell>
          <cell r="G4307">
            <v>42775</v>
          </cell>
        </row>
        <row r="4308">
          <cell r="C4308">
            <v>8128</v>
          </cell>
          <cell r="D4308" t="str">
            <v>Suministro De Union De Hd 300Mm (12")</v>
          </cell>
          <cell r="E4308" t="str">
            <v>UN</v>
          </cell>
          <cell r="F4308">
            <v>521220</v>
          </cell>
          <cell r="G4308">
            <v>42775</v>
          </cell>
        </row>
        <row r="4309">
          <cell r="C4309">
            <v>8129</v>
          </cell>
          <cell r="D4309" t="str">
            <v>Instalacion De Tuberia De Polietileno De Alta Densidad (Pead) 400Mm D=18", Y Accesorios Para Acueducto</v>
          </cell>
          <cell r="E4309" t="str">
            <v>ML</v>
          </cell>
          <cell r="F4309">
            <v>20803.8</v>
          </cell>
          <cell r="G4309">
            <v>42775</v>
          </cell>
        </row>
        <row r="4310">
          <cell r="C4310">
            <v>8130</v>
          </cell>
          <cell r="D4310" t="str">
            <v>Losa De Concreto Mr 45 (Suministro, Formaletado, Colocacion Y Acabado. No Incluye Acero. Curado, Juntas)</v>
          </cell>
          <cell r="E4310" t="str">
            <v>M3</v>
          </cell>
          <cell r="F4310">
            <v>610082.09</v>
          </cell>
          <cell r="G4310">
            <v>42787</v>
          </cell>
        </row>
        <row r="4311">
          <cell r="C4311">
            <v>8138</v>
          </cell>
          <cell r="D4311" t="str">
            <v>Carcamos De 60 Cms Con 1.5 =&lt; M =&lt; 2 Mts En Concreto De 3000, Acero De 1/2"</v>
          </cell>
          <cell r="E4311" t="str">
            <v>ML</v>
          </cell>
          <cell r="F4311">
            <v>475365.03</v>
          </cell>
          <cell r="G4311">
            <v>42789</v>
          </cell>
        </row>
        <row r="4312">
          <cell r="C4312">
            <v>8139</v>
          </cell>
          <cell r="D4312" t="str">
            <v>Suministro E Instalacion Rejillas De Hd De 100 X 60 Cms</v>
          </cell>
          <cell r="E4312" t="str">
            <v>ML</v>
          </cell>
          <cell r="F4312">
            <v>282093.75</v>
          </cell>
          <cell r="G4312">
            <v>42789</v>
          </cell>
        </row>
        <row r="4313">
          <cell r="C4313">
            <v>8140</v>
          </cell>
          <cell r="D4313" t="str">
            <v>Suministro E Instalacion De Tuberia De Novaloc De 39" O Similar, Incluye Union</v>
          </cell>
          <cell r="E4313" t="str">
            <v>ML</v>
          </cell>
          <cell r="F4313">
            <v>1646471</v>
          </cell>
          <cell r="G4313">
            <v>42789</v>
          </cell>
        </row>
        <row r="4314">
          <cell r="C4314">
            <v>8141</v>
          </cell>
          <cell r="D4314" t="str">
            <v>Suministro E Instalacion De Tuberia Novaloc De 42" O Similar, Incluye Union</v>
          </cell>
          <cell r="E4314" t="str">
            <v>ML</v>
          </cell>
          <cell r="F4314">
            <v>1875730</v>
          </cell>
          <cell r="G4314">
            <v>42789</v>
          </cell>
        </row>
        <row r="4315">
          <cell r="C4315">
            <v>8142</v>
          </cell>
          <cell r="D4315" t="str">
            <v>Suministro E Instalacion De Tuberia Novaloc De 45" O Similar, Incluye Union</v>
          </cell>
          <cell r="E4315" t="str">
            <v>ML</v>
          </cell>
          <cell r="F4315">
            <v>1957331</v>
          </cell>
          <cell r="G4315">
            <v>42789</v>
          </cell>
        </row>
        <row r="4316">
          <cell r="C4316">
            <v>8143</v>
          </cell>
          <cell r="D4316" t="str">
            <v>Suministro E Instalacion De Tuberia Novaloc De 48" O Similar, Incluye Union</v>
          </cell>
          <cell r="E4316" t="str">
            <v>ML</v>
          </cell>
          <cell r="F4316">
            <v>2531500</v>
          </cell>
          <cell r="G4316">
            <v>42789</v>
          </cell>
        </row>
        <row r="4317">
          <cell r="C4317">
            <v>8144</v>
          </cell>
          <cell r="D4317" t="str">
            <v>Suministro E Instalacion De Tuberia Novaloc De 51" O Similar, Incluye Union</v>
          </cell>
          <cell r="E4317" t="str">
            <v>ML</v>
          </cell>
          <cell r="F4317">
            <v>2938131</v>
          </cell>
          <cell r="G4317">
            <v>42789</v>
          </cell>
        </row>
        <row r="4318">
          <cell r="C4318">
            <v>8145</v>
          </cell>
          <cell r="D4318" t="str">
            <v>Suministro E Instalacion De Tuberia Novaloc De 54" O Similar, Incluye Union</v>
          </cell>
          <cell r="E4318" t="str">
            <v>ML</v>
          </cell>
          <cell r="F4318">
            <v>2650134</v>
          </cell>
          <cell r="G4318">
            <v>42789</v>
          </cell>
        </row>
        <row r="4319">
          <cell r="C4319">
            <v>8146</v>
          </cell>
          <cell r="D4319" t="str">
            <v>Suministro E Instalacion De Tuberia De Alcantarillado  Novafort O Similar De D=14" - 355Mm</v>
          </cell>
          <cell r="E4319" t="str">
            <v>ML</v>
          </cell>
          <cell r="F4319">
            <v>142474.5</v>
          </cell>
          <cell r="G4319">
            <v>42789</v>
          </cell>
        </row>
        <row r="4320">
          <cell r="C4320">
            <v>8150</v>
          </cell>
          <cell r="D4320" t="str">
            <v>Suministro E Instalacion De Adoquin Peatonal En Losetas Prefabricadas En Tonos Grises, Tactil Alerta Y Tactil Guia De 0.9 X 0.30 X 0.06 Metros, Con Borde De Confinamiento A Ambos Lados De 0.15 X 0.30 Metros En Concreto De3000 Psi Reforzado Con 2 Varillas De 3/8" Y Estribos De 1/4" A Cada 0.32 Metros (Incluye Excavacion, Retiro De Material, Y Base En Material Seleccionado)</v>
          </cell>
          <cell r="E4320" t="str">
            <v>M2</v>
          </cell>
          <cell r="F4320">
            <v>126168.91</v>
          </cell>
          <cell r="G4320">
            <v>42789</v>
          </cell>
        </row>
        <row r="4321">
          <cell r="C4321">
            <v>8151</v>
          </cell>
          <cell r="D4321" t="str">
            <v>Rampa Peatonal De Concreto Con Adoquin Peatonal En Losetas Tactil De Alerta Prefabricadas En Tonos Grises.(Incluye Excavacion, Retiro De Material, Y Base En Material Seleccionado)</v>
          </cell>
          <cell r="E4321" t="str">
            <v>M2</v>
          </cell>
          <cell r="F4321">
            <v>196846.7</v>
          </cell>
          <cell r="G4321">
            <v>42789</v>
          </cell>
        </row>
        <row r="4322">
          <cell r="C4322">
            <v>8152</v>
          </cell>
          <cell r="D4322" t="str">
            <v>Suministro Liner Para Tuberias De Dn 1400-1600-1700 Con Velocidades De Flujo Entre 8 Y 12 M/S. No Incluye El Suministro Del Tubo.</v>
          </cell>
          <cell r="E4322" t="str">
            <v>ML</v>
          </cell>
          <cell r="F4322">
            <v>1212185</v>
          </cell>
          <cell r="G4322">
            <v>42797</v>
          </cell>
        </row>
        <row r="4323">
          <cell r="C4323">
            <v>8153</v>
          </cell>
          <cell r="D4323" t="str">
            <v>Sumidero Secciones Variables, En Concreto 4000 Psi, No Incluye El Acero</v>
          </cell>
          <cell r="E4323" t="str">
            <v>M3</v>
          </cell>
          <cell r="F4323">
            <v>1017205</v>
          </cell>
          <cell r="G4323">
            <v>42797</v>
          </cell>
        </row>
        <row r="4324">
          <cell r="C4324">
            <v>8154</v>
          </cell>
          <cell r="D4324" t="str">
            <v>Suministo E Instalacion De Rejillas Colectoras Metálicas En Acero Según Diseño, Incluye Marco Y Contra Marco, Tráfico Pesado.</v>
          </cell>
          <cell r="E4324" t="str">
            <v>M2</v>
          </cell>
          <cell r="F4324">
            <v>2097557</v>
          </cell>
          <cell r="G4324">
            <v>42797</v>
          </cell>
        </row>
        <row r="4325">
          <cell r="C4325">
            <v>8155</v>
          </cell>
          <cell r="D4325" t="str">
            <v>Conexion Cond Acsr(Al)477(559.5)-Acsr(Al)477(559.5)</v>
          </cell>
          <cell r="E4325" t="str">
            <v>UN</v>
          </cell>
          <cell r="F4325">
            <v>1389439.18</v>
          </cell>
          <cell r="G4325">
            <v>42797</v>
          </cell>
        </row>
        <row r="4326">
          <cell r="C4326">
            <v>8156</v>
          </cell>
          <cell r="D4326" t="str">
            <v>Conexion Amovible Completa P/ Acsr 477 (Aaac 559.5)Mcm</v>
          </cell>
          <cell r="E4326" t="str">
            <v>UN</v>
          </cell>
          <cell r="F4326">
            <v>408264.51</v>
          </cell>
          <cell r="G4326">
            <v>42797</v>
          </cell>
        </row>
        <row r="4327">
          <cell r="C4327">
            <v>8157</v>
          </cell>
          <cell r="D4327" t="str">
            <v>Aislador Comp Tipo Poste 34,5 Kv(1)</v>
          </cell>
          <cell r="E4327" t="str">
            <v>UN</v>
          </cell>
          <cell r="F4327">
            <v>99973.440000000002</v>
          </cell>
          <cell r="G4327">
            <v>42797</v>
          </cell>
        </row>
        <row r="4328">
          <cell r="C4328">
            <v>8158</v>
          </cell>
          <cell r="D4328" t="str">
            <v>Desm. Descargador De Sobretension Autovalvulas 13.2 Kv-Sn</v>
          </cell>
          <cell r="E4328" t="str">
            <v>UN</v>
          </cell>
          <cell r="F4328">
            <v>55540.800000000003</v>
          </cell>
          <cell r="G4328">
            <v>42797</v>
          </cell>
        </row>
        <row r="4329">
          <cell r="C4329">
            <v>8159</v>
          </cell>
          <cell r="D4329" t="str">
            <v>Desmontaje Trafo 3F Convencional Int 75 Kva 13,2 Kv</v>
          </cell>
          <cell r="E4329" t="str">
            <v>UN</v>
          </cell>
          <cell r="F4329">
            <v>288812.15999999997</v>
          </cell>
          <cell r="G4329">
            <v>42797</v>
          </cell>
        </row>
        <row r="4330">
          <cell r="C4330">
            <v>8160</v>
          </cell>
          <cell r="D4330" t="str">
            <v>Instalacion De Acometida Subterranea 2X4/0+4/0 Cu</v>
          </cell>
          <cell r="E4330" t="str">
            <v>ML</v>
          </cell>
          <cell r="F4330">
            <v>205345.5</v>
          </cell>
          <cell r="G4330">
            <v>42797</v>
          </cell>
        </row>
        <row r="4331">
          <cell r="C4331">
            <v>8161</v>
          </cell>
          <cell r="D4331" t="str">
            <v>Instalacion De Acometida 2X6+6 Awg Polietileno Xlpe 90 Cu</v>
          </cell>
          <cell r="E4331" t="str">
            <v>ML</v>
          </cell>
          <cell r="F4331">
            <v>34355.71</v>
          </cell>
          <cell r="G4331">
            <v>42797</v>
          </cell>
        </row>
        <row r="4332">
          <cell r="C4332">
            <v>8162</v>
          </cell>
          <cell r="D4332" t="str">
            <v>Suministro E Instalacion De Transformador Monofasico De 55 Kva, Incluye Elementos De Proteccion, Accesorios Para Poste, Retie, Retilap Y Tramite Ante El Operador De Red.</v>
          </cell>
          <cell r="E4332" t="str">
            <v>UN</v>
          </cell>
          <cell r="F4332">
            <v>8995154.4700000007</v>
          </cell>
          <cell r="G4332">
            <v>42797</v>
          </cell>
        </row>
        <row r="4333">
          <cell r="C4333">
            <v>8163</v>
          </cell>
          <cell r="D4333" t="str">
            <v>Suministro Tubería De Alcantarillado De Pvc  De Superficie Interior Lisa Y Exterior Perfilada/Corrugada 27"</v>
          </cell>
          <cell r="E4333" t="str">
            <v>ML</v>
          </cell>
          <cell r="F4333">
            <v>492219</v>
          </cell>
          <cell r="G4333">
            <v>42800</v>
          </cell>
        </row>
        <row r="4334">
          <cell r="C4334">
            <v>8164</v>
          </cell>
          <cell r="D4334" t="str">
            <v>Suministro Tubería De Alcantarillado De Pvc  De Superficie Interior Lisa Y Exterior Perfilada/Corrugada 36"</v>
          </cell>
          <cell r="E4334" t="str">
            <v>ML</v>
          </cell>
          <cell r="F4334">
            <v>1068115</v>
          </cell>
          <cell r="G4334">
            <v>42800</v>
          </cell>
        </row>
        <row r="4335">
          <cell r="C4335">
            <v>8165</v>
          </cell>
          <cell r="D4335" t="str">
            <v>Suministro Tubería De Alcantarillado De Pvc  De Superficie Interior Lisa Y Exterior Perfilada/Corrugada 39"</v>
          </cell>
          <cell r="E4335" t="str">
            <v>ML</v>
          </cell>
          <cell r="F4335">
            <v>1592995</v>
          </cell>
          <cell r="G4335">
            <v>42800</v>
          </cell>
        </row>
        <row r="4336">
          <cell r="C4336">
            <v>8166</v>
          </cell>
          <cell r="D4336" t="str">
            <v>Suministro Tubería De Alcantarillado De Pvc  De Superficie Interior Lisa Y Exterior Perfilada/Corrugada 42"</v>
          </cell>
          <cell r="E4336" t="str">
            <v>ML</v>
          </cell>
          <cell r="F4336">
            <v>1821531</v>
          </cell>
          <cell r="G4336">
            <v>42800</v>
          </cell>
        </row>
        <row r="4337">
          <cell r="C4337">
            <v>8167</v>
          </cell>
          <cell r="D4337" t="str">
            <v>Instalación Tubería De Alcantarillado De Pvc  De Superficie Interior Lisa Y Exterior Perfilada/Corrugada 27"</v>
          </cell>
          <cell r="E4337" t="str">
            <v>ML</v>
          </cell>
          <cell r="F4337">
            <v>46958.7</v>
          </cell>
          <cell r="G4337">
            <v>42800</v>
          </cell>
        </row>
        <row r="4338">
          <cell r="C4338">
            <v>8168</v>
          </cell>
          <cell r="D4338" t="str">
            <v>Instalación Tubería De Alcantarillado De Pvc  De Superficie Interior Lisa Y Exterior Perfilada/Corrugada 36"</v>
          </cell>
          <cell r="E4338" t="str">
            <v>ML</v>
          </cell>
          <cell r="F4338">
            <v>54002.51</v>
          </cell>
          <cell r="G4338">
            <v>42800</v>
          </cell>
        </row>
        <row r="4339">
          <cell r="C4339">
            <v>8169</v>
          </cell>
          <cell r="D4339" t="str">
            <v>Instalación Tubería De Alcantarillado De Pvc  De Superficie Interior Lisa Y Exterior Perfilada/Corrugada 39"</v>
          </cell>
          <cell r="E4339" t="str">
            <v>ML</v>
          </cell>
          <cell r="F4339">
            <v>64803.01</v>
          </cell>
          <cell r="G4339">
            <v>42800</v>
          </cell>
        </row>
        <row r="4340">
          <cell r="C4340">
            <v>8170</v>
          </cell>
          <cell r="D4340" t="str">
            <v>Instalación Tubería De Alcantarillado De Pvc  De Superficie Interior Lisa Y Exterior Perfilada/Corrugada 42"</v>
          </cell>
          <cell r="E4340" t="str">
            <v>ML</v>
          </cell>
          <cell r="F4340">
            <v>71283.31</v>
          </cell>
          <cell r="G4340">
            <v>42800</v>
          </cell>
        </row>
        <row r="4341">
          <cell r="C4341">
            <v>8171</v>
          </cell>
          <cell r="D4341" t="str">
            <v>Relleno Con Material Seleccionado Del Sitio Para El Encauzamiento (Incluye Cargue, Traslados Al Y Desde El  Sitio De Acopio, Extendida, Humectación Y Compactado Al 95% Del Proctor Modificado), Desde La Cota De Batea Hasta Parte Inferior Del Suelo Cemento De La Reconstrucción Vial</v>
          </cell>
          <cell r="E4341" t="str">
            <v>M3</v>
          </cell>
          <cell r="F4341">
            <v>82445.87</v>
          </cell>
          <cell r="G4341">
            <v>42800</v>
          </cell>
        </row>
        <row r="4342">
          <cell r="C4342">
            <v>8172</v>
          </cell>
          <cell r="D4342" t="str">
            <v>Sin Detalle</v>
          </cell>
          <cell r="E4342" t="str">
            <v>UN</v>
          </cell>
          <cell r="F4342">
            <v>0</v>
          </cell>
          <cell r="G4342">
            <v>42822</v>
          </cell>
        </row>
        <row r="4343">
          <cell r="C4343">
            <v>8174</v>
          </cell>
          <cell r="D4343" t="str">
            <v>Publicaciones Y Valla Informativa En Lámina Galvanizada De 2.00 X 2.00 Metros,  Incluye Instalacion Y Montaje</v>
          </cell>
          <cell r="E4343" t="str">
            <v>UN</v>
          </cell>
          <cell r="F4343">
            <v>770730</v>
          </cell>
          <cell r="G4343">
            <v>42852</v>
          </cell>
        </row>
        <row r="4344">
          <cell r="C4344">
            <v>8176</v>
          </cell>
          <cell r="D4344" t="str">
            <v>Limpieza General</v>
          </cell>
          <cell r="E4344" t="str">
            <v>M2</v>
          </cell>
          <cell r="F4344">
            <v>2123.5</v>
          </cell>
          <cell r="G4344">
            <v>42853</v>
          </cell>
        </row>
        <row r="4345">
          <cell r="C4345">
            <v>8177</v>
          </cell>
          <cell r="D4345" t="str">
            <v>Desmonte De Tanque De Almacenamiento De Agua</v>
          </cell>
          <cell r="E4345" t="str">
            <v>UN</v>
          </cell>
          <cell r="F4345">
            <v>31256.25</v>
          </cell>
          <cell r="G4345">
            <v>42853</v>
          </cell>
        </row>
        <row r="4346">
          <cell r="C4346">
            <v>8178</v>
          </cell>
          <cell r="D4346" t="str">
            <v>Lavado De Ventanería Incluye Celosías De Fachada</v>
          </cell>
          <cell r="E4346" t="str">
            <v>M2</v>
          </cell>
          <cell r="F4346">
            <v>3860.58</v>
          </cell>
          <cell r="G4346">
            <v>42853</v>
          </cell>
        </row>
        <row r="4347">
          <cell r="C4347">
            <v>8179</v>
          </cell>
          <cell r="D4347" t="str">
            <v>Lavado De Pisos</v>
          </cell>
          <cell r="E4347" t="str">
            <v>M2</v>
          </cell>
          <cell r="F4347">
            <v>3629.5</v>
          </cell>
          <cell r="G4347">
            <v>42853</v>
          </cell>
        </row>
        <row r="4348">
          <cell r="C4348">
            <v>8180</v>
          </cell>
          <cell r="D4348" t="str">
            <v>Lavado De Baños Y Cocina Con Acido</v>
          </cell>
          <cell r="E4348" t="str">
            <v>M2</v>
          </cell>
          <cell r="F4348">
            <v>4847.63</v>
          </cell>
          <cell r="G4348">
            <v>42853</v>
          </cell>
        </row>
        <row r="4349">
          <cell r="C4349">
            <v>8181</v>
          </cell>
          <cell r="D4349" t="str">
            <v>Pintura De Vigas Metalica Estructura Cubierta</v>
          </cell>
          <cell r="E4349" t="str">
            <v>ML</v>
          </cell>
          <cell r="F4349">
            <v>19832</v>
          </cell>
          <cell r="G4349">
            <v>42853</v>
          </cell>
        </row>
        <row r="4350">
          <cell r="C4350">
            <v>8182</v>
          </cell>
          <cell r="D4350" t="str">
            <v>Suministro E Instalacion De Barandas Metalicas, Según Diseño Existente</v>
          </cell>
          <cell r="E4350" t="str">
            <v>ML</v>
          </cell>
          <cell r="F4350">
            <v>111806</v>
          </cell>
          <cell r="G4350">
            <v>42853</v>
          </cell>
        </row>
        <row r="4351">
          <cell r="C4351">
            <v>8183</v>
          </cell>
          <cell r="D4351" t="str">
            <v>Mantenimiento De Puerta Corrediza Metalica Area De Comedor</v>
          </cell>
          <cell r="E4351" t="str">
            <v>M2</v>
          </cell>
          <cell r="F4351">
            <v>29942</v>
          </cell>
          <cell r="G4351">
            <v>42853</v>
          </cell>
        </row>
        <row r="4352">
          <cell r="C4352">
            <v>8184</v>
          </cell>
          <cell r="D4352" t="str">
            <v>Suministro E Instalacion De Persianas En Fachada</v>
          </cell>
          <cell r="E4352" t="str">
            <v>M2</v>
          </cell>
          <cell r="F4352">
            <v>111856</v>
          </cell>
          <cell r="G4352">
            <v>42853</v>
          </cell>
        </row>
        <row r="4353">
          <cell r="C4353">
            <v>8185</v>
          </cell>
          <cell r="D4353" t="str">
            <v>Revision Y Arreglo De Cubierta En Canaleta 90</v>
          </cell>
          <cell r="E4353" t="str">
            <v>M2</v>
          </cell>
          <cell r="F4353">
            <v>26415</v>
          </cell>
          <cell r="G4353">
            <v>42853</v>
          </cell>
        </row>
        <row r="4354">
          <cell r="C4354">
            <v>8186</v>
          </cell>
          <cell r="D4354" t="str">
            <v>Pintura De Canaletas 90 Color Blanco</v>
          </cell>
          <cell r="E4354" t="str">
            <v>M2</v>
          </cell>
          <cell r="F4354">
            <v>15042</v>
          </cell>
          <cell r="G4354">
            <v>42853</v>
          </cell>
        </row>
        <row r="4355">
          <cell r="C4355">
            <v>8187</v>
          </cell>
          <cell r="D4355" t="str">
            <v>Reparacion De Cielo Raso Existente</v>
          </cell>
          <cell r="E4355" t="str">
            <v>M2</v>
          </cell>
          <cell r="F4355">
            <v>43403</v>
          </cell>
          <cell r="G4355">
            <v>42853</v>
          </cell>
        </row>
        <row r="4356">
          <cell r="C4356">
            <v>8188</v>
          </cell>
          <cell r="D4356" t="str">
            <v>Revision Y Arreglo De Puntos Hidraulicos Existentes, Incluye Cambio Detubo En Mal Estado O Escape, Cheques, Llaves De Paso Y Cualquier Otroelemento Para Su Puesta En Funcionamiento</v>
          </cell>
          <cell r="E4356" t="str">
            <v>UN</v>
          </cell>
          <cell r="F4356">
            <v>71250</v>
          </cell>
          <cell r="G4356">
            <v>42853</v>
          </cell>
        </row>
        <row r="4357">
          <cell r="C4357">
            <v>8189</v>
          </cell>
          <cell r="D4357" t="str">
            <v>Suministro E Instalacion De Aire Acondicionado De 9.000 Btu, Incluye La Instalacion Hidraulica Y Punto Electrico Quedando En Perfecto Funcionamiento En Area De Oficina</v>
          </cell>
          <cell r="E4357" t="str">
            <v>UN</v>
          </cell>
          <cell r="F4357">
            <v>1774500</v>
          </cell>
          <cell r="G4357">
            <v>42853</v>
          </cell>
        </row>
        <row r="4358">
          <cell r="C4358">
            <v>8190</v>
          </cell>
          <cell r="D4358" t="str">
            <v>Revision De Tablero De Distribucion, Incluye Cambio De Breakers Y Cualquier Otro Elemento Necesario Que Garantize El Correcto Funcionamiento</v>
          </cell>
          <cell r="E4358" t="str">
            <v>UN</v>
          </cell>
          <cell r="F4358">
            <v>473250</v>
          </cell>
          <cell r="G4358">
            <v>42853</v>
          </cell>
        </row>
        <row r="4359">
          <cell r="C4359">
            <v>8191</v>
          </cell>
          <cell r="D4359" t="str">
            <v>Mantenimiento Y Cambio De Griferias Sanitaria-Lavamanos</v>
          </cell>
          <cell r="E4359" t="str">
            <v>UN</v>
          </cell>
          <cell r="F4359">
            <v>41550</v>
          </cell>
          <cell r="G4359">
            <v>42853</v>
          </cell>
        </row>
        <row r="4360">
          <cell r="C4360">
            <v>8192</v>
          </cell>
          <cell r="D4360" t="str">
            <v>Sin Detalle</v>
          </cell>
          <cell r="E4360" t="str">
            <v>M2</v>
          </cell>
          <cell r="F4360">
            <v>0</v>
          </cell>
          <cell r="G4360">
            <v>42857</v>
          </cell>
        </row>
        <row r="4361">
          <cell r="C4361">
            <v>8194</v>
          </cell>
          <cell r="D4361" t="str">
            <v>Conformación De Terraplen Compactado Con Material Seleccionado Inv 220-13</v>
          </cell>
          <cell r="E4361" t="str">
            <v>M3</v>
          </cell>
          <cell r="F4361">
            <v>76262.13</v>
          </cell>
          <cell r="G4361">
            <v>42865</v>
          </cell>
        </row>
        <row r="4362">
          <cell r="C4362">
            <v>8195</v>
          </cell>
          <cell r="D4362" t="str">
            <v>Revision Y Arreglo De Puntos Sanitarios Existentes, Incluye Cambio Detubo En Mal Estado O Escape, Cheques, Llaves De Paso Y Cualquier Otroelemento Para Su Puesta En Funcionamiento</v>
          </cell>
          <cell r="E4362" t="str">
            <v>UN</v>
          </cell>
          <cell r="F4362">
            <v>76250</v>
          </cell>
          <cell r="G4362">
            <v>42857</v>
          </cell>
        </row>
        <row r="4363">
          <cell r="C4363">
            <v>8196</v>
          </cell>
          <cell r="D4363" t="str">
            <v>Concreto De 4000 Psi</v>
          </cell>
          <cell r="E4363" t="str">
            <v>M3</v>
          </cell>
          <cell r="F4363">
            <v>333228.31</v>
          </cell>
          <cell r="G4363">
            <v>42857</v>
          </cell>
        </row>
        <row r="4364">
          <cell r="C4364">
            <v>8197</v>
          </cell>
          <cell r="D4364" t="str">
            <v>Placa De Contrapiso 4000 Psi E=0,15 Metros</v>
          </cell>
          <cell r="E4364" t="str">
            <v>M2</v>
          </cell>
          <cell r="F4364">
            <v>87010.11</v>
          </cell>
          <cell r="G4364">
            <v>42857</v>
          </cell>
        </row>
        <row r="4365">
          <cell r="C4365">
            <v>8199</v>
          </cell>
          <cell r="D4365" t="str">
            <v>Paisajismo General Zona Verde: Incluye Excavacion, Retiro Y Desecho (1Mx1Mx,4M=,4M3X1M2), Suministro Y Colocacion De Tierra Abonada (1Mx1Mx,4M=,4M3X1M2), Suministro Y Siembra De Asparagus Desinflorus Densidad 6 X M2, Arachis Pintoi Densidad 11 X M2, Alpinia Purpurata Densidad 4 X M2, Bougainvillea Spectabilis Densidad 3 X M2, Epipremnum Aureum Densidad 6 X M2, Heliconia Psittacorum Densidad 6 X M2, Ixora Coccinea Nora Grant Densidad 4 X M2, Liriope Muscari Variegato Densidad 5 X M2, Nerium Olean</v>
          </cell>
          <cell r="E4365" t="str">
            <v>M2</v>
          </cell>
          <cell r="F4365">
            <v>99030.14</v>
          </cell>
          <cell r="G4365">
            <v>42865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DE LA LICITACION"/>
      <sheetName val="CONDUCTOS LAMINA"/>
    </sheetNames>
    <sheetDataSet>
      <sheetData sheetId="0">
        <row r="6">
          <cell r="C6">
            <v>0.19</v>
          </cell>
        </row>
        <row r="8">
          <cell r="C8">
            <v>0.2</v>
          </cell>
        </row>
      </sheetData>
      <sheetData sheetId="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FE COVER"/>
      <sheetName val="Hoja2"/>
      <sheetName val="BASE"/>
      <sheetName val="PRECIOS"/>
    </sheetNames>
    <sheetDataSet>
      <sheetData sheetId="0"/>
      <sheetData sheetId="1"/>
      <sheetData sheetId="2">
        <row r="3">
          <cell r="A3" t="str">
            <v>EXPANSION</v>
          </cell>
          <cell r="C3" t="str">
            <v>INITIAL</v>
          </cell>
        </row>
        <row r="4">
          <cell r="A4" t="str">
            <v>OPERATIONAL EFFICIENCY</v>
          </cell>
          <cell r="C4" t="str">
            <v>SUPPLEMENTAL</v>
          </cell>
        </row>
        <row r="5">
          <cell r="A5" t="str">
            <v>INDUSTRIAL SECURITY/ SAFETY</v>
          </cell>
          <cell r="C5" t="str">
            <v>PARTIAL</v>
          </cell>
        </row>
        <row r="6">
          <cell r="A6" t="str">
            <v>ADMINISTRATION (STAY IN BUSINESS)</v>
          </cell>
        </row>
      </sheetData>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M.OBRA"/>
      <sheetName val="PPTO"/>
      <sheetName val="AIU (2)"/>
      <sheetName val="APU BASICO"/>
      <sheetName val="INTERVENTORIA"/>
      <sheetName val="FACTOR MULTIPLICADOR"/>
      <sheetName val="1.1"/>
      <sheetName val="APU"/>
      <sheetName val="1.2"/>
      <sheetName val="1.3"/>
      <sheetName val="1.4"/>
      <sheetName val="1.3_2"/>
      <sheetName val="1.5"/>
      <sheetName val="1.6"/>
      <sheetName val="1.7"/>
      <sheetName val="2.1"/>
      <sheetName val="2.4"/>
      <sheetName val="2.7"/>
      <sheetName val="3.1"/>
      <sheetName val="3.2"/>
      <sheetName val="MEM CALC"/>
      <sheetName val="MATERIA"/>
      <sheetName val="MEM CALC 2"/>
      <sheetName val="Cortes y Llenos"/>
      <sheetName val="Pavimento"/>
      <sheetName val="LISTA DE PREC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A4" t="str">
            <v>ACERO</v>
          </cell>
        </row>
        <row r="5">
          <cell r="A5" t="str">
            <v>AGUA</v>
          </cell>
        </row>
        <row r="6">
          <cell r="A6" t="str">
            <v>ARENA LAVADA INCLUYE TRANSPORTE</v>
          </cell>
        </row>
        <row r="7">
          <cell r="A7" t="str">
            <v>CARROTANQUE</v>
          </cell>
        </row>
        <row r="8">
          <cell r="A8" t="str">
            <v>CEMENTO GRIS</v>
          </cell>
        </row>
        <row r="9">
          <cell r="A9" t="str">
            <v>EQUIPO DE SOLDADURA</v>
          </cell>
        </row>
        <row r="10">
          <cell r="A10" t="str">
            <v>GRASA</v>
          </cell>
        </row>
        <row r="11">
          <cell r="A11" t="str">
            <v>HERRAMIENTAS</v>
          </cell>
        </row>
        <row r="12">
          <cell r="A12" t="str">
            <v>MEZCLADORA</v>
          </cell>
        </row>
        <row r="13">
          <cell r="A13" t="str">
            <v>MOTONIVELADORA</v>
          </cell>
        </row>
        <row r="14">
          <cell r="A14" t="str">
            <v>SOLDADURA</v>
          </cell>
        </row>
        <row r="15">
          <cell r="A15" t="str">
            <v>TRITURADO DE 1/2" A  3/4" INCLUYE TRANSPORTE</v>
          </cell>
        </row>
        <row r="16">
          <cell r="A16" t="str">
            <v>VIBROCOMPACTADOR</v>
          </cell>
        </row>
        <row r="17">
          <cell r="A17" t="str">
            <v>VOLQUETA (6M3)</v>
          </cell>
        </row>
        <row r="18">
          <cell r="A18" t="str">
            <v>CARGADOR</v>
          </cell>
        </row>
        <row r="19">
          <cell r="A19" t="str">
            <v>ANTISOL ROJO</v>
          </cell>
        </row>
        <row r="20">
          <cell r="A20" t="str">
            <v>CORTADORA</v>
          </cell>
        </row>
        <row r="21">
          <cell r="A21" t="str">
            <v>HIDROLAVADORA</v>
          </cell>
        </row>
        <row r="22">
          <cell r="A22" t="str">
            <v>CORDON PARA JUNTAS</v>
          </cell>
        </row>
        <row r="23">
          <cell r="A23" t="str">
            <v>SELLANTE DE SILICONA</v>
          </cell>
        </row>
        <row r="24">
          <cell r="A24" t="str">
            <v>SUBBASE GRANULAR</v>
          </cell>
        </row>
        <row r="25">
          <cell r="A25" t="str">
            <v>ROTOMARTILLO - PERCUTOR</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2"/>
      <sheetName val="Hoja1"/>
      <sheetName val="BASE DE DATOS ORIG"/>
      <sheetName val="pv orig"/>
      <sheetName val="bd victoria"/>
      <sheetName val="secu limpia abril"/>
      <sheetName val="secu limpia abril 27"/>
      <sheetName val="secuencia abril por mnatos"/>
      <sheetName val="BD no 4-4a-8 limpia CUIDAR bck"/>
      <sheetName val="BD no 4-4a-8 limp CUIDAR jun18"/>
      <sheetName val="secuencia cuidar jun18 (2)"/>
      <sheetName val="pv DB CUIDAR jun30"/>
      <sheetName val="pv DB CUIDAR jun30 SUMM"/>
      <sheetName val="BD no 4-4a-8 limp CUIDAR jun30"/>
      <sheetName val="sec DB CUIDAR jun30 "/>
      <sheetName val="sec DB CUIDAR jun30 RE-FOR"/>
      <sheetName val="SEC DB CUIDAR JUL08 RE-FO"/>
      <sheetName val="SEC DB CUIDAR JUL30 plan agos"/>
      <sheetName val="SEC DB CUIDAR jun30 AGO10"/>
      <sheetName val="SEC DB CUIDAR jun30 SUMM "/>
      <sheetName val="SEC DB CUIDAR BUD OCT03 BCK"/>
      <sheetName val="SEC DB CUIDAR BUD OCT03 SEC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Individual"/>
      <sheetName val="Datos de Entrada"/>
      <sheetName val="Mat"/>
      <sheetName val="MO"/>
      <sheetName val="Ac. Monof"/>
      <sheetName val="Ac Trifas"/>
      <sheetName val="Bandejas y Canaletas"/>
      <sheetName val="Cables"/>
      <sheetName val="Redes Exteriores"/>
      <sheetName val="Salidas PVC"/>
      <sheetName val="Salidas EMT"/>
      <sheetName val="Tuberías"/>
      <sheetName val="Tableros Y Cajas"/>
      <sheetName val="Voz y Datos"/>
    </sheetNames>
    <sheetDataSet>
      <sheetData sheetId="0"/>
      <sheetData sheetId="1"/>
      <sheetData sheetId="2"/>
      <sheetData sheetId="3">
        <row r="2">
          <cell r="A2" t="str">
            <v>.</v>
          </cell>
        </row>
        <row r="3">
          <cell r="A3" t="str">
            <v>Acom. monofásica 3 hilos</v>
          </cell>
        </row>
        <row r="4">
          <cell r="A4" t="str">
            <v>Acom. monofásica 9 hilos</v>
          </cell>
        </row>
        <row r="5">
          <cell r="A5" t="str">
            <v>Acom. primaria XLPE 1/0</v>
          </cell>
        </row>
        <row r="6">
          <cell r="A6" t="str">
            <v>Acom. trifásica 4 hilos</v>
          </cell>
        </row>
        <row r="7">
          <cell r="A7" t="str">
            <v>Acom. trifásica 8 hilos</v>
          </cell>
        </row>
        <row r="8">
          <cell r="A8" t="str">
            <v>Al ACSR 1/0</v>
          </cell>
        </row>
        <row r="9">
          <cell r="A9" t="str">
            <v>Al ACSR 2</v>
          </cell>
        </row>
        <row r="10">
          <cell r="A10" t="str">
            <v>Al ACSR 2/0</v>
          </cell>
        </row>
        <row r="11">
          <cell r="A11" t="str">
            <v>Al ACSR 3/0</v>
          </cell>
        </row>
        <row r="12">
          <cell r="A12" t="str">
            <v>Al ACSR 4</v>
          </cell>
        </row>
        <row r="13">
          <cell r="A13" t="str">
            <v>Al ACSR 4/0</v>
          </cell>
        </row>
        <row r="14">
          <cell r="A14" t="str">
            <v>Bandeja de 10 cm</v>
          </cell>
        </row>
        <row r="15">
          <cell r="A15" t="str">
            <v>Bandeja de 20 cm</v>
          </cell>
        </row>
        <row r="16">
          <cell r="A16" t="str">
            <v>Bandeja de 30 cm</v>
          </cell>
        </row>
        <row r="17">
          <cell r="A17" t="str">
            <v>Bandeja de 40 cm</v>
          </cell>
        </row>
        <row r="18">
          <cell r="A18" t="str">
            <v>Bandeja de 60 cm</v>
          </cell>
        </row>
        <row r="19">
          <cell r="A19" t="str">
            <v>C. No. 1/0</v>
          </cell>
        </row>
        <row r="20">
          <cell r="A20" t="str">
            <v>C. No. 10</v>
          </cell>
        </row>
        <row r="21">
          <cell r="A21" t="str">
            <v>C. No. 12</v>
          </cell>
        </row>
        <row r="22">
          <cell r="A22" t="str">
            <v>C. No. 14</v>
          </cell>
        </row>
        <row r="23">
          <cell r="A23" t="str">
            <v>C. No. 2</v>
          </cell>
        </row>
        <row r="24">
          <cell r="A24" t="str">
            <v>C. No. 2/0</v>
          </cell>
        </row>
        <row r="25">
          <cell r="A25" t="str">
            <v>C. No. 250 mcm</v>
          </cell>
        </row>
        <row r="26">
          <cell r="A26" t="str">
            <v>C. No. 3/0</v>
          </cell>
        </row>
        <row r="27">
          <cell r="A27" t="str">
            <v>C. No. 300 mcm</v>
          </cell>
        </row>
        <row r="28">
          <cell r="A28" t="str">
            <v>C. No. 350 mcm</v>
          </cell>
        </row>
        <row r="29">
          <cell r="A29" t="str">
            <v>C. No. 4</v>
          </cell>
        </row>
        <row r="30">
          <cell r="A30" t="str">
            <v>C. No. 4/0</v>
          </cell>
        </row>
        <row r="31">
          <cell r="A31" t="str">
            <v>C. No. 400 mcm</v>
          </cell>
        </row>
        <row r="32">
          <cell r="A32" t="str">
            <v>C. No. 500 mcm</v>
          </cell>
        </row>
        <row r="33">
          <cell r="A33" t="str">
            <v>C. No. 6</v>
          </cell>
        </row>
        <row r="34">
          <cell r="A34" t="str">
            <v>C. No. 8</v>
          </cell>
        </row>
        <row r="35">
          <cell r="A35" t="str">
            <v>Cable UTP</v>
          </cell>
        </row>
        <row r="36">
          <cell r="A36" t="str">
            <v>Caja empalme 15x15</v>
          </cell>
        </row>
        <row r="37">
          <cell r="A37" t="str">
            <v>Caja subterránea 50x50, 60x60</v>
          </cell>
        </row>
        <row r="38">
          <cell r="A38" t="str">
            <v>Canaleta metálica 10x5</v>
          </cell>
        </row>
        <row r="39">
          <cell r="A39" t="str">
            <v>Canaleta plástica 20mm a 40 mm</v>
          </cell>
        </row>
        <row r="40">
          <cell r="A40" t="str">
            <v>Canaleta plástica 60 mm</v>
          </cell>
        </row>
        <row r="41">
          <cell r="A41" t="str">
            <v>Conduleta ½</v>
          </cell>
        </row>
        <row r="42">
          <cell r="A42" t="str">
            <v>Conduleta ¾</v>
          </cell>
        </row>
        <row r="43">
          <cell r="A43" t="str">
            <v>Conduleta 1</v>
          </cell>
        </row>
        <row r="44">
          <cell r="A44" t="str">
            <v>Conduleta 1 ¼</v>
          </cell>
        </row>
        <row r="45">
          <cell r="A45" t="str">
            <v>Conduleta 1 ½</v>
          </cell>
        </row>
        <row r="46">
          <cell r="A46" t="str">
            <v>Conduleta 2</v>
          </cell>
        </row>
        <row r="47">
          <cell r="A47" t="str">
            <v>Descarga a tierra</v>
          </cell>
        </row>
        <row r="48">
          <cell r="A48" t="str">
            <v>Gabinete telefónico 80x60x15 cm  sin regletas</v>
          </cell>
        </row>
        <row r="49">
          <cell r="A49" t="str">
            <v>Insatalación de caja 4x4 galvaniz</v>
          </cell>
        </row>
        <row r="50">
          <cell r="A50" t="str">
            <v>Insatalación de Tablero</v>
          </cell>
        </row>
        <row r="51">
          <cell r="A51" t="str">
            <v>Insatalación de Toma energia</v>
          </cell>
        </row>
        <row r="52">
          <cell r="A52" t="str">
            <v>Insatalación de Toma voz y datos</v>
          </cell>
        </row>
        <row r="53">
          <cell r="A53" t="str">
            <v>Lámpara Flrsc. 2x32 cielo falso con macho y encauchetado</v>
          </cell>
        </row>
        <row r="54">
          <cell r="A54" t="str">
            <v>Montaje de aisladero monofásico</v>
          </cell>
        </row>
        <row r="55">
          <cell r="A55" t="str">
            <v>Montaje de aisladero trifásico</v>
          </cell>
        </row>
        <row r="56">
          <cell r="A56" t="str">
            <v>Montaje de bajante en 2" Pulgadas</v>
          </cell>
        </row>
        <row r="57">
          <cell r="A57" t="str">
            <v>Montaje de bajante en 3" Pulgadas</v>
          </cell>
        </row>
        <row r="58">
          <cell r="A58" t="str">
            <v>Montaje de bajante por poste</v>
          </cell>
        </row>
        <row r="59">
          <cell r="A59" t="str">
            <v>Montaje de bajante y caja intemperie</v>
          </cell>
        </row>
        <row r="60">
          <cell r="A60" t="str">
            <v>Montaje de brecha por pavimento</v>
          </cell>
        </row>
        <row r="61">
          <cell r="A61" t="str">
            <v>Montaje de brecha por zona verde</v>
          </cell>
        </row>
        <row r="62">
          <cell r="A62" t="str">
            <v>Montaje de caja 50x50</v>
          </cell>
        </row>
        <row r="63">
          <cell r="A63" t="str">
            <v>Montaje de caja 60x60</v>
          </cell>
        </row>
        <row r="64">
          <cell r="A64" t="str">
            <v>Montaje de caja 60x80</v>
          </cell>
        </row>
        <row r="65">
          <cell r="A65" t="str">
            <v>Montaje de caja RS3-002</v>
          </cell>
        </row>
        <row r="66">
          <cell r="A66" t="str">
            <v>Montaje de cono premoldeado</v>
          </cell>
        </row>
        <row r="67">
          <cell r="A67" t="str">
            <v>Montaje de defensa</v>
          </cell>
        </row>
        <row r="68">
          <cell r="A68" t="str">
            <v>Montaje de descaga secundaria</v>
          </cell>
        </row>
        <row r="69">
          <cell r="A69" t="str">
            <v>Montaje de descarga primaria</v>
          </cell>
        </row>
        <row r="70">
          <cell r="A70" t="str">
            <v>Montaje de estribo</v>
          </cell>
        </row>
        <row r="71">
          <cell r="A71" t="str">
            <v>Montaje de lámpara sodio 250W</v>
          </cell>
        </row>
        <row r="72">
          <cell r="A72" t="str">
            <v>Montaje de lámpara sodio 400W</v>
          </cell>
        </row>
        <row r="73">
          <cell r="A73" t="str">
            <v>Montaje de lámpara sodio 70W</v>
          </cell>
        </row>
        <row r="74">
          <cell r="A74" t="str">
            <v>Montaje de línea monofásica No. 2 ACSR</v>
          </cell>
        </row>
        <row r="75">
          <cell r="A75" t="str">
            <v>Montaje de línea secundaria No. 2-1/0</v>
          </cell>
        </row>
        <row r="76">
          <cell r="A76" t="str">
            <v>Montaje de línea trifásica 266.8 y 4/0</v>
          </cell>
        </row>
        <row r="77">
          <cell r="A77" t="str">
            <v>Montaje de línea trifásica No. 1/0 ACSR</v>
          </cell>
        </row>
        <row r="78">
          <cell r="A78" t="str">
            <v>Montaje de línea trifásica No. 2 ACSR</v>
          </cell>
        </row>
        <row r="79">
          <cell r="A79" t="str">
            <v>Montaje de poste concreto 12 mts pluma</v>
          </cell>
        </row>
        <row r="80">
          <cell r="A80" t="str">
            <v>Montaje de poste concreto 8 mts pluma</v>
          </cell>
        </row>
        <row r="81">
          <cell r="A81" t="str">
            <v>Montaje de poste de concreto 12 mts</v>
          </cell>
        </row>
        <row r="82">
          <cell r="A82" t="str">
            <v>Montaje de poste de concreto 14 mts</v>
          </cell>
        </row>
        <row r="83">
          <cell r="A83" t="str">
            <v>Montaje de poste de concreto 8 mts</v>
          </cell>
        </row>
        <row r="84">
          <cell r="A84" t="str">
            <v>Montaje de poste de madera de 10 mts</v>
          </cell>
        </row>
        <row r="85">
          <cell r="A85" t="str">
            <v>Montaje de poste de madera de 12 mts</v>
          </cell>
        </row>
        <row r="86">
          <cell r="A86" t="str">
            <v>Montaje de RA020 CONTADOR DOMICILIARIO</v>
          </cell>
        </row>
        <row r="87">
          <cell r="A87" t="str">
            <v>Montaje de retenida primaria</v>
          </cell>
        </row>
        <row r="88">
          <cell r="A88" t="str">
            <v xml:space="preserve">Montaje de retenida secundaria </v>
          </cell>
        </row>
        <row r="89">
          <cell r="A89" t="str">
            <v>Montaje de transformador monofásico</v>
          </cell>
        </row>
        <row r="90">
          <cell r="A90" t="str">
            <v>Montaje de transformador trifásico</v>
          </cell>
        </row>
        <row r="91">
          <cell r="A91" t="str">
            <v>Montaje de tratamiento con bentonita</v>
          </cell>
        </row>
        <row r="92">
          <cell r="A92" t="str">
            <v>Montaje de vestida monofásica al 1,50 y 2,40</v>
          </cell>
        </row>
        <row r="93">
          <cell r="A93" t="str">
            <v>Montaje de vestida monofásica al centro</v>
          </cell>
        </row>
        <row r="94">
          <cell r="A94" t="str">
            <v>Montaje de vestida secundaria</v>
          </cell>
        </row>
        <row r="95">
          <cell r="A95" t="str">
            <v>Montaje de vestida trifásica en 1,50 y 2,40</v>
          </cell>
        </row>
        <row r="96">
          <cell r="A96" t="str">
            <v>Ojo de Buey en cielo</v>
          </cell>
        </row>
        <row r="97">
          <cell r="A97" t="str">
            <v>Patch panel de 16 puertos</v>
          </cell>
        </row>
        <row r="98">
          <cell r="A98" t="str">
            <v>Patch panel de 24 puertos</v>
          </cell>
        </row>
        <row r="99">
          <cell r="A99" t="str">
            <v>Patch panel de 48 puertos</v>
          </cell>
        </row>
        <row r="100">
          <cell r="A100" t="str">
            <v>Pintada de poste - incluye pintura</v>
          </cell>
        </row>
        <row r="101">
          <cell r="A101" t="str">
            <v>Rack autosoportado</v>
          </cell>
        </row>
        <row r="102">
          <cell r="A102" t="str">
            <v>Regleta S66 50 pares</v>
          </cell>
        </row>
        <row r="103">
          <cell r="A103" t="str">
            <v>Retempla de línea monofásica</v>
          </cell>
        </row>
        <row r="104">
          <cell r="A104" t="str">
            <v>Retempla de línea secundaria</v>
          </cell>
        </row>
        <row r="105">
          <cell r="A105" t="str">
            <v>Retempla de línea trifásica No. 4/0-266 8</v>
          </cell>
        </row>
        <row r="106">
          <cell r="A106" t="str">
            <v>Retempla de línea trifásica No. 4-1/0</v>
          </cell>
        </row>
        <row r="107">
          <cell r="A107" t="str">
            <v>Retiro de aisladero monofásico</v>
          </cell>
        </row>
        <row r="108">
          <cell r="A108" t="str">
            <v>Retiro de aisladero trifásico</v>
          </cell>
        </row>
        <row r="109">
          <cell r="A109" t="str">
            <v>Retiro de lámpara de 70 y 125 W</v>
          </cell>
        </row>
        <row r="110">
          <cell r="A110" t="str">
            <v>Retiro de línea monofásica</v>
          </cell>
        </row>
        <row r="111">
          <cell r="A111" t="str">
            <v>Retiro de línea secundaira</v>
          </cell>
        </row>
        <row r="112">
          <cell r="A112" t="str">
            <v>Retiro de línea trifásica No. 4/0-266,8</v>
          </cell>
        </row>
        <row r="113">
          <cell r="A113" t="str">
            <v>Retiro de línea trifásica No. 4-2-1/0</v>
          </cell>
        </row>
        <row r="114">
          <cell r="A114" t="str">
            <v>Retiro de poste de concreto de 12 mts</v>
          </cell>
        </row>
        <row r="115">
          <cell r="A115" t="str">
            <v>Retiro de poste de concreto de 8 mts</v>
          </cell>
        </row>
        <row r="116">
          <cell r="A116" t="str">
            <v>Retiro de poste de madera de 10 mts</v>
          </cell>
        </row>
        <row r="117">
          <cell r="A117" t="str">
            <v>Retiro de poste de madera de 12 mts</v>
          </cell>
        </row>
        <row r="118">
          <cell r="A118" t="str">
            <v>Retiro de poste de madera de 8 mts</v>
          </cell>
        </row>
        <row r="119">
          <cell r="A119" t="str">
            <v>Salida breaker</v>
          </cell>
        </row>
        <row r="120">
          <cell r="A120" t="str">
            <v>Salida EMT</v>
          </cell>
        </row>
        <row r="121">
          <cell r="A121" t="str">
            <v>Salida Interruptor PVC</v>
          </cell>
        </row>
        <row r="122">
          <cell r="A122" t="str">
            <v>Salida Plafon en PVC</v>
          </cell>
        </row>
        <row r="123">
          <cell r="A123" t="str">
            <v>Salida Sonido en PVC sin alambrar y sin aparatear</v>
          </cell>
        </row>
        <row r="124">
          <cell r="A124" t="str">
            <v>Salida Tomacorriente ESTUFA 3X50</v>
          </cell>
        </row>
        <row r="125">
          <cell r="A125" t="str">
            <v>Salida Tomacorriente PVC</v>
          </cell>
        </row>
        <row r="126">
          <cell r="A126" t="str">
            <v>Salida Voz y Datos Toma doble (50 mts de cable)</v>
          </cell>
        </row>
        <row r="127">
          <cell r="A127" t="str">
            <v>Soldadura exotérmica</v>
          </cell>
        </row>
        <row r="128">
          <cell r="A128" t="str">
            <v>T. EMT ½</v>
          </cell>
        </row>
        <row r="129">
          <cell r="A129" t="str">
            <v>T. EMT ¾</v>
          </cell>
        </row>
        <row r="130">
          <cell r="A130" t="str">
            <v>T. EMT 1</v>
          </cell>
        </row>
        <row r="131">
          <cell r="A131" t="str">
            <v>T. EMT 1 ¼</v>
          </cell>
        </row>
        <row r="132">
          <cell r="A132" t="str">
            <v>T. EMT 1 ½</v>
          </cell>
        </row>
        <row r="133">
          <cell r="A133" t="str">
            <v>T. EMT 2</v>
          </cell>
        </row>
        <row r="134">
          <cell r="A134" t="str">
            <v>T. EMT 3</v>
          </cell>
        </row>
        <row r="135">
          <cell r="A135" t="str">
            <v>T. EMT 4</v>
          </cell>
        </row>
        <row r="136">
          <cell r="A136" t="str">
            <v>T. PVC ½</v>
          </cell>
        </row>
        <row r="137">
          <cell r="A137" t="str">
            <v>T. PVC ¾</v>
          </cell>
        </row>
        <row r="138">
          <cell r="A138" t="str">
            <v>T. PVC 1</v>
          </cell>
        </row>
        <row r="139">
          <cell r="A139" t="str">
            <v>T. PVC 1 ¼</v>
          </cell>
        </row>
        <row r="140">
          <cell r="A140" t="str">
            <v>T. PVC 1 ½</v>
          </cell>
        </row>
        <row r="141">
          <cell r="A141" t="str">
            <v>T. PVC 2</v>
          </cell>
        </row>
        <row r="142">
          <cell r="A142" t="str">
            <v>T. PVC 3</v>
          </cell>
        </row>
        <row r="143">
          <cell r="A143" t="str">
            <v>T. PVC 4</v>
          </cell>
        </row>
        <row r="144">
          <cell r="A144" t="str">
            <v>T. TMG ½</v>
          </cell>
        </row>
        <row r="145">
          <cell r="A145" t="str">
            <v>T. TMG ¾</v>
          </cell>
        </row>
        <row r="146">
          <cell r="A146" t="str">
            <v>T. TMG 1</v>
          </cell>
        </row>
        <row r="147">
          <cell r="A147" t="str">
            <v>T. TMG 1 ¼</v>
          </cell>
        </row>
        <row r="148">
          <cell r="A148" t="str">
            <v>T. TMG 1 ½</v>
          </cell>
        </row>
        <row r="149">
          <cell r="A149" t="str">
            <v>T. TMG 2</v>
          </cell>
        </row>
        <row r="150">
          <cell r="A150" t="str">
            <v>T. TMG 3</v>
          </cell>
        </row>
        <row r="151">
          <cell r="A151" t="str">
            <v>T. TMG 4</v>
          </cell>
        </row>
        <row r="152">
          <cell r="A152" t="str">
            <v>Trasl. de aisladero monofásico</v>
          </cell>
        </row>
        <row r="153">
          <cell r="A153" t="str">
            <v>Trasl. de aisladero trifásico</v>
          </cell>
        </row>
        <row r="154">
          <cell r="A154" t="str">
            <v>Trasl. de lámpara de 250-400W</v>
          </cell>
        </row>
        <row r="155">
          <cell r="A155" t="str">
            <v>Trasl. de lámpara de 70-125W</v>
          </cell>
        </row>
        <row r="156">
          <cell r="A156" t="str">
            <v>Trasl. de línea monofásica No. 4-2-1/0</v>
          </cell>
        </row>
        <row r="157">
          <cell r="A157" t="str">
            <v>Trasl. de línea secundaria</v>
          </cell>
        </row>
        <row r="158">
          <cell r="A158" t="str">
            <v>Trasl. de línea trifásica No. 4/0 266,8</v>
          </cell>
        </row>
        <row r="159">
          <cell r="A159" t="str">
            <v>Trasl. de línea trifásica No. 4-2-1/0 ACSR</v>
          </cell>
        </row>
        <row r="160">
          <cell r="A160" t="str">
            <v>Trasl. de poste de concreto de 12 mts</v>
          </cell>
        </row>
        <row r="161">
          <cell r="A161" t="str">
            <v>Trasl. de poste de concreto de 8 mts</v>
          </cell>
        </row>
        <row r="162">
          <cell r="A162" t="str">
            <v>Trasl. de poste de madera de 10 mts</v>
          </cell>
        </row>
        <row r="163">
          <cell r="A163" t="str">
            <v>Trasl. de poste de madera de 12 mts</v>
          </cell>
        </row>
        <row r="164">
          <cell r="A164" t="str">
            <v>Trasl. de poste de madera de 8 mts</v>
          </cell>
        </row>
        <row r="165">
          <cell r="A165" t="str">
            <v>Trasl. de transformador monofásico</v>
          </cell>
        </row>
        <row r="166">
          <cell r="A166" t="str">
            <v>Trasl. de transformador trifásico</v>
          </cell>
        </row>
        <row r="167">
          <cell r="A167" t="str">
            <v>Trenza Sec. 1F # 1/0</v>
          </cell>
        </row>
        <row r="168">
          <cell r="A168" t="str">
            <v>Trenza Sec. 1F # 2</v>
          </cell>
        </row>
        <row r="169">
          <cell r="A169" t="str">
            <v>Trenza Sec. 1F # 2/0</v>
          </cell>
        </row>
        <row r="170">
          <cell r="A170" t="str">
            <v>Trenza Sec. 1F # 3//</v>
          </cell>
        </row>
        <row r="171">
          <cell r="A171" t="str">
            <v>Trenza Sec. 1F # 4</v>
          </cell>
        </row>
        <row r="172">
          <cell r="A172" t="str">
            <v>Trenza Sec. 1F # 4/0</v>
          </cell>
        </row>
        <row r="173">
          <cell r="A173" t="str">
            <v>Trenza Sec. 1F # 6</v>
          </cell>
        </row>
        <row r="174">
          <cell r="A174" t="str">
            <v>Trenza Sec. 3F # 1/0</v>
          </cell>
        </row>
        <row r="175">
          <cell r="A175" t="str">
            <v>Trenza Sec. 3F # 2</v>
          </cell>
        </row>
        <row r="176">
          <cell r="A176" t="str">
            <v>Trenza Sec. 3F # 2/0</v>
          </cell>
        </row>
        <row r="177">
          <cell r="A177" t="str">
            <v>Trenza Sec. 3F # 3//</v>
          </cell>
        </row>
        <row r="178">
          <cell r="A178" t="str">
            <v>Trenza Sec. 3F # 4</v>
          </cell>
        </row>
        <row r="179">
          <cell r="A179" t="str">
            <v>Trenza Sec. 3F # 4/0</v>
          </cell>
        </row>
        <row r="180">
          <cell r="A180" t="str">
            <v>Trenza Sec. 3F # 6</v>
          </cell>
        </row>
        <row r="181">
          <cell r="A181" t="str">
            <v>Viento convencional</v>
          </cell>
        </row>
        <row r="182">
          <cell r="A182" t="str">
            <v>Viento Farol</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CAP 12"/>
      <sheetName val="MATRIZ CENTRAL"/>
    </sheetNames>
    <sheetDataSet>
      <sheetData sheetId="0"/>
      <sheetData sheetId="1">
        <row r="8">
          <cell r="A8">
            <v>12.01</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s>
    <sheetDataSet>
      <sheetData sheetId="0" refreshError="1"/>
      <sheetData sheetId="1" refreshError="1"/>
      <sheetData sheetId="2" refreshError="1">
        <row r="1">
          <cell r="A1" t="str">
            <v>MATERIALES</v>
          </cell>
          <cell r="B1" t="str">
            <v>UNIDAD</v>
          </cell>
          <cell r="C1" t="str">
            <v>CONCERTADO</v>
          </cell>
        </row>
        <row r="2">
          <cell r="A2" t="str">
            <v>Acero A-36 para estructura metalica</v>
          </cell>
          <cell r="B2" t="str">
            <v>KG</v>
          </cell>
          <cell r="C2">
            <v>2284</v>
          </cell>
        </row>
        <row r="3">
          <cell r="A3" t="str">
            <v>Acero A-37</v>
          </cell>
          <cell r="B3" t="str">
            <v>KG</v>
          </cell>
          <cell r="C3">
            <v>3160</v>
          </cell>
        </row>
        <row r="4">
          <cell r="A4" t="str">
            <v>Acero A-40</v>
          </cell>
          <cell r="B4" t="str">
            <v>KG</v>
          </cell>
          <cell r="C4">
            <v>2479</v>
          </cell>
        </row>
        <row r="5">
          <cell r="A5" t="str">
            <v>Acero PDR-60</v>
          </cell>
          <cell r="B5" t="str">
            <v>KG</v>
          </cell>
          <cell r="C5">
            <v>2375</v>
          </cell>
        </row>
        <row r="6">
          <cell r="A6" t="str">
            <v>Aditivo (Acelerante plastificante para concretos (plastocrete 169 HE)</v>
          </cell>
          <cell r="B6" t="str">
            <v>KG</v>
          </cell>
          <cell r="C6">
            <v>3335</v>
          </cell>
        </row>
        <row r="7">
          <cell r="A7" t="str">
            <v>Aditivo (Retardante plastificante redutor de fraguado) (sikament 320)</v>
          </cell>
          <cell r="B7" t="str">
            <v>KG</v>
          </cell>
          <cell r="C7">
            <v>8096</v>
          </cell>
        </row>
        <row r="8">
          <cell r="A8" t="str">
            <v>Adoquin color 10X20X6</v>
          </cell>
          <cell r="B8" t="str">
            <v>U</v>
          </cell>
          <cell r="C8">
            <v>770</v>
          </cell>
        </row>
        <row r="9">
          <cell r="A9" t="str">
            <v>Adoquin e=5cm</v>
          </cell>
          <cell r="B9" t="str">
            <v>M²</v>
          </cell>
          <cell r="C9">
            <v>31679</v>
          </cell>
        </row>
        <row r="10">
          <cell r="A10" t="str">
            <v>Adoquin grama 10X20X6</v>
          </cell>
          <cell r="B10" t="str">
            <v>U</v>
          </cell>
          <cell r="C10">
            <v>2179</v>
          </cell>
        </row>
        <row r="11">
          <cell r="A11" t="str">
            <v>Agregado para concreto hidraulico</v>
          </cell>
          <cell r="B11" t="str">
            <v>M³</v>
          </cell>
          <cell r="C11">
            <v>39142</v>
          </cell>
        </row>
        <row r="12">
          <cell r="A12" t="str">
            <v>Agregado para tratamiento superf. Simple</v>
          </cell>
          <cell r="B12" t="str">
            <v>M³</v>
          </cell>
          <cell r="C12">
            <v>37534</v>
          </cell>
        </row>
        <row r="13">
          <cell r="A13" t="str">
            <v>Agregado petreo para mezclas asfálticas</v>
          </cell>
          <cell r="B13" t="str">
            <v>M³</v>
          </cell>
          <cell r="C13">
            <v>39045</v>
          </cell>
        </row>
        <row r="14">
          <cell r="A14" t="str">
            <v>Agregado petreo para triturar (crudo)</v>
          </cell>
          <cell r="B14" t="str">
            <v>M³</v>
          </cell>
          <cell r="C14">
            <v>17312</v>
          </cell>
        </row>
        <row r="15">
          <cell r="A15" t="str">
            <v>Agregado petreo para TSD</v>
          </cell>
          <cell r="B15" t="str">
            <v>M³</v>
          </cell>
          <cell r="C15">
            <v>37660</v>
          </cell>
        </row>
        <row r="16">
          <cell r="A16" t="str">
            <v>Agregado tipo LA1 (lechadas)</v>
          </cell>
          <cell r="B16" t="str">
            <v>M³</v>
          </cell>
          <cell r="C16">
            <v>36799</v>
          </cell>
        </row>
        <row r="17">
          <cell r="A17" t="str">
            <v>Agregado tipo LA2 (lechadas)</v>
          </cell>
          <cell r="B17" t="str">
            <v>M³</v>
          </cell>
          <cell r="C17">
            <v>36902</v>
          </cell>
        </row>
        <row r="18">
          <cell r="A18" t="str">
            <v>Agregado tipo LA3 (lechadas)</v>
          </cell>
          <cell r="B18" t="str">
            <v>M³</v>
          </cell>
          <cell r="C18">
            <v>36902</v>
          </cell>
        </row>
        <row r="19">
          <cell r="A19" t="str">
            <v>Agregado tipo LA4 (lechadas)</v>
          </cell>
          <cell r="B19" t="str">
            <v>M³</v>
          </cell>
          <cell r="C19">
            <v>35949</v>
          </cell>
        </row>
        <row r="20">
          <cell r="A20" t="str">
            <v>Agregados seleccionados (tamaño máximo 1") (bandas sonoras reduce velocidad)</v>
          </cell>
          <cell r="B20" t="str">
            <v>M³</v>
          </cell>
          <cell r="C20">
            <v>37768</v>
          </cell>
        </row>
        <row r="21">
          <cell r="A21" t="str">
            <v>Agua</v>
          </cell>
          <cell r="B21" t="str">
            <v>LT</v>
          </cell>
          <cell r="C21">
            <v>30</v>
          </cell>
        </row>
        <row r="22">
          <cell r="A22" t="str">
            <v>Alambre de pua calibre 12 (340 m)</v>
          </cell>
          <cell r="B22" t="str">
            <v>ML</v>
          </cell>
          <cell r="C22">
            <v>466</v>
          </cell>
        </row>
        <row r="23">
          <cell r="A23" t="str">
            <v>Alambre galvanizado No. 12</v>
          </cell>
          <cell r="B23" t="str">
            <v>KG</v>
          </cell>
          <cell r="C23">
            <v>4234</v>
          </cell>
        </row>
        <row r="24">
          <cell r="A24" t="str">
            <v>Alambre galvanizado No. 9</v>
          </cell>
          <cell r="B24" t="str">
            <v>KG</v>
          </cell>
          <cell r="C24">
            <v>4213</v>
          </cell>
        </row>
        <row r="25">
          <cell r="A25" t="str">
            <v>Alambre negro para amarre</v>
          </cell>
          <cell r="B25" t="str">
            <v>KG</v>
          </cell>
          <cell r="C25">
            <v>3481</v>
          </cell>
        </row>
        <row r="26">
          <cell r="A26" t="str">
            <v>Almohadillas de neopreno dureza 60 (35cm*45cm*5cm con 2 láminas de 3mm)</v>
          </cell>
          <cell r="B26" t="str">
            <v>U</v>
          </cell>
          <cell r="C26">
            <v>373269</v>
          </cell>
        </row>
        <row r="27">
          <cell r="A27" t="str">
            <v>Amortiguadores (para defensas metálicas)</v>
          </cell>
          <cell r="B27" t="str">
            <v>U</v>
          </cell>
          <cell r="C27">
            <v>20893</v>
          </cell>
        </row>
        <row r="28">
          <cell r="A28" t="str">
            <v>Anfo</v>
          </cell>
          <cell r="B28" t="str">
            <v>KG</v>
          </cell>
          <cell r="C28">
            <v>3495</v>
          </cell>
        </row>
        <row r="29">
          <cell r="A29" t="str">
            <v>Angulo de 1-1/2" x 1/4" (cerramiento en malla)</v>
          </cell>
          <cell r="B29" t="str">
            <v>ML</v>
          </cell>
          <cell r="C29">
            <v>9372</v>
          </cell>
        </row>
        <row r="30">
          <cell r="A30" t="str">
            <v>Antisol blanco (presentacion 20 kg)</v>
          </cell>
          <cell r="B30" t="str">
            <v>KG</v>
          </cell>
          <cell r="C30">
            <v>6318</v>
          </cell>
        </row>
        <row r="31">
          <cell r="A31" t="str">
            <v>Arbol de 0,6 m</v>
          </cell>
          <cell r="B31" t="str">
            <v>U</v>
          </cell>
          <cell r="C31">
            <v>7619</v>
          </cell>
        </row>
        <row r="32">
          <cell r="A32" t="str">
            <v>Arbol de 1.2 m</v>
          </cell>
          <cell r="B32" t="str">
            <v>U</v>
          </cell>
          <cell r="C32">
            <v>16483</v>
          </cell>
        </row>
        <row r="33">
          <cell r="A33" t="str">
            <v>Arena de sello (fina) (para adoquines)</v>
          </cell>
          <cell r="B33" t="str">
            <v>M³</v>
          </cell>
          <cell r="C33">
            <v>22944</v>
          </cell>
        </row>
        <row r="34">
          <cell r="A34" t="str">
            <v>Arena de soporte (media) (para adoquines)</v>
          </cell>
          <cell r="B34" t="str">
            <v>M³</v>
          </cell>
          <cell r="C34">
            <v>23851</v>
          </cell>
        </row>
        <row r="35">
          <cell r="A35" t="str">
            <v>Arena de trituracion (sellos de arena-asfalto)</v>
          </cell>
          <cell r="B35" t="str">
            <v>M³</v>
          </cell>
          <cell r="C35">
            <v>36486</v>
          </cell>
        </row>
        <row r="36">
          <cell r="A36" t="str">
            <v>Arena lavada</v>
          </cell>
          <cell r="B36" t="str">
            <v>M³</v>
          </cell>
          <cell r="C36">
            <v>37458</v>
          </cell>
        </row>
        <row r="37">
          <cell r="A37" t="str">
            <v>Asfalto AP 190 (brea)</v>
          </cell>
          <cell r="B37" t="str">
            <v>KG</v>
          </cell>
          <cell r="C37">
            <v>2030</v>
          </cell>
        </row>
        <row r="38">
          <cell r="A38" t="str">
            <v>Asfalto liquido RC 250</v>
          </cell>
          <cell r="B38" t="str">
            <v>GALON</v>
          </cell>
          <cell r="C38">
            <v>6325</v>
          </cell>
        </row>
        <row r="39">
          <cell r="A39" t="str">
            <v xml:space="preserve">Armadura Galvanizada </v>
          </cell>
          <cell r="B39" t="str">
            <v>ML</v>
          </cell>
          <cell r="C39">
            <v>78000</v>
          </cell>
        </row>
        <row r="40">
          <cell r="A40" t="str">
            <v>Barras de transferencia de carga 1"</v>
          </cell>
          <cell r="B40" t="str">
            <v>KG</v>
          </cell>
          <cell r="C40">
            <v>4041</v>
          </cell>
        </row>
        <row r="41">
          <cell r="A41" t="str">
            <v>Barras de unión 1/2"</v>
          </cell>
          <cell r="B41" t="str">
            <v>KG</v>
          </cell>
          <cell r="C41">
            <v>2528</v>
          </cell>
        </row>
        <row r="42">
          <cell r="A42" t="str">
            <v>Bentonita</v>
          </cell>
          <cell r="B42" t="str">
            <v>KG</v>
          </cell>
          <cell r="C42">
            <v>800</v>
          </cell>
        </row>
        <row r="43">
          <cell r="A43" t="str">
            <v>Biomanto</v>
          </cell>
          <cell r="B43" t="str">
            <v>M²</v>
          </cell>
        </row>
        <row r="44">
          <cell r="A44" t="str">
            <v>Bolsacreto de 1m3</v>
          </cell>
          <cell r="B44" t="str">
            <v>U</v>
          </cell>
          <cell r="C44">
            <v>19638</v>
          </cell>
        </row>
        <row r="45">
          <cell r="A45" t="str">
            <v>Cable de 1/2" (para anclajes)</v>
          </cell>
          <cell r="B45" t="str">
            <v>ML</v>
          </cell>
          <cell r="C45">
            <v>8145</v>
          </cell>
        </row>
        <row r="46">
          <cell r="A46" t="str">
            <v>Cal</v>
          </cell>
          <cell r="B46" t="str">
            <v>KG</v>
          </cell>
          <cell r="C46">
            <v>696</v>
          </cell>
        </row>
        <row r="47">
          <cell r="A47" t="str">
            <v>Camisa metálica en acero A-37 (camisa de pilotes)</v>
          </cell>
          <cell r="B47" t="str">
            <v>KG</v>
          </cell>
          <cell r="C47">
            <v>10331</v>
          </cell>
        </row>
        <row r="48">
          <cell r="A48" t="str">
            <v>Camisas y formaleta en concreto</v>
          </cell>
          <cell r="B48" t="str">
            <v>ML</v>
          </cell>
        </row>
        <row r="49">
          <cell r="A49" t="str">
            <v>Captafaro</v>
          </cell>
          <cell r="B49" t="str">
            <v>U</v>
          </cell>
          <cell r="C49">
            <v>9784</v>
          </cell>
        </row>
        <row r="50">
          <cell r="A50" t="str">
            <v>Casquete para pasador de juntas</v>
          </cell>
          <cell r="B50" t="str">
            <v>U</v>
          </cell>
          <cell r="C50">
            <v>230</v>
          </cell>
        </row>
        <row r="51">
          <cell r="A51" t="str">
            <v>CELDA ESPECIAL DE CARGA</v>
          </cell>
          <cell r="B51" t="str">
            <v>U</v>
          </cell>
          <cell r="C51">
            <v>20363221</v>
          </cell>
        </row>
        <row r="52">
          <cell r="A52" t="str">
            <v>Cemento Asfáltico 60-70</v>
          </cell>
          <cell r="B52" t="str">
            <v>KG</v>
          </cell>
          <cell r="C52">
            <v>1072</v>
          </cell>
        </row>
        <row r="53">
          <cell r="A53" t="str">
            <v>Cemento Asfáltico 80-100</v>
          </cell>
          <cell r="B53" t="str">
            <v>KG</v>
          </cell>
          <cell r="C53">
            <v>1024</v>
          </cell>
        </row>
        <row r="54">
          <cell r="A54" t="str">
            <v>Cemento asfáltico modificado con polimeros tipo I</v>
          </cell>
          <cell r="B54" t="str">
            <v>KG</v>
          </cell>
          <cell r="C54">
            <v>1679</v>
          </cell>
        </row>
        <row r="55">
          <cell r="A55" t="str">
            <v>Cemento asfáltico modificado con polímeros tipo II</v>
          </cell>
          <cell r="B55" t="str">
            <v>KG</v>
          </cell>
          <cell r="C55">
            <v>1779</v>
          </cell>
        </row>
        <row r="56">
          <cell r="A56" t="str">
            <v>Cemento asfaltico modificado con polimeros tipo III</v>
          </cell>
          <cell r="B56" t="str">
            <v>KG</v>
          </cell>
          <cell r="C56">
            <v>1870</v>
          </cell>
        </row>
        <row r="57">
          <cell r="A57" t="str">
            <v>Cemento asfaltico modificado con polimeros tipo IV</v>
          </cell>
          <cell r="B57" t="str">
            <v>KG</v>
          </cell>
          <cell r="C57">
            <v>2007</v>
          </cell>
        </row>
        <row r="58">
          <cell r="A58" t="str">
            <v>Cemento asfaltico modificado con polimeros tipo V</v>
          </cell>
          <cell r="B58" t="str">
            <v>KG</v>
          </cell>
          <cell r="C58">
            <v>2023</v>
          </cell>
        </row>
        <row r="59">
          <cell r="A59" t="str">
            <v>Cemento gris</v>
          </cell>
          <cell r="B59" t="str">
            <v>KG</v>
          </cell>
          <cell r="C59">
            <v>467</v>
          </cell>
        </row>
        <row r="60">
          <cell r="A60" t="str">
            <v>Cespedones</v>
          </cell>
          <cell r="B60" t="str">
            <v>KG</v>
          </cell>
          <cell r="C60">
            <v>6645</v>
          </cell>
        </row>
        <row r="61">
          <cell r="A61" t="str">
            <v>Cicatrizante (para remoción de especies vegetales) (item 201.9)</v>
          </cell>
          <cell r="B61" t="str">
            <v>M²</v>
          </cell>
          <cell r="C61">
            <v>44658</v>
          </cell>
        </row>
        <row r="62">
          <cell r="A62" t="str">
            <v>Cinta Sika PVC 0,22 (sello para junta de puentes) (item 642.2)</v>
          </cell>
          <cell r="B62" t="str">
            <v>ML</v>
          </cell>
          <cell r="C62">
            <v>33728</v>
          </cell>
        </row>
        <row r="63">
          <cell r="A63" t="str">
            <v>Cintilla de poliuretano (Sikarod) (pavimentos de concreto hidráulico) (item 500)</v>
          </cell>
          <cell r="B63" t="str">
            <v>KG</v>
          </cell>
          <cell r="C63">
            <v>650</v>
          </cell>
        </row>
        <row r="64">
          <cell r="A64" t="str">
            <v>Cloruro de calcio en esféras</v>
          </cell>
          <cell r="B64" t="str">
            <v>KG</v>
          </cell>
          <cell r="C64">
            <v>2795</v>
          </cell>
        </row>
        <row r="65">
          <cell r="A65" t="str">
            <v>Cloruro de calcio en hojuelas</v>
          </cell>
          <cell r="B65" t="str">
            <v>KG</v>
          </cell>
          <cell r="C65">
            <v>2626</v>
          </cell>
        </row>
        <row r="66">
          <cell r="A66" t="str">
            <v>Cloruro de calcio liquido</v>
          </cell>
          <cell r="B66" t="str">
            <v>LT</v>
          </cell>
          <cell r="C66">
            <v>0</v>
          </cell>
        </row>
        <row r="67">
          <cell r="A67" t="str">
            <v>Combustible y otros</v>
          </cell>
          <cell r="B67" t="str">
            <v>GALÓN</v>
          </cell>
          <cell r="C67">
            <v>8897</v>
          </cell>
        </row>
        <row r="68">
          <cell r="A68" t="str">
            <v>Concreto clase A</v>
          </cell>
          <cell r="B68" t="str">
            <v>M3</v>
          </cell>
          <cell r="C68">
            <v>691072.02187499998</v>
          </cell>
        </row>
        <row r="69">
          <cell r="A69" t="str">
            <v>Concreto clase A(Uraba)</v>
          </cell>
          <cell r="C69">
            <v>479067</v>
          </cell>
        </row>
        <row r="70">
          <cell r="A70" t="str">
            <v>Concreto clase B</v>
          </cell>
          <cell r="B70" t="str">
            <v>M³</v>
          </cell>
          <cell r="C70">
            <v>662915.25624999998</v>
          </cell>
        </row>
        <row r="71">
          <cell r="A71" t="str">
            <v>Concreto clase B(Uraba)</v>
          </cell>
        </row>
        <row r="72">
          <cell r="A72" t="str">
            <v>Concreto clase C</v>
          </cell>
          <cell r="B72" t="str">
            <v>M³</v>
          </cell>
          <cell r="C72">
            <v>652581.15625</v>
          </cell>
        </row>
        <row r="73">
          <cell r="A73" t="str">
            <v>Concreto clase C(Uraba)</v>
          </cell>
        </row>
        <row r="74">
          <cell r="A74" t="str">
            <v>Concreto clase D</v>
          </cell>
          <cell r="B74" t="str">
            <v>M³</v>
          </cell>
          <cell r="C74">
            <v>435320.16104166664</v>
          </cell>
        </row>
        <row r="75">
          <cell r="A75" t="str">
            <v>Concreto clase D(Uraba)</v>
          </cell>
        </row>
        <row r="76">
          <cell r="A76" t="str">
            <v>Concreto clase E</v>
          </cell>
          <cell r="B76" t="str">
            <v>M³</v>
          </cell>
          <cell r="C76">
            <v>490375.75652173907</v>
          </cell>
        </row>
        <row r="77">
          <cell r="A77" t="str">
            <v>Concreto clase E(Uraba)</v>
          </cell>
        </row>
        <row r="78">
          <cell r="A78" t="str">
            <v>Concreto clase F</v>
          </cell>
          <cell r="B78" t="str">
            <v>M³</v>
          </cell>
          <cell r="C78">
            <v>308412.72760416666</v>
          </cell>
        </row>
        <row r="79">
          <cell r="A79" t="str">
            <v>Concreto clase G</v>
          </cell>
          <cell r="B79" t="str">
            <v>M³</v>
          </cell>
          <cell r="C79">
            <v>287748</v>
          </cell>
        </row>
        <row r="80">
          <cell r="A80" t="str">
            <v>Concreto hidraulico para pavimento MR-43</v>
          </cell>
          <cell r="B80" t="str">
            <v>M3</v>
          </cell>
          <cell r="C80">
            <v>348187</v>
          </cell>
        </row>
        <row r="81">
          <cell r="A81" t="str">
            <v>Cordón detonante(12grxmt)</v>
          </cell>
          <cell r="B81" t="str">
            <v>M.L</v>
          </cell>
          <cell r="C81">
            <v>913</v>
          </cell>
        </row>
        <row r="82">
          <cell r="A82" t="str">
            <v>Costal de fibra o fique</v>
          </cell>
          <cell r="B82" t="str">
            <v>U</v>
          </cell>
          <cell r="C82">
            <v>501</v>
          </cell>
        </row>
        <row r="83">
          <cell r="A83" t="str">
            <v>CUNETA PREFABRICADA EN CONCRETO L=1.0 m</v>
          </cell>
          <cell r="B83" t="str">
            <v>ML</v>
          </cell>
          <cell r="C83">
            <v>97000</v>
          </cell>
        </row>
        <row r="84">
          <cell r="A84" t="str">
            <v>Cuñas para el tensionamiento (acero de preesfuerzo) (item 641)</v>
          </cell>
          <cell r="B84" t="str">
            <v>U</v>
          </cell>
          <cell r="C84">
            <v>14279</v>
          </cell>
        </row>
        <row r="85">
          <cell r="A85" t="str">
            <v>Disolvente para pintura (especificar el tipo de disolvente que está utilizando)</v>
          </cell>
          <cell r="B85" t="str">
            <v>GALON</v>
          </cell>
          <cell r="C85">
            <v>23598</v>
          </cell>
        </row>
        <row r="86">
          <cell r="A86" t="str">
            <v>Disolvente para pintura (especificar el tipo de disolvente que está utilizando)</v>
          </cell>
          <cell r="B86" t="str">
            <v>GALON</v>
          </cell>
          <cell r="C86">
            <v>17753</v>
          </cell>
        </row>
        <row r="87">
          <cell r="A87" t="str">
            <v>Ductos para tensionimiento (acero de preesfuerzo) (item 641)</v>
          </cell>
          <cell r="B87" t="str">
            <v>M:L</v>
          </cell>
          <cell r="C87">
            <v>6141</v>
          </cell>
        </row>
        <row r="88">
          <cell r="A88" t="str">
            <v>Emulsión Asfáltica de rotura lenta CRL-1h</v>
          </cell>
          <cell r="B88" t="str">
            <v>LT</v>
          </cell>
          <cell r="C88">
            <v>1226</v>
          </cell>
        </row>
        <row r="89">
          <cell r="A89" t="str">
            <v>Emulsión CRL-0</v>
          </cell>
          <cell r="B89" t="str">
            <v>LT</v>
          </cell>
          <cell r="C89">
            <v>1124</v>
          </cell>
        </row>
        <row r="90">
          <cell r="A90" t="str">
            <v>Emulsión CRL-1</v>
          </cell>
          <cell r="B90" t="str">
            <v>LT</v>
          </cell>
          <cell r="C90">
            <v>1297</v>
          </cell>
        </row>
        <row r="91">
          <cell r="A91" t="str">
            <v>Emulsión CRL-1hm</v>
          </cell>
          <cell r="B91" t="str">
            <v>LT</v>
          </cell>
          <cell r="C91">
            <v>1333</v>
          </cell>
        </row>
        <row r="92">
          <cell r="A92" t="str">
            <v>Emulsión CRM</v>
          </cell>
          <cell r="B92" t="str">
            <v>LT</v>
          </cell>
          <cell r="C92">
            <v>1393</v>
          </cell>
        </row>
        <row r="93">
          <cell r="A93" t="str">
            <v>Emulsión CRR-1</v>
          </cell>
          <cell r="B93" t="str">
            <v>LT</v>
          </cell>
          <cell r="C93">
            <v>1306</v>
          </cell>
        </row>
        <row r="94">
          <cell r="A94" t="str">
            <v>Emulsión CRR-1m</v>
          </cell>
          <cell r="B94" t="str">
            <v>LT</v>
          </cell>
          <cell r="C94">
            <v>1468</v>
          </cell>
        </row>
        <row r="95">
          <cell r="A95" t="str">
            <v>Emulsión CRR-2</v>
          </cell>
          <cell r="B95" t="str">
            <v>LT</v>
          </cell>
          <cell r="C95">
            <v>1158</v>
          </cell>
        </row>
        <row r="96">
          <cell r="A96" t="str">
            <v>Emulsión CRR-2m</v>
          </cell>
          <cell r="B96" t="str">
            <v>LT</v>
          </cell>
          <cell r="C96">
            <v>1499</v>
          </cell>
        </row>
        <row r="97">
          <cell r="A97" t="str">
            <v>Emulsión CRMm</v>
          </cell>
          <cell r="B97" t="str">
            <v>LT</v>
          </cell>
          <cell r="C97">
            <v>1791</v>
          </cell>
        </row>
        <row r="98">
          <cell r="A98" t="str">
            <v>Esferas reflectivas</v>
          </cell>
          <cell r="B98" t="str">
            <v>KG</v>
          </cell>
          <cell r="C98">
            <v>4937</v>
          </cell>
        </row>
        <row r="99">
          <cell r="A99" t="str">
            <v>Estacas, Pintura, Tachuela, Hilo</v>
          </cell>
          <cell r="B99" t="str">
            <v>GLOBAL</v>
          </cell>
          <cell r="C99">
            <v>1077</v>
          </cell>
        </row>
        <row r="100">
          <cell r="A100" t="str">
            <v>Explosivos  75% (INDUGEL)</v>
          </cell>
          <cell r="B100" t="str">
            <v>LB</v>
          </cell>
          <cell r="C100">
            <v>8782</v>
          </cell>
        </row>
        <row r="101">
          <cell r="A101" t="str">
            <v>Fertilizantes e Insecticidas (triple 15)</v>
          </cell>
          <cell r="B101" t="str">
            <v>KG</v>
          </cell>
          <cell r="C101">
            <v>1382</v>
          </cell>
        </row>
        <row r="102">
          <cell r="A102" t="str">
            <v>Fibra o Mulch Hidráulico</v>
          </cell>
          <cell r="B102" t="str">
            <v>KG</v>
          </cell>
          <cell r="C102">
            <v>34200</v>
          </cell>
        </row>
        <row r="103">
          <cell r="A103" t="str">
            <v>Fijador o Aglomerante Estabilizador (Agropim)</v>
          </cell>
          <cell r="B103" t="str">
            <v>KG</v>
          </cell>
          <cell r="C103">
            <v>12300</v>
          </cell>
        </row>
        <row r="104">
          <cell r="A104" t="str">
            <v>Formaleta (gaviones, juntas de bordillos, juntas de cunetas, muros, concreto clase D,E y G)</v>
          </cell>
          <cell r="B104" t="str">
            <v>M2</v>
          </cell>
          <cell r="C104">
            <v>3723</v>
          </cell>
        </row>
        <row r="105">
          <cell r="A105" t="str">
            <v>Formaleta concreto clase A,B y C</v>
          </cell>
          <cell r="B105" t="str">
            <v>M²</v>
          </cell>
          <cell r="C105">
            <v>13767</v>
          </cell>
        </row>
        <row r="106">
          <cell r="A106" t="str">
            <v>Formaleta para baranda de concreto</v>
          </cell>
          <cell r="B106" t="str">
            <v>M²</v>
          </cell>
          <cell r="C106">
            <v>13134</v>
          </cell>
        </row>
        <row r="107">
          <cell r="A107" t="str">
            <v>Formaleta para muros (para muros de contencion) (item 682)</v>
          </cell>
          <cell r="B107" t="str">
            <v>M2</v>
          </cell>
          <cell r="C107">
            <v>7537</v>
          </cell>
        </row>
        <row r="108">
          <cell r="A108" t="str">
            <v>Formaleta, platina y accesorios (escamas en concreto)</v>
          </cell>
          <cell r="B108" t="str">
            <v>M2</v>
          </cell>
          <cell r="C108">
            <v>3154</v>
          </cell>
        </row>
        <row r="109">
          <cell r="A109" t="str">
            <v>Formaletas para Juntas</v>
          </cell>
          <cell r="B109" t="str">
            <v>ML</v>
          </cell>
          <cell r="C109">
            <v>2844</v>
          </cell>
        </row>
        <row r="110">
          <cell r="A110" t="str">
            <v>Fulminantes</v>
          </cell>
          <cell r="B110" t="str">
            <v>U</v>
          </cell>
          <cell r="C110">
            <v>550</v>
          </cell>
        </row>
        <row r="111">
          <cell r="A111" t="str">
            <v>Fundente</v>
          </cell>
          <cell r="B111" t="str">
            <v>Kg</v>
          </cell>
          <cell r="C111">
            <v>109828</v>
          </cell>
        </row>
        <row r="112">
          <cell r="A112" t="str">
            <v>Gas propano</v>
          </cell>
          <cell r="B112" t="str">
            <v>KG</v>
          </cell>
          <cell r="C112">
            <v>2139</v>
          </cell>
        </row>
        <row r="113">
          <cell r="A113" t="str">
            <v>Geodrén Planar(1 ML de H)</v>
          </cell>
          <cell r="B113" t="str">
            <v>ML</v>
          </cell>
          <cell r="C113">
            <v>25102</v>
          </cell>
        </row>
        <row r="114">
          <cell r="A114" t="str">
            <v>Geodrén Tubular(100 mm)</v>
          </cell>
          <cell r="B114" t="str">
            <v>ML</v>
          </cell>
        </row>
        <row r="115">
          <cell r="A115" t="str">
            <v>Geomanto</v>
          </cell>
          <cell r="B115" t="str">
            <v>M2</v>
          </cell>
        </row>
        <row r="116">
          <cell r="A116" t="str">
            <v>Geomenbrana 80 mils de  2 mm</v>
          </cell>
          <cell r="B116" t="str">
            <v>M2</v>
          </cell>
          <cell r="C116">
            <v>23081</v>
          </cell>
        </row>
        <row r="117">
          <cell r="A117" t="str">
            <v>Geoterxtil T-2400 o similar (provedores Lafayet, Tensar, Omnes u otros)</v>
          </cell>
          <cell r="B117" t="str">
            <v>M2</v>
          </cell>
          <cell r="C117">
            <v>5401</v>
          </cell>
        </row>
        <row r="118">
          <cell r="A118" t="str">
            <v>Geotextil NT REPAV 450 o similar (provedores Lafayet, Tensar, Omnes u otros)</v>
          </cell>
          <cell r="B118" t="str">
            <v>M²</v>
          </cell>
          <cell r="C118">
            <v>3958</v>
          </cell>
        </row>
        <row r="119">
          <cell r="A119" t="str">
            <v>Geotextil NT-2500 o similar (provedores Tensar, Omnes u otros)</v>
          </cell>
          <cell r="B119" t="str">
            <v>M²</v>
          </cell>
          <cell r="C119">
            <v>4829</v>
          </cell>
        </row>
        <row r="120">
          <cell r="A120" t="str">
            <v>Geotextil T-2100 o similar (provedores Lafayet, Tensar, Omnes u otros)</v>
          </cell>
          <cell r="B120" t="str">
            <v>M²</v>
          </cell>
          <cell r="C120">
            <v>4789</v>
          </cell>
        </row>
        <row r="121">
          <cell r="A121" t="str">
            <v>Grapas</v>
          </cell>
          <cell r="B121" t="str">
            <v>KG</v>
          </cell>
          <cell r="C121">
            <v>5125</v>
          </cell>
        </row>
        <row r="122">
          <cell r="A122" t="str">
            <v>Grapas de Fijación</v>
          </cell>
          <cell r="B122" t="str">
            <v>U</v>
          </cell>
          <cell r="C122">
            <v>1110</v>
          </cell>
        </row>
        <row r="123">
          <cell r="A123" t="str">
            <v>Grasa</v>
          </cell>
          <cell r="B123" t="str">
            <v>KG</v>
          </cell>
          <cell r="C123">
            <v>6801</v>
          </cell>
        </row>
        <row r="124">
          <cell r="A124" t="str">
            <v>Grata de limpieza</v>
          </cell>
          <cell r="B124" t="str">
            <v>U</v>
          </cell>
          <cell r="C124">
            <v>23391</v>
          </cell>
        </row>
        <row r="125">
          <cell r="A125" t="str">
            <v>Hidroretenedor (stockosorb)</v>
          </cell>
          <cell r="B125" t="str">
            <v>KG</v>
          </cell>
          <cell r="C125">
            <v>40031</v>
          </cell>
        </row>
        <row r="126">
          <cell r="A126" t="str">
            <v>Hito de arista  (TUBULAR)</v>
          </cell>
          <cell r="B126" t="str">
            <v>U</v>
          </cell>
          <cell r="C126">
            <v>98600</v>
          </cell>
        </row>
        <row r="127">
          <cell r="A127" t="str">
            <v>Hito de arista(Grado diamante de 0.90m)</v>
          </cell>
          <cell r="B127" t="str">
            <v>U</v>
          </cell>
          <cell r="D127" t="str">
            <v>sin referncia</v>
          </cell>
        </row>
        <row r="128">
          <cell r="A128" t="str">
            <v>Hito de arista(Grado diamante de 1.10m)</v>
          </cell>
          <cell r="B128" t="str">
            <v>U</v>
          </cell>
          <cell r="D128" t="str">
            <v>sin referncia</v>
          </cell>
        </row>
        <row r="129">
          <cell r="A129" t="str">
            <v>IMPERMEABILIZANTE PARA CONCRETO</v>
          </cell>
          <cell r="B129" t="str">
            <v>KG</v>
          </cell>
          <cell r="C129">
            <v>16685.439999999999</v>
          </cell>
        </row>
        <row r="130">
          <cell r="A130" t="str">
            <v>JUNTA ELASTOMERICA JEENE (J 8097 VV)</v>
          </cell>
          <cell r="B130" t="str">
            <v>ML</v>
          </cell>
          <cell r="C130">
            <v>997959</v>
          </cell>
        </row>
        <row r="131">
          <cell r="A131" t="str">
            <v xml:space="preserve">Larguero madera común (2"x4") L=3,0 m, </v>
          </cell>
          <cell r="B131" t="str">
            <v>U</v>
          </cell>
          <cell r="C131">
            <v>4514</v>
          </cell>
        </row>
        <row r="132">
          <cell r="A132" t="str">
            <v>Lechada para ductos (acero de preesfuerzo)</v>
          </cell>
          <cell r="B132" t="str">
            <v>LT</v>
          </cell>
          <cell r="C132">
            <v>766.28459821428567</v>
          </cell>
        </row>
        <row r="133">
          <cell r="A133" t="str">
            <v>Limpiador 1/4 de galón (anclajes)</v>
          </cell>
          <cell r="B133" t="str">
            <v>U</v>
          </cell>
          <cell r="C133">
            <v>14546</v>
          </cell>
        </row>
        <row r="134">
          <cell r="A134" t="str">
            <v>Listón en guadua para empradizar</v>
          </cell>
          <cell r="B134" t="str">
            <v>U</v>
          </cell>
          <cell r="C134">
            <v>1775</v>
          </cell>
        </row>
        <row r="135">
          <cell r="A135" t="str">
            <v>MALLA ELECTROSOLDADA 40 k.s.i</v>
          </cell>
          <cell r="B135" t="str">
            <v>kg</v>
          </cell>
          <cell r="C135">
            <v>2232</v>
          </cell>
        </row>
        <row r="136">
          <cell r="A136" t="str">
            <v>Malla eslabonada, calibre 10, 6 ojos</v>
          </cell>
          <cell r="B136" t="str">
            <v>M2</v>
          </cell>
          <cell r="C136">
            <v>10939</v>
          </cell>
        </row>
        <row r="137">
          <cell r="A137" t="str">
            <v>Malla para gaviones (2M3)</v>
          </cell>
          <cell r="B137" t="str">
            <v>M3</v>
          </cell>
          <cell r="C137">
            <v>55485</v>
          </cell>
        </row>
        <row r="138">
          <cell r="A138" t="str">
            <v>MANGUERA DE ALTA PRESION</v>
          </cell>
          <cell r="B138" t="str">
            <v>ML</v>
          </cell>
          <cell r="C138">
            <v>114869</v>
          </cell>
        </row>
        <row r="139">
          <cell r="A139" t="str">
            <v>Manguera de polietileno de 3"</v>
          </cell>
          <cell r="B139" t="str">
            <v>ML</v>
          </cell>
          <cell r="C139">
            <v>7588</v>
          </cell>
        </row>
        <row r="140">
          <cell r="A140" t="str">
            <v>Manto para el refuerzo de la vegetación Tipo 5A</v>
          </cell>
          <cell r="B140" t="str">
            <v>M²</v>
          </cell>
          <cell r="C140">
            <v>13886</v>
          </cell>
        </row>
        <row r="141">
          <cell r="A141" t="str">
            <v>Manto para el refuerzo de la vegetación Tipo 5B</v>
          </cell>
          <cell r="B141" t="str">
            <v>M²</v>
          </cell>
          <cell r="C141">
            <v>13886</v>
          </cell>
        </row>
        <row r="142">
          <cell r="A142" t="str">
            <v>Manto para el refuerzo de la vegetación Tipo 5C</v>
          </cell>
          <cell r="B142" t="str">
            <v>M²</v>
          </cell>
          <cell r="C142">
            <v>13886</v>
          </cell>
        </row>
        <row r="143">
          <cell r="A143" t="str">
            <v>Manto para el refuerzo de la vegetación Tipo 5D</v>
          </cell>
          <cell r="B143" t="str">
            <v>M²</v>
          </cell>
          <cell r="D143" t="str">
            <v>sin referncia</v>
          </cell>
        </row>
        <row r="144">
          <cell r="A144" t="str">
            <v>Material de afirmado</v>
          </cell>
          <cell r="B144" t="str">
            <v>M3</v>
          </cell>
          <cell r="C144">
            <v>19323</v>
          </cell>
        </row>
        <row r="145">
          <cell r="A145" t="str">
            <v>Material de base</v>
          </cell>
          <cell r="B145" t="str">
            <v>M3</v>
          </cell>
          <cell r="C145">
            <v>31426</v>
          </cell>
        </row>
        <row r="146">
          <cell r="A146" t="str">
            <v>Material de base (gradación 1)</v>
          </cell>
          <cell r="B146" t="str">
            <v>M3</v>
          </cell>
          <cell r="C146">
            <v>31496</v>
          </cell>
        </row>
        <row r="147">
          <cell r="A147" t="str">
            <v>Material de base (gradación 2)</v>
          </cell>
          <cell r="B147" t="str">
            <v>M³</v>
          </cell>
          <cell r="C147">
            <v>33231</v>
          </cell>
        </row>
        <row r="148">
          <cell r="A148" t="str">
            <v>Material de la zona (para estabilizar bases)</v>
          </cell>
          <cell r="B148" t="str">
            <v>M³</v>
          </cell>
          <cell r="C148">
            <v>14813</v>
          </cell>
        </row>
        <row r="149">
          <cell r="A149" t="str">
            <v xml:space="preserve">Material de Sub- Base </v>
          </cell>
          <cell r="B149" t="str">
            <v>M3</v>
          </cell>
          <cell r="C149">
            <v>27244</v>
          </cell>
        </row>
        <row r="150">
          <cell r="A150" t="str">
            <v>Material de Sub- Base para Bacheo</v>
          </cell>
          <cell r="B150" t="str">
            <v>M3</v>
          </cell>
          <cell r="C150">
            <v>27577</v>
          </cell>
        </row>
        <row r="151">
          <cell r="A151" t="str">
            <v>Material drenante (tamaño máximo 3") (item 673.2)</v>
          </cell>
          <cell r="B151" t="str">
            <v>M3</v>
          </cell>
          <cell r="C151">
            <v>28705</v>
          </cell>
        </row>
        <row r="152">
          <cell r="A152" t="str">
            <v>Material filtrante (tamaño máximo 6") (item 610.2)</v>
          </cell>
          <cell r="B152" t="str">
            <v>M3</v>
          </cell>
          <cell r="C152">
            <v>22935</v>
          </cell>
        </row>
        <row r="153">
          <cell r="A153" t="str">
            <v>Material para pedraplén</v>
          </cell>
          <cell r="B153" t="str">
            <v>M3</v>
          </cell>
          <cell r="C153">
            <v>21849</v>
          </cell>
        </row>
        <row r="154">
          <cell r="A154" t="str">
            <v>Material seleccionado para relleno</v>
          </cell>
          <cell r="B154" t="str">
            <v>M3</v>
          </cell>
          <cell r="C154">
            <v>11094</v>
          </cell>
        </row>
        <row r="155">
          <cell r="A155" t="str">
            <v>Mecha Lenta</v>
          </cell>
          <cell r="B155" t="str">
            <v>M.L</v>
          </cell>
          <cell r="C155">
            <v>438</v>
          </cell>
        </row>
        <row r="156">
          <cell r="A156" t="str">
            <v>Mezcla abierta en caliente MAC-1</v>
          </cell>
          <cell r="B156" t="str">
            <v>M3</v>
          </cell>
          <cell r="C156">
            <v>339000</v>
          </cell>
        </row>
        <row r="157">
          <cell r="A157" t="str">
            <v>Mezcla abierta en caliente MAC-2</v>
          </cell>
          <cell r="B157" t="str">
            <v>M3</v>
          </cell>
          <cell r="C157">
            <v>339000</v>
          </cell>
        </row>
        <row r="158">
          <cell r="A158" t="str">
            <v>Mezcla abierta en caliente MAC-3</v>
          </cell>
          <cell r="B158" t="str">
            <v>M3</v>
          </cell>
          <cell r="C158">
            <v>339000</v>
          </cell>
        </row>
        <row r="159">
          <cell r="A159" t="str">
            <v>Mezcla abierta en caliente para bacheo</v>
          </cell>
          <cell r="B159" t="str">
            <v>M3</v>
          </cell>
          <cell r="C159">
            <v>339000</v>
          </cell>
        </row>
        <row r="160">
          <cell r="A160" t="str">
            <v>Mezcla abierta en frio MAF-1</v>
          </cell>
          <cell r="B160" t="str">
            <v>M3</v>
          </cell>
          <cell r="C160">
            <v>263167</v>
          </cell>
        </row>
        <row r="161">
          <cell r="A161" t="str">
            <v>Mezcla abierta en frio MAF-2</v>
          </cell>
          <cell r="B161" t="str">
            <v>M3</v>
          </cell>
          <cell r="C161">
            <v>263167</v>
          </cell>
        </row>
        <row r="162">
          <cell r="A162" t="str">
            <v>Mezcla abierta en frio MAF-3</v>
          </cell>
          <cell r="B162" t="str">
            <v>M3</v>
          </cell>
          <cell r="C162">
            <v>266586</v>
          </cell>
        </row>
        <row r="163">
          <cell r="A163" t="str">
            <v>Mezcla abierta en frio para bacheo</v>
          </cell>
          <cell r="B163" t="str">
            <v>M3</v>
          </cell>
          <cell r="C163">
            <v>263167</v>
          </cell>
        </row>
        <row r="164">
          <cell r="A164" t="str">
            <v>Mezcla asfáltica reciclada en caliente tipo MDC-2</v>
          </cell>
          <cell r="B164" t="str">
            <v>M³</v>
          </cell>
        </row>
        <row r="165">
          <cell r="A165" t="str">
            <v>Mezcla asfáltica reciclada en caliente tipo MSC-1</v>
          </cell>
          <cell r="B165" t="str">
            <v>M³</v>
          </cell>
        </row>
        <row r="166">
          <cell r="A166" t="str">
            <v xml:space="preserve">Mezcla de alto módulo </v>
          </cell>
          <cell r="B166" t="str">
            <v>M3</v>
          </cell>
          <cell r="C166">
            <v>482444</v>
          </cell>
        </row>
        <row r="167">
          <cell r="A167" t="str">
            <v>Mezcla densa en caliente MDC-1</v>
          </cell>
          <cell r="B167" t="str">
            <v>M3</v>
          </cell>
          <cell r="C167">
            <v>358915</v>
          </cell>
        </row>
        <row r="168">
          <cell r="A168" t="str">
            <v>Mezcla densa en caliente MDC-2</v>
          </cell>
          <cell r="B168" t="str">
            <v>M3</v>
          </cell>
          <cell r="C168">
            <v>371279</v>
          </cell>
        </row>
        <row r="169">
          <cell r="A169" t="str">
            <v>Mezcla densa en caliente MDC-3</v>
          </cell>
          <cell r="B169" t="str">
            <v>M3</v>
          </cell>
          <cell r="C169">
            <v>415088</v>
          </cell>
        </row>
        <row r="170">
          <cell r="A170" t="str">
            <v>Mezcla densa en frio MDF-1</v>
          </cell>
          <cell r="B170" t="str">
            <v>M3</v>
          </cell>
          <cell r="C170">
            <v>257000</v>
          </cell>
        </row>
        <row r="171">
          <cell r="A171" t="str">
            <v>Mezcla densa en frio MDF-2</v>
          </cell>
          <cell r="B171" t="str">
            <v>M3</v>
          </cell>
          <cell r="C171">
            <v>263000</v>
          </cell>
        </row>
        <row r="172">
          <cell r="A172" t="str">
            <v>Mezcla densa en frio MDF-3</v>
          </cell>
          <cell r="B172" t="str">
            <v>M3</v>
          </cell>
          <cell r="C172">
            <v>263000</v>
          </cell>
        </row>
        <row r="173">
          <cell r="A173" t="str">
            <v>Mezcla densa en frio para bacheo</v>
          </cell>
          <cell r="B173" t="str">
            <v>M3</v>
          </cell>
          <cell r="C173">
            <v>257000</v>
          </cell>
        </row>
        <row r="174">
          <cell r="A174" t="str">
            <v>Mezcla discontinua en caliente F-1</v>
          </cell>
          <cell r="B174" t="str">
            <v>M3</v>
          </cell>
          <cell r="C174">
            <v>585794</v>
          </cell>
        </row>
        <row r="175">
          <cell r="A175" t="str">
            <v>Mezcla discontinua en caliente F-2</v>
          </cell>
          <cell r="B175" t="str">
            <v>M3</v>
          </cell>
          <cell r="C175">
            <v>585794</v>
          </cell>
        </row>
        <row r="176">
          <cell r="A176" t="str">
            <v>Mezcla discontinua en caliente M-1</v>
          </cell>
          <cell r="B176" t="str">
            <v>M3</v>
          </cell>
          <cell r="C176">
            <v>449000</v>
          </cell>
        </row>
        <row r="177">
          <cell r="A177" t="str">
            <v>Mezcla discontinua en caliente M-2</v>
          </cell>
          <cell r="B177" t="str">
            <v>M3</v>
          </cell>
          <cell r="C177">
            <v>449000</v>
          </cell>
        </row>
        <row r="178">
          <cell r="A178" t="str">
            <v>Mezcla drenante</v>
          </cell>
          <cell r="B178" t="str">
            <v>M³</v>
          </cell>
          <cell r="C178">
            <v>528864</v>
          </cell>
        </row>
        <row r="179">
          <cell r="A179" t="str">
            <v>Mezcla en caliente para bacheo</v>
          </cell>
          <cell r="B179" t="str">
            <v>M3</v>
          </cell>
          <cell r="C179">
            <v>371279</v>
          </cell>
        </row>
        <row r="180">
          <cell r="A180" t="str">
            <v>Mezcla gruesa en caliente tipo MGC-0</v>
          </cell>
          <cell r="B180" t="str">
            <v>M3</v>
          </cell>
          <cell r="C180">
            <v>342853</v>
          </cell>
        </row>
        <row r="181">
          <cell r="A181" t="str">
            <v>Mezcla gruesa en caliente tipo MGC-1</v>
          </cell>
          <cell r="B181" t="str">
            <v>M3</v>
          </cell>
        </row>
        <row r="182">
          <cell r="A182" t="str">
            <v>Mezcla semidensa en caliente tipo MSC-1</v>
          </cell>
          <cell r="B182" t="str">
            <v>M3</v>
          </cell>
          <cell r="C182">
            <v>342082</v>
          </cell>
        </row>
        <row r="183">
          <cell r="A183" t="str">
            <v>Mezcla semidensa en caliente tipo MSC-2</v>
          </cell>
          <cell r="B183" t="str">
            <v>M3</v>
          </cell>
          <cell r="C183">
            <v>342620</v>
          </cell>
        </row>
        <row r="184">
          <cell r="A184" t="str">
            <v>Mortero 1:3</v>
          </cell>
          <cell r="B184" t="str">
            <v>M3</v>
          </cell>
          <cell r="C184">
            <v>357058</v>
          </cell>
        </row>
        <row r="185">
          <cell r="A185" t="str">
            <v>Mortero 1:4</v>
          </cell>
          <cell r="B185" t="str">
            <v>M3</v>
          </cell>
          <cell r="C185">
            <v>303336</v>
          </cell>
        </row>
        <row r="186">
          <cell r="A186" t="str">
            <v>MORTERO ALTA RESISTENCIA (EUCOCRETE)</v>
          </cell>
          <cell r="B186" t="str">
            <v>M³</v>
          </cell>
          <cell r="C186">
            <v>8886775</v>
          </cell>
        </row>
        <row r="187">
          <cell r="A187" t="str">
            <v xml:space="preserve">Nutrientes (para remoción de especies vegetales) (dap, triple 15, urea o similar) (item 201.9) </v>
          </cell>
          <cell r="B187" t="str">
            <v>M³</v>
          </cell>
          <cell r="C187">
            <v>1496</v>
          </cell>
        </row>
        <row r="188">
          <cell r="A188" t="str">
            <v>Obra falsa concreto clase A y B (puntal de 3m metálico)</v>
          </cell>
          <cell r="B188" t="str">
            <v>M³</v>
          </cell>
          <cell r="C188">
            <v>36625</v>
          </cell>
        </row>
        <row r="189">
          <cell r="A189" t="str">
            <v>Oxigeno industrial</v>
          </cell>
          <cell r="B189" t="str">
            <v>KG</v>
          </cell>
          <cell r="C189">
            <v>1176</v>
          </cell>
        </row>
        <row r="190">
          <cell r="A190" t="str">
            <v>Paral en madera rolliza de 3" (tablestacados)</v>
          </cell>
          <cell r="B190" t="str">
            <v>M.L</v>
          </cell>
          <cell r="C190">
            <v>6940</v>
          </cell>
        </row>
        <row r="191">
          <cell r="A191" t="str">
            <v>Paral en madera rolliza de 5" y 4,5 m de longitud (tablestacados)</v>
          </cell>
          <cell r="B191" t="str">
            <v>U</v>
          </cell>
          <cell r="C191">
            <v>85725</v>
          </cell>
        </row>
        <row r="192">
          <cell r="A192" t="str">
            <v>Paral en madera rolliza de 6" y 5m de longitud (tablestacados)</v>
          </cell>
          <cell r="B192" t="str">
            <v>U</v>
          </cell>
          <cell r="C192">
            <v>123597</v>
          </cell>
        </row>
        <row r="193">
          <cell r="A193" t="str">
            <v>Paral en madera rolliza de 6" y 8m de longitud (tablestacados)</v>
          </cell>
          <cell r="B193" t="str">
            <v>U</v>
          </cell>
          <cell r="C193">
            <v>245730</v>
          </cell>
        </row>
        <row r="194">
          <cell r="A194" t="str">
            <v>Pegante epóxico</v>
          </cell>
          <cell r="B194" t="str">
            <v>KG</v>
          </cell>
          <cell r="C194">
            <v>23331</v>
          </cell>
        </row>
        <row r="195">
          <cell r="A195" t="str">
            <v>Piedra para concreto ciclópeo (rajón o canto rodado)</v>
          </cell>
          <cell r="B195" t="str">
            <v>M3</v>
          </cell>
          <cell r="C195">
            <v>32178</v>
          </cell>
        </row>
        <row r="196">
          <cell r="A196" t="str">
            <v>Piedra para gavión</v>
          </cell>
          <cell r="B196" t="str">
            <v>M3</v>
          </cell>
          <cell r="C196">
            <v>32029</v>
          </cell>
        </row>
        <row r="197">
          <cell r="A197" t="str">
            <v>Pilote en madera barbosco de 15*15</v>
          </cell>
          <cell r="B197" t="str">
            <v>M.L</v>
          </cell>
          <cell r="C197">
            <v>68620</v>
          </cell>
        </row>
        <row r="198">
          <cell r="A198" t="str">
            <v>Pilote prefabricado de concreto diametro 30 cm</v>
          </cell>
          <cell r="B198" t="str">
            <v>ML</v>
          </cell>
          <cell r="C198">
            <v>78992</v>
          </cell>
        </row>
        <row r="199">
          <cell r="A199" t="str">
            <v>Pilote prefabricado de concreto diametro 35 cm</v>
          </cell>
          <cell r="B199" t="str">
            <v>ML</v>
          </cell>
          <cell r="C199">
            <v>105418</v>
          </cell>
        </row>
        <row r="200">
          <cell r="A200" t="str">
            <v>Pilote prefabricado de concreto diametro 40 cm</v>
          </cell>
          <cell r="B200" t="str">
            <v>ML</v>
          </cell>
          <cell r="C200">
            <v>136815</v>
          </cell>
        </row>
        <row r="201">
          <cell r="A201" t="str">
            <v>Pintura acrilica pura para tráfico</v>
          </cell>
          <cell r="B201" t="str">
            <v>GALON</v>
          </cell>
          <cell r="C201">
            <v>70320</v>
          </cell>
        </row>
        <row r="202">
          <cell r="A202" t="str">
            <v>Pintura acrilica, esmalte o similar (pintura de estructuras metálicas) (item 650.4)</v>
          </cell>
          <cell r="B202" t="str">
            <v>GALON</v>
          </cell>
          <cell r="C202">
            <v>83833</v>
          </cell>
        </row>
        <row r="203">
          <cell r="A203" t="str">
            <v>Pintura anticorrosiva</v>
          </cell>
          <cell r="B203" t="str">
            <v>GALON</v>
          </cell>
          <cell r="C203">
            <v>36668</v>
          </cell>
        </row>
        <row r="204">
          <cell r="A204" t="str">
            <v>PINTURA TERMOPLASTICA</v>
          </cell>
          <cell r="B204" t="str">
            <v>GL</v>
          </cell>
          <cell r="D204" t="str">
            <v>sin referncia</v>
          </cell>
        </row>
        <row r="205">
          <cell r="A205" t="str">
            <v>Platina de 1" x 1/4" (cerramiento en malla)</v>
          </cell>
          <cell r="B205" t="str">
            <v>M.L</v>
          </cell>
          <cell r="C205">
            <v>2788</v>
          </cell>
        </row>
        <row r="206">
          <cell r="A206" t="str">
            <v>Poliflex o similar</v>
          </cell>
          <cell r="B206" t="str">
            <v>kg</v>
          </cell>
          <cell r="C206">
            <v>3500</v>
          </cell>
        </row>
        <row r="207">
          <cell r="A207" t="str">
            <v>Poste de kilometraje</v>
          </cell>
          <cell r="B207" t="str">
            <v>U</v>
          </cell>
          <cell r="C207">
            <v>50286</v>
          </cell>
        </row>
        <row r="208">
          <cell r="A208" t="str">
            <v>Poste de madera para cercas</v>
          </cell>
          <cell r="B208" t="str">
            <v>ML</v>
          </cell>
          <cell r="C208">
            <v>12622</v>
          </cell>
        </row>
        <row r="209">
          <cell r="A209" t="str">
            <v>Poste en angulo de 2*2*1/4 de 3,5m para señal</v>
          </cell>
          <cell r="B209" t="str">
            <v>U</v>
          </cell>
          <cell r="C209">
            <v>114475</v>
          </cell>
        </row>
        <row r="210">
          <cell r="A210" t="str">
            <v>Postes de concreto para cercas</v>
          </cell>
          <cell r="B210" t="str">
            <v>U</v>
          </cell>
          <cell r="C210">
            <v>42663</v>
          </cell>
        </row>
        <row r="211">
          <cell r="A211" t="str">
            <v>Postes para defensa metálica (1,80m)</v>
          </cell>
          <cell r="B211" t="str">
            <v>U</v>
          </cell>
          <cell r="C211">
            <v>104931</v>
          </cell>
        </row>
        <row r="212">
          <cell r="A212" t="str">
            <v>Producto enrollado para control de erosion tipo 1A</v>
          </cell>
          <cell r="B212" t="str">
            <v>M2</v>
          </cell>
          <cell r="C212">
            <v>2872</v>
          </cell>
        </row>
        <row r="213">
          <cell r="A213" t="str">
            <v>Producto enrollado para control de erosion tipo 1B</v>
          </cell>
          <cell r="B213" t="str">
            <v>M2</v>
          </cell>
          <cell r="C213">
            <v>2872</v>
          </cell>
        </row>
        <row r="214">
          <cell r="A214" t="str">
            <v>Producto enrollado para control de erosion tipo 1C</v>
          </cell>
          <cell r="B214" t="str">
            <v>M2</v>
          </cell>
          <cell r="C214">
            <v>3316</v>
          </cell>
        </row>
        <row r="215">
          <cell r="A215" t="str">
            <v>Producto enrollado para control de erosión Tipo 1D</v>
          </cell>
          <cell r="B215" t="str">
            <v>M²</v>
          </cell>
          <cell r="C215">
            <v>4024</v>
          </cell>
        </row>
        <row r="216">
          <cell r="A216" t="str">
            <v>Producto enrollado para control de erosion tipo 2A</v>
          </cell>
          <cell r="B216" t="str">
            <v>M2</v>
          </cell>
          <cell r="C216">
            <v>2872</v>
          </cell>
        </row>
        <row r="217">
          <cell r="A217" t="str">
            <v>Producto enrollado para control de erosión Tipo 2B</v>
          </cell>
          <cell r="B217" t="str">
            <v>M²</v>
          </cell>
          <cell r="C217">
            <v>3489</v>
          </cell>
        </row>
        <row r="218">
          <cell r="A218" t="str">
            <v>Producto enrollado para control de erosion tipo 2C</v>
          </cell>
          <cell r="B218" t="str">
            <v>M2</v>
          </cell>
          <cell r="C218">
            <v>3489</v>
          </cell>
        </row>
        <row r="219">
          <cell r="A219" t="str">
            <v>Producto enrollado para control de erosion tipo 2D</v>
          </cell>
          <cell r="B219" t="str">
            <v>M2</v>
          </cell>
          <cell r="C219">
            <v>4022</v>
          </cell>
        </row>
        <row r="220">
          <cell r="A220" t="str">
            <v>Producto enrollado para control de erosión Tipo 3A</v>
          </cell>
          <cell r="B220" t="str">
            <v>M²</v>
          </cell>
          <cell r="C220">
            <v>3489</v>
          </cell>
        </row>
        <row r="221">
          <cell r="A221" t="str">
            <v>Producto enrollado para control de erosión Tipo 3B</v>
          </cell>
          <cell r="B221" t="str">
            <v>M²</v>
          </cell>
          <cell r="C221">
            <v>4016</v>
          </cell>
        </row>
        <row r="222">
          <cell r="A222" t="str">
            <v>Producto enrollado para control de erosión Tipo 4</v>
          </cell>
          <cell r="B222" t="str">
            <v>M²</v>
          </cell>
          <cell r="C222">
            <v>4771</v>
          </cell>
        </row>
        <row r="223">
          <cell r="A223" t="str">
            <v>Producto enrollado para control de erosion tipo 5A</v>
          </cell>
          <cell r="B223" t="str">
            <v>M2</v>
          </cell>
          <cell r="C223">
            <v>13889</v>
          </cell>
        </row>
        <row r="224">
          <cell r="A224" t="str">
            <v>Producto enrollado para control de erosion tipo 5B</v>
          </cell>
          <cell r="B224" t="str">
            <v>M2</v>
          </cell>
          <cell r="C224">
            <v>13889</v>
          </cell>
        </row>
        <row r="225">
          <cell r="A225" t="str">
            <v>Producto enrollado para control de erosion tipo 5C</v>
          </cell>
          <cell r="B225" t="str">
            <v>M2</v>
          </cell>
          <cell r="C225">
            <v>13889</v>
          </cell>
        </row>
        <row r="226">
          <cell r="A226" t="str">
            <v>Quimico estabilizante (probase)</v>
          </cell>
          <cell r="B226" t="str">
            <v>LT</v>
          </cell>
          <cell r="C226">
            <v>565196</v>
          </cell>
        </row>
        <row r="227">
          <cell r="A227" t="str">
            <v>Resina termoplastica</v>
          </cell>
          <cell r="B227" t="str">
            <v>KG</v>
          </cell>
          <cell r="C227">
            <v>13912</v>
          </cell>
        </row>
        <row r="228">
          <cell r="A228" t="str">
            <v>Salida en PVC D=2" (accesorio para drenes horizontales de 2")</v>
          </cell>
          <cell r="B228" t="str">
            <v>M.L</v>
          </cell>
          <cell r="C228">
            <v>3038</v>
          </cell>
        </row>
        <row r="229">
          <cell r="A229" t="str">
            <v>Sección final de defensa metálica</v>
          </cell>
          <cell r="B229" t="str">
            <v>U</v>
          </cell>
          <cell r="C229">
            <v>41717</v>
          </cell>
        </row>
        <row r="230">
          <cell r="A230" t="str">
            <v>Sello de silicona o sellador autonivelante</v>
          </cell>
          <cell r="B230" t="str">
            <v>U</v>
          </cell>
          <cell r="C230">
            <v>7713</v>
          </cell>
        </row>
        <row r="231">
          <cell r="A231" t="str">
            <v>Semillas para empradizar</v>
          </cell>
          <cell r="B231" t="str">
            <v>KG</v>
          </cell>
          <cell r="C231">
            <v>41416</v>
          </cell>
        </row>
        <row r="232">
          <cell r="A232" t="str">
            <v>Señal (grupo 1). Tablero en lámina galvanizada de 75cm*75cm, calibre 16, reflectivo tipo 1.</v>
          </cell>
          <cell r="B232" t="str">
            <v>U</v>
          </cell>
          <cell r="C232">
            <v>111905</v>
          </cell>
        </row>
        <row r="233">
          <cell r="A233" t="str">
            <v xml:space="preserve">Señal (grupo 2). Tablero en lámina galvanizado de 1,2m*0,4m, calibre 16, reflectivo tipo 1. </v>
          </cell>
          <cell r="B233" t="str">
            <v>U</v>
          </cell>
          <cell r="C233">
            <v>232880</v>
          </cell>
        </row>
        <row r="234">
          <cell r="A234" t="str">
            <v xml:space="preserve">Señal (grupo 3 ferrocarril) (SP-54). Tablero en lámina galvanizado de 2,4m*0,3m, calibre 16, reflectivo tipo 1. </v>
          </cell>
          <cell r="B234" t="str">
            <v>U</v>
          </cell>
          <cell r="C234">
            <v>200300</v>
          </cell>
        </row>
        <row r="235">
          <cell r="A235" t="str">
            <v>Señal (grupo 4). Tablero en lámina galvanizado de 60cm*75cm, calibre 16, reflectivo tipo 1. (delineador de curva horizontal)</v>
          </cell>
          <cell r="B235" t="str">
            <v>U</v>
          </cell>
          <cell r="C235">
            <v>75645</v>
          </cell>
        </row>
        <row r="236">
          <cell r="A236" t="str">
            <v xml:space="preserve">Señal (grupo 5). Tablero en lámina galvanizado de 0,90m*1,13m, calibre 16, reflectivo tipo 1. </v>
          </cell>
          <cell r="B236" t="str">
            <v>U</v>
          </cell>
          <cell r="C236">
            <v>117797</v>
          </cell>
        </row>
        <row r="237">
          <cell r="A237" t="str">
            <v>Soldadura 6013 de 1/8</v>
          </cell>
          <cell r="B237" t="str">
            <v>KG</v>
          </cell>
          <cell r="C237">
            <v>7095</v>
          </cell>
        </row>
        <row r="238">
          <cell r="A238" t="str">
            <v>Soldadura 7018</v>
          </cell>
          <cell r="B238" t="str">
            <v>KG</v>
          </cell>
          <cell r="C238">
            <v>7797</v>
          </cell>
        </row>
        <row r="239">
          <cell r="A239" t="str">
            <v>Soldadura en PVC 1/8 de galón (anclajes)</v>
          </cell>
          <cell r="B239" t="str">
            <v>U</v>
          </cell>
          <cell r="C239">
            <v>28158</v>
          </cell>
        </row>
        <row r="240">
          <cell r="A240" t="str">
            <v>Soldadura L-70</v>
          </cell>
          <cell r="B240" t="str">
            <v>U</v>
          </cell>
          <cell r="C240">
            <v>8598</v>
          </cell>
        </row>
        <row r="241">
          <cell r="A241" t="str">
            <v>Superplastificante sikament</v>
          </cell>
          <cell r="B241" t="str">
            <v>KG</v>
          </cell>
          <cell r="C241">
            <v>7907</v>
          </cell>
        </row>
        <row r="242">
          <cell r="A242" t="str">
            <v>Tabla madera común L=3,0 m, e=3 cm, b=20 cm</v>
          </cell>
          <cell r="B242" t="str">
            <v>U</v>
          </cell>
          <cell r="C242">
            <v>9156</v>
          </cell>
        </row>
        <row r="243">
          <cell r="A243" t="str">
            <v>Tablestaca en madera aserrada (0,23*0,05*3)</v>
          </cell>
          <cell r="B243" t="str">
            <v>U</v>
          </cell>
          <cell r="C243">
            <v>50435</v>
          </cell>
        </row>
        <row r="244">
          <cell r="A244" t="str">
            <v>Tablestaca en madera aserrada (0,3*0,03*3)</v>
          </cell>
          <cell r="B244" t="str">
            <v>U</v>
          </cell>
          <cell r="C244">
            <v>50082</v>
          </cell>
        </row>
        <row r="245">
          <cell r="A245" t="str">
            <v>Tablestaca metálica (riel de 70 lb/yarda)</v>
          </cell>
          <cell r="B245" t="str">
            <v>M</v>
          </cell>
          <cell r="C245">
            <v>142158</v>
          </cell>
        </row>
        <row r="246">
          <cell r="A246" t="str">
            <v>Tacha reflectiva</v>
          </cell>
          <cell r="B246" t="str">
            <v>U</v>
          </cell>
          <cell r="C246">
            <v>4750</v>
          </cell>
        </row>
        <row r="247">
          <cell r="A247" t="str">
            <v>Taco redondo L=2,80 m</v>
          </cell>
          <cell r="B247" t="str">
            <v>U</v>
          </cell>
          <cell r="C247">
            <v>1801</v>
          </cell>
        </row>
        <row r="248">
          <cell r="A248" t="str">
            <v>Tapón en PVC RD21 de 1" (para anclajes)</v>
          </cell>
          <cell r="B248" t="str">
            <v>U</v>
          </cell>
          <cell r="C248">
            <v>813</v>
          </cell>
        </row>
        <row r="249">
          <cell r="A249" t="str">
            <v>Textil de tejido abierto TTA</v>
          </cell>
          <cell r="B249" t="str">
            <v>M2</v>
          </cell>
          <cell r="C249">
            <v>4485</v>
          </cell>
        </row>
        <row r="250">
          <cell r="A250" t="str">
            <v xml:space="preserve">Tierra abonada </v>
          </cell>
          <cell r="B250" t="str">
            <v>M3</v>
          </cell>
          <cell r="C250">
            <v>62336</v>
          </cell>
        </row>
        <row r="251">
          <cell r="A251" t="str">
            <v>Tornillos de Fijacion L=12mm</v>
          </cell>
          <cell r="B251" t="str">
            <v>U</v>
          </cell>
          <cell r="C251">
            <v>1163</v>
          </cell>
        </row>
        <row r="252">
          <cell r="A252" t="str">
            <v>Tornillos para defensa metálica</v>
          </cell>
          <cell r="B252" t="str">
            <v>U</v>
          </cell>
          <cell r="C252">
            <v>1740</v>
          </cell>
        </row>
        <row r="253">
          <cell r="A253" t="str">
            <v>Torón de tensionmiento 1/2" o 5/8" (acero de preesfuerzo) (item 641)</v>
          </cell>
          <cell r="B253" t="str">
            <v>KG</v>
          </cell>
          <cell r="C253">
            <v>4079</v>
          </cell>
        </row>
        <row r="254">
          <cell r="A254" t="str">
            <v>Tramo recto para defensas metalicas</v>
          </cell>
          <cell r="B254" t="str">
            <v>M</v>
          </cell>
          <cell r="C254">
            <v>54057</v>
          </cell>
        </row>
        <row r="255">
          <cell r="A255" t="str">
            <v>TRANSDUCTORES ELECTRONICOS (INCLUYE CABLES, PROTECCION CONTRA EL CONCRETO Y PANEL DE LECTURA)</v>
          </cell>
          <cell r="B255" t="str">
            <v>U</v>
          </cell>
          <cell r="C255">
            <v>1723042</v>
          </cell>
        </row>
        <row r="256">
          <cell r="A256" t="str">
            <v>TRANSDUCTORES MECANICOS (INCLUYE CABLES, PROTECCION CONTRA EL CONCRETO Y PANEL DE LECTURA)</v>
          </cell>
          <cell r="B256" t="str">
            <v>U</v>
          </cell>
          <cell r="C256">
            <v>1023382</v>
          </cell>
        </row>
        <row r="257">
          <cell r="A257" t="str">
            <v>Triturado tamaño maximo 3/4" y 1"</v>
          </cell>
          <cell r="B257" t="str">
            <v>U</v>
          </cell>
          <cell r="C257">
            <v>32400</v>
          </cell>
        </row>
        <row r="258">
          <cell r="A258" t="str">
            <v>Trompetas de 12 torones (acero de preesfuerzo) (item 641)</v>
          </cell>
          <cell r="B258" t="str">
            <v>KG</v>
          </cell>
          <cell r="C258">
            <v>269911</v>
          </cell>
        </row>
        <row r="259">
          <cell r="A259" t="str">
            <v>Tubería D=4" tipo pesado, E=2mm (baranda metálica)</v>
          </cell>
          <cell r="B259" t="str">
            <v>ML</v>
          </cell>
          <cell r="C259">
            <v>19174</v>
          </cell>
        </row>
        <row r="260">
          <cell r="A260" t="str">
            <v>Tuberia de 10" paRa vaciado tremi de 4 mts</v>
          </cell>
          <cell r="B260" t="str">
            <v>ML</v>
          </cell>
          <cell r="C260">
            <v>65706</v>
          </cell>
        </row>
        <row r="261">
          <cell r="A261" t="str">
            <v>Tubería en H de D=1/4", H=1.40m, A=0.20m (baranda metálica)</v>
          </cell>
          <cell r="B261" t="str">
            <v>KG</v>
          </cell>
          <cell r="C261">
            <v>61412</v>
          </cell>
        </row>
        <row r="262">
          <cell r="A262" t="str">
            <v>Tuberia Perforada en PVC de 2" (drenes horizontales de 2")</v>
          </cell>
          <cell r="B262" t="str">
            <v>ML</v>
          </cell>
          <cell r="C262">
            <v>11979</v>
          </cell>
        </row>
        <row r="263">
          <cell r="A263" t="str">
            <v>Tuberia PVC de 1" (para escamas en concreto)</v>
          </cell>
          <cell r="B263" t="str">
            <v>ML</v>
          </cell>
          <cell r="C263">
            <v>11445</v>
          </cell>
        </row>
        <row r="264">
          <cell r="A264" t="str">
            <v>Tuberia PVC RD21 de 1" (para anclajes)</v>
          </cell>
          <cell r="B264" t="str">
            <v>ML</v>
          </cell>
          <cell r="C264">
            <v>6076</v>
          </cell>
        </row>
        <row r="265">
          <cell r="A265" t="str">
            <v>Tubo concreto reforzado 900mm (tipo 1)</v>
          </cell>
          <cell r="B265" t="str">
            <v>ML</v>
          </cell>
          <cell r="C265">
            <v>324481</v>
          </cell>
        </row>
        <row r="266">
          <cell r="A266" t="str">
            <v>Tubo concreto reforzado 900mm (tipo 2)</v>
          </cell>
          <cell r="B266" t="str">
            <v>ML</v>
          </cell>
          <cell r="C266">
            <v>328059</v>
          </cell>
        </row>
        <row r="267">
          <cell r="A267" t="str">
            <v>Tubo concreto simple 450mm</v>
          </cell>
          <cell r="B267" t="str">
            <v>ML</v>
          </cell>
          <cell r="C267">
            <v>72597</v>
          </cell>
        </row>
        <row r="268">
          <cell r="A268" t="str">
            <v>Tubo concreto simple 500 mm</v>
          </cell>
          <cell r="B268" t="str">
            <v>ML</v>
          </cell>
          <cell r="C268">
            <v>92030</v>
          </cell>
        </row>
        <row r="269">
          <cell r="A269" t="str">
            <v>Tubo concreto simple 600 mm</v>
          </cell>
          <cell r="B269" t="str">
            <v>ML</v>
          </cell>
          <cell r="C269">
            <v>132104</v>
          </cell>
        </row>
        <row r="270">
          <cell r="A270" t="str">
            <v>Tubo corrugado de acero galvanizado MP-68</v>
          </cell>
          <cell r="B270" t="str">
            <v>ML</v>
          </cell>
          <cell r="C270">
            <v>461577</v>
          </cell>
        </row>
        <row r="271">
          <cell r="A271" t="str">
            <v>TUBO METALICO DE ALTA RESISTENCIA</v>
          </cell>
          <cell r="B271" t="str">
            <v>ML</v>
          </cell>
          <cell r="C271">
            <v>64202</v>
          </cell>
        </row>
        <row r="272">
          <cell r="A272" t="str">
            <v>Tubo para cerramiento, calibre 16 de 2,7m (cerramientos en malla) de 2" de diámetro</v>
          </cell>
          <cell r="B272" t="str">
            <v>UN</v>
          </cell>
          <cell r="C272">
            <v>50732</v>
          </cell>
        </row>
        <row r="273">
          <cell r="A273" t="str">
            <v>Unión en PVC D=2" (accesorio para drenes horizontales de 2")</v>
          </cell>
          <cell r="B273" t="str">
            <v>U</v>
          </cell>
          <cell r="C273">
            <v>3192</v>
          </cell>
        </row>
        <row r="274">
          <cell r="A274" t="str">
            <v>Unión en PVC RD21 de 1" (para anclajes)</v>
          </cell>
          <cell r="B274" t="str">
            <v>U</v>
          </cell>
          <cell r="C274">
            <v>780</v>
          </cell>
        </row>
        <row r="275">
          <cell r="A275" t="str">
            <v>UNIONES ESPECIALES DE ALTA RESISTENCIA PARA TUBERIA</v>
          </cell>
          <cell r="B275" t="str">
            <v>U</v>
          </cell>
          <cell r="C275">
            <v>48631</v>
          </cell>
        </row>
        <row r="278">
          <cell r="F278">
            <v>0.64</v>
          </cell>
        </row>
        <row r="280">
          <cell r="A280" t="str">
            <v>Formaleta para camisa de pilote</v>
          </cell>
          <cell r="B280" t="str">
            <v>M2</v>
          </cell>
          <cell r="C280">
            <v>1400</v>
          </cell>
        </row>
        <row r="281">
          <cell r="A281" t="str">
            <v>Cuñas para tensionamiento de 0.5"</v>
          </cell>
          <cell r="B281" t="str">
            <v>U</v>
          </cell>
          <cell r="C281">
            <v>11426</v>
          </cell>
        </row>
        <row r="282">
          <cell r="A282" t="str">
            <v>Cuñas para tensionamiento de 0.6"</v>
          </cell>
          <cell r="B282" t="str">
            <v>U</v>
          </cell>
          <cell r="C282">
            <v>13803.999999999998</v>
          </cell>
        </row>
        <row r="283">
          <cell r="A283" t="str">
            <v>Ducto para tensionamiento 7 torones de 0.5"</v>
          </cell>
          <cell r="B283" t="str">
            <v>ML</v>
          </cell>
          <cell r="C283">
            <v>4872</v>
          </cell>
        </row>
        <row r="284">
          <cell r="A284" t="str">
            <v>Ducto para tensionamiento 12 torones de 0.5 o 7 torones de 0.6"</v>
          </cell>
          <cell r="B284" t="str">
            <v>ML</v>
          </cell>
          <cell r="C284">
            <v>5800</v>
          </cell>
        </row>
        <row r="285">
          <cell r="A285" t="str">
            <v>Ducto para tensionamiento 12 torones de 0.6"</v>
          </cell>
          <cell r="B285" t="str">
            <v>ML</v>
          </cell>
          <cell r="C285">
            <v>6380</v>
          </cell>
        </row>
        <row r="286">
          <cell r="A286" t="str">
            <v>Anclajes (Botones) VSL para 7 torones de 0.5"</v>
          </cell>
          <cell r="B286" t="str">
            <v>U</v>
          </cell>
          <cell r="C286">
            <v>121799.99999999999</v>
          </cell>
        </row>
        <row r="287">
          <cell r="A287" t="str">
            <v>Anclajes (Botones) VSL para 12 torones de 0.5"</v>
          </cell>
          <cell r="B287" t="str">
            <v>U</v>
          </cell>
          <cell r="C287">
            <v>168200</v>
          </cell>
        </row>
        <row r="288">
          <cell r="A288" t="str">
            <v>Anclajes (Botones) VSL para 7 torones de 0.6"</v>
          </cell>
          <cell r="B288" t="str">
            <v>U</v>
          </cell>
          <cell r="C288">
            <v>150800</v>
          </cell>
        </row>
        <row r="289">
          <cell r="A289" t="str">
            <v>Anclajes (Botones) VSL para 12 torones de 0.6"</v>
          </cell>
          <cell r="B289" t="str">
            <v>U</v>
          </cell>
          <cell r="C289">
            <v>208800</v>
          </cell>
        </row>
        <row r="290">
          <cell r="A290" t="str">
            <v>Trompeta para 7 torones de 0.5"</v>
          </cell>
          <cell r="B290" t="str">
            <v>U</v>
          </cell>
          <cell r="C290">
            <v>45001.16</v>
          </cell>
        </row>
        <row r="291">
          <cell r="A291" t="str">
            <v>Trompeta para 12 torones de 0.5"</v>
          </cell>
          <cell r="B291" t="str">
            <v>U</v>
          </cell>
          <cell r="C291">
            <v>80001.16</v>
          </cell>
        </row>
        <row r="292">
          <cell r="A292" t="str">
            <v>Trompeta para 7 torones de 0.6"</v>
          </cell>
          <cell r="B292" t="str">
            <v>U</v>
          </cell>
          <cell r="C292">
            <v>60001.16</v>
          </cell>
        </row>
        <row r="293">
          <cell r="A293" t="str">
            <v>Trompeta para 12 torones de 0.6"</v>
          </cell>
          <cell r="B293" t="str">
            <v>U</v>
          </cell>
          <cell r="C293">
            <v>110001.16</v>
          </cell>
        </row>
        <row r="295">
          <cell r="A295" t="str">
            <v>CELDA ESPECIAL DE CARGA</v>
          </cell>
          <cell r="B295" t="str">
            <v>U</v>
          </cell>
          <cell r="C295">
            <v>20377500</v>
          </cell>
        </row>
        <row r="296">
          <cell r="A296" t="str">
            <v>MANGUERA DE ALTA PRESION</v>
          </cell>
          <cell r="B296" t="str">
            <v>ML</v>
          </cell>
          <cell r="C296">
            <v>114950</v>
          </cell>
        </row>
        <row r="297">
          <cell r="A297" t="str">
            <v>TUBO METALICO DE ALTA RESISTENCIA</v>
          </cell>
          <cell r="B297" t="str">
            <v>ML</v>
          </cell>
          <cell r="C297">
            <v>64247</v>
          </cell>
        </row>
        <row r="298">
          <cell r="A298" t="str">
            <v>UNIONES ESPECIALES DE ALTA RESISTENCIA PARA TUBERIA</v>
          </cell>
          <cell r="B298" t="str">
            <v>U</v>
          </cell>
          <cell r="C298">
            <v>48666</v>
          </cell>
        </row>
        <row r="299">
          <cell r="A299" t="str">
            <v>TRANSDUCTORES ELECTRONICOS (INCLUYE CABLES, PROTECCION CONTRA EL CONCRETO Y PANEL DE LECTURA)</v>
          </cell>
          <cell r="B299" t="str">
            <v>U</v>
          </cell>
          <cell r="C299">
            <v>1724250</v>
          </cell>
        </row>
        <row r="300">
          <cell r="A300" t="str">
            <v>TRANSDUCTORES MECANICOS (INCLUYE CABLES, PROTECCION CONTRA EL CONCRETO Y PANEL DE LECTURA)</v>
          </cell>
          <cell r="B300" t="str">
            <v>U</v>
          </cell>
          <cell r="C300">
            <v>1024100</v>
          </cell>
        </row>
      </sheetData>
      <sheetData sheetId="3" refreshError="1"/>
      <sheetData sheetId="4" refreshError="1">
        <row r="1">
          <cell r="C1" t="str">
            <v>TARIFA 2011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50000</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C32">
            <v>5000</v>
          </cell>
        </row>
        <row r="57">
          <cell r="A57" t="str">
            <v>Cicatrizante (para remoción de especies vegetales) (item 201.9)</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r Summary page"/>
      <sheetName val="Chart1"/>
      <sheetName val="Cover"/>
      <sheetName val="FCF Cht"/>
      <sheetName val="Summary page"/>
      <sheetName val="Index"/>
      <sheetName val="PV -JV"/>
      <sheetName val="NPV Summary"/>
      <sheetName val="Price"/>
      <sheetName val="Cost Summ"/>
      <sheetName val="Economic  Graphs"/>
      <sheetName val="Tax workings"/>
      <sheetName val="Sensitivities"/>
      <sheetName val="Tax summary"/>
      <sheetName val="Quantity Graphs"/>
      <sheetName val="Deprec"/>
      <sheetName val="Coal Stocks &amp; Wkg Cap"/>
      <sheetName val="Total Cap"/>
      <sheetName val="Other Cap"/>
      <sheetName val="Repl Cap"/>
      <sheetName val="Repl Cap - Contractor"/>
      <sheetName val="Init Cap"/>
      <sheetName val="Init Cap - Contractor"/>
      <sheetName val="Init"/>
      <sheetName val="Repl"/>
      <sheetName val="Total Op Costs"/>
      <sheetName val="Other Op Costs"/>
      <sheetName val="Other Op Costs-Security"/>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Roster"/>
      <sheetName val="Utilisation"/>
      <sheetName val="Fleet"/>
      <sheetName val="Combined Schedule Summary"/>
      <sheetName val="Waste Sched"/>
      <sheetName val="Coal Sched"/>
      <sheetName val="Paste In Utilisation"/>
      <sheetName val="Paste in Roster"/>
      <sheetName val="Paste In Fleet"/>
      <sheetName val="Equip Data"/>
      <sheetName val="Depr VAT Plan Vallejo - Prodeco"/>
      <sheetName val="Summary"/>
      <sheetName val="Port &amp; HO Costs"/>
      <sheetName val="NOTES"/>
      <sheetName val="Updated CAPEX"/>
      <sheetName val="Not Used ------&gt;"/>
      <sheetName val="Nom IS&amp;BS"/>
      <sheetName val="Update_Header_Footer"/>
      <sheetName val="BASE DE DATOS ORIG"/>
    </sheetNames>
    <sheetDataSet>
      <sheetData sheetId="0" refreshError="1"/>
      <sheetData sheetId="1" refreshError="1"/>
      <sheetData sheetId="2" refreshError="1"/>
      <sheetData sheetId="3" refreshError="1"/>
      <sheetData sheetId="4" refreshError="1"/>
      <sheetData sheetId="5" refreshError="1"/>
      <sheetData sheetId="6" refreshError="1">
        <row r="62">
          <cell r="U62">
            <v>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Resumen"/>
      <sheetName val="TORTA"/>
      <sheetName val="Resum_Pav"/>
      <sheetName val="INVENT.ALC-CUNETAS 90BLB"/>
      <sheetName val="PUENTES Y PONTONES"/>
      <sheetName val="SEÑAL VERTICAL90BLB"/>
      <sheetName val="SEÑAL HORIZONTAL90BLB"/>
      <sheetName val="Tabla"/>
    </sheetNames>
    <sheetDataSet>
      <sheetData sheetId="0"/>
      <sheetData sheetId="1"/>
      <sheetData sheetId="2"/>
      <sheetData sheetId="3"/>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PR 1"/>
      <sheetName val="Estado Resumen"/>
      <sheetName val="BDATOS"/>
      <sheetName val="P.S."/>
      <sheetName val="FIBRA ÓPTIC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dex"/>
      <sheetName val="Hoja3"/>
    </sheetNames>
    <sheetDataSet>
      <sheetData sheetId="0">
        <row r="1">
          <cell r="A1">
            <v>1</v>
          </cell>
        </row>
      </sheetData>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Jagua Equipment"/>
      <sheetName val="Material Assumptions"/>
      <sheetName val="consumo horario"/>
      <sheetName val="Equipment Hours TODOS"/>
      <sheetName val="Equipment Hours CMU"/>
      <sheetName val="MineEquipmentFUEL"/>
      <sheetName val="Equipment Hours CDJ"/>
      <sheetName val="Equipment Hours CET"/>
      <sheetName val="MineEquipmentFUEL (2)"/>
      <sheetName val="MineEquipmentFUEL (3)"/>
      <sheetName val="RICS NUEVA HOJA DIARIA"/>
      <sheetName val="Mine Hour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JUNE"/>
      <sheetName val="MMH WORKINGS"/>
      <sheetName val="MMJV B-S"/>
      <sheetName val="June00"/>
      <sheetName val="May00"/>
      <sheetName val="MMH"/>
      <sheetName val="Sheet6"/>
      <sheetName val="Sheet3"/>
      <sheetName val="Sheet4"/>
      <sheetName val="Sheet5"/>
      <sheetName val="Sheet7"/>
      <sheetName val="Sheet8"/>
      <sheetName val="Sheet9"/>
      <sheetName val="Sheet10"/>
      <sheetName val="Equipment Hours TODOS"/>
    </sheetNames>
    <sheetDataSet>
      <sheetData sheetId="0" refreshError="1"/>
      <sheetData sheetId="1" refreshError="1">
        <row r="3">
          <cell r="A3" t="str">
            <v>JVBS1015</v>
          </cell>
        </row>
        <row r="4">
          <cell r="A4" t="str">
            <v>JVBS1077</v>
          </cell>
        </row>
        <row r="5">
          <cell r="A5" t="str">
            <v>JVBS1079</v>
          </cell>
        </row>
        <row r="6">
          <cell r="A6" t="str">
            <v>JVBS1080</v>
          </cell>
        </row>
        <row r="7">
          <cell r="A7" t="str">
            <v>JVBS1122</v>
          </cell>
        </row>
        <row r="8">
          <cell r="A8" t="str">
            <v>JVBS1227</v>
          </cell>
        </row>
        <row r="9">
          <cell r="A9" t="str">
            <v>JVBS1140</v>
          </cell>
        </row>
        <row r="10">
          <cell r="A10" t="str">
            <v>JVBS1145</v>
          </cell>
        </row>
        <row r="11">
          <cell r="A11" t="str">
            <v>JVBS1205</v>
          </cell>
        </row>
        <row r="12">
          <cell r="A12" t="str">
            <v>JVBS1207</v>
          </cell>
        </row>
        <row r="13">
          <cell r="A13" t="str">
            <v>JVBS1208</v>
          </cell>
        </row>
        <row r="14">
          <cell r="A14" t="str">
            <v>JVBS1209</v>
          </cell>
        </row>
        <row r="15">
          <cell r="A15" t="str">
            <v>JVBS1210</v>
          </cell>
        </row>
        <row r="16">
          <cell r="A16" t="str">
            <v>JVBS1211</v>
          </cell>
        </row>
        <row r="17">
          <cell r="A17" t="str">
            <v>JVBS1213</v>
          </cell>
        </row>
        <row r="18">
          <cell r="A18" t="str">
            <v>JVBS1214</v>
          </cell>
        </row>
        <row r="19">
          <cell r="A19" t="str">
            <v>JVBS1215</v>
          </cell>
        </row>
        <row r="20">
          <cell r="A20" t="str">
            <v>JVBS1216</v>
          </cell>
        </row>
        <row r="21">
          <cell r="A21" t="str">
            <v>JVBS1230</v>
          </cell>
        </row>
        <row r="22">
          <cell r="A22" t="str">
            <v>JVBS1231</v>
          </cell>
        </row>
        <row r="23">
          <cell r="A23" t="str">
            <v>JVBS1232</v>
          </cell>
        </row>
        <row r="24">
          <cell r="A24" t="str">
            <v>JVBS1234</v>
          </cell>
        </row>
        <row r="25">
          <cell r="A25" t="str">
            <v>JVBS1235</v>
          </cell>
        </row>
        <row r="26">
          <cell r="A26" t="str">
            <v>JVBS1236</v>
          </cell>
        </row>
        <row r="27">
          <cell r="A27" t="str">
            <v>JVBS1237</v>
          </cell>
        </row>
        <row r="28">
          <cell r="A28" t="str">
            <v>JVBS1238</v>
          </cell>
        </row>
        <row r="29">
          <cell r="A29" t="str">
            <v>JVBS1240</v>
          </cell>
        </row>
        <row r="30">
          <cell r="A30" t="str">
            <v>JVBS1242</v>
          </cell>
        </row>
        <row r="31">
          <cell r="A31" t="str">
            <v>JVBS1243</v>
          </cell>
        </row>
        <row r="32">
          <cell r="A32" t="str">
            <v>JVBS1244</v>
          </cell>
        </row>
        <row r="33">
          <cell r="A33" t="str">
            <v>JVBS1245</v>
          </cell>
        </row>
        <row r="34">
          <cell r="A34" t="str">
            <v>JVBS1246</v>
          </cell>
        </row>
        <row r="35">
          <cell r="A35" t="str">
            <v>JVBS1247</v>
          </cell>
        </row>
        <row r="36">
          <cell r="A36" t="str">
            <v>JVBS1248</v>
          </cell>
        </row>
        <row r="37">
          <cell r="A37" t="str">
            <v>JVBS1249</v>
          </cell>
        </row>
        <row r="38">
          <cell r="A38" t="str">
            <v>JVBS1250</v>
          </cell>
        </row>
        <row r="39">
          <cell r="A39" t="str">
            <v>JVBS1251</v>
          </cell>
        </row>
        <row r="40">
          <cell r="A40" t="str">
            <v>JVBS1254</v>
          </cell>
        </row>
        <row r="41">
          <cell r="A41" t="str">
            <v>JVBS1255</v>
          </cell>
        </row>
        <row r="42">
          <cell r="A42" t="str">
            <v>JVBS1256</v>
          </cell>
        </row>
        <row r="43">
          <cell r="A43" t="str">
            <v>JVBS1257</v>
          </cell>
        </row>
        <row r="44">
          <cell r="A44" t="str">
            <v>JVBS1260</v>
          </cell>
        </row>
        <row r="45">
          <cell r="A45" t="str">
            <v>JVBS1261</v>
          </cell>
        </row>
        <row r="46">
          <cell r="A46" t="str">
            <v>JVBS1263</v>
          </cell>
        </row>
        <row r="47">
          <cell r="A47" t="str">
            <v>JVBS1264</v>
          </cell>
        </row>
        <row r="48">
          <cell r="A48" t="str">
            <v>JVBS1265</v>
          </cell>
        </row>
        <row r="49">
          <cell r="A49" t="str">
            <v>JVBS1266</v>
          </cell>
        </row>
        <row r="50">
          <cell r="A50" t="str">
            <v>JVBS1267</v>
          </cell>
        </row>
        <row r="51">
          <cell r="A51" t="str">
            <v>JVBS1269</v>
          </cell>
        </row>
        <row r="52">
          <cell r="A52" t="str">
            <v>JVBS1270</v>
          </cell>
        </row>
        <row r="53">
          <cell r="A53" t="str">
            <v>JVBS1271</v>
          </cell>
        </row>
        <row r="54">
          <cell r="A54" t="str">
            <v>JVBS1276</v>
          </cell>
        </row>
        <row r="55">
          <cell r="A55" t="str">
            <v>JVBS1277</v>
          </cell>
        </row>
        <row r="56">
          <cell r="A56" t="str">
            <v>JVBS1278</v>
          </cell>
        </row>
        <row r="57">
          <cell r="A57" t="str">
            <v>JVBS1279</v>
          </cell>
        </row>
        <row r="58">
          <cell r="A58" t="str">
            <v>JVBS1281</v>
          </cell>
        </row>
        <row r="59">
          <cell r="A59" t="str">
            <v>JVBS1283</v>
          </cell>
        </row>
        <row r="60">
          <cell r="A60" t="str">
            <v>JVBS1285</v>
          </cell>
        </row>
        <row r="61">
          <cell r="A61" t="str">
            <v>JVBS1286</v>
          </cell>
        </row>
        <row r="62">
          <cell r="A62" t="str">
            <v>JVBS1287</v>
          </cell>
        </row>
        <row r="63">
          <cell r="A63" t="str">
            <v>JVBS1290</v>
          </cell>
        </row>
        <row r="64">
          <cell r="A64" t="str">
            <v>JVBS1291</v>
          </cell>
        </row>
        <row r="65">
          <cell r="A65" t="str">
            <v>JVBS1292</v>
          </cell>
        </row>
        <row r="66">
          <cell r="A66" t="str">
            <v>JVBS1293</v>
          </cell>
        </row>
        <row r="67">
          <cell r="A67" t="str">
            <v>JVBS1294</v>
          </cell>
        </row>
        <row r="68">
          <cell r="A68" t="str">
            <v>JVBS1325</v>
          </cell>
        </row>
        <row r="69">
          <cell r="A69" t="str">
            <v>JVBS1330</v>
          </cell>
        </row>
        <row r="70">
          <cell r="A70" t="str">
            <v>JVBS1340</v>
          </cell>
        </row>
        <row r="71">
          <cell r="A71" t="str">
            <v>JVBS1345</v>
          </cell>
        </row>
        <row r="72">
          <cell r="A72" t="str">
            <v>JVBS1350</v>
          </cell>
        </row>
        <row r="73">
          <cell r="A73" t="str">
            <v>JVBS1360</v>
          </cell>
        </row>
        <row r="74">
          <cell r="A74" t="str">
            <v>JVBS1360</v>
          </cell>
        </row>
        <row r="75">
          <cell r="A75" t="str">
            <v>JVBS1361</v>
          </cell>
        </row>
        <row r="76">
          <cell r="A76" t="str">
            <v>JVBS1370</v>
          </cell>
        </row>
        <row r="77">
          <cell r="A77" t="str">
            <v>JVBS1371</v>
          </cell>
        </row>
        <row r="78">
          <cell r="A78" t="str">
            <v>JVBS1372</v>
          </cell>
        </row>
        <row r="79">
          <cell r="A79" t="str">
            <v>JVBS1405</v>
          </cell>
        </row>
        <row r="80">
          <cell r="A80" t="str">
            <v>JVBS1415</v>
          </cell>
        </row>
        <row r="81">
          <cell r="A81" t="str">
            <v>JVBS1420</v>
          </cell>
        </row>
        <row r="82">
          <cell r="A82" t="str">
            <v>JVBS1425</v>
          </cell>
        </row>
        <row r="83">
          <cell r="A83" t="str">
            <v>JVBS1430</v>
          </cell>
        </row>
        <row r="84">
          <cell r="A84" t="str">
            <v>JVBS1435</v>
          </cell>
        </row>
        <row r="85">
          <cell r="A85" t="str">
            <v>JVBS1440</v>
          </cell>
        </row>
        <row r="86">
          <cell r="A86" t="str">
            <v>JVBS1450</v>
          </cell>
        </row>
        <row r="87">
          <cell r="A87" t="str">
            <v>JVBS1460</v>
          </cell>
        </row>
        <row r="88">
          <cell r="A88" t="str">
            <v>JVBS1463</v>
          </cell>
        </row>
        <row r="89">
          <cell r="A89" t="str">
            <v>JVBS1464</v>
          </cell>
        </row>
        <row r="90">
          <cell r="A90" t="str">
            <v>JVBS1465</v>
          </cell>
        </row>
        <row r="91">
          <cell r="A91" t="str">
            <v>JVBS1466</v>
          </cell>
        </row>
        <row r="92">
          <cell r="A92" t="str">
            <v>JVBS1476</v>
          </cell>
        </row>
        <row r="93">
          <cell r="A93" t="str">
            <v>JVBS1480</v>
          </cell>
        </row>
        <row r="94">
          <cell r="A94" t="str">
            <v>JVBS1490</v>
          </cell>
        </row>
        <row r="95">
          <cell r="A95" t="str">
            <v>JVBS1505</v>
          </cell>
        </row>
        <row r="96">
          <cell r="A96" t="str">
            <v>JVBS1510</v>
          </cell>
        </row>
        <row r="97">
          <cell r="A97" t="str">
            <v>JVBS1520</v>
          </cell>
        </row>
        <row r="98">
          <cell r="A98" t="str">
            <v>JVBS1570</v>
          </cell>
        </row>
        <row r="99">
          <cell r="A99" t="str">
            <v>JVBS1575</v>
          </cell>
        </row>
        <row r="100">
          <cell r="A100" t="str">
            <v>JVBS1600</v>
          </cell>
        </row>
        <row r="101">
          <cell r="A101" t="str">
            <v>JVBS1601</v>
          </cell>
        </row>
        <row r="102">
          <cell r="A102" t="str">
            <v>JVBS1605</v>
          </cell>
        </row>
        <row r="103">
          <cell r="A103" t="str">
            <v>JVBS1610</v>
          </cell>
        </row>
        <row r="104">
          <cell r="A104" t="str">
            <v>JVBS1615</v>
          </cell>
        </row>
        <row r="105">
          <cell r="A105" t="str">
            <v>JVBS1620</v>
          </cell>
        </row>
        <row r="106">
          <cell r="A106" t="str">
            <v>JVBS1622</v>
          </cell>
        </row>
        <row r="107">
          <cell r="A107" t="str">
            <v>JVBS1640</v>
          </cell>
        </row>
        <row r="108">
          <cell r="A108" t="str">
            <v>JVBS1641</v>
          </cell>
        </row>
        <row r="109">
          <cell r="A109" t="str">
            <v>JVBS1650</v>
          </cell>
        </row>
        <row r="110">
          <cell r="A110" t="str">
            <v>JVBS1651</v>
          </cell>
        </row>
        <row r="111">
          <cell r="A111" t="str">
            <v>JVBS1655</v>
          </cell>
        </row>
        <row r="112">
          <cell r="A112" t="str">
            <v>JVBS1656</v>
          </cell>
        </row>
        <row r="113">
          <cell r="A113" t="str">
            <v>JVBS1660</v>
          </cell>
        </row>
        <row r="114">
          <cell r="A114" t="str">
            <v>JVBS1670</v>
          </cell>
        </row>
        <row r="115">
          <cell r="A115" t="str">
            <v>JVBS1671</v>
          </cell>
        </row>
        <row r="116">
          <cell r="A116" t="str">
            <v>JVBS1675</v>
          </cell>
        </row>
        <row r="117">
          <cell r="A117" t="str">
            <v>JVBS1690</v>
          </cell>
        </row>
        <row r="118">
          <cell r="A118" t="str">
            <v>JVBS1800</v>
          </cell>
        </row>
        <row r="119">
          <cell r="A119" t="str">
            <v>JVBS1810</v>
          </cell>
        </row>
        <row r="120">
          <cell r="A120" t="str">
            <v>JVBS1811</v>
          </cell>
        </row>
        <row r="121">
          <cell r="A121" t="str">
            <v>JVBS1820</v>
          </cell>
        </row>
        <row r="122">
          <cell r="A122" t="str">
            <v>JVBS1825</v>
          </cell>
        </row>
        <row r="123">
          <cell r="A123" t="str">
            <v>JVBS1903</v>
          </cell>
        </row>
        <row r="124">
          <cell r="A124" t="str">
            <v>JVBS1904</v>
          </cell>
        </row>
        <row r="125">
          <cell r="A125" t="str">
            <v>JVBS1905</v>
          </cell>
        </row>
        <row r="126">
          <cell r="A126" t="str">
            <v>JVBS1906</v>
          </cell>
        </row>
        <row r="127">
          <cell r="A127" t="str">
            <v>JVBS1909</v>
          </cell>
        </row>
        <row r="128">
          <cell r="A128" t="str">
            <v>JVBS1910</v>
          </cell>
        </row>
        <row r="129">
          <cell r="A129" t="str">
            <v>JVBS1913</v>
          </cell>
        </row>
        <row r="130">
          <cell r="A130" t="str">
            <v>JVBS1916</v>
          </cell>
        </row>
        <row r="131">
          <cell r="A131" t="str">
            <v>JVBS1918</v>
          </cell>
        </row>
        <row r="132">
          <cell r="A132" t="str">
            <v>JVBS1919</v>
          </cell>
        </row>
        <row r="133">
          <cell r="A133" t="str">
            <v>JVBS1920</v>
          </cell>
        </row>
        <row r="134">
          <cell r="A134" t="str">
            <v>JVBS1923</v>
          </cell>
        </row>
        <row r="135">
          <cell r="A135" t="str">
            <v>JVBS1925</v>
          </cell>
        </row>
        <row r="136">
          <cell r="A136" t="str">
            <v>JVBS1928</v>
          </cell>
        </row>
        <row r="137">
          <cell r="A137" t="str">
            <v>JVBS1929</v>
          </cell>
        </row>
        <row r="138">
          <cell r="A138" t="str">
            <v>JVBS1930</v>
          </cell>
        </row>
        <row r="139">
          <cell r="A139" t="str">
            <v>JVBS1933</v>
          </cell>
        </row>
        <row r="140">
          <cell r="A140" t="str">
            <v>JVBS1934</v>
          </cell>
        </row>
        <row r="141">
          <cell r="A141" t="str">
            <v>JVBS1935</v>
          </cell>
        </row>
        <row r="142">
          <cell r="A142" t="str">
            <v>JVBS1939</v>
          </cell>
        </row>
        <row r="143">
          <cell r="A143" t="str">
            <v>JVBS1942</v>
          </cell>
        </row>
        <row r="144">
          <cell r="A144" t="str">
            <v>JVBS1943</v>
          </cell>
        </row>
        <row r="145">
          <cell r="A145" t="str">
            <v>JVBS1945</v>
          </cell>
        </row>
        <row r="146">
          <cell r="A146" t="str">
            <v>JVBS1947</v>
          </cell>
        </row>
        <row r="147">
          <cell r="A147" t="str">
            <v>JVBS1948</v>
          </cell>
        </row>
        <row r="148">
          <cell r="A148" t="str">
            <v>JVBS1949</v>
          </cell>
        </row>
        <row r="149">
          <cell r="A149" t="str">
            <v>JVBS1950</v>
          </cell>
        </row>
        <row r="150">
          <cell r="A150" t="str">
            <v>JVBS1951</v>
          </cell>
        </row>
        <row r="151">
          <cell r="A151" t="str">
            <v>JVBS1952</v>
          </cell>
        </row>
        <row r="152">
          <cell r="A152" t="str">
            <v>JVBS1954</v>
          </cell>
        </row>
        <row r="153">
          <cell r="A153" t="str">
            <v>JVBS1955</v>
          </cell>
        </row>
        <row r="154">
          <cell r="A154" t="str">
            <v>JVBS1957</v>
          </cell>
        </row>
        <row r="155">
          <cell r="A155" t="str">
            <v>JVBS1958</v>
          </cell>
        </row>
        <row r="156">
          <cell r="A156" t="str">
            <v>JVBS1959</v>
          </cell>
        </row>
        <row r="157">
          <cell r="A157" t="str">
            <v>JVBS1963</v>
          </cell>
        </row>
        <row r="158">
          <cell r="A158" t="str">
            <v>JVBS1969</v>
          </cell>
        </row>
        <row r="159">
          <cell r="A159" t="str">
            <v>JVBS1976</v>
          </cell>
        </row>
        <row r="160">
          <cell r="A160" t="str">
            <v>JVBS1999</v>
          </cell>
        </row>
        <row r="161">
          <cell r="A161" t="str">
            <v>JVBS2119</v>
          </cell>
        </row>
        <row r="162">
          <cell r="A162" t="str">
            <v>JVBS2210</v>
          </cell>
        </row>
        <row r="163">
          <cell r="A163" t="str">
            <v>JVBS2215</v>
          </cell>
        </row>
        <row r="164">
          <cell r="A164" t="str">
            <v>JVBS2505</v>
          </cell>
        </row>
        <row r="165">
          <cell r="A165" t="str">
            <v>JVBS2510</v>
          </cell>
        </row>
        <row r="166">
          <cell r="A166" t="str">
            <v>JVBS2550</v>
          </cell>
        </row>
        <row r="167">
          <cell r="A167" t="str">
            <v>JVBS2612</v>
          </cell>
        </row>
        <row r="168">
          <cell r="A168" t="str">
            <v>JVBS2614</v>
          </cell>
        </row>
        <row r="169">
          <cell r="A169" t="str">
            <v>JVBS2615</v>
          </cell>
        </row>
        <row r="170">
          <cell r="A170" t="str">
            <v>JVBS2620</v>
          </cell>
        </row>
        <row r="171">
          <cell r="A171" t="str">
            <v>JVBS2625</v>
          </cell>
        </row>
        <row r="172">
          <cell r="A172" t="str">
            <v>JVBS2630</v>
          </cell>
        </row>
        <row r="173">
          <cell r="A173" t="str">
            <v>JVBS2639</v>
          </cell>
        </row>
        <row r="174">
          <cell r="A174" t="str">
            <v>JVBS2650</v>
          </cell>
        </row>
        <row r="175">
          <cell r="A175" t="str">
            <v>JVBS2651</v>
          </cell>
        </row>
        <row r="176">
          <cell r="A176" t="str">
            <v>JVBS2652</v>
          </cell>
        </row>
        <row r="177">
          <cell r="A177" t="str">
            <v>JVBS2653</v>
          </cell>
        </row>
        <row r="178">
          <cell r="A178" t="str">
            <v>JVBS2654</v>
          </cell>
        </row>
        <row r="179">
          <cell r="A179" t="str">
            <v>JVBS2655</v>
          </cell>
        </row>
        <row r="180">
          <cell r="A180" t="str">
            <v>JVBS2656</v>
          </cell>
        </row>
        <row r="181">
          <cell r="A181" t="str">
            <v>JVBS2658</v>
          </cell>
        </row>
        <row r="182">
          <cell r="A182" t="str">
            <v>JVBS2660</v>
          </cell>
        </row>
        <row r="183">
          <cell r="A183" t="str">
            <v>JVBS2661</v>
          </cell>
        </row>
        <row r="184">
          <cell r="A184" t="str">
            <v>JVBS2662</v>
          </cell>
        </row>
        <row r="185">
          <cell r="A185" t="str">
            <v>JVBS2663</v>
          </cell>
        </row>
        <row r="186">
          <cell r="A186" t="str">
            <v>JVBS2665</v>
          </cell>
        </row>
        <row r="187">
          <cell r="A187" t="str">
            <v>JVBS2666</v>
          </cell>
        </row>
        <row r="188">
          <cell r="A188" t="str">
            <v>JVBS2668</v>
          </cell>
        </row>
        <row r="189">
          <cell r="A189" t="str">
            <v>JVBS2669</v>
          </cell>
        </row>
        <row r="190">
          <cell r="A190" t="str">
            <v>JVBS2670</v>
          </cell>
        </row>
        <row r="191">
          <cell r="A191" t="str">
            <v>JVBS2689</v>
          </cell>
        </row>
        <row r="192">
          <cell r="A192" t="str">
            <v>JVBS2699</v>
          </cell>
        </row>
        <row r="193">
          <cell r="A193" t="str">
            <v>JVBS2703</v>
          </cell>
        </row>
        <row r="194">
          <cell r="A194" t="str">
            <v>JVBS2704</v>
          </cell>
        </row>
        <row r="195">
          <cell r="A195" t="str">
            <v>JVBS2705</v>
          </cell>
        </row>
        <row r="196">
          <cell r="A196" t="str">
            <v>JVBS2707</v>
          </cell>
        </row>
        <row r="197">
          <cell r="A197" t="str">
            <v>JVBS2708</v>
          </cell>
        </row>
        <row r="198">
          <cell r="A198" t="str">
            <v>JVBS2714</v>
          </cell>
        </row>
        <row r="199">
          <cell r="A199" t="str">
            <v>JVBS2716</v>
          </cell>
        </row>
        <row r="200">
          <cell r="A200" t="str">
            <v>JVBS2733</v>
          </cell>
        </row>
        <row r="201">
          <cell r="A201" t="str">
            <v>JVBS2735</v>
          </cell>
        </row>
        <row r="202">
          <cell r="A202" t="str">
            <v>JVBS2738</v>
          </cell>
        </row>
        <row r="203">
          <cell r="A203" t="str">
            <v>JVBS2740</v>
          </cell>
        </row>
        <row r="204">
          <cell r="A204" t="str">
            <v>JVBS2775</v>
          </cell>
        </row>
        <row r="205">
          <cell r="A205" t="str">
            <v>JVBS2795</v>
          </cell>
        </row>
        <row r="206">
          <cell r="A206" t="str">
            <v>JVBS3105</v>
          </cell>
        </row>
        <row r="207">
          <cell r="A207" t="str">
            <v>JVBS3106</v>
          </cell>
        </row>
        <row r="208">
          <cell r="A208" t="str">
            <v>JVBS3121</v>
          </cell>
        </row>
        <row r="209">
          <cell r="A209" t="str">
            <v>JVBS3130</v>
          </cell>
        </row>
        <row r="210">
          <cell r="A210" t="str">
            <v>JVBS3135</v>
          </cell>
        </row>
        <row r="211">
          <cell r="A211" t="str">
            <v>JVBS3136</v>
          </cell>
        </row>
        <row r="212">
          <cell r="A212" t="str">
            <v>JVBS3137</v>
          </cell>
        </row>
        <row r="213">
          <cell r="A213" t="str">
            <v>JVBS3138</v>
          </cell>
        </row>
        <row r="214">
          <cell r="A214" t="str">
            <v>JVBS3146</v>
          </cell>
        </row>
        <row r="215">
          <cell r="A215" t="str">
            <v>JVBS3150</v>
          </cell>
        </row>
        <row r="216">
          <cell r="A216" t="str">
            <v>JVBS3155</v>
          </cell>
        </row>
        <row r="217">
          <cell r="A217" t="str">
            <v>JVBS3160</v>
          </cell>
        </row>
        <row r="218">
          <cell r="A218" t="str">
            <v>JVBS3161</v>
          </cell>
        </row>
        <row r="219">
          <cell r="A219" t="str">
            <v>JVBS3165</v>
          </cell>
        </row>
        <row r="220">
          <cell r="A220" t="str">
            <v>JVBS3170</v>
          </cell>
        </row>
        <row r="221">
          <cell r="A221" t="str">
            <v>JVBS3172</v>
          </cell>
        </row>
        <row r="222">
          <cell r="A222" t="str">
            <v>JVBS3175</v>
          </cell>
        </row>
        <row r="223">
          <cell r="A223" t="str">
            <v>JVBS3180</v>
          </cell>
        </row>
        <row r="224">
          <cell r="A224" t="str">
            <v>JVBS3305</v>
          </cell>
        </row>
        <row r="225">
          <cell r="A225" t="str">
            <v>JVBS3420</v>
          </cell>
        </row>
        <row r="226">
          <cell r="A226" t="str">
            <v>JVBS3421</v>
          </cell>
        </row>
        <row r="227">
          <cell r="A227" t="str">
            <v>JVBS3435</v>
          </cell>
        </row>
        <row r="228">
          <cell r="A228" t="str">
            <v>JVBS3500</v>
          </cell>
        </row>
        <row r="229">
          <cell r="A229" t="str">
            <v>JVBS3501</v>
          </cell>
        </row>
        <row r="230">
          <cell r="A230" t="str">
            <v>JVBS3502</v>
          </cell>
        </row>
        <row r="231">
          <cell r="A231" t="str">
            <v>JVBS3505</v>
          </cell>
        </row>
        <row r="232">
          <cell r="A232" t="str">
            <v>JVBS3510</v>
          </cell>
        </row>
        <row r="233">
          <cell r="A233" t="str">
            <v>JVBS3515</v>
          </cell>
        </row>
        <row r="234">
          <cell r="A234" t="str">
            <v>JVBS3520</v>
          </cell>
        </row>
        <row r="235">
          <cell r="A235" t="str">
            <v>JVBS3530</v>
          </cell>
        </row>
        <row r="236">
          <cell r="A236" t="str">
            <v>JVBS3536</v>
          </cell>
        </row>
        <row r="237">
          <cell r="A237" t="str">
            <v>JVBS3550</v>
          </cell>
        </row>
        <row r="238">
          <cell r="A238" t="str">
            <v>JVBS3555</v>
          </cell>
        </row>
        <row r="239">
          <cell r="A239" t="str">
            <v>JVBS3560</v>
          </cell>
        </row>
        <row r="240">
          <cell r="A240" t="str">
            <v>JVBS3570</v>
          </cell>
        </row>
        <row r="241">
          <cell r="A241" t="str">
            <v>JVBS3575</v>
          </cell>
        </row>
        <row r="242">
          <cell r="A242" t="str">
            <v>JVBS4205</v>
          </cell>
        </row>
        <row r="243">
          <cell r="A243" t="str">
            <v>JVBS5866</v>
          </cell>
        </row>
        <row r="244">
          <cell r="A244" t="str">
            <v>JVBS2119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rin Murrin Project Break Up"/>
      <sheetName val="MMH F-S"/>
      <sheetName val="MMH 30-06-00"/>
      <sheetName val="Cost Ledger"/>
      <sheetName val="Cost Ledger 30-6-99"/>
      <sheetName val="MMH F-S Cash Flow"/>
      <sheetName val="MMH Disc"/>
      <sheetName val="MMH Cheat Sheet 30-06-00"/>
      <sheetName val="MMH WORKINGS"/>
    </sheetNames>
    <sheetDataSet>
      <sheetData sheetId="0"/>
      <sheetData sheetId="1"/>
      <sheetData sheetId="2"/>
      <sheetData sheetId="3"/>
      <sheetData sheetId="4" refreshError="1">
        <row r="1">
          <cell r="A1">
            <v>2801100740</v>
          </cell>
          <cell r="B1" t="str">
            <v>EXPLORAT'N EXPLORAT'N TAXIS/VEH</v>
          </cell>
          <cell r="C1">
            <v>65</v>
          </cell>
        </row>
        <row r="2">
          <cell r="A2">
            <v>2801102000</v>
          </cell>
          <cell r="B2" t="str">
            <v>EXPLORAT'N EXPLORAT'N CONSUM GEN</v>
          </cell>
          <cell r="C2">
            <v>4.3</v>
          </cell>
        </row>
        <row r="3">
          <cell r="A3">
            <v>2801104700</v>
          </cell>
          <cell r="B3" t="str">
            <v>EXPLORAT'N EXPLORAT'N EQUIP HIRE</v>
          </cell>
          <cell r="C3">
            <v>-2789.5</v>
          </cell>
        </row>
        <row r="4">
          <cell r="A4">
            <v>2801105030</v>
          </cell>
          <cell r="B4" t="str">
            <v>EXPLORAT'N EXPLORAT'N ASSAYS</v>
          </cell>
          <cell r="C4">
            <v>43436.5</v>
          </cell>
        </row>
        <row r="5">
          <cell r="A5">
            <v>2801105060</v>
          </cell>
          <cell r="B5" t="str">
            <v>EXPLORAT'N EXPLORAT'N CLEARING</v>
          </cell>
          <cell r="C5">
            <v>7154</v>
          </cell>
        </row>
        <row r="6">
          <cell r="A6">
            <v>2801105070</v>
          </cell>
          <cell r="B6" t="str">
            <v>EXPLORAT'N EXPLORAT'N CONSUL GEN</v>
          </cell>
          <cell r="C6">
            <v>2800</v>
          </cell>
        </row>
        <row r="7">
          <cell r="A7">
            <v>2801105410</v>
          </cell>
          <cell r="B7" t="str">
            <v>EXPLORAT'N EXPLORAT'N DRILL'GRAB</v>
          </cell>
          <cell r="C7">
            <v>3000</v>
          </cell>
        </row>
        <row r="8">
          <cell r="A8">
            <v>2801105415</v>
          </cell>
          <cell r="B8" t="str">
            <v>EXPLORAT'N EXPLORAT'N DRILL'GRCP</v>
          </cell>
          <cell r="C8">
            <v>81522</v>
          </cell>
        </row>
        <row r="9">
          <cell r="A9">
            <v>2801106200</v>
          </cell>
          <cell r="B9" t="str">
            <v>EXPLORAT'N EXPLORAT'N ACQ'NCOSTS</v>
          </cell>
          <cell r="C9">
            <v>41589.1</v>
          </cell>
        </row>
        <row r="10">
          <cell r="A10">
            <v>2801106265</v>
          </cell>
          <cell r="B10" t="str">
            <v>EXPLORAT'N EXPLORAT'N STAMP DUTY</v>
          </cell>
          <cell r="C10">
            <v>2247492</v>
          </cell>
        </row>
        <row r="11">
          <cell r="A11">
            <v>2801106720</v>
          </cell>
          <cell r="B11" t="str">
            <v>EXPLORAT'N EXPLORAT'N TELE&amp;FAXEX</v>
          </cell>
          <cell r="C11">
            <v>1429.22</v>
          </cell>
        </row>
        <row r="12">
          <cell r="A12">
            <v>2801107010</v>
          </cell>
          <cell r="B12" t="str">
            <v>EXPLORAT'N EXPLORAT'N PRINTING</v>
          </cell>
          <cell r="C12">
            <v>228.75</v>
          </cell>
        </row>
        <row r="13">
          <cell r="A13">
            <v>8107206050</v>
          </cell>
          <cell r="B13" t="str">
            <v>CORPORATE ADMINIST'N BK CHARGES</v>
          </cell>
          <cell r="C13">
            <v>16.46</v>
          </cell>
        </row>
        <row r="14">
          <cell r="A14">
            <v>8107400710</v>
          </cell>
          <cell r="B14" t="str">
            <v>CORPORATE CORPORATE TRAVEL-DOM</v>
          </cell>
          <cell r="C14">
            <v>11395.64</v>
          </cell>
        </row>
        <row r="15">
          <cell r="A15">
            <v>8107405070</v>
          </cell>
          <cell r="B15" t="str">
            <v>CORPORATE CORPORATE CONSUL GEN</v>
          </cell>
          <cell r="C15">
            <v>52048.51</v>
          </cell>
        </row>
        <row r="16">
          <cell r="A16">
            <v>8107405190</v>
          </cell>
          <cell r="B16" t="str">
            <v>CORPORATE CORPORATE LEGAL CONS</v>
          </cell>
          <cell r="C16">
            <v>287768.5</v>
          </cell>
        </row>
        <row r="17">
          <cell r="A17">
            <v>8107406470</v>
          </cell>
          <cell r="B17" t="str">
            <v>CORPORATE CORPORATE FILFEESASC</v>
          </cell>
          <cell r="C17">
            <v>230</v>
          </cell>
        </row>
        <row r="18">
          <cell r="A18">
            <v>8108105070</v>
          </cell>
          <cell r="B18" t="str">
            <v>CORPORATE NATIVE TI CONSUL GEN</v>
          </cell>
          <cell r="C18">
            <v>2500</v>
          </cell>
        </row>
        <row r="19">
          <cell r="A19">
            <v>8207105000</v>
          </cell>
          <cell r="B19" t="str">
            <v>FIN &amp; MKTG ACCOUNTING ACCTAX FEE</v>
          </cell>
          <cell r="C19">
            <v>23053</v>
          </cell>
        </row>
        <row r="20">
          <cell r="A20">
            <v>8207200610</v>
          </cell>
          <cell r="B20" t="str">
            <v>FIN &amp; MKTG ADMINIST'N SUBSCRIPTN</v>
          </cell>
          <cell r="C20">
            <v>17791.18</v>
          </cell>
        </row>
        <row r="21">
          <cell r="A21">
            <v>8207200715</v>
          </cell>
          <cell r="B21" t="str">
            <v>FIN &amp; MKTG ADMINIST'N ACCOM-DOM</v>
          </cell>
          <cell r="C21">
            <v>494.5</v>
          </cell>
        </row>
        <row r="22">
          <cell r="A22">
            <v>8207200720</v>
          </cell>
          <cell r="B22" t="str">
            <v>FIN &amp; MKTG ADMINIST'N TRAVEL-INT</v>
          </cell>
          <cell r="C22">
            <v>56241.52</v>
          </cell>
        </row>
        <row r="23">
          <cell r="A23">
            <v>8207200725</v>
          </cell>
          <cell r="B23" t="str">
            <v>FIN &amp; MKTG ADMINIST'N ACCOM-INT</v>
          </cell>
          <cell r="C23">
            <v>4296.5</v>
          </cell>
        </row>
        <row r="24">
          <cell r="A24">
            <v>8207205000</v>
          </cell>
          <cell r="B24" t="str">
            <v>FIN &amp; MKTG ADMINIST'N ACCTAX FEE</v>
          </cell>
          <cell r="C24">
            <v>33122</v>
          </cell>
        </row>
        <row r="25">
          <cell r="A25">
            <v>8207205070</v>
          </cell>
          <cell r="B25" t="str">
            <v>FIN &amp; MKTG ADMINIST'N CONSUL GEN</v>
          </cell>
          <cell r="C25">
            <v>824043.81</v>
          </cell>
        </row>
        <row r="26">
          <cell r="A26">
            <v>8207205120</v>
          </cell>
          <cell r="B26" t="str">
            <v>FIN &amp; MKTG ADMINIST'N FIN ADVISR</v>
          </cell>
          <cell r="C26">
            <v>12000</v>
          </cell>
        </row>
        <row r="27">
          <cell r="A27">
            <v>8207205190</v>
          </cell>
          <cell r="B27" t="str">
            <v>FIN &amp; MKTG ADMINIST'N LEGAL CONS</v>
          </cell>
          <cell r="C27">
            <v>53419.55</v>
          </cell>
        </row>
        <row r="28">
          <cell r="A28">
            <v>8207206050</v>
          </cell>
          <cell r="B28" t="str">
            <v>FIN &amp; MKTG ADMINIST'N BK CHARGES</v>
          </cell>
          <cell r="C28">
            <v>11211.92</v>
          </cell>
        </row>
        <row r="29">
          <cell r="A29">
            <v>8207206055</v>
          </cell>
          <cell r="B29" t="str">
            <v>FIN &amp; MKTG ADMINIST'N INT PAID</v>
          </cell>
          <cell r="C29">
            <v>580620.61</v>
          </cell>
        </row>
        <row r="30">
          <cell r="A30">
            <v>8207206105</v>
          </cell>
          <cell r="B30" t="str">
            <v>FIN &amp; MKTG ADMINIST'N INT PD COR</v>
          </cell>
          <cell r="C30">
            <v>2448544</v>
          </cell>
        </row>
        <row r="31">
          <cell r="A31">
            <v>8207206135</v>
          </cell>
          <cell r="B31" t="str">
            <v>FIN &amp; MKTG ADMINIST'N G/L FX HDG</v>
          </cell>
          <cell r="C31">
            <v>-466820.71</v>
          </cell>
        </row>
        <row r="32">
          <cell r="A32">
            <v>8207206275</v>
          </cell>
          <cell r="B32" t="str">
            <v>FIN &amp; MKTG ADMINIST'N WTHLDNG TX</v>
          </cell>
          <cell r="C32">
            <v>151508.10999999999</v>
          </cell>
        </row>
        <row r="33">
          <cell r="A33">
            <v>8207206610</v>
          </cell>
          <cell r="B33" t="str">
            <v>FIN &amp; MKTG ADMINIST'N ENTERT'T C</v>
          </cell>
          <cell r="C33">
            <v>99.3</v>
          </cell>
        </row>
        <row r="34">
          <cell r="A34">
            <v>8207207010</v>
          </cell>
          <cell r="B34" t="str">
            <v>FIN &amp; MKTG ADMINIST'N PRINTING</v>
          </cell>
          <cell r="C34">
            <v>1886.25</v>
          </cell>
        </row>
        <row r="35">
          <cell r="A35">
            <v>8207500100</v>
          </cell>
          <cell r="B35" t="str">
            <v>FIN &amp; MKTG FINANCE SALARIES</v>
          </cell>
          <cell r="C35">
            <v>890748.4</v>
          </cell>
        </row>
        <row r="36">
          <cell r="A36">
            <v>8207500400</v>
          </cell>
          <cell r="B36" t="str">
            <v>FIN &amp; MKTG FINANCE RECHARGE</v>
          </cell>
          <cell r="C36">
            <v>87012</v>
          </cell>
        </row>
        <row r="37">
          <cell r="A37">
            <v>8207500405</v>
          </cell>
          <cell r="B37" t="str">
            <v>FIN &amp; MKTG FINANCE RECHARGE</v>
          </cell>
          <cell r="C37">
            <v>32838</v>
          </cell>
        </row>
        <row r="38">
          <cell r="A38">
            <v>8207500610</v>
          </cell>
          <cell r="B38" t="str">
            <v>FIN &amp; MKTG FINANCE SUBSCRIPTN</v>
          </cell>
          <cell r="C38">
            <v>28866.63</v>
          </cell>
        </row>
        <row r="39">
          <cell r="A39">
            <v>8207505000</v>
          </cell>
          <cell r="B39" t="str">
            <v>FIN &amp; MKTG FINANCE ACCTAX FEE</v>
          </cell>
          <cell r="C39">
            <v>120175.22</v>
          </cell>
        </row>
        <row r="40">
          <cell r="A40">
            <v>8207505070</v>
          </cell>
          <cell r="B40" t="str">
            <v>FIN &amp; MKTG FINANCE CONSUL GEN</v>
          </cell>
          <cell r="C40">
            <v>-55576</v>
          </cell>
        </row>
        <row r="41">
          <cell r="A41">
            <v>8207505120</v>
          </cell>
          <cell r="B41" t="str">
            <v>FIN &amp; MKTG FINANCE FIN ADVISR</v>
          </cell>
          <cell r="C41">
            <v>146294.42000000001</v>
          </cell>
        </row>
        <row r="42">
          <cell r="A42">
            <v>8207505190</v>
          </cell>
          <cell r="B42" t="str">
            <v>FIN &amp; MKTG FINANCE LEGAL CONS</v>
          </cell>
          <cell r="C42">
            <v>420500.29</v>
          </cell>
        </row>
        <row r="43">
          <cell r="A43">
            <v>8207506050</v>
          </cell>
          <cell r="B43" t="str">
            <v>FIN &amp; MKTG FINANCE BK CHARGES</v>
          </cell>
          <cell r="C43">
            <v>213792.71</v>
          </cell>
        </row>
        <row r="44">
          <cell r="A44">
            <v>8207506120</v>
          </cell>
          <cell r="B44" t="str">
            <v>FIN &amp; MKTG FINANCE INTRST REC</v>
          </cell>
          <cell r="C44">
            <v>-3842346.88</v>
          </cell>
        </row>
        <row r="45">
          <cell r="A45">
            <v>8207506125</v>
          </cell>
          <cell r="B45" t="str">
            <v>FIN &amp; MKTG FINANCE INT PD US</v>
          </cell>
          <cell r="C45">
            <v>61856775.159999996</v>
          </cell>
        </row>
        <row r="46">
          <cell r="A46">
            <v>8207506130</v>
          </cell>
          <cell r="B46" t="str">
            <v>FIN &amp; MKTG FINANCE US BND FEE</v>
          </cell>
          <cell r="C46">
            <v>23415.29</v>
          </cell>
        </row>
        <row r="47">
          <cell r="A47">
            <v>8207506135</v>
          </cell>
          <cell r="B47" t="str">
            <v>FIN &amp; MKTG FINANCE G/L FX HDG</v>
          </cell>
          <cell r="C47">
            <v>91896.73</v>
          </cell>
        </row>
        <row r="48">
          <cell r="A48">
            <v>8207506320</v>
          </cell>
          <cell r="B48" t="str">
            <v>FIN &amp; MKTG FINANCE INSGENERAL</v>
          </cell>
          <cell r="C48">
            <v>92595.520000000004</v>
          </cell>
        </row>
        <row r="49">
          <cell r="A49">
            <v>8207506355</v>
          </cell>
          <cell r="B49" t="str">
            <v>FIN &amp; MKTG FINANCE DEPN-P&amp;E</v>
          </cell>
          <cell r="C49">
            <v>12216187</v>
          </cell>
        </row>
        <row r="50">
          <cell r="A50">
            <v>8207506360</v>
          </cell>
          <cell r="B50" t="str">
            <v>FIN &amp; MKTG FINANCE DEPN-MVH</v>
          </cell>
          <cell r="C50">
            <v>450000</v>
          </cell>
        </row>
        <row r="51">
          <cell r="A51">
            <v>8207506495</v>
          </cell>
          <cell r="B51" t="str">
            <v>FIN &amp; MKTG FINANCE STAT FEES</v>
          </cell>
          <cell r="C51">
            <v>204.21</v>
          </cell>
        </row>
        <row r="52">
          <cell r="A52">
            <v>8207509000</v>
          </cell>
          <cell r="B52" t="str">
            <v>FIN &amp; MKTG FINANCE NICKEL</v>
          </cell>
          <cell r="C52">
            <v>-320565</v>
          </cell>
        </row>
        <row r="53">
          <cell r="A53">
            <v>8207550100</v>
          </cell>
          <cell r="B53" t="str">
            <v>FIN &amp; MKTG DEBT LIST SALARIES</v>
          </cell>
          <cell r="C53">
            <v>30000</v>
          </cell>
        </row>
        <row r="54">
          <cell r="A54">
            <v>8207550710</v>
          </cell>
          <cell r="B54" t="str">
            <v>FIN &amp; MKTG DEBT LIST TRAVEL-DOM</v>
          </cell>
          <cell r="C54">
            <v>38158.69</v>
          </cell>
        </row>
        <row r="55">
          <cell r="A55">
            <v>8207550715</v>
          </cell>
          <cell r="B55" t="str">
            <v>FIN &amp; MKTG DEBT LIST ACCOM-DOM</v>
          </cell>
          <cell r="C55">
            <v>3362.12</v>
          </cell>
        </row>
        <row r="56">
          <cell r="A56">
            <v>8207550720</v>
          </cell>
          <cell r="B56" t="str">
            <v>FIN &amp; MKTG DEBT LIST TRAVEL-INT</v>
          </cell>
          <cell r="C56">
            <v>76618.600000000006</v>
          </cell>
        </row>
        <row r="57">
          <cell r="A57">
            <v>8207550725</v>
          </cell>
          <cell r="B57" t="str">
            <v>FIN &amp; MKTG DEBT LIST ACCOM-INT</v>
          </cell>
          <cell r="C57">
            <v>48042.65</v>
          </cell>
        </row>
        <row r="58">
          <cell r="A58">
            <v>8207554605</v>
          </cell>
          <cell r="B58" t="str">
            <v>FIN &amp; MKTG DEBT LIST AIRFREIGHT</v>
          </cell>
          <cell r="C58">
            <v>909.5</v>
          </cell>
        </row>
        <row r="59">
          <cell r="A59">
            <v>8207555000</v>
          </cell>
          <cell r="B59" t="str">
            <v>FIN &amp; MKTG DEBT LIST ACCTAX FEE</v>
          </cell>
          <cell r="C59">
            <v>271986.15999999997</v>
          </cell>
        </row>
        <row r="60">
          <cell r="A60">
            <v>8207555070</v>
          </cell>
          <cell r="B60" t="str">
            <v>FIN &amp; MKTG DEBT LIST CONSUL GEN</v>
          </cell>
          <cell r="C60">
            <v>411435.12</v>
          </cell>
        </row>
        <row r="61">
          <cell r="A61">
            <v>8207555120</v>
          </cell>
          <cell r="B61" t="str">
            <v>FIN &amp; MKTG DEBT LIST FIN ADVISR</v>
          </cell>
          <cell r="C61">
            <v>5485277.5099999998</v>
          </cell>
        </row>
        <row r="62">
          <cell r="A62">
            <v>8207555190</v>
          </cell>
          <cell r="B62" t="str">
            <v>FIN &amp; MKTG DEBT LIST LEGAL CONS</v>
          </cell>
          <cell r="C62">
            <v>1654966.4</v>
          </cell>
        </row>
        <row r="63">
          <cell r="A63">
            <v>8207556050</v>
          </cell>
          <cell r="B63" t="str">
            <v>FIN &amp; MKTG DEBT LIST BK CHARGES</v>
          </cell>
          <cell r="C63">
            <v>111510.1</v>
          </cell>
        </row>
        <row r="64">
          <cell r="A64">
            <v>8207556120</v>
          </cell>
          <cell r="B64" t="str">
            <v>FIN &amp; MKTG DEBT LIST INTRST REC</v>
          </cell>
          <cell r="C64">
            <v>-14226419.060000001</v>
          </cell>
        </row>
        <row r="65">
          <cell r="A65">
            <v>8207556125</v>
          </cell>
          <cell r="B65" t="str">
            <v>FIN &amp; MKTG DEBT LIST INT PD US</v>
          </cell>
          <cell r="C65">
            <v>46157342.289999999</v>
          </cell>
        </row>
        <row r="66">
          <cell r="A66">
            <v>8207556130</v>
          </cell>
          <cell r="B66" t="str">
            <v>FIN &amp; MKTG DEBT LIST US BND FEE</v>
          </cell>
          <cell r="C66">
            <v>464349.65</v>
          </cell>
        </row>
        <row r="67">
          <cell r="A67">
            <v>8207556320</v>
          </cell>
          <cell r="B67" t="str">
            <v>FIN &amp; MKTG DEBT LIST INSGENERAL</v>
          </cell>
          <cell r="C67">
            <v>15750</v>
          </cell>
        </row>
        <row r="68">
          <cell r="A68">
            <v>8207556496</v>
          </cell>
          <cell r="B68" t="str">
            <v>FIN &amp; MKTG DEBT LIST FRN PL FEE</v>
          </cell>
          <cell r="C68">
            <v>16990299.350000001</v>
          </cell>
        </row>
        <row r="69">
          <cell r="A69">
            <v>8207556600</v>
          </cell>
          <cell r="B69" t="str">
            <v>FIN &amp; MKTG DEBT LIST ENTERT'T A</v>
          </cell>
          <cell r="C69">
            <v>319.61</v>
          </cell>
        </row>
        <row r="70">
          <cell r="A70">
            <v>8207556610</v>
          </cell>
          <cell r="B70" t="str">
            <v>FIN &amp; MKTG DEBT LIST ENTERT'T C</v>
          </cell>
          <cell r="C70">
            <v>6183.18</v>
          </cell>
        </row>
        <row r="71">
          <cell r="A71">
            <v>8207556720</v>
          </cell>
          <cell r="B71" t="str">
            <v>FIN &amp; MKTG DEBT LIST TELE&amp;FAXEX</v>
          </cell>
          <cell r="C71">
            <v>911.45</v>
          </cell>
        </row>
        <row r="72">
          <cell r="A72">
            <v>8207556915</v>
          </cell>
          <cell r="B72" t="str">
            <v>FIN &amp; MKTG DEBT LIST PROMO FEES</v>
          </cell>
          <cell r="C72">
            <v>8986.68</v>
          </cell>
        </row>
        <row r="73">
          <cell r="A73">
            <v>8207557010</v>
          </cell>
          <cell r="B73" t="str">
            <v>FIN &amp; MKTG DEBT LIST PRINTING</v>
          </cell>
          <cell r="C73">
            <v>27341.48</v>
          </cell>
        </row>
        <row r="74">
          <cell r="A74">
            <v>8208000710</v>
          </cell>
          <cell r="B74" t="str">
            <v>FIN &amp; MKTG MARKETING TRAVEL-DOM</v>
          </cell>
          <cell r="C74">
            <v>418.69</v>
          </cell>
        </row>
        <row r="75">
          <cell r="A75">
            <v>8208000715</v>
          </cell>
          <cell r="B75" t="str">
            <v>FIN &amp; MKTG MARKETING ACCOM-DOM</v>
          </cell>
          <cell r="C75">
            <v>4253.7</v>
          </cell>
        </row>
        <row r="76">
          <cell r="A76">
            <v>8208000720</v>
          </cell>
          <cell r="B76" t="str">
            <v>FIN &amp; MKTG MARKETING TRAVEL-INT</v>
          </cell>
          <cell r="C76">
            <v>25294.39</v>
          </cell>
        </row>
        <row r="77">
          <cell r="A77">
            <v>8208005070</v>
          </cell>
          <cell r="B77" t="str">
            <v>FIN &amp; MKTG MARKETING CONSUL GEN</v>
          </cell>
          <cell r="C77">
            <v>110329.69</v>
          </cell>
        </row>
        <row r="78">
          <cell r="A78">
            <v>8208005190</v>
          </cell>
          <cell r="B78" t="str">
            <v>FIN &amp; MKTG MARKETING LEGAL CONS</v>
          </cell>
          <cell r="C78">
            <v>18952.349999999999</v>
          </cell>
        </row>
        <row r="79">
          <cell r="A79">
            <v>8208007010</v>
          </cell>
          <cell r="B79" t="str">
            <v>FIN &amp; MKTG MARKETING PRINTING</v>
          </cell>
          <cell r="C79">
            <v>107.36</v>
          </cell>
        </row>
        <row r="80">
          <cell r="A80">
            <v>8208700600</v>
          </cell>
          <cell r="B80" t="str">
            <v>FIN &amp; MKTG TREASURY CONF / SEM</v>
          </cell>
          <cell r="C80">
            <v>2395</v>
          </cell>
        </row>
        <row r="81">
          <cell r="A81">
            <v>8208700710</v>
          </cell>
          <cell r="B81" t="str">
            <v>FIN &amp; MKTG TREASURY TRAVEL-DOM</v>
          </cell>
          <cell r="C81">
            <v>621.91999999999996</v>
          </cell>
        </row>
        <row r="82">
          <cell r="A82">
            <v>8208700715</v>
          </cell>
          <cell r="B82" t="str">
            <v>FIN &amp; MKTG TREASURY ACCOM-DOM</v>
          </cell>
          <cell r="C82">
            <v>177</v>
          </cell>
        </row>
        <row r="83">
          <cell r="A83">
            <v>8208705120</v>
          </cell>
          <cell r="B83" t="str">
            <v>FIN &amp; MKTG TREASURY FIN ADVISR</v>
          </cell>
          <cell r="C83">
            <v>23400</v>
          </cell>
        </row>
        <row r="84">
          <cell r="A84">
            <v>8208706050</v>
          </cell>
          <cell r="B84" t="str">
            <v>FIN &amp; MKTG TREASURY BK CHARGES</v>
          </cell>
          <cell r="C84">
            <v>71907.64</v>
          </cell>
        </row>
      </sheetData>
      <sheetData sheetId="5"/>
      <sheetData sheetId="6"/>
      <sheetData sheetId="7"/>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DMON"/>
      <sheetName val="PMT "/>
      <sheetName val="PMA "/>
      <sheetName val="APU CAP 1"/>
      <sheetName val="APU CAP2"/>
      <sheetName val="APU CAP 3"/>
      <sheetName val="APU CAP 4"/>
      <sheetName val="APU CAP 5"/>
      <sheetName val="APU CAP 6"/>
      <sheetName val="APU CAP 7"/>
      <sheetName val="APU CAP 8"/>
      <sheetName val="APU CAP 9"/>
      <sheetName val="APU CAP 10"/>
      <sheetName val="APU CAP 11"/>
      <sheetName val="APU CAP 12"/>
      <sheetName val="APU CAP 13"/>
      <sheetName val="M. CANTIDADES CAP 1"/>
      <sheetName val="M. CANTIDADES CAP 2"/>
      <sheetName val="M. CANTIDADES CAP 3"/>
      <sheetName val="M. CANTIDADES CAP 4"/>
      <sheetName val="M. CANTIDADES CAP. 5"/>
      <sheetName val="M. CANTIDADES CAP 6 "/>
      <sheetName val="M. CANTIDADES CAP 7"/>
      <sheetName val="M. CANTIDADES CAP 8"/>
      <sheetName val="M.CANTIDADES CAP 9"/>
      <sheetName val="M. CANTIDADES CAP 10"/>
      <sheetName val="M. CANTIDADES CAP 11"/>
      <sheetName val="M. CANTIDADES CAP 12"/>
      <sheetName val="MATRIZ CENTRAL"/>
      <sheetName val="M. CANTIDADES CAP 13"/>
      <sheetName val="AIRES ACONDICIONADOS (P1)"/>
      <sheetName val="ESTRUCTURA BLOQUE A"/>
      <sheetName val="ESTRUCTURA BLOQUE B"/>
      <sheetName val="ACERO "/>
      <sheetName val="CENTRAL DE FRÍO"/>
      <sheetName val="SUMINISTRO + INSTALACIÓN"/>
    </sheetNames>
    <sheetDataSet>
      <sheetData sheetId="0" refreshError="1"/>
      <sheetData sheetId="1" refreshError="1"/>
      <sheetData sheetId="2" refreshError="1"/>
      <sheetData sheetId="3" refreshError="1"/>
      <sheetData sheetId="4" refreshError="1">
        <row r="24">
          <cell r="H24">
            <v>369858.08999999997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TA CECILIA"/>
      <sheetName val="Hoja1"/>
      <sheetName val="Hoja2"/>
    </sheetNames>
    <sheetDataSet>
      <sheetData sheetId="0">
        <row r="1">
          <cell r="A1" t="str">
            <v>NIC</v>
          </cell>
        </row>
      </sheetData>
      <sheetData sheetId="1">
        <row r="1">
          <cell r="A1" t="str">
            <v>NIC</v>
          </cell>
          <cell r="B1" t="str">
            <v>nis_rad</v>
          </cell>
          <cell r="C1" t="str">
            <v>nif</v>
          </cell>
          <cell r="D1" t="str">
            <v>Nombre</v>
          </cell>
          <cell r="E1" t="str">
            <v>Direccion</v>
          </cell>
        </row>
        <row r="2">
          <cell r="A2">
            <v>5049491</v>
          </cell>
          <cell r="B2">
            <v>5050796</v>
          </cell>
          <cell r="C2">
            <v>25083541</v>
          </cell>
          <cell r="D2" t="str">
            <v>JOSE ANTONIO GARCIA</v>
          </cell>
          <cell r="E2" t="str">
            <v>CL 43A 28 19</v>
          </cell>
        </row>
        <row r="3">
          <cell r="A3">
            <v>5053012</v>
          </cell>
          <cell r="B3">
            <v>5057838</v>
          </cell>
          <cell r="C3">
            <v>25077017</v>
          </cell>
          <cell r="D3" t="str">
            <v>ADA REBECA RICO RIVAS</v>
          </cell>
          <cell r="E3" t="str">
            <v>CL 44A 27A 44</v>
          </cell>
        </row>
        <row r="4">
          <cell r="A4">
            <v>5053189</v>
          </cell>
          <cell r="B4">
            <v>5058192</v>
          </cell>
          <cell r="C4">
            <v>25083490</v>
          </cell>
          <cell r="D4" t="str">
            <v>JAKELINE SALAZAR</v>
          </cell>
          <cell r="E4" t="str">
            <v>CR 28 40 5</v>
          </cell>
        </row>
        <row r="5">
          <cell r="A5">
            <v>5056788</v>
          </cell>
          <cell r="B5">
            <v>5065390</v>
          </cell>
          <cell r="C5">
            <v>25076960</v>
          </cell>
          <cell r="D5" t="str">
            <v>MAIRA OCHOA</v>
          </cell>
          <cell r="E5" t="str">
            <v>CL 40 27 115</v>
          </cell>
        </row>
        <row r="6">
          <cell r="A6">
            <v>5056789</v>
          </cell>
          <cell r="B6">
            <v>5065392</v>
          </cell>
          <cell r="C6">
            <v>25083524</v>
          </cell>
          <cell r="D6" t="str">
            <v>RAFAEL ALVAREZ</v>
          </cell>
          <cell r="E6" t="str">
            <v>DG 41 44 8</v>
          </cell>
        </row>
        <row r="7">
          <cell r="A7">
            <v>5056790</v>
          </cell>
          <cell r="B7">
            <v>5065394</v>
          </cell>
          <cell r="C7">
            <v>25077038</v>
          </cell>
          <cell r="D7" t="str">
            <v>JULIO TAMARA</v>
          </cell>
          <cell r="E7" t="str">
            <v>CL 45 27A 25</v>
          </cell>
        </row>
        <row r="8">
          <cell r="A8">
            <v>5056804</v>
          </cell>
          <cell r="B8">
            <v>5065422</v>
          </cell>
          <cell r="C8">
            <v>25083628</v>
          </cell>
          <cell r="D8" t="str">
            <v>MANUEL MENDOZA M</v>
          </cell>
          <cell r="E8" t="str">
            <v>CL 45A 28A 39</v>
          </cell>
        </row>
        <row r="9">
          <cell r="A9">
            <v>5056805</v>
          </cell>
          <cell r="B9">
            <v>5065424</v>
          </cell>
          <cell r="C9">
            <v>25083627</v>
          </cell>
          <cell r="D9" t="str">
            <v>ANA LUZ ESTRADA</v>
          </cell>
          <cell r="E9" t="str">
            <v>CL 45A 28A 30</v>
          </cell>
        </row>
        <row r="10">
          <cell r="A10">
            <v>5057041</v>
          </cell>
          <cell r="B10">
            <v>5065896</v>
          </cell>
          <cell r="C10">
            <v>25083573</v>
          </cell>
          <cell r="D10" t="str">
            <v>EUCLIDES VARGAS</v>
          </cell>
          <cell r="E10" t="str">
            <v>CL 44A 28A 30</v>
          </cell>
        </row>
        <row r="11">
          <cell r="A11">
            <v>5057513</v>
          </cell>
          <cell r="B11">
            <v>5066840</v>
          </cell>
          <cell r="C11">
            <v>25076913</v>
          </cell>
          <cell r="D11" t="str">
            <v>MIGUEL MARTINEZ</v>
          </cell>
          <cell r="E11" t="str">
            <v>CR 27 45 22</v>
          </cell>
        </row>
        <row r="12">
          <cell r="A12">
            <v>5057515</v>
          </cell>
          <cell r="B12">
            <v>5066844</v>
          </cell>
          <cell r="C12">
            <v>25076914</v>
          </cell>
          <cell r="D12" t="str">
            <v>VICTOR SIERRA MARTINEZ</v>
          </cell>
          <cell r="E12" t="str">
            <v>CR 27 45 80</v>
          </cell>
        </row>
        <row r="13">
          <cell r="A13">
            <v>5057679</v>
          </cell>
          <cell r="B13">
            <v>5067172</v>
          </cell>
          <cell r="C13">
            <v>25083590</v>
          </cell>
          <cell r="D13" t="str">
            <v>JUAN PABLO MARTINEZ</v>
          </cell>
          <cell r="E13" t="str">
            <v>CL 45 28A 59</v>
          </cell>
        </row>
        <row r="14">
          <cell r="A14">
            <v>5058046</v>
          </cell>
          <cell r="B14">
            <v>5067906</v>
          </cell>
          <cell r="C14">
            <v>25077018</v>
          </cell>
          <cell r="D14" t="str">
            <v>NIRIS VERGARA MARTINEZ</v>
          </cell>
          <cell r="E14" t="str">
            <v>CL 44A 27A 36</v>
          </cell>
        </row>
        <row r="15">
          <cell r="A15">
            <v>5061625</v>
          </cell>
          <cell r="B15">
            <v>5075064</v>
          </cell>
          <cell r="C15">
            <v>25112986</v>
          </cell>
          <cell r="D15" t="str">
            <v>HERNANDO ARROYO CONTRERAS</v>
          </cell>
          <cell r="E15" t="str">
            <v>CL SIN NOMENCLATURA 38 9</v>
          </cell>
        </row>
        <row r="16">
          <cell r="A16">
            <v>5062285</v>
          </cell>
          <cell r="B16">
            <v>5076384</v>
          </cell>
          <cell r="C16">
            <v>25083503</v>
          </cell>
          <cell r="D16" t="str">
            <v>ISABEL ANAYA</v>
          </cell>
          <cell r="E16" t="str">
            <v>CR 28 43 31</v>
          </cell>
        </row>
        <row r="17">
          <cell r="A17">
            <v>5062346</v>
          </cell>
          <cell r="B17">
            <v>5076506</v>
          </cell>
          <cell r="C17">
            <v>25083578</v>
          </cell>
          <cell r="D17" t="str">
            <v>ETILVIA ROMERO</v>
          </cell>
          <cell r="E17" t="str">
            <v>CL 45 28 28</v>
          </cell>
        </row>
        <row r="18">
          <cell r="A18">
            <v>5096789</v>
          </cell>
          <cell r="B18">
            <v>5145392</v>
          </cell>
          <cell r="C18">
            <v>25079366</v>
          </cell>
          <cell r="D18" t="str">
            <v>OSWLADO SIERRA</v>
          </cell>
          <cell r="E18" t="str">
            <v>CR 22 16A 33</v>
          </cell>
        </row>
        <row r="19">
          <cell r="A19">
            <v>5098304</v>
          </cell>
          <cell r="B19">
            <v>5148422</v>
          </cell>
          <cell r="C19">
            <v>25056767</v>
          </cell>
          <cell r="D19" t="str">
            <v>JUAN CONDE</v>
          </cell>
          <cell r="E19" t="str">
            <v>CR 28 39A 27</v>
          </cell>
        </row>
        <row r="20">
          <cell r="A20">
            <v>5098321</v>
          </cell>
          <cell r="B20">
            <v>5148456</v>
          </cell>
          <cell r="C20">
            <v>25056957</v>
          </cell>
          <cell r="D20" t="str">
            <v>ENITH VERGARA</v>
          </cell>
          <cell r="E20" t="str">
            <v>CL 40 28 53</v>
          </cell>
        </row>
        <row r="21">
          <cell r="A21">
            <v>5098322</v>
          </cell>
          <cell r="B21">
            <v>5148458</v>
          </cell>
          <cell r="C21">
            <v>25056972</v>
          </cell>
          <cell r="D21" t="str">
            <v>ESTHER VERGARA</v>
          </cell>
          <cell r="E21" t="str">
            <v>CL 40 28B 33</v>
          </cell>
        </row>
        <row r="22">
          <cell r="A22">
            <v>5098323</v>
          </cell>
          <cell r="B22">
            <v>5148460</v>
          </cell>
          <cell r="C22">
            <v>25056971</v>
          </cell>
          <cell r="D22" t="str">
            <v>REMIGIO CAMARGO</v>
          </cell>
          <cell r="E22" t="str">
            <v>CL 40 28B 21</v>
          </cell>
        </row>
        <row r="23">
          <cell r="A23">
            <v>5098324</v>
          </cell>
          <cell r="B23">
            <v>5148462</v>
          </cell>
          <cell r="C23">
            <v>25076959</v>
          </cell>
          <cell r="D23" t="str">
            <v>MARIA DE LA ROSA</v>
          </cell>
          <cell r="E23" t="str">
            <v>CL 40 27 105</v>
          </cell>
        </row>
        <row r="24">
          <cell r="A24">
            <v>5098325</v>
          </cell>
          <cell r="B24">
            <v>5148464</v>
          </cell>
          <cell r="C24">
            <v>25076956</v>
          </cell>
          <cell r="D24" t="str">
            <v>HUMBERTO CORENA</v>
          </cell>
          <cell r="E24" t="str">
            <v>CL 40 27 81</v>
          </cell>
        </row>
        <row r="25">
          <cell r="A25">
            <v>5098326</v>
          </cell>
          <cell r="B25">
            <v>5148466</v>
          </cell>
          <cell r="C25">
            <v>25076954</v>
          </cell>
          <cell r="D25" t="str">
            <v>JUAN GARRIDO</v>
          </cell>
          <cell r="E25" t="str">
            <v>CL 40 27 65</v>
          </cell>
        </row>
        <row r="26">
          <cell r="A26">
            <v>5098328</v>
          </cell>
          <cell r="B26">
            <v>5148470</v>
          </cell>
          <cell r="C26">
            <v>25076950</v>
          </cell>
          <cell r="D26" t="str">
            <v>LUIS DE LA PUENTE</v>
          </cell>
          <cell r="E26" t="str">
            <v>CL 40 27 35</v>
          </cell>
        </row>
        <row r="27">
          <cell r="A27">
            <v>5098329</v>
          </cell>
          <cell r="B27">
            <v>5148472</v>
          </cell>
          <cell r="C27">
            <v>25076948</v>
          </cell>
          <cell r="D27" t="str">
            <v>LUIS ARTURO MERLANO</v>
          </cell>
          <cell r="E27" t="str">
            <v>CL 40 27 25</v>
          </cell>
        </row>
        <row r="28">
          <cell r="A28">
            <v>5098331</v>
          </cell>
          <cell r="B28">
            <v>5148476</v>
          </cell>
          <cell r="C28">
            <v>25076958</v>
          </cell>
          <cell r="D28" t="str">
            <v>ELY BARRIOS</v>
          </cell>
          <cell r="E28" t="str">
            <v>CL 40 27 5</v>
          </cell>
        </row>
        <row r="29">
          <cell r="A29">
            <v>5098333</v>
          </cell>
          <cell r="B29">
            <v>5148480</v>
          </cell>
          <cell r="C29">
            <v>25076947</v>
          </cell>
          <cell r="D29" t="str">
            <v>WILLIAM PATERNINA</v>
          </cell>
          <cell r="E29" t="str">
            <v>CL 40 27 22</v>
          </cell>
        </row>
        <row r="30">
          <cell r="A30">
            <v>5098334</v>
          </cell>
          <cell r="B30">
            <v>5148482</v>
          </cell>
          <cell r="C30">
            <v>25076949</v>
          </cell>
          <cell r="D30" t="str">
            <v>HECTOR MARTELO</v>
          </cell>
          <cell r="E30" t="str">
            <v>CL 40 27 34</v>
          </cell>
        </row>
        <row r="31">
          <cell r="A31">
            <v>5098335</v>
          </cell>
          <cell r="B31">
            <v>5148484</v>
          </cell>
          <cell r="C31">
            <v>25076952</v>
          </cell>
          <cell r="D31" t="str">
            <v>ANGELA CASTILLO</v>
          </cell>
          <cell r="E31" t="str">
            <v>CL 40 27 54</v>
          </cell>
        </row>
        <row r="32">
          <cell r="A32">
            <v>5098336</v>
          </cell>
          <cell r="B32">
            <v>5148486</v>
          </cell>
          <cell r="C32">
            <v>25076953</v>
          </cell>
          <cell r="D32" t="str">
            <v>FANNY VELEZ MATIAS</v>
          </cell>
          <cell r="E32" t="str">
            <v>CL 40 27 64</v>
          </cell>
        </row>
        <row r="33">
          <cell r="A33">
            <v>5098337</v>
          </cell>
          <cell r="B33">
            <v>5148488</v>
          </cell>
          <cell r="C33">
            <v>25076955</v>
          </cell>
          <cell r="D33" t="str">
            <v>DILIA BELTRAN</v>
          </cell>
          <cell r="E33" t="str">
            <v>CL 40 27 74</v>
          </cell>
        </row>
        <row r="34">
          <cell r="A34">
            <v>5098338</v>
          </cell>
          <cell r="B34">
            <v>5148490</v>
          </cell>
          <cell r="C34">
            <v>25076957</v>
          </cell>
          <cell r="D34" t="str">
            <v>RUTH CH DE JARAVA</v>
          </cell>
          <cell r="E34" t="str">
            <v>CL 40 27 88</v>
          </cell>
        </row>
        <row r="35">
          <cell r="A35">
            <v>5098339</v>
          </cell>
          <cell r="B35">
            <v>5148492</v>
          </cell>
          <cell r="C35">
            <v>25076932</v>
          </cell>
          <cell r="D35" t="str">
            <v>EDUARDO SUAREZ</v>
          </cell>
          <cell r="E35" t="str">
            <v>CR 28 49 20</v>
          </cell>
        </row>
        <row r="36">
          <cell r="A36">
            <v>5098341</v>
          </cell>
          <cell r="B36">
            <v>5148496</v>
          </cell>
          <cell r="C36">
            <v>25083502</v>
          </cell>
          <cell r="D36" t="str">
            <v>EDUARDO PERALTA</v>
          </cell>
          <cell r="E36" t="str">
            <v>CR 28 40 31</v>
          </cell>
        </row>
        <row r="37">
          <cell r="A37">
            <v>5098342</v>
          </cell>
          <cell r="B37">
            <v>5148498</v>
          </cell>
          <cell r="C37">
            <v>25083492</v>
          </cell>
          <cell r="D37" t="str">
            <v>MIGUEL PERALTA</v>
          </cell>
          <cell r="E37" t="str">
            <v>CR 28 40 25</v>
          </cell>
        </row>
        <row r="38">
          <cell r="A38">
            <v>5098343</v>
          </cell>
          <cell r="B38">
            <v>5148500</v>
          </cell>
          <cell r="C38">
            <v>25083491</v>
          </cell>
          <cell r="D38" t="str">
            <v>ROGER BARRERA A</v>
          </cell>
          <cell r="E38" t="str">
            <v>CR 28 40 19</v>
          </cell>
        </row>
        <row r="39">
          <cell r="A39">
            <v>5098344</v>
          </cell>
          <cell r="B39">
            <v>5148502</v>
          </cell>
          <cell r="C39">
            <v>25083515</v>
          </cell>
          <cell r="D39" t="str">
            <v>DAVID JARABA</v>
          </cell>
          <cell r="E39" t="str">
            <v>CL 40 28 16</v>
          </cell>
        </row>
        <row r="40">
          <cell r="A40">
            <v>5098345</v>
          </cell>
          <cell r="B40">
            <v>5148504</v>
          </cell>
          <cell r="C40">
            <v>25083516</v>
          </cell>
          <cell r="D40" t="str">
            <v>JAIRO TAMARA BELTRAN</v>
          </cell>
          <cell r="E40" t="str">
            <v>CL 40 28 24</v>
          </cell>
        </row>
        <row r="41">
          <cell r="A41">
            <v>5098346</v>
          </cell>
          <cell r="B41">
            <v>5148506</v>
          </cell>
          <cell r="C41">
            <v>25083517</v>
          </cell>
          <cell r="D41" t="str">
            <v>EUSEBIO CHAVEZ</v>
          </cell>
          <cell r="E41" t="str">
            <v>CL 40 28 42</v>
          </cell>
        </row>
        <row r="42">
          <cell r="A42">
            <v>5098347</v>
          </cell>
          <cell r="B42">
            <v>5148508</v>
          </cell>
          <cell r="C42">
            <v>25083530</v>
          </cell>
          <cell r="D42" t="str">
            <v>MIRIAM MONTES</v>
          </cell>
          <cell r="E42" t="str">
            <v>CL 43 28 7</v>
          </cell>
        </row>
        <row r="43">
          <cell r="A43">
            <v>5098348</v>
          </cell>
          <cell r="B43">
            <v>5148510</v>
          </cell>
          <cell r="C43">
            <v>25083533</v>
          </cell>
          <cell r="D43" t="str">
            <v>JUDITH TAMARA</v>
          </cell>
          <cell r="E43" t="str">
            <v>CL 43 28 37</v>
          </cell>
        </row>
        <row r="44">
          <cell r="A44">
            <v>5098349</v>
          </cell>
          <cell r="B44">
            <v>5148512</v>
          </cell>
          <cell r="C44">
            <v>25083528</v>
          </cell>
          <cell r="D44" t="str">
            <v>DIGNA MARTINEZ</v>
          </cell>
          <cell r="E44" t="str">
            <v>CL 43 28 73</v>
          </cell>
        </row>
        <row r="45">
          <cell r="A45">
            <v>5098350</v>
          </cell>
          <cell r="B45">
            <v>5148514</v>
          </cell>
          <cell r="C45">
            <v>25083535</v>
          </cell>
          <cell r="D45" t="str">
            <v>SIMON GENES</v>
          </cell>
          <cell r="E45" t="str">
            <v>CL 43 28 57</v>
          </cell>
        </row>
        <row r="46">
          <cell r="A46">
            <v>5098353</v>
          </cell>
          <cell r="B46">
            <v>5148520</v>
          </cell>
          <cell r="C46">
            <v>25083525</v>
          </cell>
          <cell r="D46" t="str">
            <v>MANUEL OZUNA</v>
          </cell>
          <cell r="E46" t="str">
            <v>CL 43 28 23</v>
          </cell>
        </row>
        <row r="47">
          <cell r="A47">
            <v>5098354</v>
          </cell>
          <cell r="B47">
            <v>5148522</v>
          </cell>
          <cell r="C47">
            <v>25076925</v>
          </cell>
          <cell r="D47" t="str">
            <v>RUGERO DOMINGUEZ</v>
          </cell>
          <cell r="E47" t="str">
            <v>CR 28 40 34</v>
          </cell>
        </row>
        <row r="48">
          <cell r="A48">
            <v>5098355</v>
          </cell>
          <cell r="B48">
            <v>5148524</v>
          </cell>
          <cell r="C48">
            <v>25076970</v>
          </cell>
          <cell r="D48" t="str">
            <v>ULISES AGUA</v>
          </cell>
          <cell r="E48" t="str">
            <v>CL 43 27 97</v>
          </cell>
        </row>
        <row r="49">
          <cell r="A49">
            <v>5098366</v>
          </cell>
          <cell r="B49">
            <v>5148546</v>
          </cell>
          <cell r="C49">
            <v>25076971</v>
          </cell>
          <cell r="D49" t="str">
            <v>LEOCADIO RODRIGUEZ</v>
          </cell>
          <cell r="E49" t="str">
            <v>CL 43 27A 18</v>
          </cell>
        </row>
        <row r="50">
          <cell r="A50">
            <v>5098367</v>
          </cell>
          <cell r="B50">
            <v>5148548</v>
          </cell>
          <cell r="C50">
            <v>25076972</v>
          </cell>
          <cell r="D50" t="str">
            <v>NIDIAN BARBOSA P</v>
          </cell>
          <cell r="E50" t="str">
            <v>CL 43 27A 28</v>
          </cell>
        </row>
        <row r="51">
          <cell r="A51">
            <v>5098370</v>
          </cell>
          <cell r="B51">
            <v>5148554</v>
          </cell>
          <cell r="C51">
            <v>25083532</v>
          </cell>
          <cell r="D51" t="str">
            <v>AMELIA MARTINEZ</v>
          </cell>
          <cell r="E51" t="str">
            <v>CL 43 28 20</v>
          </cell>
        </row>
        <row r="52">
          <cell r="A52">
            <v>5098372</v>
          </cell>
          <cell r="B52">
            <v>5148558</v>
          </cell>
          <cell r="C52">
            <v>25083526</v>
          </cell>
          <cell r="D52" t="str">
            <v>CESAR VEGA BARRERA</v>
          </cell>
          <cell r="E52" t="str">
            <v>CL 43 28 34</v>
          </cell>
        </row>
        <row r="53">
          <cell r="A53">
            <v>5098373</v>
          </cell>
          <cell r="B53">
            <v>5148560</v>
          </cell>
          <cell r="C53">
            <v>25083527</v>
          </cell>
          <cell r="D53" t="str">
            <v>GEORGINA VILLALBA</v>
          </cell>
          <cell r="E53" t="str">
            <v>CL 43 28 44</v>
          </cell>
        </row>
        <row r="54">
          <cell r="A54">
            <v>5098375</v>
          </cell>
          <cell r="B54">
            <v>5148564</v>
          </cell>
          <cell r="C54">
            <v>25083549</v>
          </cell>
          <cell r="D54" t="str">
            <v>CUSTODIO CASTILLO</v>
          </cell>
          <cell r="E54" t="str">
            <v>CL 43A 28 85</v>
          </cell>
        </row>
        <row r="55">
          <cell r="A55">
            <v>5098376</v>
          </cell>
          <cell r="B55">
            <v>5148566</v>
          </cell>
          <cell r="C55">
            <v>25083544</v>
          </cell>
          <cell r="D55" t="str">
            <v>ANTOLIN DIAZ</v>
          </cell>
          <cell r="E55" t="str">
            <v>CL 43A 28 65</v>
          </cell>
        </row>
        <row r="56">
          <cell r="A56">
            <v>5098377</v>
          </cell>
          <cell r="B56">
            <v>5148568</v>
          </cell>
          <cell r="C56">
            <v>25083543</v>
          </cell>
          <cell r="D56" t="str">
            <v>MARY L PATERNINA</v>
          </cell>
          <cell r="E56" t="str">
            <v>CL 43A 28 55</v>
          </cell>
        </row>
        <row r="57">
          <cell r="A57">
            <v>5098378</v>
          </cell>
          <cell r="B57">
            <v>5148570</v>
          </cell>
          <cell r="C57">
            <v>25083542</v>
          </cell>
          <cell r="D57" t="str">
            <v>EDITH DE VERGARA</v>
          </cell>
          <cell r="E57" t="str">
            <v>CL 43A 28 39</v>
          </cell>
        </row>
        <row r="58">
          <cell r="A58">
            <v>5098379</v>
          </cell>
          <cell r="B58">
            <v>5148572</v>
          </cell>
          <cell r="C58">
            <v>25083539</v>
          </cell>
          <cell r="D58" t="str">
            <v>OTILIO PATERNINA</v>
          </cell>
          <cell r="E58" t="str">
            <v>CL 43A 28 11</v>
          </cell>
        </row>
        <row r="59">
          <cell r="A59">
            <v>5098380</v>
          </cell>
          <cell r="B59">
            <v>5148574</v>
          </cell>
          <cell r="C59">
            <v>25076933</v>
          </cell>
          <cell r="D59" t="str">
            <v>CARLOS E BARBOZA</v>
          </cell>
          <cell r="E59" t="str">
            <v>CR 28 43 22</v>
          </cell>
        </row>
        <row r="60">
          <cell r="A60">
            <v>5098383</v>
          </cell>
          <cell r="B60">
            <v>5148580</v>
          </cell>
          <cell r="C60">
            <v>25076984</v>
          </cell>
          <cell r="D60" t="str">
            <v>ARGEMIRO APARICIO</v>
          </cell>
          <cell r="E60" t="str">
            <v>CL 43A 27A 33</v>
          </cell>
        </row>
        <row r="61">
          <cell r="A61">
            <v>5098384</v>
          </cell>
          <cell r="B61">
            <v>5148582</v>
          </cell>
          <cell r="C61">
            <v>25076985</v>
          </cell>
          <cell r="D61" t="str">
            <v>SIMONA BERTEL</v>
          </cell>
          <cell r="E61" t="str">
            <v>CL 43A 27A 13</v>
          </cell>
        </row>
        <row r="62">
          <cell r="A62">
            <v>5098385</v>
          </cell>
          <cell r="B62">
            <v>5148584</v>
          </cell>
          <cell r="C62">
            <v>25076983</v>
          </cell>
          <cell r="D62" t="str">
            <v>MARIA DEL R FRANCO</v>
          </cell>
          <cell r="E62" t="str">
            <v>CL 43A 27A 3</v>
          </cell>
        </row>
        <row r="63">
          <cell r="A63">
            <v>5098386</v>
          </cell>
          <cell r="B63">
            <v>5148586</v>
          </cell>
          <cell r="C63">
            <v>25076982</v>
          </cell>
          <cell r="D63" t="str">
            <v>ENRIQUE FLOREZ</v>
          </cell>
          <cell r="E63" t="str">
            <v>CL 43A 27 51</v>
          </cell>
        </row>
        <row r="64">
          <cell r="A64">
            <v>5098391</v>
          </cell>
          <cell r="B64">
            <v>5148596</v>
          </cell>
          <cell r="C64">
            <v>25076979</v>
          </cell>
          <cell r="D64" t="str">
            <v>NANCY C VDA DE MESTRA</v>
          </cell>
          <cell r="E64" t="str">
            <v>CL 43A 27 34</v>
          </cell>
        </row>
        <row r="65">
          <cell r="A65">
            <v>5098393</v>
          </cell>
          <cell r="B65">
            <v>5148600</v>
          </cell>
          <cell r="C65">
            <v>25076915</v>
          </cell>
          <cell r="D65" t="str">
            <v>COLEGIO SIMANY</v>
          </cell>
          <cell r="E65" t="str">
            <v>CR 27A 43A 10</v>
          </cell>
        </row>
        <row r="66">
          <cell r="A66">
            <v>5098394</v>
          </cell>
          <cell r="B66">
            <v>5148602</v>
          </cell>
          <cell r="C66">
            <v>25083494</v>
          </cell>
          <cell r="D66" t="str">
            <v>ANA ALSATE GUZMAN</v>
          </cell>
          <cell r="E66" t="str">
            <v>CR 28 43A 5</v>
          </cell>
        </row>
        <row r="67">
          <cell r="A67">
            <v>5098395</v>
          </cell>
          <cell r="B67">
            <v>5148604</v>
          </cell>
          <cell r="C67">
            <v>25083540</v>
          </cell>
          <cell r="D67" t="str">
            <v>BEATRIZ CONTRERAS</v>
          </cell>
          <cell r="E67" t="str">
            <v>CL 43A 28 18</v>
          </cell>
        </row>
        <row r="68">
          <cell r="A68">
            <v>5098396</v>
          </cell>
          <cell r="B68">
            <v>5148606</v>
          </cell>
          <cell r="C68">
            <v>25083547</v>
          </cell>
          <cell r="D68" t="str">
            <v>ROSA BENITEZ</v>
          </cell>
          <cell r="E68" t="str">
            <v>CL 43A 28 50</v>
          </cell>
        </row>
        <row r="69">
          <cell r="A69">
            <v>5098397</v>
          </cell>
          <cell r="B69">
            <v>5148608</v>
          </cell>
          <cell r="C69">
            <v>25083548</v>
          </cell>
          <cell r="D69" t="str">
            <v>VIRGINIA CAMARGO</v>
          </cell>
          <cell r="E69" t="str">
            <v>CL 43A 28 62</v>
          </cell>
        </row>
        <row r="70">
          <cell r="A70">
            <v>5098398</v>
          </cell>
          <cell r="B70">
            <v>5148610</v>
          </cell>
          <cell r="C70">
            <v>25083545</v>
          </cell>
          <cell r="D70" t="str">
            <v>EVANGELISTA PACHECO</v>
          </cell>
          <cell r="E70" t="str">
            <v>CL 43A 28 72</v>
          </cell>
        </row>
        <row r="71">
          <cell r="A71">
            <v>5098401</v>
          </cell>
          <cell r="B71">
            <v>5148616</v>
          </cell>
          <cell r="C71">
            <v>25083518</v>
          </cell>
          <cell r="D71" t="str">
            <v>ONELIA POLANCO C</v>
          </cell>
          <cell r="E71" t="str">
            <v>DG 41 28A 36</v>
          </cell>
        </row>
        <row r="72">
          <cell r="A72">
            <v>5098402</v>
          </cell>
          <cell r="B72">
            <v>5148618</v>
          </cell>
          <cell r="C72">
            <v>25083561</v>
          </cell>
          <cell r="D72" t="str">
            <v>JOSE MARIA VALDES</v>
          </cell>
          <cell r="E72" t="str">
            <v>CL 44 28 95</v>
          </cell>
        </row>
        <row r="73">
          <cell r="A73">
            <v>5098404</v>
          </cell>
          <cell r="B73">
            <v>5148622</v>
          </cell>
          <cell r="C73">
            <v>25083560</v>
          </cell>
          <cell r="D73" t="str">
            <v>FRANCISCO GARCES</v>
          </cell>
          <cell r="E73" t="str">
            <v>CL 44 28 67</v>
          </cell>
        </row>
        <row r="74">
          <cell r="A74">
            <v>5098405</v>
          </cell>
          <cell r="B74">
            <v>5148624</v>
          </cell>
          <cell r="C74">
            <v>25083555</v>
          </cell>
          <cell r="D74" t="str">
            <v>ALEJANDRO RUIZ P</v>
          </cell>
          <cell r="E74" t="str">
            <v>CL 44 28 51</v>
          </cell>
        </row>
        <row r="75">
          <cell r="A75">
            <v>5098406</v>
          </cell>
          <cell r="B75">
            <v>5148626</v>
          </cell>
          <cell r="C75">
            <v>25083553</v>
          </cell>
          <cell r="D75" t="str">
            <v>OBANDO SIERRA LARA</v>
          </cell>
          <cell r="E75" t="str">
            <v>CL 44 28 45</v>
          </cell>
        </row>
        <row r="76">
          <cell r="A76">
            <v>5098407</v>
          </cell>
          <cell r="B76">
            <v>5148628</v>
          </cell>
          <cell r="C76">
            <v>25083559</v>
          </cell>
          <cell r="D76" t="str">
            <v>ARMIDA NISPERUZA</v>
          </cell>
          <cell r="E76" t="str">
            <v>CL 44 28 33</v>
          </cell>
        </row>
        <row r="77">
          <cell r="A77">
            <v>5098408</v>
          </cell>
          <cell r="B77">
            <v>5148630</v>
          </cell>
          <cell r="C77">
            <v>25083550</v>
          </cell>
          <cell r="D77" t="str">
            <v>CRISTOBAL ACOSTA</v>
          </cell>
          <cell r="E77" t="str">
            <v>CL 44 28 15</v>
          </cell>
        </row>
        <row r="78">
          <cell r="A78">
            <v>5098411</v>
          </cell>
          <cell r="B78">
            <v>5148636</v>
          </cell>
          <cell r="C78">
            <v>25076990</v>
          </cell>
          <cell r="D78" t="str">
            <v>PLUTARCO DIAZ</v>
          </cell>
          <cell r="E78" t="str">
            <v>CL 44 27 21</v>
          </cell>
        </row>
        <row r="79">
          <cell r="A79">
            <v>5098412</v>
          </cell>
          <cell r="B79">
            <v>5148638</v>
          </cell>
          <cell r="C79">
            <v>25076991</v>
          </cell>
          <cell r="D79" t="str">
            <v>LACIDES SALCEDO</v>
          </cell>
          <cell r="E79" t="str">
            <v>CL 44 27 24</v>
          </cell>
        </row>
        <row r="80">
          <cell r="A80">
            <v>5098413</v>
          </cell>
          <cell r="B80">
            <v>5148640</v>
          </cell>
          <cell r="C80">
            <v>25076916</v>
          </cell>
          <cell r="D80" t="str">
            <v>ELVIA OSORIO RICARDO</v>
          </cell>
          <cell r="E80" t="str">
            <v>CR 27A 44 4</v>
          </cell>
        </row>
        <row r="81">
          <cell r="A81">
            <v>5098414</v>
          </cell>
          <cell r="B81">
            <v>5148642</v>
          </cell>
          <cell r="C81">
            <v>25112989</v>
          </cell>
          <cell r="D81" t="str">
            <v>ALVARO BARRERA</v>
          </cell>
          <cell r="E81" t="str">
            <v>CL SIN NOMENCLATURA 44 5</v>
          </cell>
        </row>
        <row r="82">
          <cell r="A82">
            <v>5098415</v>
          </cell>
          <cell r="B82">
            <v>5148644</v>
          </cell>
          <cell r="C82">
            <v>25076992</v>
          </cell>
          <cell r="D82" t="str">
            <v>FRANCISCO DIAZ</v>
          </cell>
          <cell r="E82" t="str">
            <v>CL 44 27A 4</v>
          </cell>
        </row>
        <row r="83">
          <cell r="A83">
            <v>5098416</v>
          </cell>
          <cell r="B83">
            <v>5148646</v>
          </cell>
          <cell r="C83">
            <v>25076993</v>
          </cell>
          <cell r="D83" t="str">
            <v>JULIO FLOREZ</v>
          </cell>
          <cell r="E83" t="str">
            <v>CL 44 27A 18</v>
          </cell>
        </row>
        <row r="84">
          <cell r="A84">
            <v>5098417</v>
          </cell>
          <cell r="B84">
            <v>5148648</v>
          </cell>
          <cell r="C84">
            <v>25076994</v>
          </cell>
          <cell r="D84" t="str">
            <v>CALIXTA LOZANO</v>
          </cell>
          <cell r="E84" t="str">
            <v>CL 44 27A 34</v>
          </cell>
        </row>
        <row r="85">
          <cell r="A85">
            <v>5098418</v>
          </cell>
          <cell r="B85">
            <v>5148650</v>
          </cell>
          <cell r="C85">
            <v>25076995</v>
          </cell>
          <cell r="D85" t="str">
            <v>URBANO SUAREZ</v>
          </cell>
          <cell r="E85" t="str">
            <v>CL 44 27A 58</v>
          </cell>
        </row>
        <row r="86">
          <cell r="A86">
            <v>5098419</v>
          </cell>
          <cell r="B86">
            <v>5148652</v>
          </cell>
          <cell r="C86">
            <v>25076928</v>
          </cell>
          <cell r="D86" t="str">
            <v>OVIDIO LOZANO</v>
          </cell>
          <cell r="E86" t="str">
            <v>CR 28 44 24</v>
          </cell>
        </row>
        <row r="87">
          <cell r="A87">
            <v>5098421</v>
          </cell>
          <cell r="B87">
            <v>5148656</v>
          </cell>
          <cell r="C87">
            <v>25083504</v>
          </cell>
          <cell r="D87" t="str">
            <v>ALICIA DEL S BARRERA L</v>
          </cell>
          <cell r="E87" t="str">
            <v>CR 28 44 6</v>
          </cell>
        </row>
        <row r="88">
          <cell r="A88">
            <v>5098423</v>
          </cell>
          <cell r="B88">
            <v>5148660</v>
          </cell>
          <cell r="C88">
            <v>25083552</v>
          </cell>
          <cell r="D88" t="str">
            <v>JORGE AGAMEZ</v>
          </cell>
          <cell r="E88" t="str">
            <v>CL 44 28 34</v>
          </cell>
        </row>
        <row r="89">
          <cell r="A89">
            <v>5098423</v>
          </cell>
          <cell r="B89">
            <v>5148660</v>
          </cell>
          <cell r="C89">
            <v>25083552</v>
          </cell>
          <cell r="D89" t="str">
            <v>JORGE AGAMEZ</v>
          </cell>
          <cell r="E89" t="str">
            <v>CL 44 28 34</v>
          </cell>
        </row>
        <row r="90">
          <cell r="A90">
            <v>5098424</v>
          </cell>
          <cell r="B90">
            <v>5148662</v>
          </cell>
          <cell r="C90">
            <v>25083554</v>
          </cell>
          <cell r="D90" t="str">
            <v>JOSE MONTES</v>
          </cell>
          <cell r="E90" t="str">
            <v>CL 44 28 46</v>
          </cell>
        </row>
        <row r="91">
          <cell r="A91">
            <v>5098425</v>
          </cell>
          <cell r="B91">
            <v>5148664</v>
          </cell>
          <cell r="C91">
            <v>25083556</v>
          </cell>
          <cell r="D91" t="str">
            <v>JULIAN GORDON</v>
          </cell>
          <cell r="E91" t="str">
            <v>CL 44 28 56</v>
          </cell>
        </row>
        <row r="92">
          <cell r="A92">
            <v>5098426</v>
          </cell>
          <cell r="B92">
            <v>5148666</v>
          </cell>
          <cell r="C92">
            <v>25083557</v>
          </cell>
          <cell r="D92" t="str">
            <v>GLADYS LEIVA</v>
          </cell>
          <cell r="E92" t="str">
            <v>CL 44 28 66</v>
          </cell>
        </row>
        <row r="93">
          <cell r="A93">
            <v>5098427</v>
          </cell>
          <cell r="B93">
            <v>5148668</v>
          </cell>
          <cell r="C93">
            <v>25083506</v>
          </cell>
          <cell r="D93" t="str">
            <v>GABRIEL TAPIAS</v>
          </cell>
          <cell r="E93" t="str">
            <v>CR 28B 44 4</v>
          </cell>
        </row>
        <row r="94">
          <cell r="A94">
            <v>5098428</v>
          </cell>
          <cell r="B94">
            <v>5148670</v>
          </cell>
          <cell r="C94">
            <v>25083562</v>
          </cell>
          <cell r="D94" t="str">
            <v>JULIO VILORIA</v>
          </cell>
          <cell r="E94" t="str">
            <v>CL 44 28A 14</v>
          </cell>
        </row>
        <row r="95">
          <cell r="A95">
            <v>5098429</v>
          </cell>
          <cell r="B95">
            <v>5148672</v>
          </cell>
          <cell r="C95">
            <v>25083507</v>
          </cell>
          <cell r="D95" t="str">
            <v>RUBY ARROYO</v>
          </cell>
          <cell r="E95" t="str">
            <v>CR 28B 44 18</v>
          </cell>
        </row>
        <row r="96">
          <cell r="A96">
            <v>5098432</v>
          </cell>
          <cell r="B96">
            <v>5148678</v>
          </cell>
          <cell r="C96">
            <v>25083513</v>
          </cell>
          <cell r="D96" t="str">
            <v>CARLOS ACOSTA</v>
          </cell>
          <cell r="E96" t="str">
            <v>CR 28B 44 49</v>
          </cell>
        </row>
        <row r="97">
          <cell r="A97">
            <v>5098433</v>
          </cell>
          <cell r="B97">
            <v>5148680</v>
          </cell>
          <cell r="C97">
            <v>25083512</v>
          </cell>
          <cell r="D97" t="str">
            <v>BERNARDINO CONTRERAS</v>
          </cell>
          <cell r="E97" t="str">
            <v>CR 28B 44 31</v>
          </cell>
        </row>
        <row r="98">
          <cell r="A98">
            <v>5098434</v>
          </cell>
          <cell r="B98">
            <v>5148682</v>
          </cell>
          <cell r="C98">
            <v>25083510</v>
          </cell>
          <cell r="D98" t="str">
            <v>ELSA CARABALLO</v>
          </cell>
          <cell r="E98" t="str">
            <v>CR 28B 44 17</v>
          </cell>
        </row>
        <row r="99">
          <cell r="A99">
            <v>5098435</v>
          </cell>
          <cell r="B99">
            <v>5148684</v>
          </cell>
          <cell r="C99">
            <v>25083509</v>
          </cell>
          <cell r="D99" t="str">
            <v>LUISA ALVAREZ</v>
          </cell>
          <cell r="E99" t="str">
            <v>CR 28B 44 5</v>
          </cell>
        </row>
        <row r="100">
          <cell r="A100">
            <v>5098436</v>
          </cell>
          <cell r="B100">
            <v>5148686</v>
          </cell>
          <cell r="C100">
            <v>25083571</v>
          </cell>
          <cell r="D100" t="str">
            <v>ALVARO MEJIA</v>
          </cell>
          <cell r="E100" t="str">
            <v>CL 44A 28A 17</v>
          </cell>
        </row>
        <row r="101">
          <cell r="A101">
            <v>5098437</v>
          </cell>
          <cell r="B101">
            <v>5148688</v>
          </cell>
          <cell r="C101">
            <v>25083576</v>
          </cell>
          <cell r="D101" t="str">
            <v>ANA VARGAS T</v>
          </cell>
          <cell r="E101" t="str">
            <v>CL 44A 28A 32</v>
          </cell>
        </row>
        <row r="102">
          <cell r="A102">
            <v>5098438</v>
          </cell>
          <cell r="B102">
            <v>5148690</v>
          </cell>
          <cell r="C102">
            <v>25083569</v>
          </cell>
          <cell r="D102" t="str">
            <v>ALEJANDRO D GONZALEZ</v>
          </cell>
          <cell r="E102" t="str">
            <v>CL 44A 28 49</v>
          </cell>
        </row>
        <row r="103">
          <cell r="A103">
            <v>5098439</v>
          </cell>
          <cell r="B103">
            <v>5148692</v>
          </cell>
          <cell r="C103">
            <v>25083568</v>
          </cell>
          <cell r="D103" t="str">
            <v>ANGEL GONZALEZ</v>
          </cell>
          <cell r="E103" t="str">
            <v>CL 44A 28 33</v>
          </cell>
        </row>
        <row r="104">
          <cell r="A104">
            <v>5098440</v>
          </cell>
          <cell r="B104">
            <v>5148694</v>
          </cell>
          <cell r="C104">
            <v>25083566</v>
          </cell>
          <cell r="D104" t="str">
            <v>MALVINA PEREZ DE LAGAR</v>
          </cell>
          <cell r="E104" t="str">
            <v>CL 44A 28 23</v>
          </cell>
        </row>
        <row r="105">
          <cell r="A105">
            <v>5098442</v>
          </cell>
          <cell r="B105">
            <v>5148698</v>
          </cell>
          <cell r="C105">
            <v>25076929</v>
          </cell>
          <cell r="D105" t="str">
            <v>LUZ ORTEGA DE B</v>
          </cell>
          <cell r="E105" t="str">
            <v>CR 28 44 34</v>
          </cell>
        </row>
        <row r="106">
          <cell r="A106">
            <v>5098443</v>
          </cell>
          <cell r="B106">
            <v>5148700</v>
          </cell>
          <cell r="C106">
            <v>25077016</v>
          </cell>
          <cell r="D106" t="str">
            <v>ILUMINADO GARRIDO</v>
          </cell>
          <cell r="E106" t="str">
            <v>CL 44A 27A 35</v>
          </cell>
        </row>
        <row r="107">
          <cell r="A107">
            <v>5098444</v>
          </cell>
          <cell r="B107">
            <v>5148702</v>
          </cell>
          <cell r="C107">
            <v>25077013</v>
          </cell>
          <cell r="D107" t="str">
            <v>ELIZABETH A DE SIERRA</v>
          </cell>
          <cell r="E107" t="str">
            <v>CL 44A 27A 15</v>
          </cell>
        </row>
        <row r="108">
          <cell r="A108">
            <v>5098446</v>
          </cell>
          <cell r="B108">
            <v>5148706</v>
          </cell>
          <cell r="C108">
            <v>25077009</v>
          </cell>
          <cell r="D108" t="str">
            <v>CECILIO MEJIA G</v>
          </cell>
          <cell r="E108" t="str">
            <v>CL 44A 27 41</v>
          </cell>
        </row>
        <row r="109">
          <cell r="A109">
            <v>5098447</v>
          </cell>
          <cell r="B109">
            <v>5148708</v>
          </cell>
          <cell r="C109">
            <v>25077007</v>
          </cell>
          <cell r="D109" t="str">
            <v>UBEL MEJIA</v>
          </cell>
          <cell r="E109" t="str">
            <v>CL 44A 27 21</v>
          </cell>
        </row>
        <row r="110">
          <cell r="A110">
            <v>5098448</v>
          </cell>
          <cell r="B110">
            <v>5148710</v>
          </cell>
          <cell r="C110">
            <v>25077005</v>
          </cell>
          <cell r="D110" t="str">
            <v>HILARIA SALAZAR</v>
          </cell>
          <cell r="E110" t="str">
            <v>CL 44A 27 13</v>
          </cell>
        </row>
        <row r="111">
          <cell r="A111">
            <v>5098449</v>
          </cell>
          <cell r="B111">
            <v>5148712</v>
          </cell>
          <cell r="C111">
            <v>25077004</v>
          </cell>
          <cell r="D111" t="str">
            <v>PASCUAL ARROYO</v>
          </cell>
          <cell r="E111" t="str">
            <v>CL 44A 27 12</v>
          </cell>
        </row>
        <row r="112">
          <cell r="A112">
            <v>5098450</v>
          </cell>
          <cell r="B112">
            <v>5148714</v>
          </cell>
          <cell r="C112">
            <v>25077006</v>
          </cell>
          <cell r="D112" t="str">
            <v>FRANCISCO ECHEVERRIA</v>
          </cell>
          <cell r="E112" t="str">
            <v>CL 44A 27 20</v>
          </cell>
        </row>
        <row r="113">
          <cell r="A113">
            <v>5098452</v>
          </cell>
          <cell r="B113">
            <v>5148718</v>
          </cell>
          <cell r="C113">
            <v>25076926</v>
          </cell>
          <cell r="D113" t="str">
            <v>CELEDONIO SILVA</v>
          </cell>
          <cell r="E113" t="str">
            <v>CR 28 44 10</v>
          </cell>
        </row>
        <row r="114">
          <cell r="A114">
            <v>5098453</v>
          </cell>
          <cell r="B114">
            <v>5148720</v>
          </cell>
          <cell r="C114">
            <v>25077008</v>
          </cell>
          <cell r="D114" t="str">
            <v>CRISTOBAL GENEZ M</v>
          </cell>
          <cell r="E114" t="str">
            <v>CL 44A 27 36</v>
          </cell>
        </row>
        <row r="115">
          <cell r="A115">
            <v>5098454</v>
          </cell>
          <cell r="B115">
            <v>5148722</v>
          </cell>
          <cell r="C115">
            <v>25077011</v>
          </cell>
          <cell r="D115" t="str">
            <v>MANUEL BERTEL</v>
          </cell>
          <cell r="E115" t="str">
            <v>CL 44A 27 56</v>
          </cell>
        </row>
        <row r="116">
          <cell r="A116">
            <v>5098455</v>
          </cell>
          <cell r="B116">
            <v>5148724</v>
          </cell>
          <cell r="C116">
            <v>25077012</v>
          </cell>
          <cell r="D116" t="str">
            <v>MARIA TORRES</v>
          </cell>
          <cell r="E116" t="str">
            <v>CL 44A 27A 4</v>
          </cell>
        </row>
        <row r="117">
          <cell r="A117">
            <v>5098456</v>
          </cell>
          <cell r="B117">
            <v>5148726</v>
          </cell>
          <cell r="C117">
            <v>25077014</v>
          </cell>
          <cell r="D117" t="str">
            <v>ROSARIO GRACIA</v>
          </cell>
          <cell r="E117" t="str">
            <v>CL 44A 27A 28</v>
          </cell>
        </row>
        <row r="118">
          <cell r="A118">
            <v>5098458</v>
          </cell>
          <cell r="B118">
            <v>5148730</v>
          </cell>
          <cell r="C118">
            <v>25076930</v>
          </cell>
          <cell r="D118" t="str">
            <v>ISABEL CHAVEZ</v>
          </cell>
          <cell r="E118" t="str">
            <v>CR 28 44A 4</v>
          </cell>
        </row>
        <row r="119">
          <cell r="A119">
            <v>5098459</v>
          </cell>
          <cell r="B119">
            <v>5148732</v>
          </cell>
          <cell r="C119">
            <v>25083496</v>
          </cell>
          <cell r="D119" t="str">
            <v>LIRA OTERO</v>
          </cell>
          <cell r="E119" t="str">
            <v>CR 28 44 33</v>
          </cell>
        </row>
        <row r="120">
          <cell r="A120">
            <v>5098462</v>
          </cell>
          <cell r="B120">
            <v>5148738</v>
          </cell>
          <cell r="C120">
            <v>25083565</v>
          </cell>
          <cell r="D120" t="str">
            <v>ALEJANDRO ENRIQUE</v>
          </cell>
          <cell r="E120" t="str">
            <v>CL 44A 28 22</v>
          </cell>
        </row>
        <row r="121">
          <cell r="A121">
            <v>5098463</v>
          </cell>
          <cell r="B121">
            <v>5148740</v>
          </cell>
          <cell r="C121">
            <v>25083567</v>
          </cell>
          <cell r="D121" t="str">
            <v>DOLORES S MENDOZA</v>
          </cell>
          <cell r="E121" t="str">
            <v>CL 44A 28 32</v>
          </cell>
        </row>
        <row r="122">
          <cell r="A122">
            <v>5098464</v>
          </cell>
          <cell r="B122">
            <v>5148742</v>
          </cell>
          <cell r="C122">
            <v>25083575</v>
          </cell>
          <cell r="D122" t="str">
            <v>ELIO MEJIA</v>
          </cell>
          <cell r="E122" t="str">
            <v>CL 44A 28 38</v>
          </cell>
        </row>
        <row r="123">
          <cell r="A123">
            <v>5098466</v>
          </cell>
          <cell r="B123">
            <v>5148746</v>
          </cell>
          <cell r="C123">
            <v>25110012</v>
          </cell>
          <cell r="D123" t="str">
            <v>DIGNA MARTINEZ</v>
          </cell>
          <cell r="E123" t="str">
            <v>CL SIN NOMENCLATURA 44A 9</v>
          </cell>
        </row>
        <row r="124">
          <cell r="A124">
            <v>5098467</v>
          </cell>
          <cell r="B124">
            <v>5148748</v>
          </cell>
          <cell r="C124">
            <v>25083572</v>
          </cell>
          <cell r="D124" t="str">
            <v>JOSE AGAMEZ</v>
          </cell>
          <cell r="E124" t="str">
            <v>CL 44A 28A 26</v>
          </cell>
        </row>
        <row r="125">
          <cell r="A125">
            <v>5098469</v>
          </cell>
          <cell r="B125">
            <v>5148752</v>
          </cell>
          <cell r="C125">
            <v>25083592</v>
          </cell>
          <cell r="D125" t="str">
            <v>FRANCISCO PEREZ</v>
          </cell>
          <cell r="E125" t="str">
            <v>CL 45 28A 69</v>
          </cell>
        </row>
        <row r="126">
          <cell r="A126">
            <v>5098470</v>
          </cell>
          <cell r="B126">
            <v>5148754</v>
          </cell>
          <cell r="C126">
            <v>25083508</v>
          </cell>
          <cell r="D126" t="str">
            <v>FRANCISCO RUIZ</v>
          </cell>
          <cell r="E126" t="str">
            <v>CR 28B 44 63</v>
          </cell>
        </row>
        <row r="127">
          <cell r="A127">
            <v>5098472</v>
          </cell>
          <cell r="B127">
            <v>5148758</v>
          </cell>
          <cell r="C127">
            <v>25083519</v>
          </cell>
          <cell r="D127" t="str">
            <v>JAIRO OTERO</v>
          </cell>
          <cell r="E127" t="str">
            <v>DG 41 44 16</v>
          </cell>
        </row>
        <row r="128">
          <cell r="A128">
            <v>5098473</v>
          </cell>
          <cell r="B128">
            <v>5148760</v>
          </cell>
          <cell r="C128">
            <v>25083521</v>
          </cell>
          <cell r="D128" t="str">
            <v>ATILIO SIERRA</v>
          </cell>
          <cell r="E128" t="str">
            <v>DG 41 44 36</v>
          </cell>
        </row>
        <row r="129">
          <cell r="A129">
            <v>5098475</v>
          </cell>
          <cell r="B129">
            <v>5148764</v>
          </cell>
          <cell r="C129">
            <v>25083523</v>
          </cell>
          <cell r="D129" t="str">
            <v>EDGAR MONTERROZA</v>
          </cell>
          <cell r="E129" t="str">
            <v>DG 41 44 58</v>
          </cell>
        </row>
        <row r="130">
          <cell r="A130">
            <v>5098476</v>
          </cell>
          <cell r="B130">
            <v>5148766</v>
          </cell>
          <cell r="C130">
            <v>25083606</v>
          </cell>
          <cell r="D130" t="str">
            <v>EMIRO AGUILERA DE LAO</v>
          </cell>
          <cell r="E130" t="str">
            <v>CL 45 40 2</v>
          </cell>
        </row>
        <row r="131">
          <cell r="A131">
            <v>5098477</v>
          </cell>
          <cell r="B131">
            <v>5148768</v>
          </cell>
          <cell r="C131">
            <v>25083607</v>
          </cell>
          <cell r="D131" t="str">
            <v>ONORIA VERGARA</v>
          </cell>
          <cell r="E131" t="str">
            <v>CL 45 40 41</v>
          </cell>
        </row>
        <row r="132">
          <cell r="A132">
            <v>5098478</v>
          </cell>
          <cell r="B132">
            <v>5148770</v>
          </cell>
          <cell r="C132">
            <v>25083601</v>
          </cell>
          <cell r="D132" t="str">
            <v>MAURICIO RUIZ AGUAS</v>
          </cell>
          <cell r="E132" t="str">
            <v>CL 45 40 36</v>
          </cell>
        </row>
        <row r="133">
          <cell r="A133">
            <v>5098478</v>
          </cell>
          <cell r="B133">
            <v>5148770</v>
          </cell>
          <cell r="C133">
            <v>25083601</v>
          </cell>
          <cell r="D133" t="str">
            <v>MAURICIO RUIZ AGUAS</v>
          </cell>
          <cell r="E133" t="str">
            <v>CL 45 40 36</v>
          </cell>
        </row>
        <row r="134">
          <cell r="A134">
            <v>5098479</v>
          </cell>
          <cell r="B134">
            <v>5148772</v>
          </cell>
          <cell r="C134">
            <v>25083608</v>
          </cell>
          <cell r="D134" t="str">
            <v>SARA SALCEDO MARQUEZ</v>
          </cell>
          <cell r="E134" t="str">
            <v>CL 45 40 89</v>
          </cell>
        </row>
        <row r="135">
          <cell r="A135">
            <v>5098480</v>
          </cell>
          <cell r="B135">
            <v>5148774</v>
          </cell>
          <cell r="C135">
            <v>25083609</v>
          </cell>
          <cell r="D135" t="str">
            <v>HOGAR INF. STA CECILIA</v>
          </cell>
          <cell r="E135" t="str">
            <v>CL 45 40 99</v>
          </cell>
        </row>
        <row r="136">
          <cell r="A136">
            <v>5098484</v>
          </cell>
          <cell r="B136">
            <v>5148782</v>
          </cell>
          <cell r="C136">
            <v>25083594</v>
          </cell>
          <cell r="D136" t="str">
            <v>CARMEN GOMEZ</v>
          </cell>
          <cell r="E136" t="str">
            <v>CL 45 28B 15</v>
          </cell>
        </row>
        <row r="137">
          <cell r="A137">
            <v>5098485</v>
          </cell>
          <cell r="B137">
            <v>5148784</v>
          </cell>
          <cell r="C137">
            <v>25083588</v>
          </cell>
          <cell r="D137" t="str">
            <v>ALBERTINA MONTES</v>
          </cell>
          <cell r="E137" t="str">
            <v>CL 45 28A 55</v>
          </cell>
        </row>
        <row r="138">
          <cell r="A138">
            <v>5098486</v>
          </cell>
          <cell r="B138">
            <v>5148786</v>
          </cell>
          <cell r="C138">
            <v>25083587</v>
          </cell>
          <cell r="D138" t="str">
            <v>DELIS SOLORZANO</v>
          </cell>
          <cell r="E138" t="str">
            <v>CL 45 28A 45</v>
          </cell>
        </row>
        <row r="139">
          <cell r="A139">
            <v>5098487</v>
          </cell>
          <cell r="B139">
            <v>5148788</v>
          </cell>
          <cell r="C139">
            <v>25083585</v>
          </cell>
          <cell r="D139" t="str">
            <v>SENEN DE  JESUS ARCE MESA</v>
          </cell>
          <cell r="E139" t="str">
            <v>CL 45 28A 35</v>
          </cell>
        </row>
        <row r="140">
          <cell r="A140">
            <v>5098487</v>
          </cell>
          <cell r="B140">
            <v>5148788</v>
          </cell>
          <cell r="C140">
            <v>25083585</v>
          </cell>
          <cell r="D140" t="str">
            <v>SENEN DE  JESUS ARCE MESA</v>
          </cell>
          <cell r="E140" t="str">
            <v>CL 45 28A 35</v>
          </cell>
        </row>
        <row r="141">
          <cell r="A141">
            <v>5098488</v>
          </cell>
          <cell r="B141">
            <v>5148790</v>
          </cell>
          <cell r="C141">
            <v>25083584</v>
          </cell>
          <cell r="D141" t="str">
            <v>CARLOS DIAZ</v>
          </cell>
          <cell r="E141" t="str">
            <v>CL 45 28A 29</v>
          </cell>
        </row>
        <row r="142">
          <cell r="A142">
            <v>5098489</v>
          </cell>
          <cell r="B142">
            <v>5148792</v>
          </cell>
          <cell r="C142">
            <v>25083605</v>
          </cell>
          <cell r="D142" t="str">
            <v>MARIA TERAN MUNOZ</v>
          </cell>
          <cell r="E142" t="str">
            <v>CL 45 28A 5</v>
          </cell>
        </row>
        <row r="143">
          <cell r="A143">
            <v>5098490</v>
          </cell>
          <cell r="B143">
            <v>5148794</v>
          </cell>
          <cell r="C143">
            <v>25083581</v>
          </cell>
          <cell r="D143" t="str">
            <v>PEDRO CONTRERAS</v>
          </cell>
          <cell r="E143" t="str">
            <v>CL 45 28 45</v>
          </cell>
        </row>
        <row r="144">
          <cell r="A144">
            <v>5098491</v>
          </cell>
          <cell r="B144">
            <v>5148796</v>
          </cell>
          <cell r="C144">
            <v>25083579</v>
          </cell>
          <cell r="D144" t="str">
            <v>ANTONIO MONTIEL</v>
          </cell>
          <cell r="E144" t="str">
            <v>CL 45 28 34</v>
          </cell>
        </row>
        <row r="145">
          <cell r="A145">
            <v>5098493</v>
          </cell>
          <cell r="B145">
            <v>5148800</v>
          </cell>
          <cell r="C145">
            <v>25083580</v>
          </cell>
          <cell r="D145" t="str">
            <v>ANTONIO MONTIEL L</v>
          </cell>
          <cell r="E145" t="str">
            <v>CL 45 28 35</v>
          </cell>
        </row>
        <row r="146">
          <cell r="A146">
            <v>5098494</v>
          </cell>
          <cell r="B146">
            <v>5148802</v>
          </cell>
          <cell r="C146">
            <v>25083577</v>
          </cell>
          <cell r="D146" t="str">
            <v>ORLANDO GUEVARA</v>
          </cell>
          <cell r="E146" t="str">
            <v>CL 45 28 25</v>
          </cell>
        </row>
        <row r="147">
          <cell r="A147">
            <v>5098495</v>
          </cell>
          <cell r="B147">
            <v>5148804</v>
          </cell>
          <cell r="C147">
            <v>25076927</v>
          </cell>
          <cell r="D147" t="str">
            <v>SUSANA MORENO</v>
          </cell>
          <cell r="E147" t="str">
            <v>CR 28 44 20</v>
          </cell>
        </row>
        <row r="148">
          <cell r="A148">
            <v>5098498</v>
          </cell>
          <cell r="B148">
            <v>5148810</v>
          </cell>
          <cell r="C148">
            <v>25077027</v>
          </cell>
          <cell r="D148" t="str">
            <v>NILSON POLO CHAMORRO</v>
          </cell>
          <cell r="E148" t="str">
            <v>CL 45 27 53</v>
          </cell>
        </row>
        <row r="149">
          <cell r="A149">
            <v>5098499</v>
          </cell>
          <cell r="B149">
            <v>5148812</v>
          </cell>
          <cell r="C149">
            <v>25077026</v>
          </cell>
          <cell r="D149" t="str">
            <v>AMALIA ALVAREZ</v>
          </cell>
          <cell r="E149" t="str">
            <v>CL 45 27 43</v>
          </cell>
        </row>
        <row r="150">
          <cell r="A150">
            <v>5098501</v>
          </cell>
          <cell r="B150">
            <v>5148816</v>
          </cell>
          <cell r="C150">
            <v>25077034</v>
          </cell>
          <cell r="D150" t="str">
            <v>MARTHA PEREZ</v>
          </cell>
          <cell r="E150" t="str">
            <v>CL 45 27. 35</v>
          </cell>
        </row>
        <row r="151">
          <cell r="A151">
            <v>5098502</v>
          </cell>
          <cell r="B151">
            <v>5148818</v>
          </cell>
          <cell r="C151">
            <v>25077023</v>
          </cell>
          <cell r="D151" t="str">
            <v>EMILIA GARCIA</v>
          </cell>
          <cell r="E151" t="str">
            <v>CL 45 27 16</v>
          </cell>
        </row>
        <row r="152">
          <cell r="A152">
            <v>5098503</v>
          </cell>
          <cell r="B152">
            <v>5148820</v>
          </cell>
          <cell r="C152">
            <v>25077037</v>
          </cell>
          <cell r="D152" t="str">
            <v>LAUDICIO AGUAS</v>
          </cell>
          <cell r="E152" t="str">
            <v>CL 45 27 22</v>
          </cell>
        </row>
        <row r="153">
          <cell r="A153">
            <v>5098504</v>
          </cell>
          <cell r="B153">
            <v>5148822</v>
          </cell>
          <cell r="C153">
            <v>25077025</v>
          </cell>
          <cell r="D153" t="str">
            <v>MANUEL TAMARA OTERO</v>
          </cell>
          <cell r="E153" t="str">
            <v>CL 45 27 42</v>
          </cell>
        </row>
        <row r="154">
          <cell r="A154">
            <v>5098505</v>
          </cell>
          <cell r="B154">
            <v>5148824</v>
          </cell>
          <cell r="C154">
            <v>25077028</v>
          </cell>
          <cell r="D154" t="str">
            <v>MIGUEL OLIVERA</v>
          </cell>
          <cell r="E154" t="str">
            <v>CL 45 27 56</v>
          </cell>
        </row>
        <row r="155">
          <cell r="A155">
            <v>5098506</v>
          </cell>
          <cell r="B155">
            <v>5148826</v>
          </cell>
          <cell r="C155">
            <v>25076917</v>
          </cell>
          <cell r="D155" t="str">
            <v>GUSTAVO CUELLO</v>
          </cell>
          <cell r="E155" t="str">
            <v>CR 27A 45 15</v>
          </cell>
        </row>
        <row r="156">
          <cell r="A156">
            <v>5098507</v>
          </cell>
          <cell r="B156">
            <v>5148828</v>
          </cell>
          <cell r="C156">
            <v>25077029</v>
          </cell>
          <cell r="D156" t="str">
            <v>NALLY P VDA DE CARMONA</v>
          </cell>
          <cell r="E156" t="str">
            <v>CL 45 27A 4</v>
          </cell>
        </row>
        <row r="157">
          <cell r="A157">
            <v>5098507</v>
          </cell>
          <cell r="B157">
            <v>5148828</v>
          </cell>
          <cell r="C157">
            <v>25077029</v>
          </cell>
          <cell r="D157" t="str">
            <v>NALLY P VDA DE CARMONA</v>
          </cell>
          <cell r="E157" t="str">
            <v>CL 45 27A 4</v>
          </cell>
        </row>
        <row r="158">
          <cell r="A158">
            <v>5098508</v>
          </cell>
          <cell r="B158">
            <v>5148830</v>
          </cell>
          <cell r="C158">
            <v>25077032</v>
          </cell>
          <cell r="D158" t="str">
            <v>BERTA SUSANA BANDA</v>
          </cell>
          <cell r="E158" t="str">
            <v>CL 45 27A 36</v>
          </cell>
        </row>
        <row r="159">
          <cell r="A159">
            <v>5098509</v>
          </cell>
          <cell r="B159">
            <v>5148832</v>
          </cell>
          <cell r="C159">
            <v>25077033</v>
          </cell>
          <cell r="D159" t="str">
            <v>LOCAL EVANGELICO</v>
          </cell>
          <cell r="E159" t="str">
            <v>CL 45 27A 46</v>
          </cell>
        </row>
        <row r="160">
          <cell r="A160">
            <v>5098510</v>
          </cell>
          <cell r="B160">
            <v>5148834</v>
          </cell>
          <cell r="C160">
            <v>25065051</v>
          </cell>
          <cell r="D160" t="str">
            <v>RAFAEL CHAVEZ C</v>
          </cell>
          <cell r="E160" t="str">
            <v>CR 19 37 3</v>
          </cell>
        </row>
        <row r="161">
          <cell r="A161">
            <v>5098511</v>
          </cell>
          <cell r="B161">
            <v>5148836</v>
          </cell>
          <cell r="C161">
            <v>25083499</v>
          </cell>
          <cell r="D161" t="str">
            <v>GLADIS SOLANO</v>
          </cell>
          <cell r="E161" t="str">
            <v>CR 28 45 17</v>
          </cell>
        </row>
        <row r="162">
          <cell r="A162">
            <v>5098512</v>
          </cell>
          <cell r="B162">
            <v>5148838</v>
          </cell>
          <cell r="C162">
            <v>25083498</v>
          </cell>
          <cell r="D162" t="str">
            <v>TULIA R BUELVAS</v>
          </cell>
          <cell r="E162" t="str">
            <v>CR 28 45 5</v>
          </cell>
        </row>
        <row r="163">
          <cell r="A163">
            <v>5098513</v>
          </cell>
          <cell r="B163">
            <v>5148840</v>
          </cell>
          <cell r="C163">
            <v>25083578</v>
          </cell>
          <cell r="D163" t="str">
            <v>SILVIA R PATERNINA</v>
          </cell>
          <cell r="E163" t="str">
            <v>CL 45 28 28</v>
          </cell>
        </row>
        <row r="164">
          <cell r="A164">
            <v>5098515</v>
          </cell>
          <cell r="B164">
            <v>5148844</v>
          </cell>
          <cell r="C164">
            <v>25083603</v>
          </cell>
          <cell r="D164" t="str">
            <v>JORGE TOUS</v>
          </cell>
          <cell r="E164" t="str">
            <v>CL 45 28 40</v>
          </cell>
        </row>
        <row r="165">
          <cell r="A165">
            <v>5098517</v>
          </cell>
          <cell r="B165">
            <v>5148848</v>
          </cell>
          <cell r="C165">
            <v>25083583</v>
          </cell>
          <cell r="D165" t="str">
            <v>NELLY NOVA BADILLO</v>
          </cell>
          <cell r="E165" t="str">
            <v>CL 45 28A 26</v>
          </cell>
        </row>
        <row r="166">
          <cell r="A166">
            <v>5098518</v>
          </cell>
          <cell r="B166">
            <v>5148850</v>
          </cell>
          <cell r="C166">
            <v>25083586</v>
          </cell>
          <cell r="D166" t="str">
            <v>ALVARO MONTES LARA</v>
          </cell>
          <cell r="E166" t="str">
            <v>CL 45 28A 40</v>
          </cell>
        </row>
        <row r="167">
          <cell r="A167">
            <v>5098519</v>
          </cell>
          <cell r="B167">
            <v>5148852</v>
          </cell>
          <cell r="C167">
            <v>25083589</v>
          </cell>
          <cell r="D167" t="str">
            <v>GABRIEL FIGUEROA</v>
          </cell>
          <cell r="E167" t="str">
            <v>CL 45 28A 56</v>
          </cell>
        </row>
        <row r="168">
          <cell r="A168">
            <v>5098521</v>
          </cell>
          <cell r="B168">
            <v>5148856</v>
          </cell>
          <cell r="C168">
            <v>25083591</v>
          </cell>
          <cell r="D168" t="str">
            <v>ELVIRA DE PATERNINA</v>
          </cell>
          <cell r="E168" t="str">
            <v>CL 45 28A 66</v>
          </cell>
        </row>
        <row r="169">
          <cell r="A169">
            <v>5098522</v>
          </cell>
          <cell r="B169">
            <v>5148858</v>
          </cell>
          <cell r="C169">
            <v>25083593</v>
          </cell>
          <cell r="D169" t="str">
            <v>PABLO PEREZ</v>
          </cell>
          <cell r="E169" t="str">
            <v>CL 45 28B 2</v>
          </cell>
        </row>
        <row r="170">
          <cell r="A170">
            <v>5098523</v>
          </cell>
          <cell r="B170">
            <v>5148860</v>
          </cell>
          <cell r="C170">
            <v>25083595</v>
          </cell>
          <cell r="D170" t="str">
            <v>EMILCE PATERNINA</v>
          </cell>
          <cell r="E170" t="str">
            <v>CL 45 28B 28</v>
          </cell>
        </row>
        <row r="171">
          <cell r="A171">
            <v>5098524</v>
          </cell>
          <cell r="B171">
            <v>5148862</v>
          </cell>
          <cell r="C171">
            <v>25083596</v>
          </cell>
          <cell r="D171" t="str">
            <v>ESPIRITU POSADA DE V</v>
          </cell>
          <cell r="E171" t="str">
            <v>CL 45 28B 40</v>
          </cell>
        </row>
        <row r="172">
          <cell r="A172">
            <v>5098526</v>
          </cell>
          <cell r="B172">
            <v>5148866</v>
          </cell>
          <cell r="C172">
            <v>25083598</v>
          </cell>
          <cell r="D172" t="str">
            <v>APOLINAR ECHEVERRIA</v>
          </cell>
          <cell r="E172" t="str">
            <v>CL 45 28B 60</v>
          </cell>
        </row>
        <row r="173">
          <cell r="A173">
            <v>5098527</v>
          </cell>
          <cell r="B173">
            <v>5148868</v>
          </cell>
          <cell r="C173">
            <v>25083599</v>
          </cell>
          <cell r="D173" t="str">
            <v>MERTY ORTEGA</v>
          </cell>
          <cell r="E173" t="str">
            <v>CL 45 28B 90</v>
          </cell>
        </row>
        <row r="174">
          <cell r="A174">
            <v>5098528</v>
          </cell>
          <cell r="B174">
            <v>5148870</v>
          </cell>
          <cell r="C174">
            <v>25083600</v>
          </cell>
          <cell r="D174" t="str">
            <v>MARIA MONTES</v>
          </cell>
          <cell r="E174" t="str">
            <v>CL 45 28B 104</v>
          </cell>
        </row>
        <row r="175">
          <cell r="A175">
            <v>5098529</v>
          </cell>
          <cell r="B175">
            <v>5148872</v>
          </cell>
          <cell r="C175">
            <v>25083514</v>
          </cell>
          <cell r="D175" t="str">
            <v>RAFAEL TOSCANO M</v>
          </cell>
          <cell r="E175" t="str">
            <v>CR 28B 45 31</v>
          </cell>
        </row>
        <row r="176">
          <cell r="A176">
            <v>5098530</v>
          </cell>
          <cell r="B176">
            <v>5148874</v>
          </cell>
          <cell r="C176">
            <v>25083626</v>
          </cell>
          <cell r="D176" t="str">
            <v>YANIDES CAMARGO</v>
          </cell>
          <cell r="E176" t="str">
            <v>CL 45A 28A 92</v>
          </cell>
        </row>
        <row r="177">
          <cell r="A177">
            <v>5098532</v>
          </cell>
          <cell r="B177">
            <v>5148878</v>
          </cell>
          <cell r="C177">
            <v>25083624</v>
          </cell>
          <cell r="D177" t="str">
            <v>DALIDA DE CONTRERAS</v>
          </cell>
          <cell r="E177" t="str">
            <v>CL 45A 28A 79</v>
          </cell>
        </row>
        <row r="178">
          <cell r="A178">
            <v>5098533</v>
          </cell>
          <cell r="B178">
            <v>5148880</v>
          </cell>
          <cell r="C178">
            <v>25083625</v>
          </cell>
          <cell r="D178" t="str">
            <v>HAYDE M GUEVARA</v>
          </cell>
          <cell r="E178" t="str">
            <v>CL 45A 28A 80</v>
          </cell>
        </row>
        <row r="179">
          <cell r="A179">
            <v>5098534</v>
          </cell>
          <cell r="B179">
            <v>5148882</v>
          </cell>
          <cell r="C179">
            <v>25083622</v>
          </cell>
          <cell r="D179" t="str">
            <v>MARIA FLOREZ DE PEREZ</v>
          </cell>
          <cell r="E179" t="str">
            <v>CL 45A 28A 63</v>
          </cell>
        </row>
        <row r="180">
          <cell r="A180">
            <v>5098535</v>
          </cell>
          <cell r="B180">
            <v>5148884</v>
          </cell>
          <cell r="C180">
            <v>25083623</v>
          </cell>
          <cell r="D180" t="str">
            <v>DARY VERGARA C</v>
          </cell>
          <cell r="E180" t="str">
            <v>CL 45A 28A 68</v>
          </cell>
        </row>
        <row r="181">
          <cell r="A181">
            <v>5098536</v>
          </cell>
          <cell r="B181">
            <v>5148886</v>
          </cell>
          <cell r="C181">
            <v>25083638</v>
          </cell>
          <cell r="D181" t="str">
            <v>OSWALDO FERNANDEZ</v>
          </cell>
          <cell r="E181" t="str">
            <v>CL 46A 28A 58</v>
          </cell>
        </row>
        <row r="182">
          <cell r="A182">
            <v>5098537</v>
          </cell>
          <cell r="B182">
            <v>5148888</v>
          </cell>
          <cell r="C182">
            <v>25083621</v>
          </cell>
          <cell r="D182" t="str">
            <v>ENITH B DE GUEVARA</v>
          </cell>
          <cell r="E182" t="str">
            <v>CL 45A 28A 49</v>
          </cell>
        </row>
        <row r="183">
          <cell r="A183">
            <v>5098538</v>
          </cell>
          <cell r="B183">
            <v>5148890</v>
          </cell>
          <cell r="C183">
            <v>25083620</v>
          </cell>
          <cell r="D183" t="str">
            <v>SANTANDER GARCIA</v>
          </cell>
          <cell r="E183" t="str">
            <v>CL 45A 28A 40</v>
          </cell>
        </row>
        <row r="184">
          <cell r="A184">
            <v>5098539</v>
          </cell>
          <cell r="B184">
            <v>5148892</v>
          </cell>
          <cell r="C184">
            <v>25083617</v>
          </cell>
          <cell r="D184" t="str">
            <v>JOS+ PEÐA</v>
          </cell>
          <cell r="E184" t="str">
            <v>CL 45A 28A 20</v>
          </cell>
        </row>
        <row r="185">
          <cell r="A185">
            <v>5098540</v>
          </cell>
          <cell r="B185">
            <v>5148894</v>
          </cell>
          <cell r="C185">
            <v>25083619</v>
          </cell>
          <cell r="D185" t="str">
            <v>NILDA FLOREZ</v>
          </cell>
          <cell r="E185" t="str">
            <v>CL 45A 28A 31</v>
          </cell>
        </row>
        <row r="186">
          <cell r="A186">
            <v>5098541</v>
          </cell>
          <cell r="B186">
            <v>5148896</v>
          </cell>
          <cell r="C186">
            <v>25083618</v>
          </cell>
          <cell r="D186" t="str">
            <v>MARIA O DE SANTOS</v>
          </cell>
          <cell r="E186" t="str">
            <v>CL 45A 28A 21</v>
          </cell>
        </row>
        <row r="187">
          <cell r="A187">
            <v>5098543</v>
          </cell>
          <cell r="B187">
            <v>5148900</v>
          </cell>
          <cell r="C187">
            <v>25083615</v>
          </cell>
          <cell r="D187" t="str">
            <v>APOLINAR ECHEVERRIA</v>
          </cell>
          <cell r="E187" t="str">
            <v>CL 45A 28A 5</v>
          </cell>
        </row>
        <row r="188">
          <cell r="A188">
            <v>5098544</v>
          </cell>
          <cell r="B188">
            <v>5148902</v>
          </cell>
          <cell r="C188">
            <v>25083616</v>
          </cell>
          <cell r="D188" t="str">
            <v>GUILLERMO ESTRADA</v>
          </cell>
          <cell r="E188" t="str">
            <v>CL 45A 28A 8</v>
          </cell>
        </row>
        <row r="189">
          <cell r="A189">
            <v>5098545</v>
          </cell>
          <cell r="B189">
            <v>5148904</v>
          </cell>
          <cell r="C189">
            <v>25083613</v>
          </cell>
          <cell r="D189" t="str">
            <v>MAGALY VEGA R</v>
          </cell>
          <cell r="E189" t="str">
            <v>CL 45A 28 41</v>
          </cell>
        </row>
        <row r="190">
          <cell r="A190">
            <v>5098546</v>
          </cell>
          <cell r="B190">
            <v>5148906</v>
          </cell>
          <cell r="C190">
            <v>25083610</v>
          </cell>
          <cell r="D190" t="str">
            <v>ADELA SIMANCA M</v>
          </cell>
          <cell r="E190" t="str">
            <v>CL 45A 28 17</v>
          </cell>
        </row>
        <row r="191">
          <cell r="A191">
            <v>5098547</v>
          </cell>
          <cell r="B191">
            <v>5148908</v>
          </cell>
          <cell r="C191">
            <v>25083500</v>
          </cell>
          <cell r="D191" t="str">
            <v>REGINA BURGOS</v>
          </cell>
          <cell r="E191" t="str">
            <v>CR 28 45 33</v>
          </cell>
        </row>
        <row r="192">
          <cell r="A192">
            <v>5098548</v>
          </cell>
          <cell r="B192">
            <v>5148910</v>
          </cell>
          <cell r="C192">
            <v>25077046</v>
          </cell>
          <cell r="D192" t="str">
            <v>ANGEL CENTANARO</v>
          </cell>
          <cell r="E192" t="str">
            <v>CL 45A 27A 35</v>
          </cell>
        </row>
        <row r="193">
          <cell r="A193">
            <v>5098549</v>
          </cell>
          <cell r="B193">
            <v>5148912</v>
          </cell>
          <cell r="C193">
            <v>25077044</v>
          </cell>
          <cell r="D193" t="str">
            <v>MARLENE DE MONTES</v>
          </cell>
          <cell r="E193" t="str">
            <v>CL 45A 27A 25</v>
          </cell>
        </row>
        <row r="194">
          <cell r="A194">
            <v>5098550</v>
          </cell>
          <cell r="B194">
            <v>5148914</v>
          </cell>
          <cell r="C194">
            <v>25076921</v>
          </cell>
          <cell r="D194" t="str">
            <v>ANIBAL PATERNINA B</v>
          </cell>
          <cell r="E194" t="str">
            <v>CR 27A 45 13</v>
          </cell>
        </row>
        <row r="195">
          <cell r="A195">
            <v>5098551</v>
          </cell>
          <cell r="B195">
            <v>5148916</v>
          </cell>
          <cell r="C195">
            <v>25076918</v>
          </cell>
          <cell r="D195" t="str">
            <v>ROBERTO YEPEZ</v>
          </cell>
          <cell r="E195" t="str">
            <v>CR 27A 45 40</v>
          </cell>
        </row>
        <row r="196">
          <cell r="A196">
            <v>5098553</v>
          </cell>
          <cell r="B196">
            <v>5148920</v>
          </cell>
          <cell r="C196">
            <v>25077049</v>
          </cell>
          <cell r="D196" t="str">
            <v>JULIO BARBOZA</v>
          </cell>
          <cell r="E196" t="str">
            <v>CL 45A 28 29</v>
          </cell>
        </row>
        <row r="197">
          <cell r="A197">
            <v>5098554</v>
          </cell>
          <cell r="B197">
            <v>5148922</v>
          </cell>
          <cell r="C197">
            <v>25077048</v>
          </cell>
          <cell r="D197" t="str">
            <v>ARTURO HERNANDEZ C</v>
          </cell>
          <cell r="E197" t="str">
            <v>CL 45A 27 29</v>
          </cell>
        </row>
        <row r="198">
          <cell r="A198">
            <v>5098555</v>
          </cell>
          <cell r="B198">
            <v>5148924</v>
          </cell>
          <cell r="C198">
            <v>25077039</v>
          </cell>
          <cell r="D198" t="str">
            <v>JUAN PEREZ TAMARA</v>
          </cell>
          <cell r="E198" t="str">
            <v>CL 45A 27 14</v>
          </cell>
        </row>
        <row r="199">
          <cell r="A199">
            <v>5098556</v>
          </cell>
          <cell r="B199">
            <v>5148926</v>
          </cell>
          <cell r="C199">
            <v>25077040</v>
          </cell>
          <cell r="D199" t="str">
            <v>ENEDINA GARABITO</v>
          </cell>
          <cell r="E199" t="str">
            <v>CL 45A 27 28</v>
          </cell>
        </row>
        <row r="200">
          <cell r="A200">
            <v>5098557</v>
          </cell>
          <cell r="B200">
            <v>5148928</v>
          </cell>
          <cell r="C200">
            <v>25077042</v>
          </cell>
          <cell r="D200" t="str">
            <v>FREDY MARTINEZ</v>
          </cell>
          <cell r="E200" t="str">
            <v>CL 45A 27 38</v>
          </cell>
        </row>
        <row r="201">
          <cell r="A201">
            <v>5098559</v>
          </cell>
          <cell r="B201">
            <v>5148932</v>
          </cell>
          <cell r="C201">
            <v>25077043</v>
          </cell>
          <cell r="D201" t="str">
            <v>RAMON BUELVAS</v>
          </cell>
          <cell r="E201" t="str">
            <v>CL 45A 27A 6</v>
          </cell>
        </row>
        <row r="202">
          <cell r="A202">
            <v>5098560</v>
          </cell>
          <cell r="B202">
            <v>5148934</v>
          </cell>
          <cell r="C202">
            <v>25077045</v>
          </cell>
          <cell r="D202" t="str">
            <v>MARIA RIVERA</v>
          </cell>
          <cell r="E202" t="str">
            <v>CL 45A 27A 26</v>
          </cell>
        </row>
        <row r="203">
          <cell r="A203">
            <v>5098561</v>
          </cell>
          <cell r="B203">
            <v>5148936</v>
          </cell>
          <cell r="C203">
            <v>25077047</v>
          </cell>
          <cell r="D203" t="str">
            <v>FERNANDO PEREZ</v>
          </cell>
          <cell r="E203" t="str">
            <v>CL 45A 27A 36</v>
          </cell>
        </row>
        <row r="204">
          <cell r="A204">
            <v>5098562</v>
          </cell>
          <cell r="B204">
            <v>5148938</v>
          </cell>
          <cell r="C204">
            <v>25076934</v>
          </cell>
          <cell r="D204" t="str">
            <v>ANGELINA ALVAREZ</v>
          </cell>
          <cell r="E204" t="str">
            <v>CR 28 45A 8</v>
          </cell>
        </row>
        <row r="205">
          <cell r="A205">
            <v>5098565</v>
          </cell>
          <cell r="B205">
            <v>5148944</v>
          </cell>
          <cell r="C205">
            <v>25083505</v>
          </cell>
          <cell r="D205" t="str">
            <v>JESUS M BARBOZA</v>
          </cell>
          <cell r="E205" t="str">
            <v>CR 28 45A 3</v>
          </cell>
        </row>
        <row r="206">
          <cell r="A206">
            <v>5098568</v>
          </cell>
          <cell r="B206">
            <v>5148950</v>
          </cell>
          <cell r="C206">
            <v>25083614</v>
          </cell>
          <cell r="D206" t="str">
            <v>MARIA HERNANDEZ</v>
          </cell>
          <cell r="E206" t="str">
            <v>CL 45A 28 50</v>
          </cell>
        </row>
        <row r="207">
          <cell r="A207">
            <v>5098608</v>
          </cell>
          <cell r="B207">
            <v>5149030</v>
          </cell>
          <cell r="C207">
            <v>25076911</v>
          </cell>
          <cell r="D207" t="str">
            <v>RUPERTO ARROYO</v>
          </cell>
          <cell r="E207" t="str">
            <v>CR 27 45A 25</v>
          </cell>
        </row>
        <row r="208">
          <cell r="A208">
            <v>5098609</v>
          </cell>
          <cell r="B208">
            <v>5149032</v>
          </cell>
          <cell r="C208">
            <v>25077041</v>
          </cell>
          <cell r="D208" t="str">
            <v>CELSO PINEDA</v>
          </cell>
          <cell r="E208" t="str">
            <v>CL 45A 27 35</v>
          </cell>
        </row>
        <row r="209">
          <cell r="A209">
            <v>5098610</v>
          </cell>
          <cell r="B209">
            <v>5149034</v>
          </cell>
          <cell r="C209">
            <v>25077022</v>
          </cell>
          <cell r="D209" t="str">
            <v>LORENZO CARVAJALINO</v>
          </cell>
          <cell r="E209" t="str">
            <v>CL 45 27 4</v>
          </cell>
        </row>
        <row r="210">
          <cell r="A210">
            <v>5098612</v>
          </cell>
          <cell r="B210">
            <v>5149038</v>
          </cell>
          <cell r="C210">
            <v>25077003</v>
          </cell>
          <cell r="D210" t="str">
            <v>COLEGIO STA CECILIA</v>
          </cell>
          <cell r="E210" t="str">
            <v>CL 44A 27 5</v>
          </cell>
        </row>
        <row r="211">
          <cell r="A211">
            <v>5106532</v>
          </cell>
          <cell r="B211">
            <v>5164878</v>
          </cell>
          <cell r="C211">
            <v>25056753</v>
          </cell>
          <cell r="D211" t="str">
            <v>ALBA ANGULO DE CARRILLO</v>
          </cell>
          <cell r="E211" t="str">
            <v>CR 27 39A 52</v>
          </cell>
        </row>
        <row r="212">
          <cell r="A212">
            <v>5106534</v>
          </cell>
          <cell r="B212">
            <v>5164882</v>
          </cell>
          <cell r="C212">
            <v>25056761</v>
          </cell>
          <cell r="D212" t="str">
            <v>ROSA RIVERA</v>
          </cell>
          <cell r="E212" t="str">
            <v>CR 27 39A 16</v>
          </cell>
        </row>
        <row r="213">
          <cell r="A213">
            <v>5109813</v>
          </cell>
          <cell r="B213">
            <v>5171440</v>
          </cell>
          <cell r="C213">
            <v>25076910</v>
          </cell>
          <cell r="D213" t="str">
            <v>VITALIANO PEREZ</v>
          </cell>
          <cell r="E213" t="str">
            <v>CR 27 45 70</v>
          </cell>
        </row>
        <row r="214">
          <cell r="A214">
            <v>5109823</v>
          </cell>
          <cell r="B214">
            <v>5171460</v>
          </cell>
          <cell r="C214">
            <v>25076908</v>
          </cell>
          <cell r="D214" t="str">
            <v>ROCIO HERRERA</v>
          </cell>
          <cell r="E214" t="str">
            <v>CR 27 45 34</v>
          </cell>
        </row>
        <row r="215">
          <cell r="A215">
            <v>5109878</v>
          </cell>
          <cell r="B215">
            <v>5171570</v>
          </cell>
          <cell r="C215">
            <v>25076909</v>
          </cell>
          <cell r="D215" t="str">
            <v>ADALBERTO OTERO</v>
          </cell>
          <cell r="E215" t="str">
            <v>CR 27 45 56</v>
          </cell>
        </row>
        <row r="216">
          <cell r="A216">
            <v>5884768</v>
          </cell>
          <cell r="B216">
            <v>5981873</v>
          </cell>
          <cell r="C216">
            <v>34020610</v>
          </cell>
          <cell r="D216" t="str">
            <v>EDELBERTO SANTIAGO SALCEDO SANCHEZ</v>
          </cell>
          <cell r="E216" t="str">
            <v>CR 28 44A 20</v>
          </cell>
        </row>
        <row r="217">
          <cell r="A217">
            <v>5890070</v>
          </cell>
          <cell r="B217">
            <v>6019535</v>
          </cell>
          <cell r="C217">
            <v>34024997</v>
          </cell>
          <cell r="D217" t="str">
            <v>LIBIS ISABEL BENITEZ CONTRERAS</v>
          </cell>
          <cell r="E217" t="str">
            <v>CR 28 43A 7</v>
          </cell>
        </row>
        <row r="218">
          <cell r="A218">
            <v>5899822</v>
          </cell>
          <cell r="B218">
            <v>6042309</v>
          </cell>
          <cell r="C218">
            <v>34032758</v>
          </cell>
          <cell r="D218" t="str">
            <v>LUDYS DEL CARMEN HERAZO FLOREZ</v>
          </cell>
          <cell r="E218" t="str">
            <v>CL 45 28A 16</v>
          </cell>
        </row>
        <row r="219">
          <cell r="A219">
            <v>5901079</v>
          </cell>
          <cell r="B219">
            <v>6047662</v>
          </cell>
          <cell r="C219">
            <v>34033795</v>
          </cell>
          <cell r="D219" t="str">
            <v>ELOY GONZALEZ S</v>
          </cell>
          <cell r="E219" t="str">
            <v>CL 40 28A 54</v>
          </cell>
        </row>
        <row r="220">
          <cell r="A220">
            <v>5901084</v>
          </cell>
          <cell r="B220">
            <v>6047671</v>
          </cell>
          <cell r="C220">
            <v>34033801</v>
          </cell>
          <cell r="D220" t="str">
            <v>GENARA MEZA</v>
          </cell>
          <cell r="E220" t="str">
            <v>CL 40 28A 66</v>
          </cell>
        </row>
        <row r="221">
          <cell r="A221">
            <v>5901887</v>
          </cell>
          <cell r="B221">
            <v>6050877</v>
          </cell>
          <cell r="C221">
            <v>34034584</v>
          </cell>
          <cell r="D221" t="str">
            <v>ZOILA PACHECO</v>
          </cell>
          <cell r="E221" t="str">
            <v>CL 43 28 100</v>
          </cell>
        </row>
        <row r="222">
          <cell r="A222">
            <v>5902016</v>
          </cell>
          <cell r="B222">
            <v>6062392</v>
          </cell>
          <cell r="C222">
            <v>34034729</v>
          </cell>
          <cell r="D222" t="str">
            <v>NELIA FUENTES</v>
          </cell>
          <cell r="E222" t="str">
            <v>CL 40 27 44</v>
          </cell>
        </row>
        <row r="223">
          <cell r="A223">
            <v>5902017</v>
          </cell>
          <cell r="B223">
            <v>6062394</v>
          </cell>
          <cell r="C223">
            <v>34034730</v>
          </cell>
          <cell r="D223" t="str">
            <v>SANDRA FLOREZ</v>
          </cell>
          <cell r="E223" t="str">
            <v>CL 40 28A 8</v>
          </cell>
        </row>
        <row r="224">
          <cell r="A224">
            <v>5902018</v>
          </cell>
          <cell r="B224">
            <v>6062397</v>
          </cell>
          <cell r="C224">
            <v>34034733</v>
          </cell>
          <cell r="D224" t="str">
            <v>MARIANA COGOLLO</v>
          </cell>
          <cell r="E224" t="str">
            <v>CL 40 27 80</v>
          </cell>
        </row>
        <row r="225">
          <cell r="A225">
            <v>5902031</v>
          </cell>
          <cell r="B225">
            <v>6062401</v>
          </cell>
          <cell r="C225">
            <v>34034736</v>
          </cell>
          <cell r="D225" t="str">
            <v>JORGE BARBOZA</v>
          </cell>
          <cell r="E225" t="str">
            <v>CL 43 27A 48</v>
          </cell>
        </row>
        <row r="226">
          <cell r="A226">
            <v>5902800</v>
          </cell>
          <cell r="B226">
            <v>6065520</v>
          </cell>
          <cell r="C226">
            <v>34035430</v>
          </cell>
          <cell r="D226" t="str">
            <v>JORGE SUAREZ</v>
          </cell>
          <cell r="E226" t="str">
            <v>CL 45A 28 45</v>
          </cell>
        </row>
        <row r="227">
          <cell r="A227">
            <v>5902805</v>
          </cell>
          <cell r="B227">
            <v>6065527</v>
          </cell>
          <cell r="C227">
            <v>34035431</v>
          </cell>
          <cell r="D227" t="str">
            <v>CESAR MANUEL JIMENEZ</v>
          </cell>
          <cell r="E227" t="str">
            <v>CL 45A 27A 38</v>
          </cell>
        </row>
        <row r="228">
          <cell r="A228">
            <v>5902810</v>
          </cell>
          <cell r="B228">
            <v>6065535</v>
          </cell>
          <cell r="C228">
            <v>34035433</v>
          </cell>
          <cell r="D228" t="str">
            <v>MAURICIO ARROYO</v>
          </cell>
          <cell r="E228" t="str">
            <v>CR 27A 44 24</v>
          </cell>
        </row>
        <row r="229">
          <cell r="A229">
            <v>5902814</v>
          </cell>
          <cell r="B229">
            <v>6065544</v>
          </cell>
          <cell r="C229">
            <v>34035434</v>
          </cell>
          <cell r="D229" t="str">
            <v>MARTHA ARROYO</v>
          </cell>
          <cell r="E229" t="str">
            <v>CR 27A 44 32</v>
          </cell>
        </row>
        <row r="230">
          <cell r="A230">
            <v>5902818</v>
          </cell>
          <cell r="B230">
            <v>6065550</v>
          </cell>
          <cell r="C230">
            <v>34035435</v>
          </cell>
          <cell r="D230" t="str">
            <v>JUAN FLOREZ</v>
          </cell>
          <cell r="E230" t="str">
            <v>CL 44 27 40</v>
          </cell>
        </row>
        <row r="231">
          <cell r="A231">
            <v>5904462</v>
          </cell>
          <cell r="B231">
            <v>6069284</v>
          </cell>
          <cell r="C231">
            <v>34036843</v>
          </cell>
          <cell r="D231" t="str">
            <v>ESILDA SOTELO</v>
          </cell>
          <cell r="E231" t="str">
            <v>CL 44A 27A 30</v>
          </cell>
        </row>
        <row r="232">
          <cell r="A232">
            <v>5904470</v>
          </cell>
          <cell r="B232">
            <v>6069355</v>
          </cell>
          <cell r="C232">
            <v>34036897</v>
          </cell>
          <cell r="D232" t="str">
            <v>CIELO PATERNINA</v>
          </cell>
          <cell r="E232" t="str">
            <v>CR 28B 44 33</v>
          </cell>
        </row>
        <row r="233">
          <cell r="A233">
            <v>5904475</v>
          </cell>
          <cell r="B233">
            <v>6069363</v>
          </cell>
          <cell r="C233">
            <v>34036901</v>
          </cell>
          <cell r="D233" t="str">
            <v>ANA MATILDE FLORES</v>
          </cell>
          <cell r="E233" t="str">
            <v>CL 45A 28A 48</v>
          </cell>
        </row>
        <row r="234">
          <cell r="A234">
            <v>5904477</v>
          </cell>
          <cell r="B234">
            <v>6069367</v>
          </cell>
          <cell r="C234">
            <v>34036903</v>
          </cell>
          <cell r="D234" t="str">
            <v>GERMAN GUZMAN</v>
          </cell>
          <cell r="E234" t="str">
            <v>CL 45 28B 78</v>
          </cell>
        </row>
        <row r="235">
          <cell r="A235">
            <v>5904478</v>
          </cell>
          <cell r="B235">
            <v>6069369</v>
          </cell>
          <cell r="C235">
            <v>34036904</v>
          </cell>
          <cell r="D235" t="str">
            <v>JADER VASQUEZ</v>
          </cell>
          <cell r="E235" t="str">
            <v>CR 28 43 27</v>
          </cell>
        </row>
        <row r="236">
          <cell r="A236">
            <v>5904479</v>
          </cell>
          <cell r="B236">
            <v>6069371</v>
          </cell>
          <cell r="C236">
            <v>34036905</v>
          </cell>
          <cell r="D236" t="str">
            <v>HUMBERTO TORRES</v>
          </cell>
          <cell r="E236" t="str">
            <v>CR 28 43 14</v>
          </cell>
        </row>
        <row r="237">
          <cell r="A237">
            <v>5904614</v>
          </cell>
          <cell r="B237">
            <v>6069674</v>
          </cell>
          <cell r="C237">
            <v>34036980</v>
          </cell>
          <cell r="D237" t="str">
            <v>UCLIDES CARDENAS</v>
          </cell>
          <cell r="E237" t="str">
            <v>CL 40 28 97</v>
          </cell>
        </row>
        <row r="238">
          <cell r="A238">
            <v>5904622</v>
          </cell>
          <cell r="B238">
            <v>6069687</v>
          </cell>
          <cell r="C238">
            <v>34036982</v>
          </cell>
          <cell r="D238" t="str">
            <v>DONALDO ARROYO</v>
          </cell>
          <cell r="E238" t="str">
            <v>CL 40 28 124</v>
          </cell>
        </row>
        <row r="239">
          <cell r="A239">
            <v>5904738</v>
          </cell>
          <cell r="B239">
            <v>6069994</v>
          </cell>
          <cell r="C239">
            <v>34037121</v>
          </cell>
          <cell r="D239" t="str">
            <v>YASMIN PATERNINA</v>
          </cell>
          <cell r="E239" t="str">
            <v>CL 40 28 64</v>
          </cell>
        </row>
        <row r="240">
          <cell r="A240">
            <v>5905513</v>
          </cell>
          <cell r="B240">
            <v>6071832</v>
          </cell>
          <cell r="C240">
            <v>34037681</v>
          </cell>
          <cell r="D240" t="str">
            <v>ROBINSON JULIO</v>
          </cell>
          <cell r="E240" t="str">
            <v>CL 43 28 76</v>
          </cell>
        </row>
        <row r="241">
          <cell r="A241">
            <v>5906011</v>
          </cell>
          <cell r="B241">
            <v>6073015</v>
          </cell>
          <cell r="C241">
            <v>34037989</v>
          </cell>
          <cell r="D241" t="str">
            <v>LUIS MEJIA</v>
          </cell>
          <cell r="E241" t="str">
            <v>CR 28B 45 24</v>
          </cell>
        </row>
        <row r="242">
          <cell r="A242">
            <v>5906012</v>
          </cell>
          <cell r="B242">
            <v>6073017</v>
          </cell>
          <cell r="C242">
            <v>34037990</v>
          </cell>
          <cell r="D242" t="str">
            <v>ALVARO PATERNINA</v>
          </cell>
          <cell r="E242" t="str">
            <v>CL 45 40 4</v>
          </cell>
        </row>
        <row r="243">
          <cell r="A243">
            <v>5906179</v>
          </cell>
          <cell r="B243">
            <v>6073355</v>
          </cell>
          <cell r="C243">
            <v>34038056</v>
          </cell>
          <cell r="D243" t="str">
            <v>LUVIS ALVAREZ</v>
          </cell>
          <cell r="E243" t="str">
            <v>CL 45 41 24</v>
          </cell>
        </row>
        <row r="244">
          <cell r="A244">
            <v>5906184</v>
          </cell>
          <cell r="B244">
            <v>6073366</v>
          </cell>
          <cell r="C244">
            <v>34038062</v>
          </cell>
          <cell r="D244" t="str">
            <v>MARGELIS BARBOZA</v>
          </cell>
          <cell r="E244" t="str">
            <v>CL 45 28B 100</v>
          </cell>
        </row>
        <row r="245">
          <cell r="A245">
            <v>5906887</v>
          </cell>
          <cell r="B245">
            <v>6074846</v>
          </cell>
          <cell r="C245">
            <v>34038416</v>
          </cell>
          <cell r="D245" t="str">
            <v>SAMUEL GOMEZ,</v>
          </cell>
          <cell r="E245" t="str">
            <v>CL 44A 28 57</v>
          </cell>
        </row>
        <row r="246">
          <cell r="A246">
            <v>5906890</v>
          </cell>
          <cell r="B246">
            <v>6074852</v>
          </cell>
          <cell r="C246">
            <v>34038418</v>
          </cell>
          <cell r="D246" t="str">
            <v>TIBISAY MEJIA HOYOS</v>
          </cell>
          <cell r="E246" t="str">
            <v>CL 44A 28A 7</v>
          </cell>
        </row>
        <row r="247">
          <cell r="A247">
            <v>5906891</v>
          </cell>
          <cell r="B247">
            <v>6074854</v>
          </cell>
          <cell r="C247">
            <v>34038419</v>
          </cell>
          <cell r="D247" t="str">
            <v>YOLIS MERLANO JULIO</v>
          </cell>
          <cell r="E247" t="str">
            <v>CL 40 28A 65</v>
          </cell>
        </row>
        <row r="248">
          <cell r="A248">
            <v>5907103</v>
          </cell>
          <cell r="B248">
            <v>6075380</v>
          </cell>
          <cell r="C248">
            <v>34038622</v>
          </cell>
          <cell r="D248" t="str">
            <v>OLGA BERNAL</v>
          </cell>
          <cell r="E248" t="str">
            <v>CR 31 40 35</v>
          </cell>
        </row>
        <row r="249">
          <cell r="A249">
            <v>5907107</v>
          </cell>
          <cell r="B249">
            <v>6075391</v>
          </cell>
          <cell r="C249">
            <v>34038632</v>
          </cell>
          <cell r="D249" t="str">
            <v>SOLINDA HOYOS</v>
          </cell>
          <cell r="E249" t="str">
            <v>CR 31 40 25</v>
          </cell>
        </row>
        <row r="250">
          <cell r="A250">
            <v>5907110</v>
          </cell>
          <cell r="B250">
            <v>6075399</v>
          </cell>
          <cell r="C250">
            <v>34038637</v>
          </cell>
          <cell r="D250" t="str">
            <v>JUAN BARBOZA,</v>
          </cell>
          <cell r="E250" t="str">
            <v>CR 31 40 15</v>
          </cell>
        </row>
        <row r="251">
          <cell r="A251">
            <v>5098374</v>
          </cell>
          <cell r="B251">
            <v>5148562</v>
          </cell>
          <cell r="C251">
            <v>25083529</v>
          </cell>
          <cell r="D251" t="str">
            <v>MATILDE MARIA FLOREZ FLOREZ</v>
          </cell>
          <cell r="E251" t="str">
            <v>CL 43 28 74</v>
          </cell>
        </row>
        <row r="252">
          <cell r="A252">
            <v>5912712</v>
          </cell>
          <cell r="B252">
            <v>6087812</v>
          </cell>
          <cell r="C252">
            <v>25083513</v>
          </cell>
          <cell r="D252" t="str">
            <v>MABEL ACOSTA GARAVITO</v>
          </cell>
          <cell r="E252" t="str">
            <v>CR 28B 44 49</v>
          </cell>
        </row>
        <row r="253">
          <cell r="A253">
            <v>5904569</v>
          </cell>
          <cell r="B253">
            <v>6069580</v>
          </cell>
          <cell r="C253">
            <v>25083496</v>
          </cell>
          <cell r="D253" t="str">
            <v>FARIDES DEL CARMEN OTERO CONTRERAS</v>
          </cell>
          <cell r="E253" t="str">
            <v>CR 28 44 33</v>
          </cell>
        </row>
        <row r="254">
          <cell r="A254">
            <v>5913653</v>
          </cell>
          <cell r="B254">
            <v>6092008</v>
          </cell>
          <cell r="C254">
            <v>25076933</v>
          </cell>
          <cell r="D254" t="str">
            <v>FERNANDO BARBOZA PEREZ</v>
          </cell>
          <cell r="E254" t="str">
            <v>CR 28 43 22</v>
          </cell>
        </row>
        <row r="255">
          <cell r="A255">
            <v>5913846</v>
          </cell>
          <cell r="B255">
            <v>6092320</v>
          </cell>
          <cell r="C255">
            <v>25076994</v>
          </cell>
          <cell r="D255" t="str">
            <v>BONNI JOSE MERCADO ROMAN</v>
          </cell>
          <cell r="E255" t="str">
            <v>CL 44 27A 34</v>
          </cell>
        </row>
        <row r="256">
          <cell r="A256">
            <v>5918490</v>
          </cell>
          <cell r="B256">
            <v>6109714</v>
          </cell>
          <cell r="C256">
            <v>34048111</v>
          </cell>
          <cell r="D256" t="str">
            <v>MABEL HABAD ALVAREZ</v>
          </cell>
          <cell r="E256" t="str">
            <v>CL 45 38 56</v>
          </cell>
        </row>
        <row r="257">
          <cell r="A257">
            <v>5098525</v>
          </cell>
          <cell r="B257">
            <v>5148864</v>
          </cell>
          <cell r="C257">
            <v>25083597</v>
          </cell>
          <cell r="D257" t="str">
            <v>MIRIAM DEL CARMEN VERGARA VELEZ</v>
          </cell>
          <cell r="E257" t="str">
            <v>CL 45 28B 50</v>
          </cell>
        </row>
        <row r="258">
          <cell r="A258">
            <v>6200001</v>
          </cell>
          <cell r="B258">
            <v>0</v>
          </cell>
          <cell r="C258">
            <v>0</v>
          </cell>
          <cell r="D258" t="str">
            <v>VICTOR HERNANDEZ SALCEDO</v>
          </cell>
          <cell r="E258" t="str">
            <v>CR 28 45 27</v>
          </cell>
        </row>
        <row r="259">
          <cell r="A259">
            <v>6200002</v>
          </cell>
          <cell r="B259">
            <v>0</v>
          </cell>
          <cell r="C259">
            <v>0</v>
          </cell>
          <cell r="D259" t="str">
            <v>BETTY ALVAREZ</v>
          </cell>
          <cell r="E259" t="str">
            <v>CR 28B 44 10</v>
          </cell>
        </row>
        <row r="260">
          <cell r="A260">
            <v>6200222</v>
          </cell>
          <cell r="B260">
            <v>0</v>
          </cell>
          <cell r="C260">
            <v>0</v>
          </cell>
          <cell r="D260" t="str">
            <v>MARIA SALOM TUIRAN</v>
          </cell>
          <cell r="E260" t="str">
            <v>CL 43A 28 40</v>
          </cell>
        </row>
        <row r="261">
          <cell r="A261">
            <v>6200227</v>
          </cell>
          <cell r="B261">
            <v>0</v>
          </cell>
          <cell r="C261">
            <v>0</v>
          </cell>
          <cell r="D261" t="str">
            <v>GABRIEL JIMENEZ ORDONEZ</v>
          </cell>
          <cell r="E261" t="str">
            <v>CL 40 27 25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081"/>
      <sheetName val="cliente5300"/>
      <sheetName val="cliente4300 "/>
      <sheetName val="PRECIOS"/>
    </sheetNames>
    <sheetDataSet>
      <sheetData sheetId="0" refreshError="1"/>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Budget vs Real"/>
      <sheetName val="Flujo"/>
      <sheetName val="Flujo De Caja 2008"/>
      <sheetName val="Flujo De Caja 2008 (2)"/>
      <sheetName val="Reporte"/>
      <sheetName val="Hoja2"/>
      <sheetName val="Cost Ledger 30-6-99"/>
    </sheetNames>
    <sheetDataSet>
      <sheetData sheetId="0" refreshError="1"/>
      <sheetData sheetId="1" refreshError="1"/>
      <sheetData sheetId="2" refreshError="1"/>
      <sheetData sheetId="3" refreshError="1"/>
      <sheetData sheetId="4" refreshError="1"/>
      <sheetData sheetId="5" refreshError="1"/>
      <sheetData sheetId="6" refreshError="1">
        <row r="3">
          <cell r="C3" t="str">
            <v>Orden de Compra</v>
          </cell>
        </row>
        <row r="4">
          <cell r="C4" t="str">
            <v>Orden de Servicio</v>
          </cell>
        </row>
        <row r="5">
          <cell r="C5" t="str">
            <v>Contrato</v>
          </cell>
        </row>
        <row r="6">
          <cell r="C6" t="str">
            <v>Oferta Mercantil</v>
          </cell>
        </row>
      </sheetData>
      <sheetData sheetId="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s>
    <sheetDataSet>
      <sheetData sheetId="0"/>
      <sheetData sheetId="1"/>
      <sheetData sheetId="2"/>
      <sheetData sheetId="3"/>
      <sheetData sheetId="4"/>
      <sheetData sheetId="5">
        <row r="1">
          <cell r="A1" t="str">
            <v>MATERIALES</v>
          </cell>
        </row>
      </sheetData>
      <sheetData sheetId="6">
        <row r="1">
          <cell r="A1" t="str">
            <v>ADMINISTRACION</v>
          </cell>
          <cell r="B1" t="str">
            <v>%</v>
          </cell>
          <cell r="C1">
            <v>0.2</v>
          </cell>
        </row>
        <row r="2">
          <cell r="A2" t="str">
            <v>IMPREVISTOS</v>
          </cell>
          <cell r="B2" t="str">
            <v>%</v>
          </cell>
          <cell r="C2">
            <v>0.05</v>
          </cell>
        </row>
        <row r="3">
          <cell r="A3" t="str">
            <v>UTILIDAD</v>
          </cell>
          <cell r="B3" t="str">
            <v>%</v>
          </cell>
          <cell r="C3">
            <v>0.05</v>
          </cell>
        </row>
        <row r="4">
          <cell r="A4" t="str">
            <v>PRESTACIONES</v>
          </cell>
          <cell r="B4" t="str">
            <v>%</v>
          </cell>
          <cell r="C4">
            <v>1.85</v>
          </cell>
        </row>
        <row r="5">
          <cell r="A5" t="str">
            <v>DISTANCIA ACARREO 1 (BOTADERO)</v>
          </cell>
          <cell r="B5" t="str">
            <v>km</v>
          </cell>
          <cell r="C5">
            <v>5</v>
          </cell>
        </row>
        <row r="6">
          <cell r="A6" t="str">
            <v>DISTANCIA SUMINISTRO (MATERIAL DE LA ZONA)</v>
          </cell>
          <cell r="B6" t="str">
            <v>km</v>
          </cell>
          <cell r="C6">
            <v>20</v>
          </cell>
        </row>
        <row r="7">
          <cell r="A7" t="str">
            <v>DISTANCIA SUMINISTRO</v>
          </cell>
          <cell r="B7" t="str">
            <v>km</v>
          </cell>
          <cell r="C7">
            <v>40</v>
          </cell>
        </row>
        <row r="8">
          <cell r="A8" t="str">
            <v>DISTANCIA SUMINISTRO BASES SUB BASES AFIRMADOS</v>
          </cell>
          <cell r="B8" t="str">
            <v>km</v>
          </cell>
          <cell r="C8">
            <v>50</v>
          </cell>
        </row>
        <row r="9">
          <cell r="A9" t="str">
            <v>DISTANCIA DE SUMINISTRO CONCRETOS</v>
          </cell>
          <cell r="B9" t="str">
            <v>km</v>
          </cell>
          <cell r="C9">
            <v>50</v>
          </cell>
        </row>
        <row r="10">
          <cell r="A10" t="str">
            <v>DISTANCIA DE SUMINISTRO MEZCLAS ASFALTICAS</v>
          </cell>
          <cell r="B10" t="str">
            <v>km</v>
          </cell>
          <cell r="C10">
            <v>50</v>
          </cell>
        </row>
        <row r="11">
          <cell r="A11" t="str">
            <v>DISTANCIA TRANSPORTE ESTRUCTURA METALICA</v>
          </cell>
          <cell r="B11" t="str">
            <v>km</v>
          </cell>
          <cell r="C11">
            <v>100</v>
          </cell>
        </row>
        <row r="12">
          <cell r="A12" t="str">
            <v>CADENERO</v>
          </cell>
          <cell r="B12" t="str">
            <v>DIA</v>
          </cell>
          <cell r="C12">
            <v>26600</v>
          </cell>
        </row>
        <row r="13">
          <cell r="A13" t="str">
            <v>INSPECTOR DE FABRICACION Y MONTAJE</v>
          </cell>
          <cell r="B13" t="str">
            <v>DIA</v>
          </cell>
          <cell r="C13">
            <v>41500</v>
          </cell>
        </row>
        <row r="14">
          <cell r="A14" t="str">
            <v>OBRERO</v>
          </cell>
          <cell r="B14" t="str">
            <v>DIA</v>
          </cell>
          <cell r="C14">
            <v>20000</v>
          </cell>
        </row>
        <row r="15">
          <cell r="A15" t="str">
            <v>OFICIAL</v>
          </cell>
          <cell r="B15" t="str">
            <v>DIA</v>
          </cell>
          <cell r="C15">
            <v>32500</v>
          </cell>
        </row>
        <row r="16">
          <cell r="A16" t="str">
            <v>OFICIAL EXPERTO EN DESMONTAJE</v>
          </cell>
          <cell r="B16" t="str">
            <v>DIA</v>
          </cell>
          <cell r="C16">
            <v>42300</v>
          </cell>
        </row>
        <row r="17">
          <cell r="A17" t="str">
            <v>PALETEROS</v>
          </cell>
          <cell r="B17" t="str">
            <v>DIA</v>
          </cell>
          <cell r="C17">
            <v>20000</v>
          </cell>
        </row>
        <row r="18">
          <cell r="A18" t="str">
            <v>RASTRILLEROS</v>
          </cell>
          <cell r="B18" t="str">
            <v>DIA</v>
          </cell>
          <cell r="C18">
            <v>22500</v>
          </cell>
        </row>
        <row r="19">
          <cell r="A19" t="str">
            <v>SOLDADOR</v>
          </cell>
          <cell r="B19" t="str">
            <v>DIA</v>
          </cell>
          <cell r="C19">
            <v>29000</v>
          </cell>
        </row>
        <row r="20">
          <cell r="A20" t="str">
            <v>TOPOGRAFO</v>
          </cell>
          <cell r="B20" t="str">
            <v>DIA</v>
          </cell>
          <cell r="C20">
            <v>45000</v>
          </cell>
        </row>
        <row r="21">
          <cell r="A21" t="str">
            <v>MAESTRO</v>
          </cell>
          <cell r="B21" t="str">
            <v>DIA</v>
          </cell>
          <cell r="C21">
            <v>54000</v>
          </cell>
        </row>
        <row r="22">
          <cell r="A22" t="str">
            <v>TRANSPORTE DE MATERIAL DE DERRUMBES</v>
          </cell>
          <cell r="B22" t="str">
            <v>m³-km</v>
          </cell>
          <cell r="C22">
            <v>61360</v>
          </cell>
        </row>
        <row r="23">
          <cell r="A23" t="str">
            <v>DISTANCIA DE TRANSPORTE EMULSIONES</v>
          </cell>
          <cell r="B23" t="str">
            <v>km</v>
          </cell>
          <cell r="C23">
            <v>290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2005 CONTRATO"/>
      <sheetName val="Datos del 2005 CONTRATO (2)"/>
      <sheetName val="PARAMETROS 2005"/>
      <sheetName val="Datos del 2005 PROPIA"/>
      <sheetName val="Datos del 2005 PROPIA (2)"/>
      <sheetName val="Datos del 2005 CONTRATO bck"/>
      <sheetName val="Datos del 2005 CONTRATO (3)"/>
      <sheetName val="Datos del 2005 CONTRATO 375"/>
      <sheetName val="RESUMEN SEC TESORO"/>
      <sheetName val="Datos del 2005 CONTRATO 120 FEB"/>
      <sheetName val="Datos del 2005 CONT 120 MAR10"/>
      <sheetName val="Datos del 2005 CONT 120 ABRIL 4"/>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sheetName val="Tablas"/>
      <sheetName val="Presentación"/>
    </sheetNames>
    <sheetDataSet>
      <sheetData sheetId="0"/>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fier "/>
      <sheetName val="Clientes"/>
      <sheetName val="IP Final"/>
    </sheetNames>
    <sheetDataSet>
      <sheetData sheetId="0"/>
      <sheetData sheetId="1"/>
      <sheetData sheetId="2">
        <row r="5">
          <cell r="A5" t="str">
            <v>CPU2-3030D</v>
          </cell>
        </row>
        <row r="6">
          <cell r="A6" t="str">
            <v>CPU2-3030D-FR</v>
          </cell>
        </row>
        <row r="7">
          <cell r="A7" t="str">
            <v>CPU2-3030D-HE</v>
          </cell>
        </row>
        <row r="8">
          <cell r="A8" t="str">
            <v>CPU2-3030D-KO</v>
          </cell>
        </row>
        <row r="9">
          <cell r="A9" t="str">
            <v>CPU2-3030D-PO</v>
          </cell>
        </row>
        <row r="10">
          <cell r="A10" t="str">
            <v>CPU2-3030D-SP</v>
          </cell>
        </row>
        <row r="11">
          <cell r="A11" t="str">
            <v>CPU2-3030D-SC</v>
          </cell>
        </row>
        <row r="12">
          <cell r="A12" t="str">
            <v>CPU2-3030D-TC</v>
          </cell>
        </row>
        <row r="13">
          <cell r="A13" t="str">
            <v>CPU2-3030ND</v>
          </cell>
        </row>
        <row r="14">
          <cell r="A14" t="str">
            <v>CPU2-3030ND-FR</v>
          </cell>
        </row>
        <row r="15">
          <cell r="A15" t="str">
            <v>CPU2-3030ND-HE</v>
          </cell>
        </row>
        <row r="16">
          <cell r="A16" t="str">
            <v>CPU2-3030ND-KO</v>
          </cell>
        </row>
        <row r="17">
          <cell r="A17" t="str">
            <v>CPU2-3030ND-PO</v>
          </cell>
        </row>
        <row r="18">
          <cell r="A18" t="str">
            <v>CPU2-3030ND-SP</v>
          </cell>
        </row>
        <row r="19">
          <cell r="A19" t="str">
            <v>CPU2-3030ND-SC</v>
          </cell>
        </row>
        <row r="20">
          <cell r="A20" t="str">
            <v>CPU2-3030ND-TC</v>
          </cell>
        </row>
        <row r="21">
          <cell r="A21" t="str">
            <v>CPU2-640</v>
          </cell>
        </row>
        <row r="22">
          <cell r="A22" t="str">
            <v>CPU2-640-FR</v>
          </cell>
        </row>
        <row r="23">
          <cell r="A23" t="str">
            <v>CPU2-640-PO</v>
          </cell>
        </row>
        <row r="24">
          <cell r="A24" t="str">
            <v>CPU2-640-SP</v>
          </cell>
        </row>
        <row r="25">
          <cell r="A25" t="str">
            <v>CPU2-640E</v>
          </cell>
        </row>
        <row r="26">
          <cell r="A26" t="str">
            <v>CPU2-640E-PO</v>
          </cell>
        </row>
        <row r="27">
          <cell r="A27" t="str">
            <v>CPU2-640E-SP</v>
          </cell>
        </row>
        <row r="28">
          <cell r="A28" t="str">
            <v>KDM-R2</v>
          </cell>
        </row>
        <row r="29">
          <cell r="A29" t="str">
            <v>NFS-320</v>
          </cell>
        </row>
        <row r="30">
          <cell r="A30" t="str">
            <v>NFS-320R</v>
          </cell>
        </row>
        <row r="31">
          <cell r="A31" t="str">
            <v>NFS-320C</v>
          </cell>
        </row>
        <row r="32">
          <cell r="A32" t="str">
            <v>NFS-320-PO</v>
          </cell>
        </row>
        <row r="33">
          <cell r="A33" t="str">
            <v>NFS-320-SP</v>
          </cell>
        </row>
        <row r="34">
          <cell r="A34" t="str">
            <v>NFS-320E</v>
          </cell>
        </row>
        <row r="35">
          <cell r="A35" t="str">
            <v>NFS-320E-PO</v>
          </cell>
        </row>
        <row r="36">
          <cell r="A36" t="str">
            <v>NFS-320E-SP</v>
          </cell>
        </row>
        <row r="37">
          <cell r="A37" t="str">
            <v>CPU-320SYS</v>
          </cell>
        </row>
        <row r="38">
          <cell r="A38" t="str">
            <v>CPU-320-SYSE</v>
          </cell>
        </row>
        <row r="39">
          <cell r="A39" t="str">
            <v>NCA-2</v>
          </cell>
        </row>
        <row r="40">
          <cell r="A40" t="str">
            <v>NCA-2-FR</v>
          </cell>
        </row>
        <row r="41">
          <cell r="A41" t="str">
            <v>NCA-2-HE</v>
          </cell>
        </row>
        <row r="42">
          <cell r="A42" t="str">
            <v>NCA-2-KO</v>
          </cell>
        </row>
        <row r="43">
          <cell r="A43" t="str">
            <v>NCA-2-PO</v>
          </cell>
        </row>
        <row r="44">
          <cell r="A44" t="str">
            <v>NCA-2-SP</v>
          </cell>
        </row>
        <row r="45">
          <cell r="A45" t="str">
            <v>NCA-2-SC</v>
          </cell>
        </row>
        <row r="46">
          <cell r="A46" t="str">
            <v>NCA-2-TC</v>
          </cell>
        </row>
        <row r="47">
          <cell r="A47" t="str">
            <v>NCA-2RETRO</v>
          </cell>
        </row>
        <row r="48">
          <cell r="A48" t="str">
            <v>NCA/640-2-KIT</v>
          </cell>
        </row>
        <row r="49">
          <cell r="A49" t="str">
            <v>DVC-RPU</v>
          </cell>
        </row>
        <row r="50">
          <cell r="A50" t="str">
            <v>CMIC-RP</v>
          </cell>
        </row>
        <row r="51">
          <cell r="A51" t="str">
            <v>CAB-RP</v>
          </cell>
        </row>
        <row r="52">
          <cell r="A52" t="str">
            <v>CAB-RPR</v>
          </cell>
        </row>
        <row r="53">
          <cell r="A53" t="str">
            <v>TR-RP</v>
          </cell>
        </row>
        <row r="54">
          <cell r="A54" t="str">
            <v>DVC-AO</v>
          </cell>
        </row>
        <row r="55">
          <cell r="A55" t="str">
            <v>DVC-EM</v>
          </cell>
        </row>
        <row r="56">
          <cell r="A56" t="str">
            <v>DVC-KD</v>
          </cell>
        </row>
        <row r="57">
          <cell r="A57" t="str">
            <v>CFFT-1</v>
          </cell>
        </row>
        <row r="58">
          <cell r="A58" t="str">
            <v>DP-CFFT</v>
          </cell>
        </row>
        <row r="59">
          <cell r="A59" t="str">
            <v>CA-1</v>
          </cell>
        </row>
        <row r="60">
          <cell r="A60" t="str">
            <v>CA-2</v>
          </cell>
        </row>
        <row r="61">
          <cell r="A61" t="str">
            <v>BP-CA2</v>
          </cell>
        </row>
        <row r="62">
          <cell r="A62" t="str">
            <v>CHS-BH1</v>
          </cell>
        </row>
        <row r="63">
          <cell r="A63" t="str">
            <v>CMIC-1</v>
          </cell>
        </row>
        <row r="64">
          <cell r="A64" t="str">
            <v>DPA-1</v>
          </cell>
        </row>
        <row r="65">
          <cell r="A65" t="str">
            <v>DPA-1A4</v>
          </cell>
        </row>
        <row r="66">
          <cell r="A66" t="str">
            <v>DPA-2B</v>
          </cell>
        </row>
        <row r="67">
          <cell r="A67" t="str">
            <v>MIC-1</v>
          </cell>
        </row>
        <row r="68">
          <cell r="A68" t="str">
            <v>TELH-1</v>
          </cell>
        </row>
        <row r="69">
          <cell r="A69" t="str">
            <v>VP-2B</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fier"/>
      <sheetName val="Clientes"/>
      <sheetName val="Datos"/>
      <sheetName val="Notifier_FASE 1"/>
      <sheetName val="Notifier_FASE 2"/>
    </sheetNames>
    <sheetDataSet>
      <sheetData sheetId="0" refreshError="1"/>
      <sheetData sheetId="1" refreshError="1"/>
      <sheetData sheetId="2" refreshError="1">
        <row r="4">
          <cell r="B4" t="str">
            <v>CPU2-3030D</v>
          </cell>
          <cell r="C4" t="str">
            <v>NFS2-3030 CPU with 640-character Display; Required for single panel (one CPU2-3030) systems.  Includes:  CPU, 640-Character backlit LCD display, QWERTY programming and control keypad, installation, programming and operating manuals. Supports one to 10 Sig</v>
          </cell>
          <cell r="D4">
            <v>2639</v>
          </cell>
          <cell r="E4">
            <v>1319.5</v>
          </cell>
        </row>
        <row r="5">
          <cell r="B5" t="str">
            <v>CPU2-3030D-PO</v>
          </cell>
          <cell r="C5" t="str">
            <v>NFS2-3030 CPU with 640-character Display-Portuguese</v>
          </cell>
          <cell r="D5">
            <v>2639</v>
          </cell>
          <cell r="E5">
            <v>1319.5</v>
          </cell>
        </row>
        <row r="6">
          <cell r="B6" t="str">
            <v>CPU2-3030D-SP</v>
          </cell>
          <cell r="C6" t="str">
            <v>NFS2-3030 CPU with 640-character Display-Spanish</v>
          </cell>
          <cell r="D6">
            <v>2639</v>
          </cell>
          <cell r="E6">
            <v>1319.5</v>
          </cell>
        </row>
        <row r="7">
          <cell r="B7" t="str">
            <v>CPU2-3030ND</v>
          </cell>
          <cell r="C7" t="str">
            <v xml:space="preserve">Central processing unit for a NFS2-3030 system-no display unit; typically used for networked systems.  Includes CPU, installation, programming and operating manuals.  Supports one to 10 Signaling Line Circuits (up to five LCM-320 and five LEM-320), Order </v>
          </cell>
          <cell r="D7">
            <v>1739</v>
          </cell>
          <cell r="E7">
            <v>869.5</v>
          </cell>
        </row>
        <row r="8">
          <cell r="B8" t="str">
            <v>CPU2-3030ND-PO</v>
          </cell>
          <cell r="C8" t="str">
            <v>CPU for a NFS2-3030 system, no display-Portuguese</v>
          </cell>
          <cell r="D8">
            <v>1739</v>
          </cell>
          <cell r="E8">
            <v>869.5</v>
          </cell>
        </row>
        <row r="9">
          <cell r="B9" t="str">
            <v>CPU2-3030ND-SP</v>
          </cell>
          <cell r="C9" t="str">
            <v>CPU for a NFS2-3030 system, no display-Spanish</v>
          </cell>
          <cell r="D9">
            <v>1739</v>
          </cell>
          <cell r="E9">
            <v>869.5</v>
          </cell>
        </row>
        <row r="10">
          <cell r="B10" t="str">
            <v>CPU2-640</v>
          </cell>
          <cell r="C10" t="str">
            <v>Central processing unit for the NFS2-640 with integral 120V power supply, includes Chassis.</v>
          </cell>
          <cell r="D10">
            <v>1874</v>
          </cell>
          <cell r="E10">
            <v>937</v>
          </cell>
        </row>
        <row r="11">
          <cell r="B11" t="str">
            <v>CPU2-640-PO</v>
          </cell>
          <cell r="C11" t="str">
            <v>NFS2-640 Central Processing Unit - 120 VAC-Portuguese with chassis</v>
          </cell>
          <cell r="D11">
            <v>1874</v>
          </cell>
          <cell r="E11">
            <v>937</v>
          </cell>
        </row>
        <row r="12">
          <cell r="B12" t="str">
            <v>CPU2-640-SP</v>
          </cell>
          <cell r="C12" t="str">
            <v>NFS2-640 Central Processing Unit - 120 VAC-Spanish with chassis</v>
          </cell>
          <cell r="D12">
            <v>1874</v>
          </cell>
          <cell r="E12">
            <v>937</v>
          </cell>
        </row>
        <row r="13">
          <cell r="B13" t="str">
            <v>CPU2-640E</v>
          </cell>
          <cell r="C13" t="str">
            <v>Central processing unit for the NFS2-640 with integral 240V power supply, includes Chassis.</v>
          </cell>
          <cell r="D13">
            <v>1874</v>
          </cell>
          <cell r="E13">
            <v>937</v>
          </cell>
        </row>
        <row r="14">
          <cell r="B14" t="str">
            <v>CPU2-640E-PO</v>
          </cell>
          <cell r="C14" t="str">
            <v>NFS2-640 Central Processing Unit - 240 VAC-Portuguese with chassis</v>
          </cell>
          <cell r="D14">
            <v>1874</v>
          </cell>
          <cell r="E14">
            <v>937</v>
          </cell>
        </row>
        <row r="15">
          <cell r="B15" t="str">
            <v>CPU2-640E-SP</v>
          </cell>
          <cell r="C15" t="str">
            <v>NFS2-640 Central Processing Unit - 240 VAC-Spanish with chassis</v>
          </cell>
          <cell r="D15">
            <v>1874</v>
          </cell>
          <cell r="E15">
            <v>937</v>
          </cell>
        </row>
        <row r="16">
          <cell r="B16" t="str">
            <v>KDM-R2-SP</v>
          </cell>
          <cell r="C16" t="str">
            <v>Keyboard Display Module; For CPU2-640 80-character display and QWERTY programming keypad included.</v>
          </cell>
          <cell r="D16">
            <v>1124</v>
          </cell>
          <cell r="E16">
            <v>562</v>
          </cell>
        </row>
        <row r="17">
          <cell r="B17" t="str">
            <v>NFS-320</v>
          </cell>
          <cell r="C17" t="str">
            <v>NFS-320 Intelligent Fire Alarm Panel; Single Printed Circuit Board with one SLC loop (318 devices),  - Back-lit, 80 Character Display, System and Programming Keypad and 6.0A Power supply, 120 VAC, Includes door, dress panel and back box, Black.</v>
          </cell>
          <cell r="D17">
            <v>2630</v>
          </cell>
          <cell r="E17">
            <v>1315</v>
          </cell>
        </row>
        <row r="18">
          <cell r="B18" t="str">
            <v>NFS-320R</v>
          </cell>
          <cell r="C18" t="str">
            <v>NFS-320 Intelligent Fire Alarm Panel; Single Printed Circuit Board with one SLC loop (318 devices),  - Back-lit, 80 Character Display, System and Programming Keypad and 6.0A Power supply, 120 VAC, Includes door, dress panel and back box, Red</v>
          </cell>
          <cell r="D18">
            <v>2630</v>
          </cell>
          <cell r="E18">
            <v>1315</v>
          </cell>
        </row>
        <row r="19">
          <cell r="B19" t="str">
            <v>NFS-320C</v>
          </cell>
          <cell r="C19" t="str">
            <v>NFS-320 Intelligent Fire Alarm Panel; Single Printed Circuit Board with one SLC loop (318 devices),  - Back-lit, 80 Character Display, System and Programming Keypad and 6.0 A Power supply, 120 VAC, Includes door, annunciator dress panel and back box, Blac</v>
          </cell>
          <cell r="D19">
            <v>2749</v>
          </cell>
          <cell r="E19">
            <v>1374.5</v>
          </cell>
        </row>
        <row r="20">
          <cell r="B20" t="str">
            <v>NFS-320-PO</v>
          </cell>
          <cell r="C20" t="str">
            <v>NFS-320, Black - 120 VAC, Portuguese</v>
          </cell>
          <cell r="D20">
            <v>2630</v>
          </cell>
          <cell r="E20">
            <v>1315</v>
          </cell>
        </row>
        <row r="21">
          <cell r="B21" t="str">
            <v>NFS-320-SP</v>
          </cell>
          <cell r="C21" t="str">
            <v>NFS-320, Black - 120 VAC, Spanish</v>
          </cell>
          <cell r="D21">
            <v>2630</v>
          </cell>
          <cell r="E21">
            <v>1315</v>
          </cell>
        </row>
        <row r="22">
          <cell r="B22" t="str">
            <v>NFS-320E</v>
          </cell>
          <cell r="C22" t="str">
            <v>NFS-320 Intelligent Fire Alarm Panel; Single Printed Circuit Board with one SLC loop (318 devices),  - Back-lit, 80 Character Display, System and Programming Keypad and 6.0 A Power supply, 240 VAC, Includes door, dress panel and back box, Black</v>
          </cell>
          <cell r="D22">
            <v>2630</v>
          </cell>
          <cell r="E22">
            <v>1315</v>
          </cell>
        </row>
        <row r="23">
          <cell r="B23" t="str">
            <v>NFS-320E-PO</v>
          </cell>
          <cell r="C23" t="str">
            <v>NFS-320, Black - 240 VAC, Portuguese</v>
          </cell>
          <cell r="D23">
            <v>2630</v>
          </cell>
          <cell r="E23">
            <v>1315</v>
          </cell>
        </row>
        <row r="24">
          <cell r="B24" t="str">
            <v>NFS-320E-SP</v>
          </cell>
          <cell r="C24" t="str">
            <v>NFS-320, Black - 240 VAC, Spanish</v>
          </cell>
          <cell r="D24">
            <v>2630</v>
          </cell>
          <cell r="E24">
            <v>1315</v>
          </cell>
        </row>
        <row r="25">
          <cell r="B25" t="str">
            <v>DVC-AO</v>
          </cell>
          <cell r="C25" t="str">
            <v>Digital Voice Command, Analog Output</v>
          </cell>
          <cell r="D25">
            <v>215</v>
          </cell>
          <cell r="E25">
            <v>107.5</v>
          </cell>
        </row>
        <row r="26">
          <cell r="B26" t="str">
            <v>DVC-EM</v>
          </cell>
          <cell r="C26" t="str">
            <v>Digital Voice Command, Extended memory</v>
          </cell>
          <cell r="D26">
            <v>1450</v>
          </cell>
          <cell r="E26">
            <v>725</v>
          </cell>
        </row>
        <row r="27">
          <cell r="B27" t="str">
            <v>DVC-KD</v>
          </cell>
          <cell r="C27" t="str">
            <v>Digital Voice Command, keypad</v>
          </cell>
          <cell r="D27">
            <v>345</v>
          </cell>
          <cell r="E27">
            <v>172.5</v>
          </cell>
        </row>
      </sheetData>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
      <sheetName val="APU ELECTRICOS"/>
      <sheetName val="APU "/>
      <sheetName val="PRESUPUESTO"/>
      <sheetName val="01- PRELIMINARES"/>
      <sheetName val="02-CIMENTACIÓN"/>
      <sheetName val="03- DESAGÜES E INSTSLACIONES "/>
      <sheetName val="04-ESTRUCTURA"/>
      <sheetName val="05-MAMPOSTERIA"/>
      <sheetName val="06-PREFABRICADOS"/>
      <sheetName val="07-INSTALACIONES  HS Y GAS"/>
      <sheetName val="08-INST ELECTRICAS"/>
      <sheetName val="09-PAÑETES"/>
      <sheetName val="10-PISOS"/>
      <sheetName val="11-CUBIERTA E IMPERMEAB"/>
      <sheetName val="12-13-CARPINTERIAS"/>
      <sheetName val="14-ENCHAPE"/>
      <sheetName val="16-APA. SANITARIOS Y ACCESORIOS"/>
      <sheetName val="17-CIELO RASO Y DIVISIONES"/>
      <sheetName val="18-PINTURA"/>
      <sheetName val="19-CERRADURAS Y VIDRIOS"/>
      <sheetName val="20-PISTA Y EXTERIORES"/>
    </sheetNames>
    <sheetDataSet>
      <sheetData sheetId="0" refreshError="1"/>
      <sheetData sheetId="1" refreshError="1"/>
      <sheetData sheetId="2" refreshError="1"/>
      <sheetData sheetId="3" refreshError="1"/>
      <sheetData sheetId="4" refreshError="1"/>
      <sheetData sheetId="5" refreshError="1">
        <row r="311">
          <cell r="B311">
            <v>91749</v>
          </cell>
        </row>
        <row r="312">
          <cell r="B312">
            <v>95914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RH170W - hours"/>
      <sheetName val="Loading Type RH120WC - hours"/>
      <sheetName val="Loading Type RH40C - hours"/>
      <sheetName val="Loading Type 992C - hours"/>
      <sheetName val="Drill&amp;Blast"/>
      <sheetName val="Mine Hours"/>
      <sheetName val="MineSupportCostsandContractors"/>
      <sheetName val="MineEquipmentCosts"/>
      <sheetName val="EquipDeprnReplmt~"/>
      <sheetName val="Opex~"/>
      <sheetName val="Operations La Jauga"/>
      <sheetName val="Maintenance La Jagua"/>
      <sheetName val="Dates &amp; Flags"/>
      <sheetName val="Cuentas"/>
      <sheetName val="CtaGeneral-A"/>
      <sheetName val="Fixed Assets~"/>
      <sheetName val="Resumen vlr Unit"/>
      <sheetName val="L.PREC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P11" t="str">
            <v>5300  Materials and Supplies  DO NOT USE</v>
          </cell>
        </row>
        <row r="12">
          <cell r="P12" t="str">
            <v>1000  Production Statistics</v>
          </cell>
        </row>
        <row r="13">
          <cell r="P13" t="str">
            <v>1001      Waste Mined</v>
          </cell>
        </row>
        <row r="14">
          <cell r="P14" t="str">
            <v>1002      Oxide Mined</v>
          </cell>
        </row>
        <row r="15">
          <cell r="P15" t="str">
            <v>1003      VC Sulphide Mined</v>
          </cell>
        </row>
        <row r="16">
          <cell r="P16" t="str">
            <v>1004      IN Sulphide Mined</v>
          </cell>
        </row>
        <row r="17">
          <cell r="P17" t="str">
            <v>1005      Oxide Ag HG</v>
          </cell>
        </row>
        <row r="18">
          <cell r="P18" t="str">
            <v>1006      VCS AG Head Grade</v>
          </cell>
        </row>
        <row r="19">
          <cell r="P19" t="str">
            <v>1007      INS AG Head Grade</v>
          </cell>
        </row>
        <row r="20">
          <cell r="P20" t="str">
            <v>1008      Oxide Pg HG</v>
          </cell>
        </row>
        <row r="21">
          <cell r="P21" t="str">
            <v>1009       VCS Pb HG</v>
          </cell>
        </row>
        <row r="22">
          <cell r="P22" t="str">
            <v>1010       INS Pb HG</v>
          </cell>
        </row>
        <row r="23">
          <cell r="P23" t="str">
            <v>1011       Oxide Zn HG</v>
          </cell>
        </row>
        <row r="24">
          <cell r="P24" t="str">
            <v>1012       VCS Zn HG</v>
          </cell>
        </row>
        <row r="25">
          <cell r="P25" t="str">
            <v>1013       INS Zn HG</v>
          </cell>
        </row>
        <row r="26">
          <cell r="P26" t="str">
            <v>1014      Mill Feed VCS</v>
          </cell>
        </row>
        <row r="27">
          <cell r="P27" t="str">
            <v>1015      Mill Feed INS</v>
          </cell>
        </row>
        <row r="28">
          <cell r="P28" t="str">
            <v>1016      Mill Feed Ag HG</v>
          </cell>
        </row>
        <row r="29">
          <cell r="P29" t="str">
            <v>1017      Mill Feed Pb Head Grade</v>
          </cell>
        </row>
        <row r="30">
          <cell r="P30" t="str">
            <v>1018      Mill feed Zn HG</v>
          </cell>
        </row>
        <row r="31">
          <cell r="P31" t="str">
            <v>1019      Mill Recov Ag</v>
          </cell>
        </row>
        <row r="32">
          <cell r="P32" t="str">
            <v>1020      Mill Recov Pb</v>
          </cell>
        </row>
        <row r="33">
          <cell r="P33" t="str">
            <v>1021      Mill Recov Zn</v>
          </cell>
        </row>
        <row r="34">
          <cell r="P34" t="str">
            <v>1022      Vol Pb Conc</v>
          </cell>
        </row>
        <row r="35">
          <cell r="P35" t="str">
            <v>1023      Vol Zn Con</v>
          </cell>
        </row>
        <row r="36">
          <cell r="P36" t="str">
            <v>1024      Ag in Pb con</v>
          </cell>
        </row>
        <row r="37">
          <cell r="P37" t="str">
            <v>1025      Ag in Zn con</v>
          </cell>
        </row>
        <row r="38">
          <cell r="P38" t="str">
            <v>1026      Gross Silver Prod</v>
          </cell>
        </row>
        <row r="39">
          <cell r="P39" t="str">
            <v>1027      Gross Pb Prod</v>
          </cell>
        </row>
        <row r="40">
          <cell r="P40" t="str">
            <v>1028      Gross Zn Prod</v>
          </cell>
        </row>
        <row r="41">
          <cell r="P41" t="str">
            <v>1029      Net Payable Ag</v>
          </cell>
        </row>
        <row r="42">
          <cell r="P42" t="str">
            <v>1030      Net Payable Pb</v>
          </cell>
        </row>
        <row r="43">
          <cell r="P43" t="str">
            <v>1031      Net Payable Zn</v>
          </cell>
        </row>
        <row r="44">
          <cell r="P44" t="str">
            <v>1032      Gross Revenue</v>
          </cell>
        </row>
        <row r="45">
          <cell r="P45" t="str">
            <v>1033      Net Revenue</v>
          </cell>
        </row>
        <row r="46">
          <cell r="P46" t="str">
            <v>5301  DO NOT USE  DO NOT USE</v>
          </cell>
        </row>
        <row r="47">
          <cell r="P47" t="str">
            <v>6301       Depreciation</v>
          </cell>
        </row>
        <row r="48">
          <cell r="P48" t="str">
            <v>5842       Leasing costs</v>
          </cell>
        </row>
        <row r="49">
          <cell r="P49" t="str">
            <v xml:space="preserve">5302       Supplies - Operating   </v>
          </cell>
        </row>
        <row r="50">
          <cell r="P50" t="str">
            <v xml:space="preserve">5303       Supplies - Field   </v>
          </cell>
        </row>
        <row r="51">
          <cell r="P51" t="str">
            <v xml:space="preserve">5304       Supplies - Office   </v>
          </cell>
        </row>
        <row r="52">
          <cell r="P52" t="str">
            <v xml:space="preserve">5305       Small Equipment and Tools   </v>
          </cell>
        </row>
        <row r="53">
          <cell r="P53" t="str">
            <v xml:space="preserve">5306       Office Equipment   </v>
          </cell>
        </row>
        <row r="54">
          <cell r="P54" t="str">
            <v xml:space="preserve">5307       Computer Equipment   </v>
          </cell>
        </row>
        <row r="55">
          <cell r="P55" t="str">
            <v xml:space="preserve">5310       Software   </v>
          </cell>
        </row>
        <row r="56">
          <cell r="P56" t="str">
            <v>5315  Explosives &amp; Accessories  DO NOT USE</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2">
        <row r="12">
          <cell r="F12" t="str">
            <v>Respons/Activity</v>
          </cell>
          <cell r="G12" t="str">
            <v>Object Code</v>
          </cell>
          <cell r="H12" t="str">
            <v>CTDAD</v>
          </cell>
          <cell r="I12" t="str">
            <v>UNIDAD</v>
          </cell>
          <cell r="J12" t="str">
            <v>COSTO UNITARIO</v>
          </cell>
          <cell r="K12" t="str">
            <v>COSTO TOTAL</v>
          </cell>
          <cell r="L12">
            <v>38869</v>
          </cell>
          <cell r="M12">
            <v>38899</v>
          </cell>
          <cell r="N12">
            <v>38930</v>
          </cell>
          <cell r="O12">
            <v>38961</v>
          </cell>
          <cell r="P12">
            <v>38991</v>
          </cell>
          <cell r="Q12">
            <v>39022</v>
          </cell>
          <cell r="R12">
            <v>39052</v>
          </cell>
          <cell r="S12">
            <v>39083</v>
          </cell>
          <cell r="T12">
            <v>39114</v>
          </cell>
          <cell r="U12">
            <v>39142</v>
          </cell>
          <cell r="V12">
            <v>39173</v>
          </cell>
          <cell r="W12">
            <v>39203</v>
          </cell>
          <cell r="X12">
            <v>39234</v>
          </cell>
          <cell r="Y12">
            <v>39264</v>
          </cell>
          <cell r="Z12">
            <v>39295</v>
          </cell>
          <cell r="AA12">
            <v>39326</v>
          </cell>
          <cell r="AB12">
            <v>39356</v>
          </cell>
          <cell r="AC12">
            <v>39387</v>
          </cell>
          <cell r="AD12">
            <v>39417</v>
          </cell>
          <cell r="AE12">
            <v>39508</v>
          </cell>
          <cell r="AF12">
            <v>39600</v>
          </cell>
          <cell r="AG12">
            <v>39692</v>
          </cell>
          <cell r="AH12" t="str">
            <v>Total</v>
          </cell>
        </row>
        <row r="13">
          <cell r="F13" t="str">
            <v>22020033</v>
          </cell>
          <cell r="G13" t="str">
            <v>5504</v>
          </cell>
          <cell r="H13">
            <v>1</v>
          </cell>
          <cell r="I13" t="str">
            <v>Lot</v>
          </cell>
          <cell r="J13" t="e">
            <v>#REF!</v>
          </cell>
          <cell r="K13" t="e">
            <v>#REF!</v>
          </cell>
          <cell r="M13" t="e">
            <v>#REF!</v>
          </cell>
          <cell r="N13" t="e">
            <v>#REF!</v>
          </cell>
          <cell r="O13" t="e">
            <v>#REF!</v>
          </cell>
          <cell r="P13" t="e">
            <v>#REF!</v>
          </cell>
          <cell r="Q13" t="e">
            <v>#REF!</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cell r="AE13" t="e">
            <v>#REF!</v>
          </cell>
          <cell r="AF13" t="e">
            <v>#REF!</v>
          </cell>
          <cell r="AG13" t="e">
            <v>#REF!</v>
          </cell>
          <cell r="AH13" t="e">
            <v>#REF!</v>
          </cell>
        </row>
        <row r="14">
          <cell r="F14" t="str">
            <v>22020032</v>
          </cell>
          <cell r="G14" t="str">
            <v>5504</v>
          </cell>
          <cell r="H14">
            <v>1</v>
          </cell>
          <cell r="I14" t="str">
            <v>Lot</v>
          </cell>
          <cell r="J14" t="e">
            <v>#REF!</v>
          </cell>
          <cell r="K14" t="e">
            <v>#REF!</v>
          </cell>
          <cell r="M14" t="e">
            <v>#REF!</v>
          </cell>
          <cell r="N14" t="e">
            <v>#REF!</v>
          </cell>
          <cell r="O14" t="e">
            <v>#REF!</v>
          </cell>
          <cell r="P14" t="e">
            <v>#REF!</v>
          </cell>
          <cell r="Q14" t="e">
            <v>#REF!</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cell r="AE14" t="e">
            <v>#REF!</v>
          </cell>
          <cell r="AF14" t="e">
            <v>#REF!</v>
          </cell>
          <cell r="AG14" t="e">
            <v>#REF!</v>
          </cell>
          <cell r="AH14" t="e">
            <v>#REF!</v>
          </cell>
        </row>
        <row r="15">
          <cell r="F15" t="str">
            <v>22020042</v>
          </cell>
          <cell r="G15" t="str">
            <v>5504</v>
          </cell>
          <cell r="H15">
            <v>1</v>
          </cell>
          <cell r="I15" t="str">
            <v>Lot</v>
          </cell>
          <cell r="J15" t="e">
            <v>#REF!</v>
          </cell>
          <cell r="K15" t="e">
            <v>#REF!</v>
          </cell>
          <cell r="M15" t="e">
            <v>#REF!</v>
          </cell>
          <cell r="N15" t="e">
            <v>#REF!</v>
          </cell>
          <cell r="O15" t="e">
            <v>#REF!</v>
          </cell>
          <cell r="P15" t="e">
            <v>#REF!</v>
          </cell>
          <cell r="Q15" t="e">
            <v>#REF!</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cell r="AE15" t="e">
            <v>#REF!</v>
          </cell>
          <cell r="AF15" t="e">
            <v>#REF!</v>
          </cell>
          <cell r="AG15" t="e">
            <v>#REF!</v>
          </cell>
          <cell r="AH15" t="e">
            <v>#REF!</v>
          </cell>
        </row>
        <row r="16">
          <cell r="F16" t="str">
            <v>22020041</v>
          </cell>
          <cell r="G16" t="str">
            <v>5504</v>
          </cell>
          <cell r="H16">
            <v>1</v>
          </cell>
          <cell r="I16" t="str">
            <v>Lot</v>
          </cell>
          <cell r="J16" t="e">
            <v>#REF!</v>
          </cell>
          <cell r="K16" t="e">
            <v>#REF!</v>
          </cell>
          <cell r="M16" t="e">
            <v>#REF!</v>
          </cell>
          <cell r="N16" t="e">
            <v>#REF!</v>
          </cell>
          <cell r="O16" t="e">
            <v>#REF!</v>
          </cell>
          <cell r="P16" t="e">
            <v>#REF!</v>
          </cell>
          <cell r="Q16" t="e">
            <v>#REF!</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cell r="AE16" t="e">
            <v>#REF!</v>
          </cell>
          <cell r="AF16" t="e">
            <v>#REF!</v>
          </cell>
          <cell r="AG16" t="e">
            <v>#REF!</v>
          </cell>
          <cell r="AH16" t="e">
            <v>#REF!</v>
          </cell>
        </row>
        <row r="17">
          <cell r="F17" t="str">
            <v>22020010</v>
          </cell>
          <cell r="G17" t="str">
            <v>5504</v>
          </cell>
          <cell r="H17">
            <v>1</v>
          </cell>
          <cell r="I17" t="str">
            <v>Lot</v>
          </cell>
          <cell r="J17" t="e">
            <v>#REF!</v>
          </cell>
          <cell r="K17" t="e">
            <v>#REF!</v>
          </cell>
          <cell r="M17" t="e">
            <v>#REF!</v>
          </cell>
          <cell r="N17" t="e">
            <v>#REF!</v>
          </cell>
          <cell r="O17" t="e">
            <v>#REF!</v>
          </cell>
          <cell r="P17" t="e">
            <v>#REF!</v>
          </cell>
          <cell r="Q17" t="e">
            <v>#REF!</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cell r="AE17" t="e">
            <v>#REF!</v>
          </cell>
          <cell r="AF17" t="e">
            <v>#REF!</v>
          </cell>
          <cell r="AG17" t="e">
            <v>#REF!</v>
          </cell>
          <cell r="AH17" t="e">
            <v>#REF!</v>
          </cell>
        </row>
        <row r="18">
          <cell r="F18" t="str">
            <v>22020050</v>
          </cell>
          <cell r="G18" t="str">
            <v>5504</v>
          </cell>
          <cell r="H18">
            <v>1</v>
          </cell>
          <cell r="I18" t="str">
            <v>Lot</v>
          </cell>
          <cell r="J18" t="e">
            <v>#REF!</v>
          </cell>
          <cell r="K18" t="e">
            <v>#REF!</v>
          </cell>
          <cell r="M18" t="e">
            <v>#REF!</v>
          </cell>
          <cell r="N18" t="e">
            <v>#REF!</v>
          </cell>
          <cell r="O18" t="e">
            <v>#REF!</v>
          </cell>
          <cell r="P18" t="e">
            <v>#REF!</v>
          </cell>
          <cell r="Q18" t="e">
            <v>#REF!</v>
          </cell>
          <cell r="R18" t="e">
            <v>#REF!</v>
          </cell>
          <cell r="S18" t="e">
            <v>#REF!</v>
          </cell>
          <cell r="T18" t="e">
            <v>#REF!</v>
          </cell>
          <cell r="U18" t="e">
            <v>#REF!</v>
          </cell>
          <cell r="V18" t="e">
            <v>#REF!</v>
          </cell>
          <cell r="W18" t="e">
            <v>#REF!</v>
          </cell>
          <cell r="X18" t="e">
            <v>#REF!</v>
          </cell>
          <cell r="Y18" t="e">
            <v>#REF!</v>
          </cell>
          <cell r="Z18" t="e">
            <v>#REF!</v>
          </cell>
          <cell r="AA18" t="e">
            <v>#REF!</v>
          </cell>
          <cell r="AB18" t="e">
            <v>#REF!</v>
          </cell>
          <cell r="AC18" t="e">
            <v>#REF!</v>
          </cell>
          <cell r="AD18" t="e">
            <v>#REF!</v>
          </cell>
          <cell r="AE18" t="e">
            <v>#REF!</v>
          </cell>
          <cell r="AF18" t="e">
            <v>#REF!</v>
          </cell>
          <cell r="AG18" t="e">
            <v>#REF!</v>
          </cell>
          <cell r="AH18" t="e">
            <v>#REF!</v>
          </cell>
        </row>
        <row r="19">
          <cell r="F19" t="str">
            <v>22020060</v>
          </cell>
          <cell r="G19" t="str">
            <v>5504</v>
          </cell>
          <cell r="H19">
            <v>1</v>
          </cell>
          <cell r="I19" t="str">
            <v>Lot</v>
          </cell>
          <cell r="J19" t="e">
            <v>#REF!</v>
          </cell>
          <cell r="K19" t="e">
            <v>#REF!</v>
          </cell>
          <cell r="M19" t="e">
            <v>#REF!</v>
          </cell>
          <cell r="N19" t="e">
            <v>#REF!</v>
          </cell>
          <cell r="O19" t="e">
            <v>#REF!</v>
          </cell>
          <cell r="P19" t="e">
            <v>#REF!</v>
          </cell>
          <cell r="Q19" t="e">
            <v>#REF!</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cell r="AE19" t="e">
            <v>#REF!</v>
          </cell>
          <cell r="AF19" t="e">
            <v>#REF!</v>
          </cell>
          <cell r="AG19" t="e">
            <v>#REF!</v>
          </cell>
          <cell r="AH19" t="e">
            <v>#REF!</v>
          </cell>
        </row>
        <row r="20">
          <cell r="F20" t="str">
            <v>22020031</v>
          </cell>
          <cell r="G20" t="str">
            <v>5504</v>
          </cell>
          <cell r="H20">
            <v>1</v>
          </cell>
          <cell r="I20" t="str">
            <v>Lot</v>
          </cell>
          <cell r="J20" t="e">
            <v>#REF!</v>
          </cell>
          <cell r="K20" t="e">
            <v>#REF!</v>
          </cell>
          <cell r="M20" t="e">
            <v>#REF!</v>
          </cell>
          <cell r="N20" t="e">
            <v>#REF!</v>
          </cell>
          <cell r="O20" t="e">
            <v>#REF!</v>
          </cell>
          <cell r="P20" t="e">
            <v>#REF!</v>
          </cell>
          <cell r="Q20" t="e">
            <v>#REF!</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cell r="AF20" t="e">
            <v>#REF!</v>
          </cell>
          <cell r="AG20" t="e">
            <v>#REF!</v>
          </cell>
          <cell r="AH20" t="e">
            <v>#REF!</v>
          </cell>
        </row>
        <row r="21">
          <cell r="F21" t="str">
            <v>22020033</v>
          </cell>
          <cell r="G21" t="str">
            <v>5371</v>
          </cell>
          <cell r="H21">
            <v>3812726.7636531512</v>
          </cell>
          <cell r="I21" t="str">
            <v>Litres</v>
          </cell>
          <cell r="J21">
            <v>0.5</v>
          </cell>
          <cell r="K21">
            <v>1906363.3818265756</v>
          </cell>
          <cell r="M21">
            <v>72162.321366153861</v>
          </cell>
          <cell r="N21">
            <v>72162.321366153861</v>
          </cell>
          <cell r="O21">
            <v>72162.321366153861</v>
          </cell>
          <cell r="P21">
            <v>72162.321366153861</v>
          </cell>
          <cell r="Q21">
            <v>72162.321366153861</v>
          </cell>
          <cell r="R21">
            <v>74166.83029299145</v>
          </cell>
          <cell r="S21">
            <v>76870.50933333335</v>
          </cell>
          <cell r="T21">
            <v>83037.310637037037</v>
          </cell>
          <cell r="U21">
            <v>72977.914240000013</v>
          </cell>
          <cell r="V21">
            <v>64426.933511111114</v>
          </cell>
          <cell r="W21">
            <v>67224.819200000013</v>
          </cell>
          <cell r="X21">
            <v>67927.690797037023</v>
          </cell>
          <cell r="Y21">
            <v>71747.125615407422</v>
          </cell>
          <cell r="Z21">
            <v>67970.206942814824</v>
          </cell>
          <cell r="AA21">
            <v>64807.445380740734</v>
          </cell>
          <cell r="AB21">
            <v>66433.140820148154</v>
          </cell>
          <cell r="AC21">
            <v>65702.188989629634</v>
          </cell>
          <cell r="AD21">
            <v>72648.548124444438</v>
          </cell>
          <cell r="AE21">
            <v>209870.37037037036</v>
          </cell>
          <cell r="AF21">
            <v>209870.37037037036</v>
          </cell>
          <cell r="AG21">
            <v>209870.37037037036</v>
          </cell>
          <cell r="AH21">
            <v>1906363.3818265756</v>
          </cell>
        </row>
        <row r="22">
          <cell r="F22" t="str">
            <v>22020032</v>
          </cell>
          <cell r="G22" t="str">
            <v>5371</v>
          </cell>
          <cell r="H22">
            <v>2096633.8749079772</v>
          </cell>
          <cell r="I22" t="str">
            <v>Litres</v>
          </cell>
          <cell r="J22">
            <v>0.5</v>
          </cell>
          <cell r="K22">
            <v>1048316.9374539886</v>
          </cell>
          <cell r="M22">
            <v>0</v>
          </cell>
          <cell r="N22">
            <v>0</v>
          </cell>
          <cell r="O22">
            <v>0</v>
          </cell>
          <cell r="P22">
            <v>0</v>
          </cell>
          <cell r="Q22">
            <v>0</v>
          </cell>
          <cell r="R22">
            <v>0</v>
          </cell>
          <cell r="S22">
            <v>0</v>
          </cell>
          <cell r="T22">
            <v>0</v>
          </cell>
          <cell r="U22">
            <v>0</v>
          </cell>
          <cell r="V22">
            <v>54670.855008000013</v>
          </cell>
          <cell r="W22">
            <v>56304.215917714289</v>
          </cell>
          <cell r="X22">
            <v>57641.497619199996</v>
          </cell>
          <cell r="Y22">
            <v>64476.5727376457</v>
          </cell>
          <cell r="Z22">
            <v>61082.391166902868</v>
          </cell>
          <cell r="AA22">
            <v>58240.130600228578</v>
          </cell>
          <cell r="AB22">
            <v>56373.26521024001</v>
          </cell>
          <cell r="AC22">
            <v>55753.000371199989</v>
          </cell>
          <cell r="AD22">
            <v>63382.151679999995</v>
          </cell>
          <cell r="AE22">
            <v>180402.85714285716</v>
          </cell>
          <cell r="AF22">
            <v>159587.14285714284</v>
          </cell>
          <cell r="AG22">
            <v>180402.85714285716</v>
          </cell>
          <cell r="AH22">
            <v>1048316.9374539886</v>
          </cell>
        </row>
        <row r="23">
          <cell r="F23" t="str">
            <v>22020042</v>
          </cell>
          <cell r="G23" t="str">
            <v>5371</v>
          </cell>
          <cell r="H23">
            <v>9797677.4735718481</v>
          </cell>
          <cell r="I23" t="str">
            <v>Litres</v>
          </cell>
          <cell r="J23">
            <v>0.5</v>
          </cell>
          <cell r="K23">
            <v>4898838.7367859241</v>
          </cell>
          <cell r="M23">
            <v>154633.54578461539</v>
          </cell>
          <cell r="N23">
            <v>154633.54578461539</v>
          </cell>
          <cell r="O23">
            <v>154633.54578461539</v>
          </cell>
          <cell r="P23">
            <v>154633.54578461539</v>
          </cell>
          <cell r="Q23">
            <v>154633.54578461539</v>
          </cell>
          <cell r="R23">
            <v>152217.39663173084</v>
          </cell>
          <cell r="S23">
            <v>153918.37317073173</v>
          </cell>
          <cell r="T23">
            <v>159321.08243902435</v>
          </cell>
          <cell r="U23">
            <v>232029.08273170728</v>
          </cell>
          <cell r="V23">
            <v>195304.81740000003</v>
          </cell>
          <cell r="W23">
            <v>190255.60764878048</v>
          </cell>
          <cell r="X23">
            <v>205917.06797951218</v>
          </cell>
          <cell r="Y23">
            <v>222205.06845007057</v>
          </cell>
          <cell r="Z23">
            <v>210507.72914936475</v>
          </cell>
          <cell r="AA23">
            <v>200712.47054682352</v>
          </cell>
          <cell r="AB23">
            <v>198960.12276269883</v>
          </cell>
          <cell r="AC23">
            <v>196771.00052433735</v>
          </cell>
          <cell r="AD23">
            <v>200455.60019277109</v>
          </cell>
          <cell r="AE23">
            <v>528555.8823529412</v>
          </cell>
          <cell r="AF23">
            <v>549983.82352941181</v>
          </cell>
          <cell r="AG23">
            <v>528555.8823529412</v>
          </cell>
          <cell r="AH23">
            <v>4898838.7367859241</v>
          </cell>
        </row>
        <row r="24">
          <cell r="F24" t="str">
            <v>22020041</v>
          </cell>
          <cell r="G24" t="str">
            <v>5371</v>
          </cell>
          <cell r="H24">
            <v>1699039.0729198591</v>
          </cell>
          <cell r="I24" t="str">
            <v>Litres</v>
          </cell>
          <cell r="J24">
            <v>0.5</v>
          </cell>
          <cell r="K24">
            <v>849519.53645992954</v>
          </cell>
          <cell r="M24">
            <v>0</v>
          </cell>
          <cell r="N24">
            <v>0</v>
          </cell>
          <cell r="O24">
            <v>0</v>
          </cell>
          <cell r="P24">
            <v>0</v>
          </cell>
          <cell r="Q24">
            <v>0</v>
          </cell>
          <cell r="R24">
            <v>0</v>
          </cell>
          <cell r="S24">
            <v>0</v>
          </cell>
          <cell r="T24">
            <v>0</v>
          </cell>
          <cell r="U24">
            <v>22378.073426376814</v>
          </cell>
          <cell r="V24">
            <v>16952.518635945809</v>
          </cell>
          <cell r="W24">
            <v>19978.009733701958</v>
          </cell>
          <cell r="X24">
            <v>20264.291518950784</v>
          </cell>
          <cell r="Y24">
            <v>34038.205552658095</v>
          </cell>
          <cell r="Z24">
            <v>47571.951743250116</v>
          </cell>
          <cell r="AA24">
            <v>66518.517542970672</v>
          </cell>
          <cell r="AB24">
            <v>67890.254176888091</v>
          </cell>
          <cell r="AC24">
            <v>57786.706054985407</v>
          </cell>
          <cell r="AD24">
            <v>48916.008074201782</v>
          </cell>
          <cell r="AE24">
            <v>149075</v>
          </cell>
          <cell r="AF24">
            <v>149075</v>
          </cell>
          <cell r="AG24">
            <v>149075</v>
          </cell>
          <cell r="AH24">
            <v>849519.53645992954</v>
          </cell>
        </row>
        <row r="25">
          <cell r="F25" t="str">
            <v>22020010</v>
          </cell>
          <cell r="G25" t="str">
            <v>5371</v>
          </cell>
          <cell r="H25">
            <v>8619914.9688029401</v>
          </cell>
          <cell r="I25" t="str">
            <v>Litres</v>
          </cell>
          <cell r="J25">
            <v>0.5</v>
          </cell>
          <cell r="K25">
            <v>4309957.4844014701</v>
          </cell>
          <cell r="M25">
            <v>28366.841525536503</v>
          </cell>
          <cell r="N25">
            <v>28366.841525536503</v>
          </cell>
          <cell r="O25">
            <v>28366.841525536503</v>
          </cell>
          <cell r="P25">
            <v>28366.841525536503</v>
          </cell>
          <cell r="Q25">
            <v>28366.841525536503</v>
          </cell>
          <cell r="R25">
            <v>29154.809345690286</v>
          </cell>
          <cell r="S25">
            <v>30217.619319390295</v>
          </cell>
          <cell r="T25">
            <v>68003.697167080216</v>
          </cell>
          <cell r="U25">
            <v>28687.449196738751</v>
          </cell>
          <cell r="V25">
            <v>210450.21924796599</v>
          </cell>
          <cell r="W25">
            <v>224892.02706557856</v>
          </cell>
          <cell r="X25">
            <v>229079.15471055495</v>
          </cell>
          <cell r="Y25">
            <v>236168.54318266077</v>
          </cell>
          <cell r="Z25">
            <v>227955.26740553547</v>
          </cell>
          <cell r="AA25">
            <v>216309.56747898809</v>
          </cell>
          <cell r="AB25">
            <v>213787.45496726909</v>
          </cell>
          <cell r="AC25">
            <v>209493.65639123318</v>
          </cell>
          <cell r="AD25">
            <v>233109.44003817532</v>
          </cell>
          <cell r="AE25">
            <v>685975.32010858413</v>
          </cell>
          <cell r="AF25">
            <v>652107.08096233138</v>
          </cell>
          <cell r="AG25">
            <v>672731.97018601105</v>
          </cell>
          <cell r="AH25">
            <v>4309957.4844014701</v>
          </cell>
        </row>
        <row r="26">
          <cell r="F26" t="str">
            <v>22020050</v>
          </cell>
          <cell r="G26" t="str">
            <v>5371</v>
          </cell>
          <cell r="H26">
            <v>32022096.657553203</v>
          </cell>
          <cell r="I26" t="str">
            <v>Litres</v>
          </cell>
          <cell r="J26">
            <v>0.5</v>
          </cell>
          <cell r="K26">
            <v>16011048.328776602</v>
          </cell>
          <cell r="M26">
            <v>421657.38800416427</v>
          </cell>
          <cell r="N26">
            <v>421657.38800416427</v>
          </cell>
          <cell r="O26">
            <v>421657.38800416427</v>
          </cell>
          <cell r="P26">
            <v>421657.38800416427</v>
          </cell>
          <cell r="Q26">
            <v>421657.38800416427</v>
          </cell>
          <cell r="R26">
            <v>415068.99131659942</v>
          </cell>
          <cell r="S26">
            <v>430199.9242105264</v>
          </cell>
          <cell r="T26">
            <v>445300.42891228065</v>
          </cell>
          <cell r="U26">
            <v>681962.53229467373</v>
          </cell>
          <cell r="V26">
            <v>612196.31616693689</v>
          </cell>
          <cell r="W26">
            <v>621468.89574478474</v>
          </cell>
          <cell r="X26">
            <v>678233.10844097706</v>
          </cell>
          <cell r="Y26">
            <v>734381.29372770851</v>
          </cell>
          <cell r="Z26">
            <v>730022.6809747162</v>
          </cell>
          <cell r="AA26">
            <v>725349.30452976574</v>
          </cell>
          <cell r="AB26">
            <v>709355.0645321497</v>
          </cell>
          <cell r="AC26">
            <v>679678.89858286618</v>
          </cell>
          <cell r="AD26">
            <v>672187.13150802581</v>
          </cell>
          <cell r="AE26">
            <v>1887824.337767496</v>
          </cell>
          <cell r="AF26">
            <v>1959425.5257374209</v>
          </cell>
          <cell r="AG26">
            <v>1920106.9543088495</v>
          </cell>
          <cell r="AH26">
            <v>16011048.328776602</v>
          </cell>
        </row>
        <row r="27">
          <cell r="F27" t="str">
            <v>22020060</v>
          </cell>
          <cell r="G27" t="str">
            <v>5371</v>
          </cell>
          <cell r="H27">
            <v>7763201.3100000005</v>
          </cell>
          <cell r="I27" t="str">
            <v>Litres</v>
          </cell>
          <cell r="J27">
            <v>0.5</v>
          </cell>
          <cell r="K27">
            <v>3881600.6550000003</v>
          </cell>
          <cell r="M27">
            <v>47116.160000000003</v>
          </cell>
          <cell r="N27">
            <v>45471.41</v>
          </cell>
          <cell r="O27">
            <v>43563.5</v>
          </cell>
          <cell r="P27">
            <v>43168.759999999995</v>
          </cell>
          <cell r="Q27">
            <v>42905.599999999999</v>
          </cell>
          <cell r="R27">
            <v>48103.01</v>
          </cell>
          <cell r="S27">
            <v>49747.76</v>
          </cell>
          <cell r="T27">
            <v>79864.959999999992</v>
          </cell>
          <cell r="U27">
            <v>177014.86000000002</v>
          </cell>
          <cell r="V27">
            <v>159865.60000000003</v>
          </cell>
          <cell r="W27">
            <v>165830.56</v>
          </cell>
          <cell r="X27">
            <v>163593.69999999998</v>
          </cell>
          <cell r="Y27">
            <v>175772.16</v>
          </cell>
          <cell r="Z27">
            <v>169558.65999999997</v>
          </cell>
          <cell r="AA27">
            <v>162351</v>
          </cell>
          <cell r="AB27">
            <v>160859.76</v>
          </cell>
          <cell r="AC27">
            <v>159865.60000000003</v>
          </cell>
          <cell r="AD27">
            <v>179500.26</v>
          </cell>
          <cell r="AE27">
            <v>623995.77500000002</v>
          </cell>
          <cell r="AF27">
            <v>580771.745</v>
          </cell>
          <cell r="AG27">
            <v>602679.81499999994</v>
          </cell>
          <cell r="AH27">
            <v>3881600.6550000003</v>
          </cell>
        </row>
        <row r="28">
          <cell r="F28" t="str">
            <v>22020031</v>
          </cell>
          <cell r="G28" t="str">
            <v>5371</v>
          </cell>
          <cell r="H28">
            <v>2874767.1500000008</v>
          </cell>
          <cell r="I28" t="str">
            <v>Litres</v>
          </cell>
          <cell r="J28">
            <v>0.5</v>
          </cell>
          <cell r="K28">
            <v>1437383.5750000004</v>
          </cell>
          <cell r="M28">
            <v>90059.199999999997</v>
          </cell>
          <cell r="N28">
            <v>86861.075000000012</v>
          </cell>
          <cell r="O28">
            <v>83151.25</v>
          </cell>
          <cell r="P28">
            <v>82383.7</v>
          </cell>
          <cell r="Q28">
            <v>81872</v>
          </cell>
          <cell r="R28">
            <v>91978.074999999997</v>
          </cell>
          <cell r="S28">
            <v>95176.2</v>
          </cell>
          <cell r="T28">
            <v>86477.3</v>
          </cell>
          <cell r="U28">
            <v>64784.875</v>
          </cell>
          <cell r="V28">
            <v>46784</v>
          </cell>
          <cell r="W28">
            <v>36403.800000000003</v>
          </cell>
          <cell r="X28">
            <v>35910.375</v>
          </cell>
          <cell r="Y28">
            <v>38596.800000000003</v>
          </cell>
          <cell r="Z28">
            <v>37226.175000000003</v>
          </cell>
          <cell r="AA28">
            <v>35636.25</v>
          </cell>
          <cell r="AB28">
            <v>35307.299999999996</v>
          </cell>
          <cell r="AC28">
            <v>35088</v>
          </cell>
          <cell r="AD28">
            <v>39419.175000000003</v>
          </cell>
          <cell r="AE28">
            <v>115406.62500000001</v>
          </cell>
          <cell r="AF28">
            <v>107402.17500000002</v>
          </cell>
          <cell r="AG28">
            <v>111459.22499999999</v>
          </cell>
          <cell r="AH28">
            <v>1437383.5750000004</v>
          </cell>
        </row>
        <row r="29">
          <cell r="F29" t="str">
            <v>22020930</v>
          </cell>
          <cell r="G29" t="str">
            <v>5372</v>
          </cell>
          <cell r="H29">
            <v>84000</v>
          </cell>
          <cell r="I29" t="str">
            <v>Litres</v>
          </cell>
          <cell r="J29">
            <v>0.5</v>
          </cell>
          <cell r="K29">
            <v>42000</v>
          </cell>
          <cell r="M29">
            <v>2000</v>
          </cell>
          <cell r="N29">
            <v>2000</v>
          </cell>
          <cell r="O29">
            <v>2000</v>
          </cell>
          <cell r="P29">
            <v>2000</v>
          </cell>
          <cell r="Q29">
            <v>2000</v>
          </cell>
          <cell r="R29">
            <v>2000</v>
          </cell>
          <cell r="S29">
            <v>2000</v>
          </cell>
          <cell r="T29">
            <v>2000</v>
          </cell>
          <cell r="U29">
            <v>2000</v>
          </cell>
          <cell r="V29">
            <v>2000</v>
          </cell>
          <cell r="W29">
            <v>2000</v>
          </cell>
          <cell r="X29">
            <v>2000</v>
          </cell>
          <cell r="Y29">
            <v>2000</v>
          </cell>
          <cell r="Z29">
            <v>2000</v>
          </cell>
          <cell r="AA29">
            <v>2000</v>
          </cell>
          <cell r="AB29">
            <v>2000</v>
          </cell>
          <cell r="AC29">
            <v>2000</v>
          </cell>
          <cell r="AD29">
            <v>2000</v>
          </cell>
          <cell r="AE29">
            <v>2000</v>
          </cell>
          <cell r="AF29">
            <v>2000</v>
          </cell>
          <cell r="AG29">
            <v>2000</v>
          </cell>
          <cell r="AH29">
            <v>42000</v>
          </cell>
        </row>
        <row r="30">
          <cell r="F30" t="str">
            <v>22020930</v>
          </cell>
          <cell r="G30" t="str">
            <v>5504</v>
          </cell>
          <cell r="H30">
            <v>1</v>
          </cell>
          <cell r="I30" t="str">
            <v>Lot</v>
          </cell>
          <cell r="J30">
            <v>405000</v>
          </cell>
          <cell r="K30">
            <v>405000</v>
          </cell>
          <cell r="M30">
            <v>15000</v>
          </cell>
          <cell r="N30">
            <v>15000</v>
          </cell>
          <cell r="O30">
            <v>15000</v>
          </cell>
          <cell r="P30">
            <v>15000</v>
          </cell>
          <cell r="Q30">
            <v>15000</v>
          </cell>
          <cell r="R30">
            <v>15000</v>
          </cell>
          <cell r="S30">
            <v>15000</v>
          </cell>
          <cell r="T30">
            <v>15000</v>
          </cell>
          <cell r="U30">
            <v>15000</v>
          </cell>
          <cell r="V30">
            <v>15000</v>
          </cell>
          <cell r="W30">
            <v>15000</v>
          </cell>
          <cell r="X30">
            <v>15000</v>
          </cell>
          <cell r="Y30">
            <v>15000</v>
          </cell>
          <cell r="Z30">
            <v>15000</v>
          </cell>
          <cell r="AA30">
            <v>15000</v>
          </cell>
          <cell r="AB30">
            <v>15000</v>
          </cell>
          <cell r="AC30">
            <v>15000</v>
          </cell>
          <cell r="AD30">
            <v>15000</v>
          </cell>
          <cell r="AE30">
            <v>45000</v>
          </cell>
          <cell r="AF30">
            <v>45000</v>
          </cell>
          <cell r="AG30">
            <v>45000</v>
          </cell>
          <cell r="AH30">
            <v>405000</v>
          </cell>
        </row>
        <row r="31">
          <cell r="F31" t="str">
            <v>22020020</v>
          </cell>
          <cell r="G31" t="str">
            <v>5316</v>
          </cell>
          <cell r="H31">
            <v>27048.529868371606</v>
          </cell>
          <cell r="I31" t="str">
            <v>Tonnes</v>
          </cell>
          <cell r="J31">
            <v>604</v>
          </cell>
          <cell r="K31">
            <v>16337312.04049645</v>
          </cell>
          <cell r="M31">
            <v>462537.56346380897</v>
          </cell>
          <cell r="N31">
            <v>462537.56346380897</v>
          </cell>
          <cell r="O31">
            <v>462537.56346380897</v>
          </cell>
          <cell r="P31">
            <v>462537.56346380897</v>
          </cell>
          <cell r="Q31">
            <v>462537.56346380897</v>
          </cell>
          <cell r="R31">
            <v>462537.56346380897</v>
          </cell>
          <cell r="S31">
            <v>479398.91658848303</v>
          </cell>
          <cell r="T31">
            <v>504230.01265342243</v>
          </cell>
          <cell r="U31">
            <v>623687.00637121254</v>
          </cell>
          <cell r="V31">
            <v>646366.20077724371</v>
          </cell>
          <cell r="W31">
            <v>646334.61386222218</v>
          </cell>
          <cell r="X31">
            <v>681487.71073327714</v>
          </cell>
          <cell r="Y31">
            <v>752524.8390894949</v>
          </cell>
          <cell r="Z31">
            <v>712910.35848183569</v>
          </cell>
          <cell r="AA31">
            <v>679737.50848731108</v>
          </cell>
          <cell r="AB31">
            <v>666493.56872174121</v>
          </cell>
          <cell r="AC31">
            <v>659160.26055549202</v>
          </cell>
          <cell r="AD31">
            <v>698481.18386109185</v>
          </cell>
          <cell r="AE31">
            <v>1937091.4931769231</v>
          </cell>
          <cell r="AF31">
            <v>1937091.4931769231</v>
          </cell>
          <cell r="AG31">
            <v>1937091.4931769231</v>
          </cell>
          <cell r="AH31">
            <v>16337312.04049645</v>
          </cell>
        </row>
        <row r="32">
          <cell r="F32" t="str">
            <v>22020020</v>
          </cell>
          <cell r="G32" t="str">
            <v>5317</v>
          </cell>
          <cell r="H32">
            <v>315104.94693159754</v>
          </cell>
          <cell r="I32" t="str">
            <v>Holes</v>
          </cell>
          <cell r="J32">
            <v>18</v>
          </cell>
          <cell r="K32">
            <v>5671889.0447687563</v>
          </cell>
          <cell r="M32">
            <v>160580.98985325443</v>
          </cell>
          <cell r="N32">
            <v>160580.98985325443</v>
          </cell>
          <cell r="O32">
            <v>160580.98985325443</v>
          </cell>
          <cell r="P32">
            <v>160580.98985325443</v>
          </cell>
          <cell r="Q32">
            <v>160580.98985325443</v>
          </cell>
          <cell r="R32">
            <v>160580.98985325443</v>
          </cell>
          <cell r="S32">
            <v>166434.81230769231</v>
          </cell>
          <cell r="T32">
            <v>175055.52184615383</v>
          </cell>
          <cell r="U32">
            <v>216527.87741538463</v>
          </cell>
          <cell r="V32">
            <v>224401.50276923078</v>
          </cell>
          <cell r="W32">
            <v>224390.53661538463</v>
          </cell>
          <cell r="X32">
            <v>236594.77587692306</v>
          </cell>
          <cell r="Y32">
            <v>261257.0158523077</v>
          </cell>
          <cell r="Z32">
            <v>247503.9004061539</v>
          </cell>
          <cell r="AA32">
            <v>235987.15126153844</v>
          </cell>
          <cell r="AB32">
            <v>231389.20046769234</v>
          </cell>
          <cell r="AC32">
            <v>228843.26695384615</v>
          </cell>
          <cell r="AD32">
            <v>242494.46695384619</v>
          </cell>
          <cell r="AE32">
            <v>672507.69230769225</v>
          </cell>
          <cell r="AF32">
            <v>672507.69230769225</v>
          </cell>
          <cell r="AG32">
            <v>672507.69230769225</v>
          </cell>
          <cell r="AH32">
            <v>5671889.0447687563</v>
          </cell>
        </row>
        <row r="33">
          <cell r="F33" t="str">
            <v>22020020</v>
          </cell>
          <cell r="G33" t="str">
            <v>5371</v>
          </cell>
          <cell r="H33">
            <v>1622911.7921022964</v>
          </cell>
          <cell r="I33" t="str">
            <v>Litres</v>
          </cell>
          <cell r="J33">
            <v>0.5</v>
          </cell>
          <cell r="K33">
            <v>811455.89605114819</v>
          </cell>
          <cell r="M33">
            <v>22973.720039593161</v>
          </cell>
          <cell r="N33">
            <v>22973.720039593161</v>
          </cell>
          <cell r="O33">
            <v>22973.720039593161</v>
          </cell>
          <cell r="P33">
            <v>22973.720039593161</v>
          </cell>
          <cell r="Q33">
            <v>22973.720039593161</v>
          </cell>
          <cell r="R33">
            <v>22973.720039593161</v>
          </cell>
          <cell r="S33">
            <v>23811.204466315379</v>
          </cell>
          <cell r="T33">
            <v>25044.537052322306</v>
          </cell>
          <cell r="U33">
            <v>30977.831442278766</v>
          </cell>
          <cell r="V33">
            <v>32104.281495558462</v>
          </cell>
          <cell r="W33">
            <v>32102.71260905077</v>
          </cell>
          <cell r="X33">
            <v>33848.727354301845</v>
          </cell>
          <cell r="Y33">
            <v>37377.061544180207</v>
          </cell>
          <cell r="Z33">
            <v>35409.45489148191</v>
          </cell>
          <cell r="AA33">
            <v>33761.796779171076</v>
          </cell>
          <cell r="AB33">
            <v>33103.985201410986</v>
          </cell>
          <cell r="AC33">
            <v>32739.748040835693</v>
          </cell>
          <cell r="AD33">
            <v>34692.774032835689</v>
          </cell>
          <cell r="AE33">
            <v>96213.153634615388</v>
          </cell>
          <cell r="AF33">
            <v>96213.153634615388</v>
          </cell>
          <cell r="AG33">
            <v>96213.153634615388</v>
          </cell>
          <cell r="AH33">
            <v>811455.89605114819</v>
          </cell>
        </row>
        <row r="34">
          <cell r="F34" t="str">
            <v>22020020</v>
          </cell>
          <cell r="G34" t="str">
            <v>5504</v>
          </cell>
          <cell r="H34">
            <v>1</v>
          </cell>
          <cell r="I34" t="str">
            <v>Lot</v>
          </cell>
          <cell r="J34" t="e">
            <v>#REF!</v>
          </cell>
          <cell r="K34" t="e">
            <v>#REF!</v>
          </cell>
          <cell r="M34" t="e">
            <v>#REF!</v>
          </cell>
          <cell r="N34" t="e">
            <v>#REF!</v>
          </cell>
          <cell r="O34" t="e">
            <v>#REF!</v>
          </cell>
          <cell r="P34" t="e">
            <v>#REF!</v>
          </cell>
          <cell r="Q34" t="e">
            <v>#REF!</v>
          </cell>
          <cell r="R34" t="e">
            <v>#REF!</v>
          </cell>
          <cell r="S34" t="e">
            <v>#REF!</v>
          </cell>
          <cell r="T34" t="e">
            <v>#REF!</v>
          </cell>
          <cell r="U34" t="e">
            <v>#REF!</v>
          </cell>
          <cell r="V34" t="e">
            <v>#REF!</v>
          </cell>
          <cell r="W34" t="e">
            <v>#REF!</v>
          </cell>
          <cell r="X34" t="e">
            <v>#REF!</v>
          </cell>
          <cell r="Y34" t="e">
            <v>#REF!</v>
          </cell>
          <cell r="Z34" t="e">
            <v>#REF!</v>
          </cell>
          <cell r="AA34" t="e">
            <v>#REF!</v>
          </cell>
          <cell r="AB34" t="e">
            <v>#REF!</v>
          </cell>
          <cell r="AC34" t="e">
            <v>#REF!</v>
          </cell>
          <cell r="AD34" t="e">
            <v>#REF!</v>
          </cell>
          <cell r="AE34" t="e">
            <v>#REF!</v>
          </cell>
          <cell r="AF34" t="e">
            <v>#REF!</v>
          </cell>
          <cell r="AG34" t="e">
            <v>#REF!</v>
          </cell>
          <cell r="AH34" t="e">
            <v>#REF!</v>
          </cell>
        </row>
        <row r="35">
          <cell r="F35" t="str">
            <v>22020930</v>
          </cell>
          <cell r="G35" t="str">
            <v>6301</v>
          </cell>
          <cell r="H35">
            <v>1</v>
          </cell>
          <cell r="I35" t="str">
            <v>Lot</v>
          </cell>
          <cell r="J35">
            <v>15449057.244402079</v>
          </cell>
          <cell r="K35">
            <v>15449057.244402079</v>
          </cell>
          <cell r="M35">
            <v>294400.23749999999</v>
          </cell>
          <cell r="N35">
            <v>294400.23749999999</v>
          </cell>
          <cell r="O35">
            <v>294400.23749999999</v>
          </cell>
          <cell r="P35">
            <v>294400.23749999999</v>
          </cell>
          <cell r="Q35">
            <v>294400.23749999999</v>
          </cell>
          <cell r="R35">
            <v>294400.23749999999</v>
          </cell>
          <cell r="S35">
            <v>292291.76242288505</v>
          </cell>
          <cell r="T35">
            <v>281122.34353532473</v>
          </cell>
          <cell r="U35">
            <v>438598.43014726182</v>
          </cell>
          <cell r="V35">
            <v>426818.34207053151</v>
          </cell>
          <cell r="W35">
            <v>580266.39787625521</v>
          </cell>
          <cell r="X35">
            <v>620890.62336341536</v>
          </cell>
          <cell r="Y35">
            <v>520708.82577849302</v>
          </cell>
          <cell r="Z35">
            <v>713579.27614875184</v>
          </cell>
          <cell r="AA35">
            <v>855238.08269533725</v>
          </cell>
          <cell r="AB35">
            <v>872874.69655998936</v>
          </cell>
          <cell r="AC35">
            <v>742971.93499266962</v>
          </cell>
          <cell r="AD35">
            <v>628920.1038111659</v>
          </cell>
          <cell r="AE35">
            <v>2236125</v>
          </cell>
          <cell r="AF35">
            <v>2236125</v>
          </cell>
          <cell r="AG35">
            <v>2236125</v>
          </cell>
          <cell r="AH35">
            <v>15449057.244402079</v>
          </cell>
        </row>
        <row r="36">
          <cell r="F36" t="str">
            <v>22020930</v>
          </cell>
          <cell r="G36" t="str">
            <v>5842</v>
          </cell>
          <cell r="H36">
            <v>1</v>
          </cell>
          <cell r="I36" t="str">
            <v>Lot</v>
          </cell>
          <cell r="J36">
            <v>0</v>
          </cell>
          <cell r="K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F37" t="str">
            <v>22060121</v>
          </cell>
          <cell r="G37" t="str">
            <v>5321010</v>
          </cell>
          <cell r="H37" t="e">
            <v>#REF!</v>
          </cell>
          <cell r="I37" t="str">
            <v>Tonnes</v>
          </cell>
          <cell r="J37" t="e">
            <v>#REF!</v>
          </cell>
          <cell r="K37" t="e">
            <v>#REF!</v>
          </cell>
          <cell r="M37" t="e">
            <v>#REF!</v>
          </cell>
          <cell r="N37" t="e">
            <v>#REF!</v>
          </cell>
          <cell r="O37" t="e">
            <v>#REF!</v>
          </cell>
          <cell r="P37" t="e">
            <v>#REF!</v>
          </cell>
          <cell r="Q37" t="e">
            <v>#REF!</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cell r="AE37" t="e">
            <v>#REF!</v>
          </cell>
          <cell r="AF37" t="e">
            <v>#REF!</v>
          </cell>
          <cell r="AG37" t="e">
            <v>#REF!</v>
          </cell>
          <cell r="AH37" t="e">
            <v>#REF!</v>
          </cell>
        </row>
        <row r="38">
          <cell r="F38" t="str">
            <v>22060122</v>
          </cell>
          <cell r="G38" t="str">
            <v>5321020</v>
          </cell>
          <cell r="H38" t="e">
            <v>#REF!</v>
          </cell>
          <cell r="I38" t="str">
            <v>Tonnes</v>
          </cell>
          <cell r="J38" t="e">
            <v>#REF!</v>
          </cell>
          <cell r="K38" t="e">
            <v>#REF!</v>
          </cell>
          <cell r="M38" t="e">
            <v>#REF!</v>
          </cell>
          <cell r="N38" t="e">
            <v>#REF!</v>
          </cell>
          <cell r="O38" t="e">
            <v>#REF!</v>
          </cell>
          <cell r="P38" t="e">
            <v>#REF!</v>
          </cell>
          <cell r="Q38" t="e">
            <v>#REF!</v>
          </cell>
          <cell r="R38" t="e">
            <v>#REF!</v>
          </cell>
          <cell r="S38" t="e">
            <v>#REF!</v>
          </cell>
          <cell r="T38" t="e">
            <v>#REF!</v>
          </cell>
          <cell r="U38" t="e">
            <v>#REF!</v>
          </cell>
          <cell r="V38" t="e">
            <v>#REF!</v>
          </cell>
          <cell r="W38" t="e">
            <v>#REF!</v>
          </cell>
          <cell r="X38" t="e">
            <v>#REF!</v>
          </cell>
          <cell r="Y38" t="e">
            <v>#REF!</v>
          </cell>
          <cell r="Z38" t="e">
            <v>#REF!</v>
          </cell>
          <cell r="AA38" t="e">
            <v>#REF!</v>
          </cell>
          <cell r="AB38" t="e">
            <v>#REF!</v>
          </cell>
          <cell r="AC38" t="e">
            <v>#REF!</v>
          </cell>
          <cell r="AD38" t="e">
            <v>#REF!</v>
          </cell>
          <cell r="AE38" t="e">
            <v>#REF!</v>
          </cell>
          <cell r="AF38" t="e">
            <v>#REF!</v>
          </cell>
          <cell r="AG38" t="e">
            <v>#REF!</v>
          </cell>
          <cell r="AH38" t="e">
            <v>#REF!</v>
          </cell>
        </row>
        <row r="39">
          <cell r="F39" t="str">
            <v>22060123</v>
          </cell>
          <cell r="G39" t="str">
            <v>5321020</v>
          </cell>
          <cell r="H39" t="e">
            <v>#REF!</v>
          </cell>
          <cell r="I39" t="str">
            <v>Tonnes</v>
          </cell>
          <cell r="J39" t="e">
            <v>#REF!</v>
          </cell>
          <cell r="K39" t="e">
            <v>#REF!</v>
          </cell>
          <cell r="M39" t="e">
            <v>#REF!</v>
          </cell>
          <cell r="N39" t="e">
            <v>#REF!</v>
          </cell>
          <cell r="O39" t="e">
            <v>#REF!</v>
          </cell>
          <cell r="P39" t="e">
            <v>#REF!</v>
          </cell>
          <cell r="Q39" t="e">
            <v>#REF!</v>
          </cell>
          <cell r="R39" t="e">
            <v>#REF!</v>
          </cell>
          <cell r="S39" t="e">
            <v>#REF!</v>
          </cell>
          <cell r="T39" t="e">
            <v>#REF!</v>
          </cell>
          <cell r="U39" t="e">
            <v>#REF!</v>
          </cell>
          <cell r="V39" t="e">
            <v>#REF!</v>
          </cell>
          <cell r="W39" t="e">
            <v>#REF!</v>
          </cell>
          <cell r="X39" t="e">
            <v>#REF!</v>
          </cell>
          <cell r="Y39" t="e">
            <v>#REF!</v>
          </cell>
          <cell r="Z39" t="e">
            <v>#REF!</v>
          </cell>
          <cell r="AA39" t="e">
            <v>#REF!</v>
          </cell>
          <cell r="AB39" t="e">
            <v>#REF!</v>
          </cell>
          <cell r="AC39" t="e">
            <v>#REF!</v>
          </cell>
          <cell r="AD39" t="e">
            <v>#REF!</v>
          </cell>
          <cell r="AE39" t="e">
            <v>#REF!</v>
          </cell>
          <cell r="AF39" t="e">
            <v>#REF!</v>
          </cell>
          <cell r="AG39" t="e">
            <v>#REF!</v>
          </cell>
          <cell r="AH39" t="e">
            <v>#REF!</v>
          </cell>
        </row>
        <row r="40">
          <cell r="F40" t="str">
            <v>22060130</v>
          </cell>
          <cell r="G40" t="str">
            <v>5321030</v>
          </cell>
          <cell r="H40" t="e">
            <v>#REF!</v>
          </cell>
          <cell r="I40" t="str">
            <v>Tonnes</v>
          </cell>
          <cell r="J40" t="e">
            <v>#REF!</v>
          </cell>
          <cell r="K40" t="e">
            <v>#REF!</v>
          </cell>
          <cell r="M40" t="e">
            <v>#REF!</v>
          </cell>
          <cell r="N40" t="e">
            <v>#REF!</v>
          </cell>
          <cell r="O40" t="e">
            <v>#REF!</v>
          </cell>
          <cell r="P40" t="e">
            <v>#REF!</v>
          </cell>
          <cell r="Q40" t="e">
            <v>#REF!</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cell r="AE40" t="e">
            <v>#REF!</v>
          </cell>
          <cell r="AF40" t="e">
            <v>#REF!</v>
          </cell>
          <cell r="AG40" t="e">
            <v>#REF!</v>
          </cell>
          <cell r="AH40" t="e">
            <v>#REF!</v>
          </cell>
        </row>
        <row r="41">
          <cell r="F41" t="str">
            <v>22060140</v>
          </cell>
          <cell r="G41" t="str">
            <v>5321030</v>
          </cell>
          <cell r="H41" t="e">
            <v>#REF!</v>
          </cell>
          <cell r="I41" t="str">
            <v>Tonnes</v>
          </cell>
          <cell r="J41" t="e">
            <v>#REF!</v>
          </cell>
          <cell r="K41" t="e">
            <v>#REF!</v>
          </cell>
          <cell r="M41" t="e">
            <v>#REF!</v>
          </cell>
          <cell r="N41" t="e">
            <v>#REF!</v>
          </cell>
          <cell r="O41" t="e">
            <v>#REF!</v>
          </cell>
          <cell r="P41" t="e">
            <v>#REF!</v>
          </cell>
          <cell r="Q41" t="e">
            <v>#REF!</v>
          </cell>
          <cell r="R41" t="e">
            <v>#REF!</v>
          </cell>
          <cell r="S41" t="e">
            <v>#REF!</v>
          </cell>
          <cell r="T41" t="e">
            <v>#REF!</v>
          </cell>
          <cell r="U41" t="e">
            <v>#REF!</v>
          </cell>
          <cell r="V41" t="e">
            <v>#REF!</v>
          </cell>
          <cell r="W41" t="e">
            <v>#REF!</v>
          </cell>
          <cell r="X41" t="e">
            <v>#REF!</v>
          </cell>
          <cell r="Y41" t="e">
            <v>#REF!</v>
          </cell>
          <cell r="Z41" t="e">
            <v>#REF!</v>
          </cell>
          <cell r="AA41" t="e">
            <v>#REF!</v>
          </cell>
          <cell r="AB41" t="e">
            <v>#REF!</v>
          </cell>
          <cell r="AC41" t="e">
            <v>#REF!</v>
          </cell>
          <cell r="AD41" t="e">
            <v>#REF!</v>
          </cell>
          <cell r="AE41" t="e">
            <v>#REF!</v>
          </cell>
          <cell r="AF41" t="e">
            <v>#REF!</v>
          </cell>
          <cell r="AG41" t="e">
            <v>#REF!</v>
          </cell>
          <cell r="AH41" t="e">
            <v>#REF!</v>
          </cell>
        </row>
        <row r="42">
          <cell r="F42" t="str">
            <v>22061100</v>
          </cell>
          <cell r="G42" t="str">
            <v xml:space="preserve">5330   </v>
          </cell>
          <cell r="H42" t="e">
            <v>#REF!</v>
          </cell>
          <cell r="I42" t="str">
            <v>Tonnes</v>
          </cell>
          <cell r="J42" t="e">
            <v>#REF!</v>
          </cell>
          <cell r="K42" t="e">
            <v>#REF!</v>
          </cell>
          <cell r="M42" t="e">
            <v>#REF!</v>
          </cell>
          <cell r="N42" t="e">
            <v>#REF!</v>
          </cell>
          <cell r="O42" t="e">
            <v>#REF!</v>
          </cell>
          <cell r="P42" t="e">
            <v>#REF!</v>
          </cell>
          <cell r="Q42" t="e">
            <v>#REF!</v>
          </cell>
          <cell r="R42" t="e">
            <v>#REF!</v>
          </cell>
          <cell r="S42" t="e">
            <v>#REF!</v>
          </cell>
          <cell r="T42" t="e">
            <v>#REF!</v>
          </cell>
          <cell r="U42" t="e">
            <v>#REF!</v>
          </cell>
          <cell r="V42" t="e">
            <v>#REF!</v>
          </cell>
          <cell r="W42" t="e">
            <v>#REF!</v>
          </cell>
          <cell r="X42" t="e">
            <v>#REF!</v>
          </cell>
          <cell r="Y42" t="e">
            <v>#REF!</v>
          </cell>
          <cell r="Z42" t="e">
            <v>#REF!</v>
          </cell>
          <cell r="AA42" t="e">
            <v>#REF!</v>
          </cell>
          <cell r="AB42" t="e">
            <v>#REF!</v>
          </cell>
          <cell r="AC42" t="e">
            <v>#REF!</v>
          </cell>
          <cell r="AD42" t="e">
            <v>#REF!</v>
          </cell>
          <cell r="AE42" t="e">
            <v>#REF!</v>
          </cell>
          <cell r="AF42" t="e">
            <v>#REF!</v>
          </cell>
          <cell r="AG42" t="e">
            <v>#REF!</v>
          </cell>
          <cell r="AH42" t="e">
            <v>#REF!</v>
          </cell>
        </row>
        <row r="43">
          <cell r="F43" t="str">
            <v>22061121</v>
          </cell>
          <cell r="G43" t="str">
            <v xml:space="preserve">5330   </v>
          </cell>
          <cell r="H43" t="e">
            <v>#REF!</v>
          </cell>
          <cell r="I43" t="str">
            <v>Tonnes</v>
          </cell>
          <cell r="J43" t="e">
            <v>#REF!</v>
          </cell>
          <cell r="K43" t="e">
            <v>#REF!</v>
          </cell>
          <cell r="M43" t="e">
            <v>#REF!</v>
          </cell>
          <cell r="N43" t="e">
            <v>#REF!</v>
          </cell>
          <cell r="O43" t="e">
            <v>#REF!</v>
          </cell>
          <cell r="P43" t="e">
            <v>#REF!</v>
          </cell>
          <cell r="Q43" t="e">
            <v>#REF!</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row>
        <row r="44">
          <cell r="F44" t="str">
            <v>22061122</v>
          </cell>
          <cell r="G44" t="str">
            <v xml:space="preserve">5330   </v>
          </cell>
          <cell r="H44" t="e">
            <v>#REF!</v>
          </cell>
          <cell r="I44" t="str">
            <v>Tonnes</v>
          </cell>
          <cell r="J44" t="e">
            <v>#REF!</v>
          </cell>
          <cell r="K44" t="e">
            <v>#REF!</v>
          </cell>
          <cell r="M44" t="e">
            <v>#REF!</v>
          </cell>
          <cell r="N44" t="e">
            <v>#REF!</v>
          </cell>
          <cell r="O44" t="e">
            <v>#REF!</v>
          </cell>
          <cell r="P44" t="e">
            <v>#REF!</v>
          </cell>
          <cell r="Q44" t="e">
            <v>#REF!</v>
          </cell>
          <cell r="R44" t="e">
            <v>#REF!</v>
          </cell>
          <cell r="S44" t="e">
            <v>#REF!</v>
          </cell>
          <cell r="T44" t="e">
            <v>#REF!</v>
          </cell>
          <cell r="U44" t="e">
            <v>#REF!</v>
          </cell>
          <cell r="V44" t="e">
            <v>#REF!</v>
          </cell>
          <cell r="W44" t="e">
            <v>#REF!</v>
          </cell>
          <cell r="X44" t="e">
            <v>#REF!</v>
          </cell>
          <cell r="Y44" t="e">
            <v>#REF!</v>
          </cell>
          <cell r="Z44" t="e">
            <v>#REF!</v>
          </cell>
          <cell r="AA44" t="e">
            <v>#REF!</v>
          </cell>
          <cell r="AB44" t="e">
            <v>#REF!</v>
          </cell>
          <cell r="AC44" t="e">
            <v>#REF!</v>
          </cell>
          <cell r="AD44" t="e">
            <v>#REF!</v>
          </cell>
          <cell r="AE44" t="e">
            <v>#REF!</v>
          </cell>
          <cell r="AF44" t="e">
            <v>#REF!</v>
          </cell>
          <cell r="AG44" t="e">
            <v>#REF!</v>
          </cell>
          <cell r="AH44" t="e">
            <v>#REF!</v>
          </cell>
        </row>
        <row r="45">
          <cell r="F45" t="str">
            <v>22061123</v>
          </cell>
          <cell r="G45" t="str">
            <v xml:space="preserve">5330   </v>
          </cell>
          <cell r="H45" t="e">
            <v>#REF!</v>
          </cell>
          <cell r="I45" t="str">
            <v>Tonnes</v>
          </cell>
          <cell r="J45" t="e">
            <v>#REF!</v>
          </cell>
          <cell r="K45" t="e">
            <v>#REF!</v>
          </cell>
          <cell r="M45" t="e">
            <v>#REF!</v>
          </cell>
          <cell r="N45" t="e">
            <v>#REF!</v>
          </cell>
          <cell r="O45" t="e">
            <v>#REF!</v>
          </cell>
          <cell r="P45" t="e">
            <v>#REF!</v>
          </cell>
          <cell r="Q45" t="e">
            <v>#REF!</v>
          </cell>
          <cell r="R45" t="e">
            <v>#REF!</v>
          </cell>
          <cell r="S45" t="e">
            <v>#REF!</v>
          </cell>
          <cell r="T45" t="e">
            <v>#REF!</v>
          </cell>
          <cell r="U45" t="e">
            <v>#REF!</v>
          </cell>
          <cell r="V45" t="e">
            <v>#REF!</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row>
        <row r="46">
          <cell r="F46" t="str">
            <v>22060130</v>
          </cell>
          <cell r="G46" t="str">
            <v>5401010</v>
          </cell>
          <cell r="H46" t="e">
            <v>#REF!</v>
          </cell>
          <cell r="I46" t="str">
            <v>Tonnes</v>
          </cell>
          <cell r="J46" t="e">
            <v>#REF!</v>
          </cell>
          <cell r="K46" t="e">
            <v>#REF!</v>
          </cell>
          <cell r="M46" t="e">
            <v>#REF!</v>
          </cell>
          <cell r="N46" t="e">
            <v>#REF!</v>
          </cell>
          <cell r="O46" t="e">
            <v>#REF!</v>
          </cell>
          <cell r="P46" t="e">
            <v>#REF!</v>
          </cell>
          <cell r="Q46" t="e">
            <v>#REF!</v>
          </cell>
          <cell r="R46" t="e">
            <v>#REF!</v>
          </cell>
          <cell r="S46" t="e">
            <v>#REF!</v>
          </cell>
          <cell r="T46" t="e">
            <v>#REF!</v>
          </cell>
          <cell r="U46" t="e">
            <v>#REF!</v>
          </cell>
          <cell r="V46" t="e">
            <v>#REF!</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row>
        <row r="47">
          <cell r="F47" t="str">
            <v>22060130</v>
          </cell>
          <cell r="G47" t="str">
            <v xml:space="preserve">5420   </v>
          </cell>
          <cell r="H47" t="e">
            <v>#REF!</v>
          </cell>
          <cell r="I47" t="str">
            <v>Tonnes</v>
          </cell>
          <cell r="J47" t="e">
            <v>#REF!</v>
          </cell>
          <cell r="K47" t="e">
            <v>#REF!</v>
          </cell>
          <cell r="M47" t="e">
            <v>#REF!</v>
          </cell>
          <cell r="N47" t="e">
            <v>#REF!</v>
          </cell>
          <cell r="O47" t="e">
            <v>#REF!</v>
          </cell>
          <cell r="P47" t="e">
            <v>#REF!</v>
          </cell>
          <cell r="Q47" t="e">
            <v>#REF!</v>
          </cell>
          <cell r="R47" t="e">
            <v>#REF!</v>
          </cell>
          <cell r="S47" t="e">
            <v>#REF!</v>
          </cell>
          <cell r="T47" t="e">
            <v>#REF!</v>
          </cell>
          <cell r="U47" t="e">
            <v>#REF!</v>
          </cell>
          <cell r="V47" t="e">
            <v>#REF!</v>
          </cell>
          <cell r="W47" t="e">
            <v>#REF!</v>
          </cell>
          <cell r="X47" t="e">
            <v>#REF!</v>
          </cell>
          <cell r="Y47" t="e">
            <v>#REF!</v>
          </cell>
          <cell r="Z47" t="e">
            <v>#REF!</v>
          </cell>
          <cell r="AA47" t="e">
            <v>#REF!</v>
          </cell>
          <cell r="AB47" t="e">
            <v>#REF!</v>
          </cell>
          <cell r="AC47" t="e">
            <v>#REF!</v>
          </cell>
          <cell r="AD47" t="e">
            <v>#REF!</v>
          </cell>
          <cell r="AE47" t="e">
            <v>#REF!</v>
          </cell>
          <cell r="AF47" t="e">
            <v>#REF!</v>
          </cell>
          <cell r="AG47" t="e">
            <v>#REF!</v>
          </cell>
          <cell r="AH47" t="e">
            <v>#REF!</v>
          </cell>
        </row>
        <row r="48">
          <cell r="F48" t="str">
            <v>22060130</v>
          </cell>
          <cell r="G48" t="str">
            <v>5401020</v>
          </cell>
          <cell r="H48" t="e">
            <v>#REF!</v>
          </cell>
          <cell r="I48" t="str">
            <v>Tonnes</v>
          </cell>
          <cell r="J48" t="e">
            <v>#REF!</v>
          </cell>
          <cell r="K48" t="e">
            <v>#REF!</v>
          </cell>
          <cell r="M48" t="e">
            <v>#REF!</v>
          </cell>
          <cell r="N48" t="e">
            <v>#REF!</v>
          </cell>
          <cell r="O48" t="e">
            <v>#REF!</v>
          </cell>
          <cell r="P48" t="e">
            <v>#REF!</v>
          </cell>
          <cell r="Q48" t="e">
            <v>#REF!</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cell r="AE48" t="e">
            <v>#REF!</v>
          </cell>
          <cell r="AF48" t="e">
            <v>#REF!</v>
          </cell>
          <cell r="AG48" t="e">
            <v>#REF!</v>
          </cell>
          <cell r="AH48" t="e">
            <v>#REF!</v>
          </cell>
        </row>
        <row r="49">
          <cell r="F49" t="str">
            <v>22060140</v>
          </cell>
          <cell r="G49" t="str">
            <v>5401020</v>
          </cell>
          <cell r="H49" t="e">
            <v>#REF!</v>
          </cell>
          <cell r="I49" t="str">
            <v>Tonnes</v>
          </cell>
          <cell r="J49" t="e">
            <v>#REF!</v>
          </cell>
          <cell r="K49" t="e">
            <v>#REF!</v>
          </cell>
          <cell r="M49" t="e">
            <v>#REF!</v>
          </cell>
          <cell r="N49" t="e">
            <v>#REF!</v>
          </cell>
          <cell r="O49" t="e">
            <v>#REF!</v>
          </cell>
          <cell r="P49" t="e">
            <v>#REF!</v>
          </cell>
          <cell r="Q49" t="e">
            <v>#REF!</v>
          </cell>
          <cell r="R49" t="e">
            <v>#REF!</v>
          </cell>
          <cell r="S49" t="e">
            <v>#REF!</v>
          </cell>
          <cell r="T49" t="e">
            <v>#REF!</v>
          </cell>
          <cell r="U49" t="e">
            <v>#REF!</v>
          </cell>
          <cell r="V49" t="e">
            <v>#REF!</v>
          </cell>
          <cell r="W49" t="e">
            <v>#REF!</v>
          </cell>
          <cell r="X49" t="e">
            <v>#REF!</v>
          </cell>
          <cell r="Y49" t="e">
            <v>#REF!</v>
          </cell>
          <cell r="Z49" t="e">
            <v>#REF!</v>
          </cell>
          <cell r="AA49" t="e">
            <v>#REF!</v>
          </cell>
          <cell r="AB49" t="e">
            <v>#REF!</v>
          </cell>
          <cell r="AC49" t="e">
            <v>#REF!</v>
          </cell>
          <cell r="AD49" t="e">
            <v>#REF!</v>
          </cell>
          <cell r="AE49" t="e">
            <v>#REF!</v>
          </cell>
          <cell r="AF49" t="e">
            <v>#REF!</v>
          </cell>
          <cell r="AG49" t="e">
            <v>#REF!</v>
          </cell>
          <cell r="AH49" t="e">
            <v>#REF!</v>
          </cell>
        </row>
        <row r="50">
          <cell r="F50" t="str">
            <v>22060130</v>
          </cell>
          <cell r="G50" t="str">
            <v>5401030</v>
          </cell>
          <cell r="H50" t="e">
            <v>#REF!</v>
          </cell>
          <cell r="I50" t="str">
            <v>Tonnes</v>
          </cell>
          <cell r="J50" t="e">
            <v>#REF!</v>
          </cell>
          <cell r="K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cell r="AE50" t="e">
            <v>#REF!</v>
          </cell>
          <cell r="AF50" t="e">
            <v>#REF!</v>
          </cell>
          <cell r="AG50" t="e">
            <v>#REF!</v>
          </cell>
          <cell r="AH50" t="e">
            <v>#REF!</v>
          </cell>
        </row>
        <row r="51">
          <cell r="F51" t="str">
            <v>22060130</v>
          </cell>
          <cell r="G51" t="str">
            <v>5401040</v>
          </cell>
          <cell r="H51" t="e">
            <v>#REF!</v>
          </cell>
          <cell r="I51" t="str">
            <v>Tonnes</v>
          </cell>
          <cell r="J51" t="e">
            <v>#REF!</v>
          </cell>
          <cell r="K51" t="e">
            <v>#REF!</v>
          </cell>
          <cell r="M51" t="e">
            <v>#REF!</v>
          </cell>
          <cell r="N51" t="e">
            <v>#REF!</v>
          </cell>
          <cell r="O51" t="e">
            <v>#REF!</v>
          </cell>
          <cell r="P51" t="e">
            <v>#REF!</v>
          </cell>
          <cell r="Q51" t="e">
            <v>#REF!</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cell r="AE51" t="e">
            <v>#REF!</v>
          </cell>
          <cell r="AF51" t="e">
            <v>#REF!</v>
          </cell>
          <cell r="AG51" t="e">
            <v>#REF!</v>
          </cell>
          <cell r="AH51" t="e">
            <v>#REF!</v>
          </cell>
        </row>
        <row r="52">
          <cell r="F52" t="str">
            <v>22060140</v>
          </cell>
          <cell r="G52" t="str">
            <v>5401030</v>
          </cell>
          <cell r="H52" t="e">
            <v>#REF!</v>
          </cell>
          <cell r="I52" t="str">
            <v>Tonnes</v>
          </cell>
          <cell r="J52" t="e">
            <v>#REF!</v>
          </cell>
          <cell r="K52" t="e">
            <v>#REF!</v>
          </cell>
          <cell r="M52" t="e">
            <v>#REF!</v>
          </cell>
          <cell r="N52" t="e">
            <v>#REF!</v>
          </cell>
          <cell r="O52" t="e">
            <v>#REF!</v>
          </cell>
          <cell r="P52" t="e">
            <v>#REF!</v>
          </cell>
          <cell r="Q52" t="e">
            <v>#REF!</v>
          </cell>
          <cell r="R52" t="e">
            <v>#REF!</v>
          </cell>
          <cell r="S52" t="e">
            <v>#REF!</v>
          </cell>
          <cell r="T52" t="e">
            <v>#REF!</v>
          </cell>
          <cell r="U52" t="e">
            <v>#REF!</v>
          </cell>
          <cell r="V52" t="e">
            <v>#REF!</v>
          </cell>
          <cell r="W52" t="e">
            <v>#REF!</v>
          </cell>
          <cell r="X52" t="e">
            <v>#REF!</v>
          </cell>
          <cell r="Y52" t="e">
            <v>#REF!</v>
          </cell>
          <cell r="Z52" t="e">
            <v>#REF!</v>
          </cell>
          <cell r="AA52" t="e">
            <v>#REF!</v>
          </cell>
          <cell r="AB52" t="e">
            <v>#REF!</v>
          </cell>
          <cell r="AC52" t="e">
            <v>#REF!</v>
          </cell>
          <cell r="AD52" t="e">
            <v>#REF!</v>
          </cell>
          <cell r="AE52" t="e">
            <v>#REF!</v>
          </cell>
          <cell r="AF52" t="e">
            <v>#REF!</v>
          </cell>
          <cell r="AG52" t="e">
            <v>#REF!</v>
          </cell>
          <cell r="AH52" t="e">
            <v>#REF!</v>
          </cell>
        </row>
        <row r="53">
          <cell r="F53" t="str">
            <v>22060140</v>
          </cell>
          <cell r="G53" t="str">
            <v>5401040</v>
          </cell>
          <cell r="H53" t="e">
            <v>#REF!</v>
          </cell>
          <cell r="I53" t="str">
            <v>Tonnes</v>
          </cell>
          <cell r="J53" t="e">
            <v>#REF!</v>
          </cell>
          <cell r="K53" t="e">
            <v>#REF!</v>
          </cell>
          <cell r="M53" t="e">
            <v>#REF!</v>
          </cell>
          <cell r="N53" t="e">
            <v>#REF!</v>
          </cell>
          <cell r="O53" t="e">
            <v>#REF!</v>
          </cell>
          <cell r="P53" t="e">
            <v>#REF!</v>
          </cell>
          <cell r="Q53" t="e">
            <v>#REF!</v>
          </cell>
          <cell r="R53" t="e">
            <v>#REF!</v>
          </cell>
          <cell r="S53" t="e">
            <v>#REF!</v>
          </cell>
          <cell r="T53" t="e">
            <v>#REF!</v>
          </cell>
          <cell r="U53" t="e">
            <v>#REF!</v>
          </cell>
          <cell r="V53" t="e">
            <v>#REF!</v>
          </cell>
          <cell r="W53" t="e">
            <v>#REF!</v>
          </cell>
          <cell r="X53" t="e">
            <v>#REF!</v>
          </cell>
          <cell r="Y53" t="e">
            <v>#REF!</v>
          </cell>
          <cell r="Z53" t="e">
            <v>#REF!</v>
          </cell>
          <cell r="AA53" t="e">
            <v>#REF!</v>
          </cell>
          <cell r="AB53" t="e">
            <v>#REF!</v>
          </cell>
          <cell r="AC53" t="e">
            <v>#REF!</v>
          </cell>
          <cell r="AD53" t="e">
            <v>#REF!</v>
          </cell>
          <cell r="AE53" t="e">
            <v>#REF!</v>
          </cell>
          <cell r="AF53" t="e">
            <v>#REF!</v>
          </cell>
          <cell r="AG53" t="e">
            <v>#REF!</v>
          </cell>
          <cell r="AH53" t="e">
            <v>#REF!</v>
          </cell>
        </row>
        <row r="54">
          <cell r="F54" t="str">
            <v>22060140</v>
          </cell>
          <cell r="G54" t="str">
            <v>5425010</v>
          </cell>
          <cell r="H54" t="e">
            <v>#REF!</v>
          </cell>
          <cell r="I54" t="str">
            <v>Tonnes</v>
          </cell>
          <cell r="J54" t="e">
            <v>#REF!</v>
          </cell>
          <cell r="K54" t="e">
            <v>#REF!</v>
          </cell>
          <cell r="M54" t="e">
            <v>#REF!</v>
          </cell>
          <cell r="N54" t="e">
            <v>#REF!</v>
          </cell>
          <cell r="O54" t="e">
            <v>#REF!</v>
          </cell>
          <cell r="P54" t="e">
            <v>#REF!</v>
          </cell>
          <cell r="Q54" t="e">
            <v>#REF!</v>
          </cell>
          <cell r="R54" t="e">
            <v>#REF!</v>
          </cell>
          <cell r="S54" t="e">
            <v>#REF!</v>
          </cell>
          <cell r="T54" t="e">
            <v>#REF!</v>
          </cell>
          <cell r="U54" t="e">
            <v>#REF!</v>
          </cell>
          <cell r="V54" t="e">
            <v>#REF!</v>
          </cell>
          <cell r="W54" t="e">
            <v>#REF!</v>
          </cell>
          <cell r="X54" t="e">
            <v>#REF!</v>
          </cell>
          <cell r="Y54" t="e">
            <v>#REF!</v>
          </cell>
          <cell r="Z54" t="e">
            <v>#REF!</v>
          </cell>
          <cell r="AA54" t="e">
            <v>#REF!</v>
          </cell>
          <cell r="AB54" t="e">
            <v>#REF!</v>
          </cell>
          <cell r="AC54" t="e">
            <v>#REF!</v>
          </cell>
          <cell r="AD54" t="e">
            <v>#REF!</v>
          </cell>
          <cell r="AE54" t="e">
            <v>#REF!</v>
          </cell>
          <cell r="AF54" t="e">
            <v>#REF!</v>
          </cell>
          <cell r="AG54" t="e">
            <v>#REF!</v>
          </cell>
          <cell r="AH54" t="e">
            <v>#REF!</v>
          </cell>
        </row>
        <row r="55">
          <cell r="F55" t="str">
            <v>22060140</v>
          </cell>
          <cell r="G55" t="str">
            <v>5425020</v>
          </cell>
          <cell r="H55" t="e">
            <v>#REF!</v>
          </cell>
          <cell r="I55" t="str">
            <v>Tonnes</v>
          </cell>
          <cell r="J55" t="e">
            <v>#REF!</v>
          </cell>
          <cell r="K55" t="e">
            <v>#REF!</v>
          </cell>
          <cell r="M55" t="e">
            <v>#REF!</v>
          </cell>
          <cell r="N55" t="e">
            <v>#REF!</v>
          </cell>
          <cell r="O55" t="e">
            <v>#REF!</v>
          </cell>
          <cell r="P55" t="e">
            <v>#REF!</v>
          </cell>
          <cell r="Q55" t="e">
            <v>#REF!</v>
          </cell>
          <cell r="R55" t="e">
            <v>#REF!</v>
          </cell>
          <cell r="S55" t="e">
            <v>#REF!</v>
          </cell>
          <cell r="T55" t="e">
            <v>#REF!</v>
          </cell>
          <cell r="U55" t="e">
            <v>#REF!</v>
          </cell>
          <cell r="V55" t="e">
            <v>#REF!</v>
          </cell>
          <cell r="W55" t="e">
            <v>#REF!</v>
          </cell>
          <cell r="X55" t="e">
            <v>#REF!</v>
          </cell>
          <cell r="Y55" t="e">
            <v>#REF!</v>
          </cell>
          <cell r="Z55" t="e">
            <v>#REF!</v>
          </cell>
          <cell r="AA55" t="e">
            <v>#REF!</v>
          </cell>
          <cell r="AB55" t="e">
            <v>#REF!</v>
          </cell>
          <cell r="AC55" t="e">
            <v>#REF!</v>
          </cell>
          <cell r="AD55" t="e">
            <v>#REF!</v>
          </cell>
          <cell r="AE55" t="e">
            <v>#REF!</v>
          </cell>
          <cell r="AF55" t="e">
            <v>#REF!</v>
          </cell>
          <cell r="AG55" t="e">
            <v>#REF!</v>
          </cell>
          <cell r="AH55" t="e">
            <v>#REF!</v>
          </cell>
        </row>
        <row r="56">
          <cell r="F56" t="str">
            <v>22060140</v>
          </cell>
          <cell r="G56" t="str">
            <v xml:space="preserve">5410   </v>
          </cell>
          <cell r="H56" t="e">
            <v>#REF!</v>
          </cell>
          <cell r="I56" t="str">
            <v>Tonnes</v>
          </cell>
          <cell r="J56" t="e">
            <v>#REF!</v>
          </cell>
          <cell r="K56" t="e">
            <v>#REF!</v>
          </cell>
          <cell r="M56" t="e">
            <v>#REF!</v>
          </cell>
          <cell r="N56" t="e">
            <v>#REF!</v>
          </cell>
          <cell r="O56" t="e">
            <v>#REF!</v>
          </cell>
          <cell r="P56" t="e">
            <v>#REF!</v>
          </cell>
          <cell r="Q56" t="e">
            <v>#REF!</v>
          </cell>
          <cell r="R56" t="e">
            <v>#REF!</v>
          </cell>
          <cell r="S56" t="e">
            <v>#REF!</v>
          </cell>
          <cell r="T56" t="e">
            <v>#REF!</v>
          </cell>
          <cell r="U56" t="e">
            <v>#REF!</v>
          </cell>
          <cell r="V56" t="e">
            <v>#REF!</v>
          </cell>
          <cell r="W56" t="e">
            <v>#REF!</v>
          </cell>
          <cell r="X56" t="e">
            <v>#REF!</v>
          </cell>
          <cell r="Y56" t="e">
            <v>#REF!</v>
          </cell>
          <cell r="Z56" t="e">
            <v>#REF!</v>
          </cell>
          <cell r="AA56" t="e">
            <v>#REF!</v>
          </cell>
          <cell r="AB56" t="e">
            <v>#REF!</v>
          </cell>
          <cell r="AC56" t="e">
            <v>#REF!</v>
          </cell>
          <cell r="AD56" t="e">
            <v>#REF!</v>
          </cell>
          <cell r="AE56" t="e">
            <v>#REF!</v>
          </cell>
          <cell r="AF56" t="e">
            <v>#REF!</v>
          </cell>
          <cell r="AG56" t="e">
            <v>#REF!</v>
          </cell>
          <cell r="AH56" t="e">
            <v>#REF!</v>
          </cell>
        </row>
        <row r="57">
          <cell r="F57" t="str">
            <v>22060130</v>
          </cell>
          <cell r="G57" t="str">
            <v xml:space="preserve">5410   </v>
          </cell>
          <cell r="H57" t="e">
            <v>#REF!</v>
          </cell>
          <cell r="I57" t="str">
            <v>Tonnes</v>
          </cell>
          <cell r="J57" t="e">
            <v>#REF!</v>
          </cell>
          <cell r="K57" t="e">
            <v>#REF!</v>
          </cell>
          <cell r="M57" t="e">
            <v>#REF!</v>
          </cell>
          <cell r="N57" t="e">
            <v>#REF!</v>
          </cell>
          <cell r="O57" t="e">
            <v>#REF!</v>
          </cell>
          <cell r="P57" t="e">
            <v>#REF!</v>
          </cell>
          <cell r="Q57" t="e">
            <v>#REF!</v>
          </cell>
          <cell r="R57" t="e">
            <v>#REF!</v>
          </cell>
          <cell r="S57" t="e">
            <v>#REF!</v>
          </cell>
          <cell r="T57" t="e">
            <v>#REF!</v>
          </cell>
          <cell r="U57" t="e">
            <v>#REF!</v>
          </cell>
          <cell r="V57" t="e">
            <v>#REF!</v>
          </cell>
          <cell r="W57" t="e">
            <v>#REF!</v>
          </cell>
          <cell r="X57" t="e">
            <v>#REF!</v>
          </cell>
          <cell r="Y57" t="e">
            <v>#REF!</v>
          </cell>
          <cell r="Z57" t="e">
            <v>#REF!</v>
          </cell>
          <cell r="AA57" t="e">
            <v>#REF!</v>
          </cell>
          <cell r="AB57" t="e">
            <v>#REF!</v>
          </cell>
          <cell r="AC57" t="e">
            <v>#REF!</v>
          </cell>
          <cell r="AD57" t="e">
            <v>#REF!</v>
          </cell>
          <cell r="AE57" t="e">
            <v>#REF!</v>
          </cell>
          <cell r="AF57" t="e">
            <v>#REF!</v>
          </cell>
          <cell r="AG57" t="e">
            <v>#REF!</v>
          </cell>
          <cell r="AH57" t="e">
            <v>#REF!</v>
          </cell>
        </row>
        <row r="58">
          <cell r="F58" t="str">
            <v>22060140</v>
          </cell>
          <cell r="G58" t="str">
            <v xml:space="preserve">5410   </v>
          </cell>
          <cell r="H58" t="e">
            <v>#REF!</v>
          </cell>
          <cell r="I58" t="str">
            <v>Tonnes</v>
          </cell>
          <cell r="J58" t="e">
            <v>#REF!</v>
          </cell>
          <cell r="K58" t="e">
            <v>#REF!</v>
          </cell>
          <cell r="M58" t="e">
            <v>#REF!</v>
          </cell>
          <cell r="N58" t="e">
            <v>#REF!</v>
          </cell>
          <cell r="O58" t="e">
            <v>#REF!</v>
          </cell>
          <cell r="P58" t="e">
            <v>#REF!</v>
          </cell>
          <cell r="Q58" t="e">
            <v>#REF!</v>
          </cell>
          <cell r="R58" t="e">
            <v>#REF!</v>
          </cell>
          <cell r="S58" t="e">
            <v>#REF!</v>
          </cell>
          <cell r="T58" t="e">
            <v>#REF!</v>
          </cell>
          <cell r="U58" t="e">
            <v>#REF!</v>
          </cell>
          <cell r="V58" t="e">
            <v>#REF!</v>
          </cell>
          <cell r="W58" t="e">
            <v>#REF!</v>
          </cell>
          <cell r="X58" t="e">
            <v>#REF!</v>
          </cell>
          <cell r="Y58" t="e">
            <v>#REF!</v>
          </cell>
          <cell r="Z58" t="e">
            <v>#REF!</v>
          </cell>
          <cell r="AA58" t="e">
            <v>#REF!</v>
          </cell>
          <cell r="AB58" t="e">
            <v>#REF!</v>
          </cell>
          <cell r="AC58" t="e">
            <v>#REF!</v>
          </cell>
          <cell r="AD58" t="e">
            <v>#REF!</v>
          </cell>
          <cell r="AE58" t="e">
            <v>#REF!</v>
          </cell>
          <cell r="AF58" t="e">
            <v>#REF!</v>
          </cell>
          <cell r="AG58" t="e">
            <v>#REF!</v>
          </cell>
          <cell r="AH58" t="e">
            <v>#REF!</v>
          </cell>
        </row>
        <row r="59">
          <cell r="F59" t="str">
            <v>22060130</v>
          </cell>
          <cell r="G59" t="str">
            <v xml:space="preserve">5410   </v>
          </cell>
          <cell r="H59" t="e">
            <v>#REF!</v>
          </cell>
          <cell r="I59" t="str">
            <v>Tonnes</v>
          </cell>
          <cell r="J59" t="e">
            <v>#REF!</v>
          </cell>
          <cell r="K59" t="e">
            <v>#REF!</v>
          </cell>
          <cell r="M59" t="e">
            <v>#REF!</v>
          </cell>
          <cell r="N59" t="e">
            <v>#REF!</v>
          </cell>
          <cell r="O59" t="e">
            <v>#REF!</v>
          </cell>
          <cell r="P59" t="e">
            <v>#REF!</v>
          </cell>
          <cell r="Q59" t="e">
            <v>#REF!</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cell r="AE59" t="e">
            <v>#REF!</v>
          </cell>
          <cell r="AF59" t="e">
            <v>#REF!</v>
          </cell>
          <cell r="AG59" t="e">
            <v>#REF!</v>
          </cell>
          <cell r="AH59" t="e">
            <v>#REF!</v>
          </cell>
        </row>
        <row r="60">
          <cell r="F60" t="str">
            <v>22060151</v>
          </cell>
          <cell r="G60" t="str">
            <v xml:space="preserve">5405   </v>
          </cell>
          <cell r="H60" t="e">
            <v>#REF!</v>
          </cell>
          <cell r="I60" t="str">
            <v>Tonnes</v>
          </cell>
          <cell r="J60" t="e">
            <v>#REF!</v>
          </cell>
          <cell r="K60" t="e">
            <v>#REF!</v>
          </cell>
          <cell r="M60" t="e">
            <v>#REF!</v>
          </cell>
          <cell r="N60" t="e">
            <v>#REF!</v>
          </cell>
          <cell r="O60" t="e">
            <v>#REF!</v>
          </cell>
          <cell r="P60" t="e">
            <v>#REF!</v>
          </cell>
          <cell r="Q60" t="e">
            <v>#REF!</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cell r="AE60" t="e">
            <v>#REF!</v>
          </cell>
          <cell r="AF60" t="e">
            <v>#REF!</v>
          </cell>
          <cell r="AG60" t="e">
            <v>#REF!</v>
          </cell>
          <cell r="AH60" t="e">
            <v>#REF!</v>
          </cell>
        </row>
        <row r="61">
          <cell r="F61" t="str">
            <v>22060152</v>
          </cell>
          <cell r="G61" t="str">
            <v xml:space="preserve">5340   </v>
          </cell>
          <cell r="H61" t="e">
            <v>#REF!</v>
          </cell>
          <cell r="I61" t="str">
            <v>Sets</v>
          </cell>
          <cell r="J61" t="e">
            <v>#REF!</v>
          </cell>
          <cell r="K61" t="e">
            <v>#REF!</v>
          </cell>
          <cell r="M61" t="e">
            <v>#REF!</v>
          </cell>
          <cell r="N61" t="e">
            <v>#REF!</v>
          </cell>
          <cell r="O61" t="e">
            <v>#REF!</v>
          </cell>
          <cell r="P61" t="e">
            <v>#REF!</v>
          </cell>
          <cell r="Q61" t="e">
            <v>#REF!</v>
          </cell>
          <cell r="R61" t="e">
            <v>#REF!</v>
          </cell>
          <cell r="S61" t="e">
            <v>#REF!</v>
          </cell>
          <cell r="T61" t="e">
            <v>#REF!</v>
          </cell>
          <cell r="U61" t="e">
            <v>#REF!</v>
          </cell>
          <cell r="V61" t="e">
            <v>#REF!</v>
          </cell>
          <cell r="W61" t="e">
            <v>#REF!</v>
          </cell>
          <cell r="X61" t="e">
            <v>#REF!</v>
          </cell>
          <cell r="Y61" t="e">
            <v>#REF!</v>
          </cell>
          <cell r="Z61" t="e">
            <v>#REF!</v>
          </cell>
          <cell r="AA61" t="e">
            <v>#REF!</v>
          </cell>
          <cell r="AB61" t="e">
            <v>#REF!</v>
          </cell>
          <cell r="AC61" t="e">
            <v>#REF!</v>
          </cell>
          <cell r="AD61" t="e">
            <v>#REF!</v>
          </cell>
          <cell r="AE61" t="e">
            <v>#REF!</v>
          </cell>
          <cell r="AF61" t="e">
            <v>#REF!</v>
          </cell>
          <cell r="AG61" t="e">
            <v>#REF!</v>
          </cell>
          <cell r="AH61" t="e">
            <v>#REF!</v>
          </cell>
        </row>
        <row r="62">
          <cell r="F62" t="str">
            <v>22060140</v>
          </cell>
          <cell r="G62" t="str">
            <v xml:space="preserve">5410   </v>
          </cell>
          <cell r="H62" t="e">
            <v>#REF!</v>
          </cell>
          <cell r="I62" t="str">
            <v>Tonnes</v>
          </cell>
          <cell r="J62" t="e">
            <v>#REF!</v>
          </cell>
          <cell r="K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X62" t="e">
            <v>#REF!</v>
          </cell>
          <cell r="Y62" t="e">
            <v>#REF!</v>
          </cell>
          <cell r="Z62" t="e">
            <v>#REF!</v>
          </cell>
          <cell r="AA62" t="e">
            <v>#REF!</v>
          </cell>
          <cell r="AB62" t="e">
            <v>#REF!</v>
          </cell>
          <cell r="AC62" t="e">
            <v>#REF!</v>
          </cell>
          <cell r="AD62" t="e">
            <v>#REF!</v>
          </cell>
          <cell r="AE62" t="e">
            <v>#REF!</v>
          </cell>
          <cell r="AF62" t="e">
            <v>#REF!</v>
          </cell>
          <cell r="AG62" t="e">
            <v>#REF!</v>
          </cell>
          <cell r="AH62" t="e">
            <v>#REF!</v>
          </cell>
        </row>
        <row r="63">
          <cell r="F63" t="str">
            <v>22060100</v>
          </cell>
          <cell r="G63" t="str">
            <v xml:space="preserve">5221   </v>
          </cell>
          <cell r="H63" t="e">
            <v>#REF!</v>
          </cell>
          <cell r="I63" t="str">
            <v>Kw</v>
          </cell>
          <cell r="J63">
            <v>0.09</v>
          </cell>
          <cell r="K63" t="e">
            <v>#REF!</v>
          </cell>
          <cell r="M63" t="e">
            <v>#REF!</v>
          </cell>
          <cell r="N63" t="e">
            <v>#REF!</v>
          </cell>
          <cell r="O63" t="e">
            <v>#REF!</v>
          </cell>
          <cell r="P63" t="e">
            <v>#REF!</v>
          </cell>
          <cell r="Q63" t="e">
            <v>#REF!</v>
          </cell>
          <cell r="R63" t="e">
            <v>#REF!</v>
          </cell>
          <cell r="S63" t="e">
            <v>#REF!</v>
          </cell>
          <cell r="T63" t="e">
            <v>#REF!</v>
          </cell>
          <cell r="U63" t="e">
            <v>#REF!</v>
          </cell>
          <cell r="V63" t="e">
            <v>#REF!</v>
          </cell>
          <cell r="W63" t="e">
            <v>#REF!</v>
          </cell>
          <cell r="X63" t="e">
            <v>#REF!</v>
          </cell>
          <cell r="Y63" t="e">
            <v>#REF!</v>
          </cell>
          <cell r="Z63" t="e">
            <v>#REF!</v>
          </cell>
          <cell r="AA63" t="e">
            <v>#REF!</v>
          </cell>
          <cell r="AB63" t="e">
            <v>#REF!</v>
          </cell>
          <cell r="AC63" t="e">
            <v>#REF!</v>
          </cell>
          <cell r="AD63" t="e">
            <v>#REF!</v>
          </cell>
          <cell r="AE63" t="e">
            <v>#REF!</v>
          </cell>
          <cell r="AF63" t="e">
            <v>#REF!</v>
          </cell>
          <cell r="AG63" t="e">
            <v>#REF!</v>
          </cell>
          <cell r="AH63" t="e">
            <v>#REF!</v>
          </cell>
        </row>
        <row r="64">
          <cell r="F64" t="str">
            <v>22060110</v>
          </cell>
          <cell r="G64" t="str">
            <v xml:space="preserve">5221   </v>
          </cell>
          <cell r="H64" t="e">
            <v>#REF!</v>
          </cell>
          <cell r="I64" t="str">
            <v>Kw</v>
          </cell>
          <cell r="J64">
            <v>0.09</v>
          </cell>
          <cell r="K64" t="e">
            <v>#REF!</v>
          </cell>
          <cell r="M64" t="e">
            <v>#REF!</v>
          </cell>
          <cell r="N64" t="e">
            <v>#REF!</v>
          </cell>
          <cell r="O64" t="e">
            <v>#REF!</v>
          </cell>
          <cell r="P64" t="e">
            <v>#REF!</v>
          </cell>
          <cell r="Q64" t="e">
            <v>#REF!</v>
          </cell>
          <cell r="R64" t="e">
            <v>#REF!</v>
          </cell>
          <cell r="S64" t="e">
            <v>#REF!</v>
          </cell>
          <cell r="T64" t="e">
            <v>#REF!</v>
          </cell>
          <cell r="U64" t="e">
            <v>#REF!</v>
          </cell>
          <cell r="V64" t="e">
            <v>#REF!</v>
          </cell>
          <cell r="W64" t="e">
            <v>#REF!</v>
          </cell>
          <cell r="X64" t="e">
            <v>#REF!</v>
          </cell>
          <cell r="Y64" t="e">
            <v>#REF!</v>
          </cell>
          <cell r="Z64" t="e">
            <v>#REF!</v>
          </cell>
          <cell r="AA64" t="e">
            <v>#REF!</v>
          </cell>
          <cell r="AB64" t="e">
            <v>#REF!</v>
          </cell>
          <cell r="AC64" t="e">
            <v>#REF!</v>
          </cell>
          <cell r="AD64" t="e">
            <v>#REF!</v>
          </cell>
          <cell r="AE64" t="e">
            <v>#REF!</v>
          </cell>
          <cell r="AF64" t="e">
            <v>#REF!</v>
          </cell>
          <cell r="AG64" t="e">
            <v>#REF!</v>
          </cell>
          <cell r="AH64" t="e">
            <v>#REF!</v>
          </cell>
        </row>
        <row r="65">
          <cell r="F65" t="str">
            <v>22060121</v>
          </cell>
          <cell r="G65" t="str">
            <v xml:space="preserve">5221   </v>
          </cell>
          <cell r="H65" t="e">
            <v>#REF!</v>
          </cell>
          <cell r="I65" t="str">
            <v>Kw</v>
          </cell>
          <cell r="J65">
            <v>0.09</v>
          </cell>
          <cell r="K65" t="e">
            <v>#REF!</v>
          </cell>
          <cell r="M65" t="e">
            <v>#REF!</v>
          </cell>
          <cell r="N65" t="e">
            <v>#REF!</v>
          </cell>
          <cell r="O65" t="e">
            <v>#REF!</v>
          </cell>
          <cell r="P65" t="e">
            <v>#REF!</v>
          </cell>
          <cell r="Q65" t="e">
            <v>#REF!</v>
          </cell>
          <cell r="R65" t="e">
            <v>#REF!</v>
          </cell>
          <cell r="S65" t="e">
            <v>#REF!</v>
          </cell>
          <cell r="T65" t="e">
            <v>#REF!</v>
          </cell>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row>
        <row r="66">
          <cell r="F66" t="str">
            <v>22060122</v>
          </cell>
          <cell r="G66" t="str">
            <v xml:space="preserve">5221   </v>
          </cell>
          <cell r="H66" t="e">
            <v>#REF!</v>
          </cell>
          <cell r="I66" t="str">
            <v>Kw</v>
          </cell>
          <cell r="J66">
            <v>0.09</v>
          </cell>
          <cell r="K66" t="e">
            <v>#REF!</v>
          </cell>
          <cell r="M66" t="e">
            <v>#REF!</v>
          </cell>
          <cell r="N66" t="e">
            <v>#REF!</v>
          </cell>
          <cell r="O66" t="e">
            <v>#REF!</v>
          </cell>
          <cell r="P66" t="e">
            <v>#REF!</v>
          </cell>
          <cell r="Q66" t="e">
            <v>#REF!</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row>
        <row r="67">
          <cell r="F67" t="str">
            <v>22060123</v>
          </cell>
          <cell r="G67" t="str">
            <v xml:space="preserve">5221   </v>
          </cell>
          <cell r="H67" t="e">
            <v>#REF!</v>
          </cell>
          <cell r="I67" t="str">
            <v>Kw</v>
          </cell>
          <cell r="J67">
            <v>0.09</v>
          </cell>
          <cell r="K67" t="e">
            <v>#REF!</v>
          </cell>
          <cell r="M67" t="e">
            <v>#REF!</v>
          </cell>
          <cell r="N67" t="e">
            <v>#REF!</v>
          </cell>
          <cell r="O67" t="e">
            <v>#REF!</v>
          </cell>
          <cell r="P67" t="e">
            <v>#REF!</v>
          </cell>
          <cell r="Q67" t="e">
            <v>#REF!</v>
          </cell>
          <cell r="R67" t="e">
            <v>#REF!</v>
          </cell>
          <cell r="S67" t="e">
            <v>#REF!</v>
          </cell>
          <cell r="T67" t="e">
            <v>#REF!</v>
          </cell>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row>
        <row r="68">
          <cell r="F68" t="str">
            <v>22060130</v>
          </cell>
          <cell r="G68" t="str">
            <v xml:space="preserve">5221   </v>
          </cell>
          <cell r="H68" t="e">
            <v>#REF!</v>
          </cell>
          <cell r="I68" t="str">
            <v>Kw</v>
          </cell>
          <cell r="J68">
            <v>0.09</v>
          </cell>
          <cell r="K68" t="e">
            <v>#REF!</v>
          </cell>
          <cell r="M68" t="e">
            <v>#REF!</v>
          </cell>
          <cell r="N68" t="e">
            <v>#REF!</v>
          </cell>
          <cell r="O68" t="e">
            <v>#REF!</v>
          </cell>
          <cell r="P68" t="e">
            <v>#REF!</v>
          </cell>
          <cell r="Q68" t="e">
            <v>#REF!</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row>
        <row r="69">
          <cell r="F69" t="str">
            <v>22060140</v>
          </cell>
          <cell r="G69" t="str">
            <v xml:space="preserve">5221   </v>
          </cell>
          <cell r="H69" t="e">
            <v>#REF!</v>
          </cell>
          <cell r="I69" t="str">
            <v>Kw</v>
          </cell>
          <cell r="J69">
            <v>0.09</v>
          </cell>
          <cell r="K69" t="e">
            <v>#REF!</v>
          </cell>
          <cell r="M69" t="e">
            <v>#REF!</v>
          </cell>
          <cell r="N69" t="e">
            <v>#REF!</v>
          </cell>
          <cell r="O69" t="e">
            <v>#REF!</v>
          </cell>
          <cell r="P69" t="e">
            <v>#REF!</v>
          </cell>
          <cell r="Q69" t="e">
            <v>#REF!</v>
          </cell>
          <cell r="R69" t="e">
            <v>#REF!</v>
          </cell>
          <cell r="S69" t="e">
            <v>#REF!</v>
          </cell>
          <cell r="T69" t="e">
            <v>#REF!</v>
          </cell>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row>
        <row r="70">
          <cell r="F70" t="str">
            <v>22060160</v>
          </cell>
          <cell r="G70" t="str">
            <v xml:space="preserve">5221   </v>
          </cell>
          <cell r="H70" t="e">
            <v>#REF!</v>
          </cell>
          <cell r="I70" t="str">
            <v>Kw</v>
          </cell>
          <cell r="J70">
            <v>0.09</v>
          </cell>
          <cell r="K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row>
        <row r="71">
          <cell r="F71" t="str">
            <v>22060151</v>
          </cell>
          <cell r="G71" t="str">
            <v xml:space="preserve">5221   </v>
          </cell>
          <cell r="H71" t="e">
            <v>#REF!</v>
          </cell>
          <cell r="I71" t="str">
            <v>Kw</v>
          </cell>
          <cell r="J71">
            <v>0.09</v>
          </cell>
          <cell r="K71" t="e">
            <v>#REF!</v>
          </cell>
          <cell r="M71" t="e">
            <v>#REF!</v>
          </cell>
          <cell r="N71" t="e">
            <v>#REF!</v>
          </cell>
          <cell r="O71" t="e">
            <v>#REF!</v>
          </cell>
          <cell r="P71" t="e">
            <v>#REF!</v>
          </cell>
          <cell r="Q71" t="e">
            <v>#REF!</v>
          </cell>
          <cell r="R71" t="e">
            <v>#REF!</v>
          </cell>
          <cell r="S71" t="e">
            <v>#REF!</v>
          </cell>
          <cell r="T71" t="e">
            <v>#REF!</v>
          </cell>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row>
        <row r="72">
          <cell r="F72" t="str">
            <v>22060180</v>
          </cell>
          <cell r="G72" t="str">
            <v xml:space="preserve">5221   </v>
          </cell>
          <cell r="H72" t="e">
            <v>#REF!</v>
          </cell>
          <cell r="I72" t="str">
            <v>Kw</v>
          </cell>
          <cell r="J72">
            <v>0.09</v>
          </cell>
          <cell r="K72" t="e">
            <v>#REF!</v>
          </cell>
          <cell r="M72" t="e">
            <v>#REF!</v>
          </cell>
          <cell r="N72" t="e">
            <v>#REF!</v>
          </cell>
          <cell r="O72" t="e">
            <v>#REF!</v>
          </cell>
          <cell r="P72" t="e">
            <v>#REF!</v>
          </cell>
          <cell r="Q72" t="e">
            <v>#REF!</v>
          </cell>
          <cell r="R72" t="e">
            <v>#REF!</v>
          </cell>
          <cell r="S72" t="e">
            <v>#REF!</v>
          </cell>
          <cell r="T72" t="e">
            <v>#REF!</v>
          </cell>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row>
        <row r="73">
          <cell r="F73" t="str">
            <v>22060152</v>
          </cell>
          <cell r="G73" t="str">
            <v xml:space="preserve">5221   </v>
          </cell>
          <cell r="H73" t="e">
            <v>#REF!</v>
          </cell>
          <cell r="I73" t="str">
            <v>Kw</v>
          </cell>
          <cell r="J73">
            <v>0.09</v>
          </cell>
          <cell r="K73" t="e">
            <v>#REF!</v>
          </cell>
          <cell r="M73" t="e">
            <v>#REF!</v>
          </cell>
          <cell r="N73" t="e">
            <v>#REF!</v>
          </cell>
          <cell r="O73" t="e">
            <v>#REF!</v>
          </cell>
          <cell r="P73" t="e">
            <v>#REF!</v>
          </cell>
          <cell r="Q73" t="e">
            <v>#REF!</v>
          </cell>
          <cell r="R73" t="e">
            <v>#REF!</v>
          </cell>
          <cell r="S73" t="e">
            <v>#REF!</v>
          </cell>
          <cell r="T73" t="e">
            <v>#REF!</v>
          </cell>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row>
        <row r="74">
          <cell r="F74" t="str">
            <v>22061170</v>
          </cell>
          <cell r="G74" t="str">
            <v xml:space="preserve">5221   </v>
          </cell>
          <cell r="H74" t="e">
            <v>#REF!</v>
          </cell>
          <cell r="I74" t="str">
            <v>Kw</v>
          </cell>
          <cell r="J74">
            <v>0.09</v>
          </cell>
          <cell r="K74" t="e">
            <v>#REF!</v>
          </cell>
          <cell r="M74" t="e">
            <v>#REF!</v>
          </cell>
          <cell r="N74" t="e">
            <v>#REF!</v>
          </cell>
          <cell r="O74" t="e">
            <v>#REF!</v>
          </cell>
          <cell r="P74" t="e">
            <v>#REF!</v>
          </cell>
          <cell r="Q74" t="e">
            <v>#REF!</v>
          </cell>
          <cell r="R74" t="e">
            <v>#REF!</v>
          </cell>
          <cell r="S74" t="e">
            <v>#REF!</v>
          </cell>
          <cell r="T74" t="e">
            <v>#REF!</v>
          </cell>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row>
        <row r="75">
          <cell r="F75" t="str">
            <v>22060930</v>
          </cell>
          <cell r="G75" t="str">
            <v xml:space="preserve">5221   </v>
          </cell>
          <cell r="H75">
            <v>1</v>
          </cell>
          <cell r="I75" t="str">
            <v>Lot</v>
          </cell>
          <cell r="J75" t="e">
            <v>#REF!</v>
          </cell>
          <cell r="K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row>
        <row r="76">
          <cell r="F76" t="str">
            <v>22060180</v>
          </cell>
          <cell r="G76" t="str">
            <v xml:space="preserve">5371   </v>
          </cell>
          <cell r="H76" t="e">
            <v>#REF!</v>
          </cell>
          <cell r="I76" t="str">
            <v>Litres</v>
          </cell>
          <cell r="J76">
            <v>0.5</v>
          </cell>
          <cell r="K76" t="e">
            <v>#REF!</v>
          </cell>
          <cell r="M76" t="e">
            <v>#REF!</v>
          </cell>
          <cell r="N76" t="e">
            <v>#REF!</v>
          </cell>
          <cell r="O76" t="e">
            <v>#REF!</v>
          </cell>
          <cell r="P76" t="e">
            <v>#REF!</v>
          </cell>
          <cell r="Q76" t="e">
            <v>#REF!</v>
          </cell>
          <cell r="R76" t="e">
            <v>#REF!</v>
          </cell>
          <cell r="S76" t="e">
            <v>#REF!</v>
          </cell>
          <cell r="T76" t="e">
            <v>#REF!</v>
          </cell>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row>
        <row r="77">
          <cell r="F77" t="str">
            <v>22061100</v>
          </cell>
          <cell r="G77" t="str">
            <v xml:space="preserve">5351   </v>
          </cell>
          <cell r="H77">
            <v>1</v>
          </cell>
          <cell r="I77" t="str">
            <v>Lot</v>
          </cell>
          <cell r="J77" t="e">
            <v>#REF!</v>
          </cell>
          <cell r="K77" t="e">
            <v>#REF!</v>
          </cell>
          <cell r="M77" t="e">
            <v>#REF!</v>
          </cell>
          <cell r="N77" t="e">
            <v>#REF!</v>
          </cell>
          <cell r="O77" t="e">
            <v>#REF!</v>
          </cell>
          <cell r="P77" t="e">
            <v>#REF!</v>
          </cell>
          <cell r="Q77" t="e">
            <v>#REF!</v>
          </cell>
          <cell r="R77" t="e">
            <v>#REF!</v>
          </cell>
          <cell r="S77" t="e">
            <v>#REF!</v>
          </cell>
          <cell r="T77" t="e">
            <v>#REF!</v>
          </cell>
          <cell r="U77" t="e">
            <v>#REF!</v>
          </cell>
          <cell r="V77" t="e">
            <v>#REF!</v>
          </cell>
          <cell r="W77" t="e">
            <v>#REF!</v>
          </cell>
          <cell r="X77" t="e">
            <v>#REF!</v>
          </cell>
          <cell r="Y77" t="e">
            <v>#REF!</v>
          </cell>
          <cell r="Z77" t="e">
            <v>#REF!</v>
          </cell>
          <cell r="AA77" t="e">
            <v>#REF!</v>
          </cell>
          <cell r="AB77" t="e">
            <v>#REF!</v>
          </cell>
          <cell r="AC77" t="e">
            <v>#REF!</v>
          </cell>
          <cell r="AD77" t="e">
            <v>#REF!</v>
          </cell>
          <cell r="AE77" t="e">
            <v>#REF!</v>
          </cell>
          <cell r="AF77" t="e">
            <v>#REF!</v>
          </cell>
          <cell r="AG77" t="e">
            <v>#REF!</v>
          </cell>
          <cell r="AH77" t="e">
            <v>#REF!</v>
          </cell>
        </row>
        <row r="78">
          <cell r="F78" t="str">
            <v>22061110</v>
          </cell>
          <cell r="G78" t="str">
            <v xml:space="preserve">5351   </v>
          </cell>
          <cell r="H78">
            <v>1</v>
          </cell>
          <cell r="I78" t="str">
            <v>Lot</v>
          </cell>
          <cell r="J78" t="e">
            <v>#REF!</v>
          </cell>
          <cell r="K78" t="e">
            <v>#REF!</v>
          </cell>
          <cell r="M78" t="e">
            <v>#REF!</v>
          </cell>
          <cell r="N78" t="e">
            <v>#REF!</v>
          </cell>
          <cell r="O78" t="e">
            <v>#REF!</v>
          </cell>
          <cell r="P78" t="e">
            <v>#REF!</v>
          </cell>
          <cell r="Q78" t="e">
            <v>#REF!</v>
          </cell>
          <cell r="R78" t="e">
            <v>#REF!</v>
          </cell>
          <cell r="S78" t="e">
            <v>#REF!</v>
          </cell>
          <cell r="T78" t="e">
            <v>#REF!</v>
          </cell>
          <cell r="U78" t="e">
            <v>#REF!</v>
          </cell>
          <cell r="V78" t="e">
            <v>#REF!</v>
          </cell>
          <cell r="W78" t="e">
            <v>#REF!</v>
          </cell>
          <cell r="X78" t="e">
            <v>#REF!</v>
          </cell>
          <cell r="Y78" t="e">
            <v>#REF!</v>
          </cell>
          <cell r="Z78" t="e">
            <v>#REF!</v>
          </cell>
          <cell r="AA78" t="e">
            <v>#REF!</v>
          </cell>
          <cell r="AB78" t="e">
            <v>#REF!</v>
          </cell>
          <cell r="AC78" t="e">
            <v>#REF!</v>
          </cell>
          <cell r="AD78" t="e">
            <v>#REF!</v>
          </cell>
          <cell r="AE78" t="e">
            <v>#REF!</v>
          </cell>
          <cell r="AF78" t="e">
            <v>#REF!</v>
          </cell>
          <cell r="AG78" t="e">
            <v>#REF!</v>
          </cell>
          <cell r="AH78" t="e">
            <v>#REF!</v>
          </cell>
        </row>
        <row r="79">
          <cell r="F79" t="str">
            <v>22061121</v>
          </cell>
          <cell r="G79" t="str">
            <v xml:space="preserve">5351   </v>
          </cell>
          <cell r="H79">
            <v>1</v>
          </cell>
          <cell r="I79" t="str">
            <v>Lot</v>
          </cell>
          <cell r="J79" t="e">
            <v>#REF!</v>
          </cell>
          <cell r="K79" t="e">
            <v>#REF!</v>
          </cell>
          <cell r="M79" t="e">
            <v>#REF!</v>
          </cell>
          <cell r="N79" t="e">
            <v>#REF!</v>
          </cell>
          <cell r="O79" t="e">
            <v>#REF!</v>
          </cell>
          <cell r="P79" t="e">
            <v>#REF!</v>
          </cell>
          <cell r="Q79" t="e">
            <v>#REF!</v>
          </cell>
          <cell r="R79" t="e">
            <v>#REF!</v>
          </cell>
          <cell r="S79" t="e">
            <v>#REF!</v>
          </cell>
          <cell r="T79" t="e">
            <v>#REF!</v>
          </cell>
          <cell r="U79" t="e">
            <v>#REF!</v>
          </cell>
          <cell r="V79" t="e">
            <v>#REF!</v>
          </cell>
          <cell r="W79" t="e">
            <v>#REF!</v>
          </cell>
          <cell r="X79" t="e">
            <v>#REF!</v>
          </cell>
          <cell r="Y79" t="e">
            <v>#REF!</v>
          </cell>
          <cell r="Z79" t="e">
            <v>#REF!</v>
          </cell>
          <cell r="AA79" t="e">
            <v>#REF!</v>
          </cell>
          <cell r="AB79" t="e">
            <v>#REF!</v>
          </cell>
          <cell r="AC79" t="e">
            <v>#REF!</v>
          </cell>
          <cell r="AD79" t="e">
            <v>#REF!</v>
          </cell>
          <cell r="AE79" t="e">
            <v>#REF!</v>
          </cell>
          <cell r="AF79" t="e">
            <v>#REF!</v>
          </cell>
          <cell r="AG79" t="e">
            <v>#REF!</v>
          </cell>
          <cell r="AH79" t="e">
            <v>#REF!</v>
          </cell>
        </row>
        <row r="80">
          <cell r="F80" t="str">
            <v>22061122</v>
          </cell>
          <cell r="G80" t="str">
            <v xml:space="preserve">5351   </v>
          </cell>
          <cell r="H80">
            <v>1</v>
          </cell>
          <cell r="I80" t="str">
            <v>Lot</v>
          </cell>
          <cell r="J80" t="e">
            <v>#REF!</v>
          </cell>
          <cell r="K80" t="e">
            <v>#REF!</v>
          </cell>
          <cell r="M80" t="e">
            <v>#REF!</v>
          </cell>
          <cell r="N80" t="e">
            <v>#REF!</v>
          </cell>
          <cell r="O80" t="e">
            <v>#REF!</v>
          </cell>
          <cell r="P80" t="e">
            <v>#REF!</v>
          </cell>
          <cell r="Q80" t="e">
            <v>#REF!</v>
          </cell>
          <cell r="R80" t="e">
            <v>#REF!</v>
          </cell>
          <cell r="S80" t="e">
            <v>#REF!</v>
          </cell>
          <cell r="T80" t="e">
            <v>#REF!</v>
          </cell>
          <cell r="U80" t="e">
            <v>#REF!</v>
          </cell>
          <cell r="V80" t="e">
            <v>#REF!</v>
          </cell>
          <cell r="W80" t="e">
            <v>#REF!</v>
          </cell>
          <cell r="X80" t="e">
            <v>#REF!</v>
          </cell>
          <cell r="Y80" t="e">
            <v>#REF!</v>
          </cell>
          <cell r="Z80" t="e">
            <v>#REF!</v>
          </cell>
          <cell r="AA80" t="e">
            <v>#REF!</v>
          </cell>
          <cell r="AB80" t="e">
            <v>#REF!</v>
          </cell>
          <cell r="AC80" t="e">
            <v>#REF!</v>
          </cell>
          <cell r="AD80" t="e">
            <v>#REF!</v>
          </cell>
          <cell r="AE80" t="e">
            <v>#REF!</v>
          </cell>
          <cell r="AF80" t="e">
            <v>#REF!</v>
          </cell>
          <cell r="AG80" t="e">
            <v>#REF!</v>
          </cell>
          <cell r="AH80" t="e">
            <v>#REF!</v>
          </cell>
        </row>
        <row r="81">
          <cell r="F81" t="str">
            <v>22061123</v>
          </cell>
          <cell r="G81" t="str">
            <v xml:space="preserve">5351   </v>
          </cell>
          <cell r="H81">
            <v>1</v>
          </cell>
          <cell r="I81" t="str">
            <v>Lot</v>
          </cell>
          <cell r="J81" t="e">
            <v>#REF!</v>
          </cell>
          <cell r="K81" t="e">
            <v>#REF!</v>
          </cell>
          <cell r="M81" t="e">
            <v>#REF!</v>
          </cell>
          <cell r="N81" t="e">
            <v>#REF!</v>
          </cell>
          <cell r="O81" t="e">
            <v>#REF!</v>
          </cell>
          <cell r="P81" t="e">
            <v>#REF!</v>
          </cell>
          <cell r="Q81" t="e">
            <v>#REF!</v>
          </cell>
          <cell r="R81" t="e">
            <v>#REF!</v>
          </cell>
          <cell r="S81" t="e">
            <v>#REF!</v>
          </cell>
          <cell r="T81" t="e">
            <v>#REF!</v>
          </cell>
          <cell r="U81" t="e">
            <v>#REF!</v>
          </cell>
          <cell r="V81" t="e">
            <v>#REF!</v>
          </cell>
          <cell r="W81" t="e">
            <v>#REF!</v>
          </cell>
          <cell r="X81" t="e">
            <v>#REF!</v>
          </cell>
          <cell r="Y81" t="e">
            <v>#REF!</v>
          </cell>
          <cell r="Z81" t="e">
            <v>#REF!</v>
          </cell>
          <cell r="AA81" t="e">
            <v>#REF!</v>
          </cell>
          <cell r="AB81" t="e">
            <v>#REF!</v>
          </cell>
          <cell r="AC81" t="e">
            <v>#REF!</v>
          </cell>
          <cell r="AD81" t="e">
            <v>#REF!</v>
          </cell>
          <cell r="AE81" t="e">
            <v>#REF!</v>
          </cell>
          <cell r="AF81" t="e">
            <v>#REF!</v>
          </cell>
          <cell r="AG81" t="e">
            <v>#REF!</v>
          </cell>
          <cell r="AH81" t="e">
            <v>#REF!</v>
          </cell>
        </row>
        <row r="82">
          <cell r="F82" t="str">
            <v>22061130</v>
          </cell>
          <cell r="G82" t="str">
            <v xml:space="preserve">5351   </v>
          </cell>
          <cell r="H82">
            <v>1</v>
          </cell>
          <cell r="I82" t="str">
            <v>Lot</v>
          </cell>
          <cell r="J82" t="e">
            <v>#REF!</v>
          </cell>
          <cell r="K82" t="e">
            <v>#REF!</v>
          </cell>
          <cell r="M82" t="e">
            <v>#REF!</v>
          </cell>
          <cell r="N82" t="e">
            <v>#REF!</v>
          </cell>
          <cell r="O82" t="e">
            <v>#REF!</v>
          </cell>
          <cell r="P82" t="e">
            <v>#REF!</v>
          </cell>
          <cell r="Q82" t="e">
            <v>#REF!</v>
          </cell>
          <cell r="R82" t="e">
            <v>#REF!</v>
          </cell>
          <cell r="S82" t="e">
            <v>#REF!</v>
          </cell>
          <cell r="T82" t="e">
            <v>#REF!</v>
          </cell>
          <cell r="U82" t="e">
            <v>#REF!</v>
          </cell>
          <cell r="V82" t="e">
            <v>#REF!</v>
          </cell>
          <cell r="W82" t="e">
            <v>#REF!</v>
          </cell>
          <cell r="X82" t="e">
            <v>#REF!</v>
          </cell>
          <cell r="Y82" t="e">
            <v>#REF!</v>
          </cell>
          <cell r="Z82" t="e">
            <v>#REF!</v>
          </cell>
          <cell r="AA82" t="e">
            <v>#REF!</v>
          </cell>
          <cell r="AB82" t="e">
            <v>#REF!</v>
          </cell>
          <cell r="AC82" t="e">
            <v>#REF!</v>
          </cell>
          <cell r="AD82" t="e">
            <v>#REF!</v>
          </cell>
          <cell r="AE82" t="e">
            <v>#REF!</v>
          </cell>
          <cell r="AF82" t="e">
            <v>#REF!</v>
          </cell>
          <cell r="AG82" t="e">
            <v>#REF!</v>
          </cell>
          <cell r="AH82" t="e">
            <v>#REF!</v>
          </cell>
        </row>
        <row r="83">
          <cell r="F83" t="str">
            <v>22061140</v>
          </cell>
          <cell r="G83" t="str">
            <v xml:space="preserve">5351   </v>
          </cell>
          <cell r="H83">
            <v>1</v>
          </cell>
          <cell r="I83" t="str">
            <v>Lot</v>
          </cell>
          <cell r="J83" t="e">
            <v>#REF!</v>
          </cell>
          <cell r="K83" t="e">
            <v>#REF!</v>
          </cell>
          <cell r="M83" t="e">
            <v>#REF!</v>
          </cell>
          <cell r="N83" t="e">
            <v>#REF!</v>
          </cell>
          <cell r="O83" t="e">
            <v>#REF!</v>
          </cell>
          <cell r="P83" t="e">
            <v>#REF!</v>
          </cell>
          <cell r="Q83" t="e">
            <v>#REF!</v>
          </cell>
          <cell r="R83" t="e">
            <v>#REF!</v>
          </cell>
          <cell r="S83" t="e">
            <v>#REF!</v>
          </cell>
          <cell r="T83" t="e">
            <v>#REF!</v>
          </cell>
          <cell r="U83" t="e">
            <v>#REF!</v>
          </cell>
          <cell r="V83" t="e">
            <v>#REF!</v>
          </cell>
          <cell r="W83" t="e">
            <v>#REF!</v>
          </cell>
          <cell r="X83" t="e">
            <v>#REF!</v>
          </cell>
          <cell r="Y83" t="e">
            <v>#REF!</v>
          </cell>
          <cell r="Z83" t="e">
            <v>#REF!</v>
          </cell>
          <cell r="AA83" t="e">
            <v>#REF!</v>
          </cell>
          <cell r="AB83" t="e">
            <v>#REF!</v>
          </cell>
          <cell r="AC83" t="e">
            <v>#REF!</v>
          </cell>
          <cell r="AD83" t="e">
            <v>#REF!</v>
          </cell>
          <cell r="AE83" t="e">
            <v>#REF!</v>
          </cell>
          <cell r="AF83" t="e">
            <v>#REF!</v>
          </cell>
          <cell r="AG83" t="e">
            <v>#REF!</v>
          </cell>
          <cell r="AH83" t="e">
            <v>#REF!</v>
          </cell>
        </row>
        <row r="84">
          <cell r="F84" t="str">
            <v>22061160</v>
          </cell>
          <cell r="G84" t="str">
            <v xml:space="preserve">5351   </v>
          </cell>
          <cell r="H84">
            <v>1</v>
          </cell>
          <cell r="I84" t="str">
            <v>Lot</v>
          </cell>
          <cell r="J84" t="e">
            <v>#REF!</v>
          </cell>
          <cell r="K84" t="e">
            <v>#REF!</v>
          </cell>
          <cell r="M84" t="e">
            <v>#REF!</v>
          </cell>
          <cell r="N84" t="e">
            <v>#REF!</v>
          </cell>
          <cell r="O84" t="e">
            <v>#REF!</v>
          </cell>
          <cell r="P84" t="e">
            <v>#REF!</v>
          </cell>
          <cell r="Q84" t="e">
            <v>#REF!</v>
          </cell>
          <cell r="R84" t="e">
            <v>#REF!</v>
          </cell>
          <cell r="S84" t="e">
            <v>#REF!</v>
          </cell>
          <cell r="T84" t="e">
            <v>#REF!</v>
          </cell>
          <cell r="U84" t="e">
            <v>#REF!</v>
          </cell>
          <cell r="V84" t="e">
            <v>#REF!</v>
          </cell>
          <cell r="W84" t="e">
            <v>#REF!</v>
          </cell>
          <cell r="X84" t="e">
            <v>#REF!</v>
          </cell>
          <cell r="Y84" t="e">
            <v>#REF!</v>
          </cell>
          <cell r="Z84" t="e">
            <v>#REF!</v>
          </cell>
          <cell r="AA84" t="e">
            <v>#REF!</v>
          </cell>
          <cell r="AB84" t="e">
            <v>#REF!</v>
          </cell>
          <cell r="AC84" t="e">
            <v>#REF!</v>
          </cell>
          <cell r="AD84" t="e">
            <v>#REF!</v>
          </cell>
          <cell r="AE84" t="e">
            <v>#REF!</v>
          </cell>
          <cell r="AF84" t="e">
            <v>#REF!</v>
          </cell>
          <cell r="AG84" t="e">
            <v>#REF!</v>
          </cell>
          <cell r="AH84" t="e">
            <v>#REF!</v>
          </cell>
        </row>
        <row r="85">
          <cell r="F85" t="str">
            <v>22061151</v>
          </cell>
          <cell r="G85" t="str">
            <v xml:space="preserve">5351   </v>
          </cell>
          <cell r="H85">
            <v>1</v>
          </cell>
          <cell r="I85" t="str">
            <v>Lot</v>
          </cell>
          <cell r="J85" t="e">
            <v>#REF!</v>
          </cell>
          <cell r="K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cell r="X85" t="e">
            <v>#REF!</v>
          </cell>
          <cell r="Y85" t="e">
            <v>#REF!</v>
          </cell>
          <cell r="Z85" t="e">
            <v>#REF!</v>
          </cell>
          <cell r="AA85" t="e">
            <v>#REF!</v>
          </cell>
          <cell r="AB85" t="e">
            <v>#REF!</v>
          </cell>
          <cell r="AC85" t="e">
            <v>#REF!</v>
          </cell>
          <cell r="AD85" t="e">
            <v>#REF!</v>
          </cell>
          <cell r="AE85" t="e">
            <v>#REF!</v>
          </cell>
          <cell r="AF85" t="e">
            <v>#REF!</v>
          </cell>
          <cell r="AG85" t="e">
            <v>#REF!</v>
          </cell>
          <cell r="AH85" t="e">
            <v>#REF!</v>
          </cell>
        </row>
        <row r="86">
          <cell r="F86" t="str">
            <v>22061180</v>
          </cell>
          <cell r="G86" t="str">
            <v xml:space="preserve">5351   </v>
          </cell>
          <cell r="H86">
            <v>1</v>
          </cell>
          <cell r="I86" t="str">
            <v>Lot</v>
          </cell>
          <cell r="J86" t="e">
            <v>#REF!</v>
          </cell>
          <cell r="K86" t="e">
            <v>#REF!</v>
          </cell>
          <cell r="M86" t="e">
            <v>#REF!</v>
          </cell>
          <cell r="N86" t="e">
            <v>#REF!</v>
          </cell>
          <cell r="O86" t="e">
            <v>#REF!</v>
          </cell>
          <cell r="P86" t="e">
            <v>#REF!</v>
          </cell>
          <cell r="Q86" t="e">
            <v>#REF!</v>
          </cell>
          <cell r="R86" t="e">
            <v>#REF!</v>
          </cell>
          <cell r="S86" t="e">
            <v>#REF!</v>
          </cell>
          <cell r="T86" t="e">
            <v>#REF!</v>
          </cell>
          <cell r="U86" t="e">
            <v>#REF!</v>
          </cell>
          <cell r="V86" t="e">
            <v>#REF!</v>
          </cell>
          <cell r="W86" t="e">
            <v>#REF!</v>
          </cell>
          <cell r="X86" t="e">
            <v>#REF!</v>
          </cell>
          <cell r="Y86" t="e">
            <v>#REF!</v>
          </cell>
          <cell r="Z86" t="e">
            <v>#REF!</v>
          </cell>
          <cell r="AA86" t="e">
            <v>#REF!</v>
          </cell>
          <cell r="AB86" t="e">
            <v>#REF!</v>
          </cell>
          <cell r="AC86" t="e">
            <v>#REF!</v>
          </cell>
          <cell r="AD86" t="e">
            <v>#REF!</v>
          </cell>
          <cell r="AE86" t="e">
            <v>#REF!</v>
          </cell>
          <cell r="AF86" t="e">
            <v>#REF!</v>
          </cell>
          <cell r="AG86" t="e">
            <v>#REF!</v>
          </cell>
          <cell r="AH86" t="e">
            <v>#REF!</v>
          </cell>
        </row>
        <row r="87">
          <cell r="F87" t="str">
            <v>22061152</v>
          </cell>
          <cell r="G87" t="str">
            <v xml:space="preserve">5351   </v>
          </cell>
          <cell r="H87">
            <v>1</v>
          </cell>
          <cell r="I87" t="str">
            <v>Lot</v>
          </cell>
          <cell r="J87" t="e">
            <v>#REF!</v>
          </cell>
          <cell r="K87" t="e">
            <v>#REF!</v>
          </cell>
          <cell r="M87" t="e">
            <v>#REF!</v>
          </cell>
          <cell r="N87" t="e">
            <v>#REF!</v>
          </cell>
          <cell r="O87" t="e">
            <v>#REF!</v>
          </cell>
          <cell r="P87" t="e">
            <v>#REF!</v>
          </cell>
          <cell r="Q87" t="e">
            <v>#REF!</v>
          </cell>
          <cell r="R87" t="e">
            <v>#REF!</v>
          </cell>
          <cell r="S87" t="e">
            <v>#REF!</v>
          </cell>
          <cell r="T87" t="e">
            <v>#REF!</v>
          </cell>
          <cell r="U87" t="e">
            <v>#REF!</v>
          </cell>
          <cell r="V87" t="e">
            <v>#REF!</v>
          </cell>
          <cell r="W87" t="e">
            <v>#REF!</v>
          </cell>
          <cell r="X87" t="e">
            <v>#REF!</v>
          </cell>
          <cell r="Y87" t="e">
            <v>#REF!</v>
          </cell>
          <cell r="Z87" t="e">
            <v>#REF!</v>
          </cell>
          <cell r="AA87" t="e">
            <v>#REF!</v>
          </cell>
          <cell r="AB87" t="e">
            <v>#REF!</v>
          </cell>
          <cell r="AC87" t="e">
            <v>#REF!</v>
          </cell>
          <cell r="AD87" t="e">
            <v>#REF!</v>
          </cell>
          <cell r="AE87" t="e">
            <v>#REF!</v>
          </cell>
          <cell r="AF87" t="e">
            <v>#REF!</v>
          </cell>
          <cell r="AG87" t="e">
            <v>#REF!</v>
          </cell>
          <cell r="AH87" t="e">
            <v>#REF!</v>
          </cell>
        </row>
        <row r="88">
          <cell r="F88" t="str">
            <v>22061170</v>
          </cell>
          <cell r="G88" t="str">
            <v xml:space="preserve">5351   </v>
          </cell>
          <cell r="H88">
            <v>1</v>
          </cell>
          <cell r="I88" t="str">
            <v>Lot</v>
          </cell>
          <cell r="J88" t="e">
            <v>#REF!</v>
          </cell>
          <cell r="K88" t="e">
            <v>#REF!</v>
          </cell>
          <cell r="M88" t="e">
            <v>#REF!</v>
          </cell>
          <cell r="N88" t="e">
            <v>#REF!</v>
          </cell>
          <cell r="O88" t="e">
            <v>#REF!</v>
          </cell>
          <cell r="P88" t="e">
            <v>#REF!</v>
          </cell>
          <cell r="Q88" t="e">
            <v>#REF!</v>
          </cell>
          <cell r="R88" t="e">
            <v>#REF!</v>
          </cell>
          <cell r="S88" t="e">
            <v>#REF!</v>
          </cell>
          <cell r="T88" t="e">
            <v>#REF!</v>
          </cell>
          <cell r="U88" t="e">
            <v>#REF!</v>
          </cell>
          <cell r="V88" t="e">
            <v>#REF!</v>
          </cell>
          <cell r="W88" t="e">
            <v>#REF!</v>
          </cell>
          <cell r="X88" t="e">
            <v>#REF!</v>
          </cell>
          <cell r="Y88" t="e">
            <v>#REF!</v>
          </cell>
          <cell r="Z88" t="e">
            <v>#REF!</v>
          </cell>
          <cell r="AA88" t="e">
            <v>#REF!</v>
          </cell>
          <cell r="AB88" t="e">
            <v>#REF!</v>
          </cell>
          <cell r="AC88" t="e">
            <v>#REF!</v>
          </cell>
          <cell r="AD88" t="e">
            <v>#REF!</v>
          </cell>
          <cell r="AE88" t="e">
            <v>#REF!</v>
          </cell>
          <cell r="AF88" t="e">
            <v>#REF!</v>
          </cell>
          <cell r="AG88" t="e">
            <v>#REF!</v>
          </cell>
          <cell r="AH88" t="e">
            <v>#REF!</v>
          </cell>
        </row>
        <row r="89">
          <cell r="F89" t="str">
            <v>22020930</v>
          </cell>
          <cell r="G89" t="str">
            <v xml:space="preserve">1002   </v>
          </cell>
          <cell r="I89" t="str">
            <v>Kt</v>
          </cell>
          <cell r="M89" t="e">
            <v>#REF!</v>
          </cell>
          <cell r="N89" t="e">
            <v>#REF!</v>
          </cell>
          <cell r="O89" t="e">
            <v>#REF!</v>
          </cell>
          <cell r="P89" t="e">
            <v>#REF!</v>
          </cell>
          <cell r="Q89" t="e">
            <v>#REF!</v>
          </cell>
          <cell r="R89" t="e">
            <v>#REF!</v>
          </cell>
          <cell r="S89" t="e">
            <v>#REF!</v>
          </cell>
          <cell r="T89" t="e">
            <v>#REF!</v>
          </cell>
          <cell r="U89" t="e">
            <v>#REF!</v>
          </cell>
          <cell r="V89" t="e">
            <v>#REF!</v>
          </cell>
          <cell r="W89" t="e">
            <v>#REF!</v>
          </cell>
          <cell r="X89" t="e">
            <v>#REF!</v>
          </cell>
          <cell r="Y89" t="e">
            <v>#REF!</v>
          </cell>
          <cell r="Z89" t="e">
            <v>#REF!</v>
          </cell>
          <cell r="AA89" t="e">
            <v>#REF!</v>
          </cell>
          <cell r="AB89" t="e">
            <v>#REF!</v>
          </cell>
          <cell r="AC89" t="e">
            <v>#REF!</v>
          </cell>
          <cell r="AD89" t="e">
            <v>#REF!</v>
          </cell>
          <cell r="AE89" t="e">
            <v>#REF!</v>
          </cell>
          <cell r="AF89" t="e">
            <v>#REF!</v>
          </cell>
          <cell r="AG89" t="e">
            <v>#REF!</v>
          </cell>
          <cell r="AH89" t="e">
            <v>#REF!</v>
          </cell>
        </row>
        <row r="90">
          <cell r="F90" t="str">
            <v>22020930</v>
          </cell>
          <cell r="G90" t="str">
            <v xml:space="preserve">1003   </v>
          </cell>
          <cell r="I90" t="str">
            <v>Kt</v>
          </cell>
          <cell r="M90" t="e">
            <v>#REF!</v>
          </cell>
          <cell r="N90" t="e">
            <v>#REF!</v>
          </cell>
          <cell r="O90" t="e">
            <v>#REF!</v>
          </cell>
          <cell r="P90" t="e">
            <v>#REF!</v>
          </cell>
          <cell r="Q90" t="e">
            <v>#REF!</v>
          </cell>
          <cell r="R90" t="e">
            <v>#REF!</v>
          </cell>
          <cell r="S90" t="e">
            <v>#REF!</v>
          </cell>
          <cell r="T90" t="e">
            <v>#REF!</v>
          </cell>
          <cell r="U90" t="e">
            <v>#REF!</v>
          </cell>
          <cell r="V90" t="e">
            <v>#REF!</v>
          </cell>
          <cell r="W90" t="e">
            <v>#REF!</v>
          </cell>
          <cell r="X90" t="e">
            <v>#REF!</v>
          </cell>
          <cell r="Y90" t="e">
            <v>#REF!</v>
          </cell>
          <cell r="Z90" t="e">
            <v>#REF!</v>
          </cell>
          <cell r="AA90" t="e">
            <v>#REF!</v>
          </cell>
          <cell r="AB90" t="e">
            <v>#REF!</v>
          </cell>
          <cell r="AC90" t="e">
            <v>#REF!</v>
          </cell>
          <cell r="AD90" t="e">
            <v>#REF!</v>
          </cell>
          <cell r="AE90" t="e">
            <v>#REF!</v>
          </cell>
          <cell r="AF90" t="e">
            <v>#REF!</v>
          </cell>
          <cell r="AG90" t="e">
            <v>#REF!</v>
          </cell>
          <cell r="AH90" t="e">
            <v>#REF!</v>
          </cell>
        </row>
        <row r="91">
          <cell r="F91" t="str">
            <v>22020930</v>
          </cell>
          <cell r="G91" t="str">
            <v xml:space="preserve">1004   </v>
          </cell>
          <cell r="I91" t="str">
            <v>Kt</v>
          </cell>
          <cell r="M91" t="e">
            <v>#REF!</v>
          </cell>
          <cell r="N91" t="e">
            <v>#REF!</v>
          </cell>
          <cell r="O91" t="e">
            <v>#REF!</v>
          </cell>
          <cell r="P91" t="e">
            <v>#REF!</v>
          </cell>
          <cell r="Q91" t="e">
            <v>#REF!</v>
          </cell>
          <cell r="R91" t="e">
            <v>#REF!</v>
          </cell>
          <cell r="S91" t="e">
            <v>#REF!</v>
          </cell>
          <cell r="T91" t="e">
            <v>#REF!</v>
          </cell>
          <cell r="U91" t="e">
            <v>#REF!</v>
          </cell>
          <cell r="V91" t="e">
            <v>#REF!</v>
          </cell>
          <cell r="W91" t="e">
            <v>#REF!</v>
          </cell>
          <cell r="X91" t="e">
            <v>#REF!</v>
          </cell>
          <cell r="Y91" t="e">
            <v>#REF!</v>
          </cell>
          <cell r="Z91" t="e">
            <v>#REF!</v>
          </cell>
          <cell r="AA91" t="e">
            <v>#REF!</v>
          </cell>
          <cell r="AB91" t="e">
            <v>#REF!</v>
          </cell>
          <cell r="AC91" t="e">
            <v>#REF!</v>
          </cell>
          <cell r="AD91" t="e">
            <v>#REF!</v>
          </cell>
          <cell r="AE91" t="e">
            <v>#REF!</v>
          </cell>
          <cell r="AF91" t="e">
            <v>#REF!</v>
          </cell>
          <cell r="AG91" t="e">
            <v>#REF!</v>
          </cell>
          <cell r="AH91" t="e">
            <v>#REF!</v>
          </cell>
        </row>
        <row r="92">
          <cell r="F92" t="str">
            <v>22020930</v>
          </cell>
          <cell r="G92" t="str">
            <v xml:space="preserve">1001   </v>
          </cell>
          <cell r="I92" t="str">
            <v>Kt</v>
          </cell>
          <cell r="M92">
            <v>1932.9193223076925</v>
          </cell>
          <cell r="N92">
            <v>1932.9193223076925</v>
          </cell>
          <cell r="O92">
            <v>1932.9193223076925</v>
          </cell>
          <cell r="P92">
            <v>1932.9193223076925</v>
          </cell>
          <cell r="Q92">
            <v>1932.9193223076925</v>
          </cell>
          <cell r="R92">
            <v>1932.9193223076925</v>
          </cell>
          <cell r="S92">
            <v>2003.3820000000001</v>
          </cell>
          <cell r="T92">
            <v>2107.1497999999997</v>
          </cell>
          <cell r="U92">
            <v>2606.3540800000001</v>
          </cell>
          <cell r="V92">
            <v>2701.1292000000003</v>
          </cell>
          <cell r="W92">
            <v>2700.9972000000002</v>
          </cell>
          <cell r="X92">
            <v>2847.9000799999999</v>
          </cell>
          <cell r="Y92">
            <v>3144.7603760000002</v>
          </cell>
          <cell r="Z92">
            <v>2979.2136160000005</v>
          </cell>
          <cell r="AA92">
            <v>2840.58608</v>
          </cell>
          <cell r="AB92">
            <v>2785.2403760000002</v>
          </cell>
          <cell r="AC92">
            <v>2754.5948800000001</v>
          </cell>
          <cell r="AD92">
            <v>2918.9148799999998</v>
          </cell>
          <cell r="AE92">
            <v>8095</v>
          </cell>
          <cell r="AF92">
            <v>8095</v>
          </cell>
          <cell r="AG92">
            <v>8095</v>
          </cell>
          <cell r="AH92">
            <v>68272.73850184615</v>
          </cell>
        </row>
        <row r="93">
          <cell r="F93" t="str">
            <v>22020930</v>
          </cell>
          <cell r="G93" t="str">
            <v xml:space="preserve">1005   </v>
          </cell>
          <cell r="I93" t="str">
            <v>g/t</v>
          </cell>
          <cell r="M93" t="e">
            <v>#REF!</v>
          </cell>
          <cell r="N93" t="e">
            <v>#REF!</v>
          </cell>
          <cell r="O93" t="e">
            <v>#REF!</v>
          </cell>
          <cell r="P93" t="e">
            <v>#REF!</v>
          </cell>
          <cell r="Q93" t="e">
            <v>#REF!</v>
          </cell>
          <cell r="R93" t="e">
            <v>#REF!</v>
          </cell>
          <cell r="S93" t="e">
            <v>#REF!</v>
          </cell>
          <cell r="T93" t="e">
            <v>#REF!</v>
          </cell>
          <cell r="U93" t="e">
            <v>#REF!</v>
          </cell>
          <cell r="V93" t="e">
            <v>#REF!</v>
          </cell>
          <cell r="W93" t="e">
            <v>#REF!</v>
          </cell>
          <cell r="X93" t="e">
            <v>#REF!</v>
          </cell>
          <cell r="Y93" t="e">
            <v>#REF!</v>
          </cell>
          <cell r="Z93" t="e">
            <v>#REF!</v>
          </cell>
          <cell r="AA93" t="e">
            <v>#REF!</v>
          </cell>
          <cell r="AB93" t="e">
            <v>#REF!</v>
          </cell>
          <cell r="AC93" t="e">
            <v>#REF!</v>
          </cell>
          <cell r="AD93" t="e">
            <v>#REF!</v>
          </cell>
          <cell r="AE93" t="e">
            <v>#REF!</v>
          </cell>
          <cell r="AF93" t="e">
            <v>#REF!</v>
          </cell>
          <cell r="AG93" t="e">
            <v>#REF!</v>
          </cell>
          <cell r="AH93" t="e">
            <v>#REF!</v>
          </cell>
        </row>
        <row r="94">
          <cell r="F94" t="str">
            <v>22020930</v>
          </cell>
          <cell r="G94" t="str">
            <v xml:space="preserve">1008   </v>
          </cell>
          <cell r="I94" t="str">
            <v>g/t</v>
          </cell>
          <cell r="M94" t="e">
            <v>#REF!</v>
          </cell>
          <cell r="N94" t="e">
            <v>#REF!</v>
          </cell>
          <cell r="O94" t="e">
            <v>#REF!</v>
          </cell>
          <cell r="P94" t="e">
            <v>#REF!</v>
          </cell>
          <cell r="Q94" t="e">
            <v>#REF!</v>
          </cell>
          <cell r="R94" t="e">
            <v>#REF!</v>
          </cell>
          <cell r="S94" t="e">
            <v>#REF!</v>
          </cell>
          <cell r="T94" t="e">
            <v>#REF!</v>
          </cell>
          <cell r="U94" t="e">
            <v>#REF!</v>
          </cell>
          <cell r="V94" t="e">
            <v>#REF!</v>
          </cell>
          <cell r="W94" t="e">
            <v>#REF!</v>
          </cell>
          <cell r="X94" t="e">
            <v>#REF!</v>
          </cell>
          <cell r="Y94" t="e">
            <v>#REF!</v>
          </cell>
          <cell r="Z94" t="e">
            <v>#REF!</v>
          </cell>
          <cell r="AA94" t="e">
            <v>#REF!</v>
          </cell>
          <cell r="AB94" t="e">
            <v>#REF!</v>
          </cell>
          <cell r="AC94" t="e">
            <v>#REF!</v>
          </cell>
          <cell r="AD94" t="e">
            <v>#REF!</v>
          </cell>
          <cell r="AE94" t="e">
            <v>#REF!</v>
          </cell>
          <cell r="AF94" t="e">
            <v>#REF!</v>
          </cell>
          <cell r="AG94" t="e">
            <v>#REF!</v>
          </cell>
          <cell r="AH94" t="e">
            <v>#REF!</v>
          </cell>
        </row>
        <row r="95">
          <cell r="F95" t="str">
            <v>22020930</v>
          </cell>
          <cell r="G95" t="str">
            <v xml:space="preserve">1011   </v>
          </cell>
          <cell r="I95" t="str">
            <v>g/t</v>
          </cell>
          <cell r="M95" t="e">
            <v>#REF!</v>
          </cell>
          <cell r="N95" t="e">
            <v>#REF!</v>
          </cell>
          <cell r="O95" t="e">
            <v>#REF!</v>
          </cell>
          <cell r="P95" t="e">
            <v>#REF!</v>
          </cell>
          <cell r="Q95" t="e">
            <v>#REF!</v>
          </cell>
          <cell r="R95" t="e">
            <v>#REF!</v>
          </cell>
          <cell r="S95" t="e">
            <v>#REF!</v>
          </cell>
          <cell r="T95" t="e">
            <v>#REF!</v>
          </cell>
          <cell r="U95" t="e">
            <v>#REF!</v>
          </cell>
          <cell r="V95" t="e">
            <v>#REF!</v>
          </cell>
          <cell r="W95" t="e">
            <v>#REF!</v>
          </cell>
          <cell r="X95" t="e">
            <v>#REF!</v>
          </cell>
          <cell r="Y95" t="e">
            <v>#REF!</v>
          </cell>
          <cell r="Z95" t="e">
            <v>#REF!</v>
          </cell>
          <cell r="AA95" t="e">
            <v>#REF!</v>
          </cell>
          <cell r="AB95" t="e">
            <v>#REF!</v>
          </cell>
          <cell r="AC95" t="e">
            <v>#REF!</v>
          </cell>
          <cell r="AD95" t="e">
            <v>#REF!</v>
          </cell>
          <cell r="AE95" t="e">
            <v>#REF!</v>
          </cell>
          <cell r="AF95" t="e">
            <v>#REF!</v>
          </cell>
          <cell r="AG95" t="e">
            <v>#REF!</v>
          </cell>
          <cell r="AH95" t="e">
            <v>#REF!</v>
          </cell>
        </row>
        <row r="96">
          <cell r="F96" t="str">
            <v>22020930</v>
          </cell>
          <cell r="G96" t="str">
            <v xml:space="preserve">1006   </v>
          </cell>
          <cell r="I96" t="str">
            <v>%</v>
          </cell>
          <cell r="M96" t="e">
            <v>#REF!</v>
          </cell>
          <cell r="N96" t="e">
            <v>#REF!</v>
          </cell>
          <cell r="O96" t="e">
            <v>#REF!</v>
          </cell>
          <cell r="P96" t="e">
            <v>#REF!</v>
          </cell>
          <cell r="Q96" t="e">
            <v>#REF!</v>
          </cell>
          <cell r="R96" t="e">
            <v>#REF!</v>
          </cell>
          <cell r="S96" t="e">
            <v>#REF!</v>
          </cell>
          <cell r="T96" t="e">
            <v>#REF!</v>
          </cell>
          <cell r="U96" t="e">
            <v>#REF!</v>
          </cell>
          <cell r="V96" t="e">
            <v>#REF!</v>
          </cell>
          <cell r="W96" t="e">
            <v>#REF!</v>
          </cell>
          <cell r="X96" t="e">
            <v>#REF!</v>
          </cell>
          <cell r="Y96" t="e">
            <v>#REF!</v>
          </cell>
          <cell r="Z96" t="e">
            <v>#REF!</v>
          </cell>
          <cell r="AA96" t="e">
            <v>#REF!</v>
          </cell>
          <cell r="AB96" t="e">
            <v>#REF!</v>
          </cell>
          <cell r="AC96" t="e">
            <v>#REF!</v>
          </cell>
          <cell r="AD96" t="e">
            <v>#REF!</v>
          </cell>
          <cell r="AE96" t="e">
            <v>#REF!</v>
          </cell>
          <cell r="AF96" t="e">
            <v>#REF!</v>
          </cell>
          <cell r="AG96" t="e">
            <v>#REF!</v>
          </cell>
          <cell r="AH96" t="e">
            <v>#REF!</v>
          </cell>
        </row>
        <row r="97">
          <cell r="F97" t="str">
            <v>22020930</v>
          </cell>
          <cell r="G97" t="str">
            <v xml:space="preserve">1009   </v>
          </cell>
          <cell r="I97" t="str">
            <v>%</v>
          </cell>
          <cell r="M97" t="e">
            <v>#REF!</v>
          </cell>
          <cell r="N97" t="e">
            <v>#REF!</v>
          </cell>
          <cell r="O97" t="e">
            <v>#REF!</v>
          </cell>
          <cell r="P97" t="e">
            <v>#REF!</v>
          </cell>
          <cell r="Q97" t="e">
            <v>#REF!</v>
          </cell>
          <cell r="R97" t="e">
            <v>#REF!</v>
          </cell>
          <cell r="S97" t="e">
            <v>#REF!</v>
          </cell>
          <cell r="T97" t="e">
            <v>#REF!</v>
          </cell>
          <cell r="U97" t="e">
            <v>#REF!</v>
          </cell>
          <cell r="V97" t="e">
            <v>#REF!</v>
          </cell>
          <cell r="W97" t="e">
            <v>#REF!</v>
          </cell>
          <cell r="X97" t="e">
            <v>#REF!</v>
          </cell>
          <cell r="Y97" t="e">
            <v>#REF!</v>
          </cell>
          <cell r="Z97" t="e">
            <v>#REF!</v>
          </cell>
          <cell r="AA97" t="e">
            <v>#REF!</v>
          </cell>
          <cell r="AB97" t="e">
            <v>#REF!</v>
          </cell>
          <cell r="AC97" t="e">
            <v>#REF!</v>
          </cell>
          <cell r="AD97" t="e">
            <v>#REF!</v>
          </cell>
          <cell r="AE97" t="e">
            <v>#REF!</v>
          </cell>
          <cell r="AF97" t="e">
            <v>#REF!</v>
          </cell>
          <cell r="AG97" t="e">
            <v>#REF!</v>
          </cell>
          <cell r="AH97" t="e">
            <v>#REF!</v>
          </cell>
        </row>
        <row r="98">
          <cell r="F98" t="str">
            <v>22020930</v>
          </cell>
          <cell r="G98" t="str">
            <v xml:space="preserve">1012   </v>
          </cell>
          <cell r="I98" t="str">
            <v>%</v>
          </cell>
          <cell r="M98" t="e">
            <v>#REF!</v>
          </cell>
          <cell r="N98" t="e">
            <v>#REF!</v>
          </cell>
          <cell r="O98" t="e">
            <v>#REF!</v>
          </cell>
          <cell r="P98" t="e">
            <v>#REF!</v>
          </cell>
          <cell r="Q98" t="e">
            <v>#REF!</v>
          </cell>
          <cell r="R98" t="e">
            <v>#REF!</v>
          </cell>
          <cell r="S98" t="e">
            <v>#REF!</v>
          </cell>
          <cell r="T98" t="e">
            <v>#REF!</v>
          </cell>
          <cell r="U98" t="e">
            <v>#REF!</v>
          </cell>
          <cell r="V98" t="e">
            <v>#REF!</v>
          </cell>
          <cell r="W98" t="e">
            <v>#REF!</v>
          </cell>
          <cell r="X98" t="e">
            <v>#REF!</v>
          </cell>
          <cell r="Y98" t="e">
            <v>#REF!</v>
          </cell>
          <cell r="Z98" t="e">
            <v>#REF!</v>
          </cell>
          <cell r="AA98" t="e">
            <v>#REF!</v>
          </cell>
          <cell r="AB98" t="e">
            <v>#REF!</v>
          </cell>
          <cell r="AC98" t="e">
            <v>#REF!</v>
          </cell>
          <cell r="AD98" t="e">
            <v>#REF!</v>
          </cell>
          <cell r="AE98" t="e">
            <v>#REF!</v>
          </cell>
          <cell r="AF98" t="e">
            <v>#REF!</v>
          </cell>
          <cell r="AG98" t="e">
            <v>#REF!</v>
          </cell>
          <cell r="AH98" t="e">
            <v>#REF!</v>
          </cell>
        </row>
        <row r="99">
          <cell r="F99" t="str">
            <v>22020930</v>
          </cell>
          <cell r="G99" t="str">
            <v xml:space="preserve">1007   </v>
          </cell>
          <cell r="I99" t="str">
            <v>%</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F100" t="str">
            <v>22020930</v>
          </cell>
          <cell r="G100" t="str">
            <v xml:space="preserve">1010   </v>
          </cell>
          <cell r="I100" t="str">
            <v>%</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cell r="AE100" t="e">
            <v>#REF!</v>
          </cell>
          <cell r="AF100" t="e">
            <v>#REF!</v>
          </cell>
          <cell r="AG100" t="e">
            <v>#REF!</v>
          </cell>
          <cell r="AH100" t="e">
            <v>#REF!</v>
          </cell>
        </row>
        <row r="101">
          <cell r="F101" t="str">
            <v>22020930</v>
          </cell>
          <cell r="G101" t="str">
            <v xml:space="preserve">1013   </v>
          </cell>
          <cell r="I101" t="str">
            <v>%</v>
          </cell>
          <cell r="M101" t="e">
            <v>#REF!</v>
          </cell>
          <cell r="N101" t="e">
            <v>#REF!</v>
          </cell>
          <cell r="O101" t="e">
            <v>#REF!</v>
          </cell>
          <cell r="P101" t="e">
            <v>#REF!</v>
          </cell>
          <cell r="Q101" t="e">
            <v>#REF!</v>
          </cell>
          <cell r="R101" t="e">
            <v>#REF!</v>
          </cell>
          <cell r="S101" t="e">
            <v>#REF!</v>
          </cell>
          <cell r="T101" t="e">
            <v>#REF!</v>
          </cell>
          <cell r="U101" t="e">
            <v>#REF!</v>
          </cell>
          <cell r="V101" t="e">
            <v>#REF!</v>
          </cell>
          <cell r="W101" t="e">
            <v>#REF!</v>
          </cell>
          <cell r="X101" t="e">
            <v>#REF!</v>
          </cell>
          <cell r="Y101" t="e">
            <v>#REF!</v>
          </cell>
          <cell r="Z101" t="e">
            <v>#REF!</v>
          </cell>
          <cell r="AA101" t="e">
            <v>#REF!</v>
          </cell>
          <cell r="AB101" t="e">
            <v>#REF!</v>
          </cell>
          <cell r="AC101" t="e">
            <v>#REF!</v>
          </cell>
          <cell r="AD101" t="e">
            <v>#REF!</v>
          </cell>
          <cell r="AE101" t="e">
            <v>#REF!</v>
          </cell>
          <cell r="AF101" t="e">
            <v>#REF!</v>
          </cell>
          <cell r="AG101" t="e">
            <v>#REF!</v>
          </cell>
          <cell r="AH101" t="e">
            <v>#REF!</v>
          </cell>
        </row>
        <row r="102">
          <cell r="F102" t="str">
            <v>22060930</v>
          </cell>
          <cell r="G102" t="str">
            <v xml:space="preserve">1014   </v>
          </cell>
          <cell r="I102" t="str">
            <v>Kt</v>
          </cell>
          <cell r="M102" t="e">
            <v>#REF!</v>
          </cell>
          <cell r="N102" t="e">
            <v>#REF!</v>
          </cell>
          <cell r="O102" t="e">
            <v>#REF!</v>
          </cell>
          <cell r="P102" t="e">
            <v>#REF!</v>
          </cell>
          <cell r="Q102" t="e">
            <v>#REF!</v>
          </cell>
          <cell r="R102" t="e">
            <v>#REF!</v>
          </cell>
          <cell r="S102" t="e">
            <v>#REF!</v>
          </cell>
          <cell r="T102" t="e">
            <v>#REF!</v>
          </cell>
          <cell r="U102" t="e">
            <v>#REF!</v>
          </cell>
          <cell r="V102" t="e">
            <v>#REF!</v>
          </cell>
          <cell r="W102" t="e">
            <v>#REF!</v>
          </cell>
          <cell r="X102" t="e">
            <v>#REF!</v>
          </cell>
          <cell r="Y102" t="e">
            <v>#REF!</v>
          </cell>
          <cell r="Z102" t="e">
            <v>#REF!</v>
          </cell>
          <cell r="AA102" t="e">
            <v>#REF!</v>
          </cell>
          <cell r="AB102" t="e">
            <v>#REF!</v>
          </cell>
          <cell r="AC102" t="e">
            <v>#REF!</v>
          </cell>
          <cell r="AD102" t="e">
            <v>#REF!</v>
          </cell>
          <cell r="AE102" t="e">
            <v>#REF!</v>
          </cell>
          <cell r="AF102" t="e">
            <v>#REF!</v>
          </cell>
          <cell r="AG102" t="e">
            <v>#REF!</v>
          </cell>
          <cell r="AH102" t="e">
            <v>#REF!</v>
          </cell>
        </row>
        <row r="103">
          <cell r="F103" t="str">
            <v>22060930</v>
          </cell>
          <cell r="G103" t="str">
            <v xml:space="preserve">1015   </v>
          </cell>
          <cell r="I103" t="str">
            <v>Kt</v>
          </cell>
          <cell r="M103" t="e">
            <v>#REF!</v>
          </cell>
          <cell r="N103" t="e">
            <v>#REF!</v>
          </cell>
          <cell r="O103" t="e">
            <v>#REF!</v>
          </cell>
          <cell r="P103" t="e">
            <v>#REF!</v>
          </cell>
          <cell r="Q103" t="e">
            <v>#REF!</v>
          </cell>
          <cell r="R103" t="e">
            <v>#REF!</v>
          </cell>
          <cell r="S103" t="e">
            <v>#REF!</v>
          </cell>
          <cell r="T103" t="e">
            <v>#REF!</v>
          </cell>
          <cell r="U103" t="e">
            <v>#REF!</v>
          </cell>
          <cell r="V103" t="e">
            <v>#REF!</v>
          </cell>
          <cell r="W103" t="e">
            <v>#REF!</v>
          </cell>
          <cell r="X103" t="e">
            <v>#REF!</v>
          </cell>
          <cell r="Y103" t="e">
            <v>#REF!</v>
          </cell>
          <cell r="Z103" t="e">
            <v>#REF!</v>
          </cell>
          <cell r="AA103" t="e">
            <v>#REF!</v>
          </cell>
          <cell r="AB103" t="e">
            <v>#REF!</v>
          </cell>
          <cell r="AC103" t="e">
            <v>#REF!</v>
          </cell>
          <cell r="AD103" t="e">
            <v>#REF!</v>
          </cell>
          <cell r="AE103" t="e">
            <v>#REF!</v>
          </cell>
          <cell r="AF103" t="e">
            <v>#REF!</v>
          </cell>
          <cell r="AG103" t="e">
            <v>#REF!</v>
          </cell>
          <cell r="AH103" t="e">
            <v>#REF!</v>
          </cell>
        </row>
        <row r="104">
          <cell r="F104" t="str">
            <v>22060930</v>
          </cell>
          <cell r="G104" t="str">
            <v xml:space="preserve">1016   </v>
          </cell>
          <cell r="I104" t="str">
            <v>g/t</v>
          </cell>
          <cell r="M104" t="e">
            <v>#REF!</v>
          </cell>
          <cell r="N104" t="e">
            <v>#REF!</v>
          </cell>
          <cell r="O104" t="e">
            <v>#REF!</v>
          </cell>
          <cell r="P104" t="e">
            <v>#REF!</v>
          </cell>
          <cell r="Q104" t="e">
            <v>#REF!</v>
          </cell>
          <cell r="R104" t="e">
            <v>#REF!</v>
          </cell>
          <cell r="S104" t="e">
            <v>#REF!</v>
          </cell>
          <cell r="T104" t="e">
            <v>#REF!</v>
          </cell>
          <cell r="U104" t="e">
            <v>#REF!</v>
          </cell>
          <cell r="V104" t="e">
            <v>#REF!</v>
          </cell>
          <cell r="W104" t="e">
            <v>#REF!</v>
          </cell>
          <cell r="X104" t="e">
            <v>#REF!</v>
          </cell>
          <cell r="Y104" t="e">
            <v>#REF!</v>
          </cell>
          <cell r="Z104" t="e">
            <v>#REF!</v>
          </cell>
          <cell r="AA104" t="e">
            <v>#REF!</v>
          </cell>
          <cell r="AB104" t="e">
            <v>#REF!</v>
          </cell>
          <cell r="AC104" t="e">
            <v>#REF!</v>
          </cell>
          <cell r="AD104" t="e">
            <v>#REF!</v>
          </cell>
          <cell r="AE104" t="e">
            <v>#REF!</v>
          </cell>
          <cell r="AF104" t="e">
            <v>#REF!</v>
          </cell>
          <cell r="AG104" t="e">
            <v>#REF!</v>
          </cell>
          <cell r="AH104" t="e">
            <v>#REF!</v>
          </cell>
        </row>
        <row r="105">
          <cell r="F105" t="str">
            <v>22060930</v>
          </cell>
          <cell r="G105" t="str">
            <v xml:space="preserve">1017   </v>
          </cell>
          <cell r="I105" t="str">
            <v>%</v>
          </cell>
          <cell r="M105" t="e">
            <v>#REF!</v>
          </cell>
          <cell r="N105" t="e">
            <v>#REF!</v>
          </cell>
          <cell r="O105" t="e">
            <v>#REF!</v>
          </cell>
          <cell r="P105" t="e">
            <v>#REF!</v>
          </cell>
          <cell r="Q105" t="e">
            <v>#REF!</v>
          </cell>
          <cell r="R105" t="e">
            <v>#REF!</v>
          </cell>
          <cell r="S105" t="e">
            <v>#REF!</v>
          </cell>
          <cell r="T105" t="e">
            <v>#REF!</v>
          </cell>
          <cell r="U105" t="e">
            <v>#REF!</v>
          </cell>
          <cell r="V105" t="e">
            <v>#REF!</v>
          </cell>
          <cell r="W105" t="e">
            <v>#REF!</v>
          </cell>
          <cell r="X105" t="e">
            <v>#REF!</v>
          </cell>
          <cell r="Y105" t="e">
            <v>#REF!</v>
          </cell>
          <cell r="Z105" t="e">
            <v>#REF!</v>
          </cell>
          <cell r="AA105" t="e">
            <v>#REF!</v>
          </cell>
          <cell r="AB105" t="e">
            <v>#REF!</v>
          </cell>
          <cell r="AC105" t="e">
            <v>#REF!</v>
          </cell>
          <cell r="AD105" t="e">
            <v>#REF!</v>
          </cell>
          <cell r="AE105" t="e">
            <v>#REF!</v>
          </cell>
          <cell r="AF105" t="e">
            <v>#REF!</v>
          </cell>
          <cell r="AG105" t="e">
            <v>#REF!</v>
          </cell>
          <cell r="AH105" t="e">
            <v>#REF!</v>
          </cell>
        </row>
        <row r="106">
          <cell r="F106" t="str">
            <v>22060930</v>
          </cell>
          <cell r="G106" t="str">
            <v xml:space="preserve">1018   </v>
          </cell>
          <cell r="I106" t="str">
            <v>%</v>
          </cell>
          <cell r="M106" t="e">
            <v>#REF!</v>
          </cell>
          <cell r="N106" t="e">
            <v>#REF!</v>
          </cell>
          <cell r="O106" t="e">
            <v>#REF!</v>
          </cell>
          <cell r="P106" t="e">
            <v>#REF!</v>
          </cell>
          <cell r="Q106" t="e">
            <v>#REF!</v>
          </cell>
          <cell r="R106" t="e">
            <v>#REF!</v>
          </cell>
          <cell r="S106" t="e">
            <v>#REF!</v>
          </cell>
          <cell r="T106" t="e">
            <v>#REF!</v>
          </cell>
          <cell r="U106" t="e">
            <v>#REF!</v>
          </cell>
          <cell r="V106" t="e">
            <v>#REF!</v>
          </cell>
          <cell r="W106" t="e">
            <v>#REF!</v>
          </cell>
          <cell r="X106" t="e">
            <v>#REF!</v>
          </cell>
          <cell r="Y106" t="e">
            <v>#REF!</v>
          </cell>
          <cell r="Z106" t="e">
            <v>#REF!</v>
          </cell>
          <cell r="AA106" t="e">
            <v>#REF!</v>
          </cell>
          <cell r="AB106" t="e">
            <v>#REF!</v>
          </cell>
          <cell r="AC106" t="e">
            <v>#REF!</v>
          </cell>
          <cell r="AD106" t="e">
            <v>#REF!</v>
          </cell>
          <cell r="AE106" t="e">
            <v>#REF!</v>
          </cell>
          <cell r="AF106" t="e">
            <v>#REF!</v>
          </cell>
          <cell r="AG106" t="e">
            <v>#REF!</v>
          </cell>
          <cell r="AH106" t="e">
            <v>#REF!</v>
          </cell>
        </row>
        <row r="107">
          <cell r="F107" t="str">
            <v>22060930</v>
          </cell>
          <cell r="G107" t="str">
            <v xml:space="preserve">1019   </v>
          </cell>
          <cell r="I107" t="str">
            <v>%</v>
          </cell>
          <cell r="M107" t="e">
            <v>#REF!</v>
          </cell>
          <cell r="N107" t="e">
            <v>#REF!</v>
          </cell>
          <cell r="O107" t="e">
            <v>#REF!</v>
          </cell>
          <cell r="P107" t="e">
            <v>#REF!</v>
          </cell>
          <cell r="Q107" t="e">
            <v>#REF!</v>
          </cell>
          <cell r="R107" t="e">
            <v>#REF!</v>
          </cell>
          <cell r="S107" t="e">
            <v>#REF!</v>
          </cell>
          <cell r="T107" t="e">
            <v>#REF!</v>
          </cell>
          <cell r="U107" t="e">
            <v>#REF!</v>
          </cell>
          <cell r="V107" t="e">
            <v>#REF!</v>
          </cell>
          <cell r="W107" t="e">
            <v>#REF!</v>
          </cell>
          <cell r="X107" t="e">
            <v>#REF!</v>
          </cell>
          <cell r="Y107" t="e">
            <v>#REF!</v>
          </cell>
          <cell r="Z107" t="e">
            <v>#REF!</v>
          </cell>
          <cell r="AA107" t="e">
            <v>#REF!</v>
          </cell>
          <cell r="AB107" t="e">
            <v>#REF!</v>
          </cell>
          <cell r="AC107" t="e">
            <v>#REF!</v>
          </cell>
          <cell r="AD107" t="e">
            <v>#REF!</v>
          </cell>
          <cell r="AE107" t="e">
            <v>#REF!</v>
          </cell>
          <cell r="AF107" t="e">
            <v>#REF!</v>
          </cell>
          <cell r="AG107" t="e">
            <v>#REF!</v>
          </cell>
          <cell r="AH107" t="e">
            <v>#REF!</v>
          </cell>
        </row>
        <row r="108">
          <cell r="F108" t="str">
            <v>22060930</v>
          </cell>
          <cell r="G108" t="str">
            <v xml:space="preserve">1020   </v>
          </cell>
          <cell r="I108" t="str">
            <v>%</v>
          </cell>
          <cell r="M108" t="e">
            <v>#REF!</v>
          </cell>
          <cell r="N108" t="e">
            <v>#REF!</v>
          </cell>
          <cell r="O108" t="e">
            <v>#REF!</v>
          </cell>
          <cell r="P108" t="e">
            <v>#REF!</v>
          </cell>
          <cell r="Q108" t="e">
            <v>#REF!</v>
          </cell>
          <cell r="R108" t="e">
            <v>#REF!</v>
          </cell>
          <cell r="S108" t="e">
            <v>#REF!</v>
          </cell>
          <cell r="T108" t="e">
            <v>#REF!</v>
          </cell>
          <cell r="U108" t="e">
            <v>#REF!</v>
          </cell>
          <cell r="V108" t="e">
            <v>#REF!</v>
          </cell>
          <cell r="W108" t="e">
            <v>#REF!</v>
          </cell>
          <cell r="X108" t="e">
            <v>#REF!</v>
          </cell>
          <cell r="Y108" t="e">
            <v>#REF!</v>
          </cell>
          <cell r="Z108" t="e">
            <v>#REF!</v>
          </cell>
          <cell r="AA108" t="e">
            <v>#REF!</v>
          </cell>
          <cell r="AB108" t="e">
            <v>#REF!</v>
          </cell>
          <cell r="AC108" t="e">
            <v>#REF!</v>
          </cell>
          <cell r="AD108" t="e">
            <v>#REF!</v>
          </cell>
          <cell r="AE108" t="e">
            <v>#REF!</v>
          </cell>
          <cell r="AF108" t="e">
            <v>#REF!</v>
          </cell>
          <cell r="AG108" t="e">
            <v>#REF!</v>
          </cell>
          <cell r="AH108" t="e">
            <v>#REF!</v>
          </cell>
        </row>
        <row r="109">
          <cell r="F109" t="str">
            <v>22060930</v>
          </cell>
          <cell r="G109" t="str">
            <v xml:space="preserve">1021   </v>
          </cell>
          <cell r="I109" t="str">
            <v>%</v>
          </cell>
          <cell r="M109" t="e">
            <v>#REF!</v>
          </cell>
          <cell r="N109" t="e">
            <v>#REF!</v>
          </cell>
          <cell r="O109" t="e">
            <v>#REF!</v>
          </cell>
          <cell r="P109" t="e">
            <v>#REF!</v>
          </cell>
          <cell r="Q109" t="e">
            <v>#REF!</v>
          </cell>
          <cell r="R109" t="e">
            <v>#REF!</v>
          </cell>
          <cell r="S109" t="e">
            <v>#REF!</v>
          </cell>
          <cell r="T109" t="e">
            <v>#REF!</v>
          </cell>
          <cell r="U109" t="e">
            <v>#REF!</v>
          </cell>
          <cell r="V109" t="e">
            <v>#REF!</v>
          </cell>
          <cell r="W109" t="e">
            <v>#REF!</v>
          </cell>
          <cell r="X109" t="e">
            <v>#REF!</v>
          </cell>
          <cell r="Y109" t="e">
            <v>#REF!</v>
          </cell>
          <cell r="Z109" t="e">
            <v>#REF!</v>
          </cell>
          <cell r="AA109" t="e">
            <v>#REF!</v>
          </cell>
          <cell r="AB109" t="e">
            <v>#REF!</v>
          </cell>
          <cell r="AC109" t="e">
            <v>#REF!</v>
          </cell>
          <cell r="AD109" t="e">
            <v>#REF!</v>
          </cell>
          <cell r="AE109" t="e">
            <v>#REF!</v>
          </cell>
          <cell r="AF109" t="e">
            <v>#REF!</v>
          </cell>
          <cell r="AG109" t="e">
            <v>#REF!</v>
          </cell>
          <cell r="AH109" t="e">
            <v>#REF!</v>
          </cell>
        </row>
        <row r="110">
          <cell r="F110" t="str">
            <v>22060930</v>
          </cell>
          <cell r="G110" t="str">
            <v xml:space="preserve">1022   </v>
          </cell>
          <cell r="I110" t="str">
            <v>Kt</v>
          </cell>
          <cell r="M110" t="e">
            <v>#REF!</v>
          </cell>
          <cell r="N110" t="e">
            <v>#REF!</v>
          </cell>
          <cell r="O110" t="e">
            <v>#REF!</v>
          </cell>
          <cell r="P110" t="e">
            <v>#REF!</v>
          </cell>
          <cell r="Q110" t="e">
            <v>#REF!</v>
          </cell>
          <cell r="R110" t="e">
            <v>#REF!</v>
          </cell>
          <cell r="S110" t="e">
            <v>#REF!</v>
          </cell>
          <cell r="T110" t="e">
            <v>#REF!</v>
          </cell>
          <cell r="U110" t="e">
            <v>#REF!</v>
          </cell>
          <cell r="V110" t="e">
            <v>#REF!</v>
          </cell>
          <cell r="W110" t="e">
            <v>#REF!</v>
          </cell>
          <cell r="X110" t="e">
            <v>#REF!</v>
          </cell>
          <cell r="Y110" t="e">
            <v>#REF!</v>
          </cell>
          <cell r="Z110" t="e">
            <v>#REF!</v>
          </cell>
          <cell r="AA110" t="e">
            <v>#REF!</v>
          </cell>
          <cell r="AB110" t="e">
            <v>#REF!</v>
          </cell>
          <cell r="AC110" t="e">
            <v>#REF!</v>
          </cell>
          <cell r="AD110" t="e">
            <v>#REF!</v>
          </cell>
          <cell r="AE110" t="e">
            <v>#REF!</v>
          </cell>
          <cell r="AF110" t="e">
            <v>#REF!</v>
          </cell>
          <cell r="AG110" t="e">
            <v>#REF!</v>
          </cell>
          <cell r="AH110" t="e">
            <v>#REF!</v>
          </cell>
        </row>
        <row r="111">
          <cell r="F111" t="str">
            <v>22060930</v>
          </cell>
          <cell r="G111" t="str">
            <v xml:space="preserve">1023   </v>
          </cell>
          <cell r="I111" t="str">
            <v>Kt</v>
          </cell>
          <cell r="M111" t="e">
            <v>#REF!</v>
          </cell>
          <cell r="N111" t="e">
            <v>#REF!</v>
          </cell>
          <cell r="O111" t="e">
            <v>#REF!</v>
          </cell>
          <cell r="P111" t="e">
            <v>#REF!</v>
          </cell>
          <cell r="Q111" t="e">
            <v>#REF!</v>
          </cell>
          <cell r="R111" t="e">
            <v>#REF!</v>
          </cell>
          <cell r="S111" t="e">
            <v>#REF!</v>
          </cell>
          <cell r="T111" t="e">
            <v>#REF!</v>
          </cell>
          <cell r="U111" t="e">
            <v>#REF!</v>
          </cell>
          <cell r="V111" t="e">
            <v>#REF!</v>
          </cell>
          <cell r="W111" t="e">
            <v>#REF!</v>
          </cell>
          <cell r="X111" t="e">
            <v>#REF!</v>
          </cell>
          <cell r="Y111" t="e">
            <v>#REF!</v>
          </cell>
          <cell r="Z111" t="e">
            <v>#REF!</v>
          </cell>
          <cell r="AA111" t="e">
            <v>#REF!</v>
          </cell>
          <cell r="AB111" t="e">
            <v>#REF!</v>
          </cell>
          <cell r="AC111" t="e">
            <v>#REF!</v>
          </cell>
          <cell r="AD111" t="e">
            <v>#REF!</v>
          </cell>
          <cell r="AE111" t="e">
            <v>#REF!</v>
          </cell>
          <cell r="AF111" t="e">
            <v>#REF!</v>
          </cell>
          <cell r="AG111" t="e">
            <v>#REF!</v>
          </cell>
          <cell r="AH111" t="e">
            <v>#REF!</v>
          </cell>
        </row>
        <row r="112">
          <cell r="F112" t="str">
            <v>22060930</v>
          </cell>
          <cell r="G112" t="str">
            <v xml:space="preserve">1024   </v>
          </cell>
          <cell r="I112" t="str">
            <v>g/t</v>
          </cell>
          <cell r="M112" t="e">
            <v>#REF!</v>
          </cell>
          <cell r="N112" t="e">
            <v>#REF!</v>
          </cell>
          <cell r="O112" t="e">
            <v>#REF!</v>
          </cell>
          <cell r="P112" t="e">
            <v>#REF!</v>
          </cell>
          <cell r="Q112" t="e">
            <v>#REF!</v>
          </cell>
          <cell r="R112" t="e">
            <v>#REF!</v>
          </cell>
          <cell r="S112" t="e">
            <v>#REF!</v>
          </cell>
          <cell r="T112" t="e">
            <v>#REF!</v>
          </cell>
          <cell r="U112" t="e">
            <v>#REF!</v>
          </cell>
          <cell r="V112" t="e">
            <v>#REF!</v>
          </cell>
          <cell r="W112" t="e">
            <v>#REF!</v>
          </cell>
          <cell r="X112" t="e">
            <v>#REF!</v>
          </cell>
          <cell r="Y112" t="e">
            <v>#REF!</v>
          </cell>
          <cell r="Z112" t="e">
            <v>#REF!</v>
          </cell>
          <cell r="AA112" t="e">
            <v>#REF!</v>
          </cell>
          <cell r="AB112" t="e">
            <v>#REF!</v>
          </cell>
          <cell r="AC112" t="e">
            <v>#REF!</v>
          </cell>
          <cell r="AD112" t="e">
            <v>#REF!</v>
          </cell>
          <cell r="AE112" t="e">
            <v>#REF!</v>
          </cell>
          <cell r="AF112" t="e">
            <v>#REF!</v>
          </cell>
          <cell r="AG112" t="e">
            <v>#REF!</v>
          </cell>
          <cell r="AH112" t="e">
            <v>#REF!</v>
          </cell>
        </row>
        <row r="113">
          <cell r="F113" t="str">
            <v>22060930</v>
          </cell>
          <cell r="G113" t="str">
            <v xml:space="preserve">1025   </v>
          </cell>
          <cell r="I113" t="str">
            <v>g/t</v>
          </cell>
          <cell r="M113" t="e">
            <v>#REF!</v>
          </cell>
          <cell r="N113" t="e">
            <v>#REF!</v>
          </cell>
          <cell r="O113" t="e">
            <v>#REF!</v>
          </cell>
          <cell r="P113" t="e">
            <v>#REF!</v>
          </cell>
          <cell r="Q113" t="e">
            <v>#REF!</v>
          </cell>
          <cell r="R113" t="e">
            <v>#REF!</v>
          </cell>
          <cell r="S113" t="e">
            <v>#REF!</v>
          </cell>
          <cell r="T113" t="e">
            <v>#REF!</v>
          </cell>
          <cell r="U113" t="e">
            <v>#REF!</v>
          </cell>
          <cell r="V113" t="e">
            <v>#REF!</v>
          </cell>
          <cell r="W113" t="e">
            <v>#REF!</v>
          </cell>
          <cell r="X113" t="e">
            <v>#REF!</v>
          </cell>
          <cell r="Y113" t="e">
            <v>#REF!</v>
          </cell>
          <cell r="Z113" t="e">
            <v>#REF!</v>
          </cell>
          <cell r="AA113" t="e">
            <v>#REF!</v>
          </cell>
          <cell r="AB113" t="e">
            <v>#REF!</v>
          </cell>
          <cell r="AC113" t="e">
            <v>#REF!</v>
          </cell>
          <cell r="AD113" t="e">
            <v>#REF!</v>
          </cell>
          <cell r="AE113" t="e">
            <v>#REF!</v>
          </cell>
          <cell r="AF113" t="e">
            <v>#REF!</v>
          </cell>
          <cell r="AG113" t="e">
            <v>#REF!</v>
          </cell>
          <cell r="AH113" t="e">
            <v>#REF!</v>
          </cell>
        </row>
        <row r="114">
          <cell r="F114" t="str">
            <v>22060930</v>
          </cell>
          <cell r="G114" t="str">
            <v xml:space="preserve">1026   </v>
          </cell>
          <cell r="I114" t="str">
            <v>KOz</v>
          </cell>
          <cell r="M114" t="e">
            <v>#REF!</v>
          </cell>
          <cell r="N114" t="e">
            <v>#REF!</v>
          </cell>
          <cell r="O114" t="e">
            <v>#REF!</v>
          </cell>
          <cell r="P114" t="e">
            <v>#REF!</v>
          </cell>
          <cell r="Q114" t="e">
            <v>#REF!</v>
          </cell>
          <cell r="R114" t="e">
            <v>#REF!</v>
          </cell>
          <cell r="S114" t="e">
            <v>#REF!</v>
          </cell>
          <cell r="T114" t="e">
            <v>#REF!</v>
          </cell>
          <cell r="U114" t="e">
            <v>#REF!</v>
          </cell>
          <cell r="V114" t="e">
            <v>#REF!</v>
          </cell>
          <cell r="W114" t="e">
            <v>#REF!</v>
          </cell>
          <cell r="X114" t="e">
            <v>#REF!</v>
          </cell>
          <cell r="Y114" t="e">
            <v>#REF!</v>
          </cell>
          <cell r="Z114" t="e">
            <v>#REF!</v>
          </cell>
          <cell r="AA114" t="e">
            <v>#REF!</v>
          </cell>
          <cell r="AB114" t="e">
            <v>#REF!</v>
          </cell>
          <cell r="AC114" t="e">
            <v>#REF!</v>
          </cell>
          <cell r="AD114" t="e">
            <v>#REF!</v>
          </cell>
          <cell r="AE114" t="e">
            <v>#REF!</v>
          </cell>
          <cell r="AF114" t="e">
            <v>#REF!</v>
          </cell>
          <cell r="AG114" t="e">
            <v>#REF!</v>
          </cell>
          <cell r="AH114" t="e">
            <v>#REF!</v>
          </cell>
        </row>
        <row r="115">
          <cell r="F115" t="str">
            <v>22060930</v>
          </cell>
          <cell r="G115" t="str">
            <v xml:space="preserve">1027   </v>
          </cell>
          <cell r="I115" t="str">
            <v>Kt</v>
          </cell>
          <cell r="M115" t="e">
            <v>#REF!</v>
          </cell>
          <cell r="N115" t="e">
            <v>#REF!</v>
          </cell>
          <cell r="O115" t="e">
            <v>#REF!</v>
          </cell>
          <cell r="P115" t="e">
            <v>#REF!</v>
          </cell>
          <cell r="Q115" t="e">
            <v>#REF!</v>
          </cell>
          <cell r="R115" t="e">
            <v>#REF!</v>
          </cell>
          <cell r="S115" t="e">
            <v>#REF!</v>
          </cell>
          <cell r="T115" t="e">
            <v>#REF!</v>
          </cell>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row>
        <row r="116">
          <cell r="F116" t="str">
            <v>22060930</v>
          </cell>
          <cell r="G116" t="str">
            <v xml:space="preserve">1028   </v>
          </cell>
          <cell r="I116" t="str">
            <v>Kt</v>
          </cell>
          <cell r="M116" t="e">
            <v>#REF!</v>
          </cell>
          <cell r="N116" t="e">
            <v>#REF!</v>
          </cell>
          <cell r="O116" t="e">
            <v>#REF!</v>
          </cell>
          <cell r="P116" t="e">
            <v>#REF!</v>
          </cell>
          <cell r="Q116" t="e">
            <v>#REF!</v>
          </cell>
          <cell r="R116" t="e">
            <v>#REF!</v>
          </cell>
          <cell r="S116" t="e">
            <v>#REF!</v>
          </cell>
          <cell r="T116" t="e">
            <v>#REF!</v>
          </cell>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row>
        <row r="117">
          <cell r="F117" t="str">
            <v>22060930</v>
          </cell>
          <cell r="G117" t="str">
            <v xml:space="preserve">1029   </v>
          </cell>
          <cell r="I117" t="str">
            <v>KOz</v>
          </cell>
          <cell r="M117" t="e">
            <v>#REF!</v>
          </cell>
          <cell r="N117" t="e">
            <v>#REF!</v>
          </cell>
          <cell r="O117" t="e">
            <v>#REF!</v>
          </cell>
          <cell r="P117" t="e">
            <v>#REF!</v>
          </cell>
          <cell r="Q117" t="e">
            <v>#REF!</v>
          </cell>
          <cell r="R117" t="e">
            <v>#REF!</v>
          </cell>
          <cell r="S117" t="e">
            <v>#REF!</v>
          </cell>
          <cell r="T117" t="e">
            <v>#REF!</v>
          </cell>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row>
        <row r="118">
          <cell r="F118" t="str">
            <v>22060930</v>
          </cell>
          <cell r="G118" t="str">
            <v xml:space="preserve">1030   </v>
          </cell>
          <cell r="I118" t="str">
            <v>Kt</v>
          </cell>
          <cell r="M118" t="e">
            <v>#REF!</v>
          </cell>
          <cell r="N118" t="e">
            <v>#REF!</v>
          </cell>
          <cell r="O118" t="e">
            <v>#REF!</v>
          </cell>
          <cell r="P118" t="e">
            <v>#REF!</v>
          </cell>
          <cell r="Q118" t="e">
            <v>#REF!</v>
          </cell>
          <cell r="R118" t="e">
            <v>#REF!</v>
          </cell>
          <cell r="S118" t="e">
            <v>#REF!</v>
          </cell>
          <cell r="T118" t="e">
            <v>#REF!</v>
          </cell>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row>
        <row r="119">
          <cell r="F119" t="str">
            <v>22060930</v>
          </cell>
          <cell r="G119" t="str">
            <v xml:space="preserve">1031   </v>
          </cell>
          <cell r="I119" t="str">
            <v>Kt</v>
          </cell>
          <cell r="M119" t="e">
            <v>#REF!</v>
          </cell>
          <cell r="N119" t="e">
            <v>#REF!</v>
          </cell>
          <cell r="O119" t="e">
            <v>#REF!</v>
          </cell>
          <cell r="P119" t="e">
            <v>#REF!</v>
          </cell>
          <cell r="Q119" t="e">
            <v>#REF!</v>
          </cell>
          <cell r="R119" t="e">
            <v>#REF!</v>
          </cell>
          <cell r="S119" t="e">
            <v>#REF!</v>
          </cell>
          <cell r="T119" t="e">
            <v>#REF!</v>
          </cell>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row>
        <row r="120">
          <cell r="F120" t="str">
            <v>22060930</v>
          </cell>
          <cell r="G120" t="str">
            <v xml:space="preserve">1032   </v>
          </cell>
          <cell r="I120" t="str">
            <v>USD 000's</v>
          </cell>
          <cell r="M120" t="e">
            <v>#REF!</v>
          </cell>
          <cell r="N120" t="e">
            <v>#REF!</v>
          </cell>
          <cell r="O120" t="e">
            <v>#REF!</v>
          </cell>
          <cell r="P120" t="e">
            <v>#REF!</v>
          </cell>
          <cell r="Q120" t="e">
            <v>#REF!</v>
          </cell>
          <cell r="R120" t="e">
            <v>#REF!</v>
          </cell>
          <cell r="S120" t="e">
            <v>#REF!</v>
          </cell>
          <cell r="T120" t="e">
            <v>#REF!</v>
          </cell>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row>
        <row r="121">
          <cell r="F121" t="str">
            <v>22060930</v>
          </cell>
          <cell r="G121" t="str">
            <v xml:space="preserve">1033   </v>
          </cell>
          <cell r="I121" t="str">
            <v>USD 000's</v>
          </cell>
          <cell r="M121" t="e">
            <v>#REF!</v>
          </cell>
          <cell r="N121" t="e">
            <v>#REF!</v>
          </cell>
          <cell r="O121" t="e">
            <v>#REF!</v>
          </cell>
          <cell r="P121" t="e">
            <v>#REF!</v>
          </cell>
          <cell r="Q121" t="e">
            <v>#REF!</v>
          </cell>
          <cell r="R121" t="e">
            <v>#REF!</v>
          </cell>
          <cell r="S121" t="e">
            <v>#REF!</v>
          </cell>
          <cell r="T121" t="e">
            <v>#REF!</v>
          </cell>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row>
        <row r="128">
          <cell r="AH128">
            <v>0</v>
          </cell>
        </row>
        <row r="129">
          <cell r="AH129">
            <v>0</v>
          </cell>
        </row>
        <row r="130">
          <cell r="AH130">
            <v>0</v>
          </cell>
        </row>
        <row r="131">
          <cell r="AH131">
            <v>0</v>
          </cell>
        </row>
      </sheetData>
      <sheetData sheetId="23"/>
      <sheetData sheetId="24" refreshError="1"/>
      <sheetData sheetId="2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weeks"/>
      <sheetName val="Buy ins"/>
      <sheetName val="Prepmts"/>
      <sheetName val="CashFlow"/>
      <sheetName val="Report"/>
      <sheetName val="Report2"/>
      <sheetName val="CtaGeneral-A"/>
      <sheetName val="Cuenta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ato 5 Entrenamiento"/>
      <sheetName val="Report"/>
    </sheetNames>
    <sheetDataSet>
      <sheetData sheetId="0" refreshError="1">
        <row r="2">
          <cell r="A2" t="str">
            <v>E</v>
          </cell>
          <cell r="B2" t="str">
            <v>I</v>
          </cell>
          <cell r="C2" t="str">
            <v>C</v>
          </cell>
          <cell r="D2">
            <v>1</v>
          </cell>
        </row>
        <row r="3">
          <cell r="A3" t="str">
            <v>F</v>
          </cell>
          <cell r="B3" t="str">
            <v>E</v>
          </cell>
          <cell r="C3" t="str">
            <v>P</v>
          </cell>
          <cell r="D3">
            <v>2</v>
          </cell>
        </row>
        <row r="4">
          <cell r="A4" t="str">
            <v>T</v>
          </cell>
          <cell r="C4" t="str">
            <v>E</v>
          </cell>
          <cell r="D4">
            <v>3</v>
          </cell>
        </row>
        <row r="5">
          <cell r="A5" t="str">
            <v>G</v>
          </cell>
        </row>
        <row r="6">
          <cell r="A6" t="str">
            <v>S</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Database"/>
      <sheetName val="Report - Cash Flow"/>
      <sheetName val="Report - CCS not used"/>
      <sheetName val="Monthly Spent to date"/>
      <sheetName val="Report - Glencore"/>
      <sheetName val="Report CCS"/>
      <sheetName val="Report - AFE status"/>
      <sheetName val="Report - Capital investment"/>
      <sheetName val="Report - 1Q Forecast"/>
      <sheetName val="Paste in Cash Flow"/>
      <sheetName val="Paste in Cash Flow (2)"/>
      <sheetName val="REF - 2004 thru 2006 Database"/>
      <sheetName val="REF - CASH FLOW FEB 19 07"/>
      <sheetName val="REF - Capex in Models"/>
      <sheetName val="REF - Access Fee"/>
      <sheetName val="REF - Listas"/>
      <sheetName val="REF - Notas"/>
      <sheetName val="Report - Forecast"/>
      <sheetName val="Reporte por proyecto"/>
      <sheetName val="Reporte por responsible"/>
      <sheetName val="Nota"/>
      <sheetName val="Reporte"/>
      <sheetName val="JAG Total Cap"/>
      <sheetName val="JAG Other Cap"/>
      <sheetName val="CAL Total Cap"/>
      <sheetName val="CAL Other Cap"/>
      <sheetName val="Grafica Cash Flow"/>
      <sheetName val="Capital table"/>
      <sheetName val="Calenturitas - CAPITAL"/>
      <sheetName val="La Jagua - CAPITAL"/>
      <sheetName val="Statistics"/>
      <sheetName val="Capex projection (2)"/>
      <sheetName val="Sheet1"/>
      <sheetName val="La Jagua - CAPITAL 2008"/>
      <sheetName val="Prodeco - CAPITAL 2008"/>
      <sheetName val="Calenturitas - CAPITAL 2007"/>
      <sheetName val="La Jagua - CAPITAL  2007"/>
    </sheetNames>
    <sheetDataSet>
      <sheetData sheetId="0" refreshError="1">
        <row r="2">
          <cell r="E2" t="str">
            <v>A1-001</v>
          </cell>
        </row>
        <row r="3">
          <cell r="E3" t="str">
            <v>A1-002</v>
          </cell>
        </row>
        <row r="4">
          <cell r="E4" t="str">
            <v>A1-004</v>
          </cell>
        </row>
        <row r="5">
          <cell r="E5" t="str">
            <v>A1-005</v>
          </cell>
        </row>
        <row r="6">
          <cell r="E6" t="str">
            <v>M2-045</v>
          </cell>
        </row>
        <row r="7">
          <cell r="E7" t="str">
            <v>M2-047</v>
          </cell>
        </row>
        <row r="8">
          <cell r="E8" t="str">
            <v>M2-048</v>
          </cell>
        </row>
        <row r="9">
          <cell r="E9" t="str">
            <v>M2-027</v>
          </cell>
        </row>
        <row r="10">
          <cell r="E10" t="str">
            <v>M2-049</v>
          </cell>
        </row>
        <row r="11">
          <cell r="E11" t="str">
            <v>M2-056</v>
          </cell>
        </row>
        <row r="12">
          <cell r="E12" t="str">
            <v>M2-057</v>
          </cell>
        </row>
        <row r="13">
          <cell r="E13" t="str">
            <v>M2-061</v>
          </cell>
        </row>
        <row r="14">
          <cell r="E14" t="str">
            <v>M2-063</v>
          </cell>
        </row>
        <row r="15">
          <cell r="E15" t="str">
            <v>M2-064</v>
          </cell>
        </row>
        <row r="16">
          <cell r="E16" t="str">
            <v>M2-065</v>
          </cell>
        </row>
        <row r="17">
          <cell r="E17" t="str">
            <v>M2-066</v>
          </cell>
        </row>
        <row r="18">
          <cell r="E18" t="str">
            <v>M2-067</v>
          </cell>
        </row>
        <row r="19">
          <cell r="E19" t="str">
            <v>M2-069</v>
          </cell>
        </row>
        <row r="20">
          <cell r="E20" t="str">
            <v>M2-071</v>
          </cell>
        </row>
        <row r="21">
          <cell r="E21" t="str">
            <v>M2-073</v>
          </cell>
        </row>
        <row r="22">
          <cell r="E22" t="str">
            <v>M2-075</v>
          </cell>
        </row>
        <row r="23">
          <cell r="E23" t="str">
            <v>M2-078</v>
          </cell>
        </row>
        <row r="24">
          <cell r="E24" t="str">
            <v>M2-079</v>
          </cell>
        </row>
        <row r="25">
          <cell r="E25" t="str">
            <v>M2-080</v>
          </cell>
        </row>
        <row r="26">
          <cell r="E26" t="str">
            <v>M2-081</v>
          </cell>
        </row>
        <row r="27">
          <cell r="E27" t="str">
            <v>M2-082</v>
          </cell>
        </row>
        <row r="28">
          <cell r="E28" t="str">
            <v>M2-083</v>
          </cell>
        </row>
        <row r="29">
          <cell r="E29" t="str">
            <v>M2-086</v>
          </cell>
        </row>
        <row r="30">
          <cell r="E30" t="str">
            <v>M2-088</v>
          </cell>
        </row>
        <row r="31">
          <cell r="E31" t="str">
            <v>M2-090</v>
          </cell>
        </row>
        <row r="32">
          <cell r="E32" t="str">
            <v>M2-091</v>
          </cell>
        </row>
        <row r="33">
          <cell r="E33" t="str">
            <v>M2-050</v>
          </cell>
        </row>
        <row r="34">
          <cell r="E34" t="str">
            <v>M2-092</v>
          </cell>
        </row>
        <row r="35">
          <cell r="E35" t="str">
            <v>M2-096</v>
          </cell>
        </row>
        <row r="36">
          <cell r="E36" t="str">
            <v>M2-097</v>
          </cell>
        </row>
        <row r="37">
          <cell r="E37" t="str">
            <v>M2-098</v>
          </cell>
        </row>
        <row r="38">
          <cell r="E38" t="str">
            <v>M2-100</v>
          </cell>
        </row>
        <row r="39">
          <cell r="E39" t="str">
            <v>M2-102</v>
          </cell>
        </row>
        <row r="40">
          <cell r="E40" t="str">
            <v>M2-103</v>
          </cell>
        </row>
        <row r="41">
          <cell r="E41" t="str">
            <v>M2-104</v>
          </cell>
        </row>
        <row r="42">
          <cell r="E42" t="str">
            <v>M2-107</v>
          </cell>
        </row>
        <row r="43">
          <cell r="E43" t="str">
            <v>M2-108</v>
          </cell>
        </row>
        <row r="44">
          <cell r="E44" t="str">
            <v>M2-109</v>
          </cell>
        </row>
        <row r="45">
          <cell r="E45" t="str">
            <v>P1-137</v>
          </cell>
        </row>
        <row r="46">
          <cell r="E46" t="str">
            <v>P1-152</v>
          </cell>
        </row>
        <row r="47">
          <cell r="E47" t="str">
            <v>P1-149</v>
          </cell>
        </row>
        <row r="48">
          <cell r="E48" t="str">
            <v>P1-154</v>
          </cell>
        </row>
        <row r="49">
          <cell r="E49" t="str">
            <v>P1-142</v>
          </cell>
        </row>
        <row r="50">
          <cell r="E50" t="str">
            <v>P1-143</v>
          </cell>
        </row>
        <row r="51">
          <cell r="E51" t="str">
            <v>M1-083</v>
          </cell>
        </row>
        <row r="52">
          <cell r="E52" t="str">
            <v>M1-073</v>
          </cell>
        </row>
        <row r="53">
          <cell r="E53" t="str">
            <v>P1-117</v>
          </cell>
        </row>
        <row r="54">
          <cell r="E54" t="str">
            <v>P1-139</v>
          </cell>
        </row>
        <row r="55">
          <cell r="E55" t="str">
            <v>P1-150</v>
          </cell>
        </row>
        <row r="56">
          <cell r="E56" t="str">
            <v>P1-147</v>
          </cell>
        </row>
        <row r="57">
          <cell r="E57" t="str">
            <v>M1-084</v>
          </cell>
        </row>
        <row r="58">
          <cell r="E58" t="str">
            <v>P1-148</v>
          </cell>
        </row>
        <row r="59">
          <cell r="E59" t="str">
            <v>P1-141</v>
          </cell>
        </row>
        <row r="60">
          <cell r="E60" t="str">
            <v>M1-064</v>
          </cell>
        </row>
        <row r="61">
          <cell r="E61" t="str">
            <v>M1-082</v>
          </cell>
        </row>
        <row r="62">
          <cell r="E62" t="str">
            <v>RAI06-001</v>
          </cell>
        </row>
        <row r="63">
          <cell r="E63" t="str">
            <v>RAI06-002</v>
          </cell>
        </row>
        <row r="64">
          <cell r="E64" t="str">
            <v>F1-018</v>
          </cell>
        </row>
        <row r="65">
          <cell r="E65" t="str">
            <v>RAI06-003</v>
          </cell>
        </row>
        <row r="66">
          <cell r="E66" t="str">
            <v>RAI06-004</v>
          </cell>
        </row>
        <row r="67">
          <cell r="E67" t="str">
            <v>RAI06-005</v>
          </cell>
        </row>
        <row r="68">
          <cell r="E68" t="str">
            <v>F1-006</v>
          </cell>
        </row>
        <row r="69">
          <cell r="E69" t="str">
            <v>F1-007</v>
          </cell>
        </row>
        <row r="70">
          <cell r="E70" t="str">
            <v>M3-011</v>
          </cell>
        </row>
        <row r="71">
          <cell r="E71" t="str">
            <v>M3-024</v>
          </cell>
        </row>
        <row r="72">
          <cell r="E72" t="str">
            <v>M3-001</v>
          </cell>
        </row>
        <row r="73">
          <cell r="E73" t="str">
            <v>M3-023</v>
          </cell>
        </row>
        <row r="74">
          <cell r="E74" t="str">
            <v>M3-012</v>
          </cell>
        </row>
        <row r="75">
          <cell r="E75" t="str">
            <v>M3-022</v>
          </cell>
        </row>
        <row r="76">
          <cell r="E76" t="str">
            <v>M3-015</v>
          </cell>
        </row>
        <row r="77">
          <cell r="E77" t="str">
            <v>M3-016</v>
          </cell>
        </row>
        <row r="78">
          <cell r="E78" t="str">
            <v>M2-110</v>
          </cell>
        </row>
        <row r="79">
          <cell r="E79" t="str">
            <v>M1-075</v>
          </cell>
        </row>
        <row r="80">
          <cell r="E80" t="str">
            <v>M1-063</v>
          </cell>
        </row>
        <row r="81">
          <cell r="E81" t="str">
            <v>M2-111</v>
          </cell>
        </row>
        <row r="82">
          <cell r="E82" t="str">
            <v>M1-091</v>
          </cell>
        </row>
        <row r="83">
          <cell r="E83" t="str">
            <v>M2-112</v>
          </cell>
        </row>
        <row r="84">
          <cell r="E84" t="str">
            <v>M1-071</v>
          </cell>
        </row>
        <row r="85">
          <cell r="E85" t="str">
            <v>M1-042</v>
          </cell>
        </row>
        <row r="86">
          <cell r="E86" t="str">
            <v>P1-151</v>
          </cell>
        </row>
        <row r="87">
          <cell r="E87" t="str">
            <v>P1-115</v>
          </cell>
        </row>
        <row r="88">
          <cell r="E88" t="str">
            <v>P1-153</v>
          </cell>
        </row>
        <row r="89">
          <cell r="E89" t="str">
            <v>M1-080</v>
          </cell>
        </row>
        <row r="90">
          <cell r="E90" t="str">
            <v>P1-131</v>
          </cell>
        </row>
        <row r="91">
          <cell r="E91" t="str">
            <v>P1-140</v>
          </cell>
        </row>
        <row r="92">
          <cell r="E92" t="str">
            <v>P1-134</v>
          </cell>
        </row>
        <row r="93">
          <cell r="E93" t="str">
            <v>P1-133</v>
          </cell>
        </row>
        <row r="94">
          <cell r="E94" t="str">
            <v>P1-132</v>
          </cell>
        </row>
        <row r="95">
          <cell r="E95" t="str">
            <v>P1-098</v>
          </cell>
        </row>
        <row r="96">
          <cell r="E96" t="str">
            <v>M1-087</v>
          </cell>
        </row>
        <row r="97">
          <cell r="E97" t="str">
            <v>P1-128</v>
          </cell>
        </row>
        <row r="98">
          <cell r="E98" t="str">
            <v>P1-119</v>
          </cell>
        </row>
        <row r="99">
          <cell r="E99" t="str">
            <v>M1-092</v>
          </cell>
        </row>
        <row r="100">
          <cell r="E100" t="str">
            <v>M1-079</v>
          </cell>
        </row>
        <row r="101">
          <cell r="E101" t="str">
            <v>M1-078</v>
          </cell>
        </row>
        <row r="102">
          <cell r="E102" t="str">
            <v>P1-126</v>
          </cell>
        </row>
        <row r="103">
          <cell r="E103" t="str">
            <v>P1-138</v>
          </cell>
        </row>
        <row r="104">
          <cell r="E104" t="str">
            <v>M1-072</v>
          </cell>
        </row>
        <row r="105">
          <cell r="E105" t="str">
            <v>M1-076</v>
          </cell>
        </row>
        <row r="106">
          <cell r="E106" t="str">
            <v>M1-081</v>
          </cell>
        </row>
        <row r="107">
          <cell r="E107" t="str">
            <v>P1-136</v>
          </cell>
        </row>
        <row r="108">
          <cell r="E108" t="str">
            <v>P1-135</v>
          </cell>
        </row>
        <row r="109">
          <cell r="E109" t="str">
            <v>M1-077</v>
          </cell>
        </row>
        <row r="110">
          <cell r="E110" t="str">
            <v>P1-146</v>
          </cell>
        </row>
        <row r="111">
          <cell r="E111" t="str">
            <v>M1-088</v>
          </cell>
        </row>
        <row r="112">
          <cell r="E112" t="str">
            <v>P1-127</v>
          </cell>
        </row>
        <row r="113">
          <cell r="E113" t="str">
            <v>M1-049</v>
          </cell>
        </row>
        <row r="114">
          <cell r="E114" t="str">
            <v>P1-155</v>
          </cell>
        </row>
        <row r="115">
          <cell r="E115" t="str">
            <v>M1-085</v>
          </cell>
        </row>
        <row r="116">
          <cell r="E116" t="str">
            <v>M1-074</v>
          </cell>
        </row>
        <row r="117">
          <cell r="E117" t="str">
            <v>M2-113</v>
          </cell>
        </row>
        <row r="118">
          <cell r="E118" t="str">
            <v>M2-115</v>
          </cell>
        </row>
        <row r="119">
          <cell r="E119" t="str">
            <v>M1-093</v>
          </cell>
        </row>
        <row r="120">
          <cell r="E120" t="str">
            <v>M2-117</v>
          </cell>
        </row>
        <row r="121">
          <cell r="E121" t="str">
            <v>M1-095</v>
          </cell>
        </row>
        <row r="122">
          <cell r="E122" t="str">
            <v>P1-125</v>
          </cell>
        </row>
        <row r="123">
          <cell r="E123" t="str">
            <v>M1-055</v>
          </cell>
        </row>
        <row r="124">
          <cell r="E124" t="str">
            <v>JAG06-023</v>
          </cell>
        </row>
        <row r="125">
          <cell r="E125" t="str">
            <v>M3-003</v>
          </cell>
        </row>
        <row r="126">
          <cell r="E126" t="str">
            <v>M3-005</v>
          </cell>
        </row>
        <row r="127">
          <cell r="E127" t="str">
            <v>M3-006</v>
          </cell>
        </row>
        <row r="128">
          <cell r="E128" t="str">
            <v>M1-065</v>
          </cell>
        </row>
        <row r="129">
          <cell r="E129" t="str">
            <v>M1-094</v>
          </cell>
        </row>
        <row r="130">
          <cell r="E130" t="str">
            <v>M1-068</v>
          </cell>
        </row>
        <row r="131">
          <cell r="E131" t="str">
            <v>M1-050</v>
          </cell>
        </row>
        <row r="132">
          <cell r="E132" t="str">
            <v>M1-051</v>
          </cell>
        </row>
        <row r="133">
          <cell r="E133" t="str">
            <v>P1-158</v>
          </cell>
        </row>
        <row r="134">
          <cell r="E134" t="str">
            <v>M1-067</v>
          </cell>
        </row>
        <row r="135">
          <cell r="E135" t="str">
            <v>RAI06-003a</v>
          </cell>
        </row>
        <row r="136">
          <cell r="E136" t="str">
            <v>F1-005a</v>
          </cell>
        </row>
        <row r="137">
          <cell r="E137" t="str">
            <v>F1-007a</v>
          </cell>
        </row>
        <row r="138">
          <cell r="E138" t="str">
            <v>RAI06-003b</v>
          </cell>
        </row>
        <row r="139">
          <cell r="E139" t="str">
            <v>F1-005b</v>
          </cell>
        </row>
        <row r="140">
          <cell r="E140" t="str">
            <v>M1-074a</v>
          </cell>
        </row>
        <row r="141">
          <cell r="E141" t="str">
            <v>M1-086</v>
          </cell>
        </row>
        <row r="142">
          <cell r="E142" t="str">
            <v>M2-119</v>
          </cell>
        </row>
        <row r="143">
          <cell r="E143" t="str">
            <v>M2-120</v>
          </cell>
        </row>
        <row r="144">
          <cell r="E144" t="str">
            <v>M2-035</v>
          </cell>
        </row>
        <row r="145">
          <cell r="E145" t="str">
            <v>M2-043</v>
          </cell>
        </row>
        <row r="146">
          <cell r="E146" t="str">
            <v>M2-030</v>
          </cell>
        </row>
        <row r="147">
          <cell r="E147" t="str">
            <v>M2-039</v>
          </cell>
        </row>
        <row r="148">
          <cell r="E148" t="str">
            <v>M2-037</v>
          </cell>
        </row>
        <row r="149">
          <cell r="E149" t="str">
            <v>M2-042</v>
          </cell>
        </row>
        <row r="150">
          <cell r="E150" t="str">
            <v>M2-034</v>
          </cell>
        </row>
        <row r="151">
          <cell r="E151" t="str">
            <v>PSM05-076</v>
          </cell>
        </row>
        <row r="152">
          <cell r="E152" t="str">
            <v>A1-003</v>
          </cell>
        </row>
        <row r="153">
          <cell r="E153" t="str">
            <v>M3-013</v>
          </cell>
        </row>
        <row r="154">
          <cell r="E154" t="str">
            <v>M2-052</v>
          </cell>
        </row>
        <row r="155">
          <cell r="E155" t="str">
            <v>F1-008</v>
          </cell>
        </row>
        <row r="156">
          <cell r="E156" t="str">
            <v>M2-121</v>
          </cell>
        </row>
        <row r="157">
          <cell r="E157" t="str">
            <v>PSM06-118</v>
          </cell>
        </row>
        <row r="158">
          <cell r="E158" t="str">
            <v>M2-007</v>
          </cell>
        </row>
        <row r="159">
          <cell r="E159" t="str">
            <v>M3-004</v>
          </cell>
        </row>
        <row r="160">
          <cell r="E160" t="str">
            <v>N/A - BAQ</v>
          </cell>
        </row>
        <row r="161">
          <cell r="E161" t="str">
            <v>F1-009</v>
          </cell>
        </row>
        <row r="162">
          <cell r="E162" t="str">
            <v>F1-010</v>
          </cell>
        </row>
        <row r="163">
          <cell r="E163" t="str">
            <v>M1-096</v>
          </cell>
        </row>
        <row r="164">
          <cell r="E164" t="str">
            <v>M1-097</v>
          </cell>
        </row>
        <row r="165">
          <cell r="E165" t="str">
            <v>M1-098</v>
          </cell>
        </row>
        <row r="166">
          <cell r="E166" t="str">
            <v>M1-099</v>
          </cell>
        </row>
        <row r="167">
          <cell r="E167" t="str">
            <v>P1-156</v>
          </cell>
        </row>
        <row r="168">
          <cell r="E168" t="str">
            <v>M1-100</v>
          </cell>
        </row>
        <row r="169">
          <cell r="E169" t="str">
            <v>M1-089</v>
          </cell>
        </row>
        <row r="170">
          <cell r="E170" t="str">
            <v>F1-011</v>
          </cell>
        </row>
        <row r="171">
          <cell r="E171" t="str">
            <v>M1-101</v>
          </cell>
        </row>
        <row r="172">
          <cell r="E172" t="str">
            <v>M3-010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Caja "/>
      <sheetName val="Reporte"/>
      <sheetName val="Programa"/>
      <sheetName val="LISTAS"/>
      <sheetName val="Hoja2"/>
      <sheetName val="Sheet1"/>
    </sheetNames>
    <sheetDataSet>
      <sheetData sheetId="0"/>
      <sheetData sheetId="1" refreshError="1"/>
      <sheetData sheetId="2" refreshError="1"/>
      <sheetData sheetId="3"/>
      <sheetData sheetId="4"/>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LISTAS"/>
      <sheetName val="Sheet1"/>
      <sheetName val="desglos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nning"/>
      <sheetName val="Cashflows"/>
      <sheetName val="P &amp; L"/>
      <sheetName val="UG &amp; CPP"/>
      <sheetName val="OC &amp; HW"/>
      <sheetName val="Revenue"/>
      <sheetName val="Capital T"/>
      <sheetName val="Capital GCA T"/>
      <sheetName val="Capital West"/>
      <sheetName val="Financing"/>
      <sheetName val="TARIF2002"/>
    </sheetNames>
    <sheetDataSet>
      <sheetData sheetId="0" refreshError="1">
        <row r="6">
          <cell r="D6">
            <v>0.3</v>
          </cell>
        </row>
        <row r="7">
          <cell r="D7">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ponsors Valuation"/>
      <sheetName val="MMJV"/>
      <sheetName val="Glenmurrin AUD"/>
      <sheetName val="Glenmurrin USD"/>
      <sheetName val="Minara AUD"/>
      <sheetName val="Minara USD"/>
      <sheetName val="LOM Valuation"/>
      <sheetName val="Exec Sum - MMJV"/>
      <sheetName val="Exec Sum Mthly"/>
      <sheetName val="Glenmurrin Tax Depn"/>
      <sheetName val="Glenmurrin Acc Depn"/>
      <sheetName val="MRE Tax Depn"/>
      <sheetName val="LOM Val'n Sum"/>
      <sheetName val="Comparision"/>
      <sheetName val="EBITDA Sum"/>
      <sheetName val="LOM Graphs"/>
      <sheetName val="LOM Graph Data"/>
      <sheetName val="MRE Acctg depn"/>
      <sheetName val="Production"/>
      <sheetName val="LOM Capability"/>
      <sheetName val="Price Inputs"/>
      <sheetName val="LOM Capital"/>
      <sheetName val="OL"/>
      <sheetName val="Ref"/>
      <sheetName val="Acid Calc"/>
      <sheetName val="Util"/>
      <sheetName val="HL"/>
      <sheetName val="Secondary Feeds"/>
      <sheetName val="Mine &amp; Admin"/>
      <sheetName val="Site Mtce"/>
      <sheetName val="Assumptions"/>
      <sheetName val="Working Cap Movemts"/>
      <sheetName val="CY 2007 Forecast Adjustment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sheetName val="Altenativa"/>
      <sheetName val="Incremental"/>
      <sheetName val="Graficas VPN"/>
      <sheetName val="Gráficas VPN (Inglés)"/>
      <sheetName val="Tabla Depreciación"/>
      <sheetName val="MODEC_II"/>
      <sheetName val="Working Cap Movemts"/>
      <sheetName val="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Tables"/>
      <sheetName val="Summary"/>
      <sheetName val="CapitalBudget6MthToDec05"/>
      <sheetName val="Propuesta"/>
    </sheetNames>
    <sheetDataSet>
      <sheetData sheetId="0" refreshError="1">
        <row r="2">
          <cell r="K2" t="str">
            <v>1A</v>
          </cell>
          <cell r="L2" t="str">
            <v>(1) Extreme</v>
          </cell>
        </row>
        <row r="3">
          <cell r="K3" t="str">
            <v>1B</v>
          </cell>
          <cell r="L3" t="str">
            <v>(2) Extreme</v>
          </cell>
        </row>
        <row r="4">
          <cell r="K4" t="str">
            <v>1C</v>
          </cell>
          <cell r="L4" t="str">
            <v>(4) Extreme</v>
          </cell>
        </row>
        <row r="5">
          <cell r="K5" t="str">
            <v>1D</v>
          </cell>
          <cell r="L5" t="str">
            <v>(7) Extreme</v>
          </cell>
        </row>
        <row r="6">
          <cell r="K6" t="str">
            <v>1E</v>
          </cell>
          <cell r="L6" t="str">
            <v>(11) High</v>
          </cell>
        </row>
        <row r="7">
          <cell r="K7" t="str">
            <v>2A</v>
          </cell>
          <cell r="L7" t="str">
            <v>(3) Extreme</v>
          </cell>
        </row>
        <row r="8">
          <cell r="K8" t="str">
            <v>2B</v>
          </cell>
          <cell r="L8" t="str">
            <v>(5) Extreme</v>
          </cell>
        </row>
        <row r="9">
          <cell r="K9" t="str">
            <v>2C</v>
          </cell>
          <cell r="L9" t="str">
            <v>(8) Extreme</v>
          </cell>
        </row>
        <row r="10">
          <cell r="K10" t="str">
            <v>2D</v>
          </cell>
          <cell r="L10" t="str">
            <v>(12) High</v>
          </cell>
        </row>
        <row r="11">
          <cell r="K11" t="str">
            <v>2E</v>
          </cell>
          <cell r="L11" t="str">
            <v>(16) High</v>
          </cell>
        </row>
        <row r="12">
          <cell r="K12" t="str">
            <v>3A</v>
          </cell>
          <cell r="L12" t="str">
            <v>(6) Extreme</v>
          </cell>
        </row>
        <row r="13">
          <cell r="K13" t="str">
            <v>3B</v>
          </cell>
          <cell r="L13" t="str">
            <v>(9) High</v>
          </cell>
        </row>
        <row r="14">
          <cell r="K14" t="str">
            <v>3C</v>
          </cell>
          <cell r="L14" t="str">
            <v>(13) High</v>
          </cell>
        </row>
        <row r="15">
          <cell r="K15" t="str">
            <v>3D</v>
          </cell>
          <cell r="L15" t="str">
            <v>(17) Moderate</v>
          </cell>
        </row>
        <row r="16">
          <cell r="K16" t="str">
            <v>3E</v>
          </cell>
          <cell r="L16" t="str">
            <v>(20) Moderate</v>
          </cell>
        </row>
        <row r="17">
          <cell r="K17" t="str">
            <v>4A</v>
          </cell>
          <cell r="L17" t="str">
            <v>(10) High</v>
          </cell>
        </row>
        <row r="18">
          <cell r="K18" t="str">
            <v>4B</v>
          </cell>
          <cell r="L18" t="str">
            <v>(14) High</v>
          </cell>
        </row>
        <row r="19">
          <cell r="K19" t="str">
            <v>4C</v>
          </cell>
          <cell r="L19" t="str">
            <v>(18) Moderate</v>
          </cell>
        </row>
        <row r="20">
          <cell r="K20" t="str">
            <v>4D</v>
          </cell>
          <cell r="L20" t="str">
            <v>(21) Low</v>
          </cell>
        </row>
        <row r="21">
          <cell r="K21" t="str">
            <v>4E</v>
          </cell>
          <cell r="L21" t="str">
            <v>(23) Low</v>
          </cell>
        </row>
        <row r="22">
          <cell r="K22" t="str">
            <v>5A</v>
          </cell>
          <cell r="L22" t="str">
            <v>(15) High</v>
          </cell>
        </row>
        <row r="23">
          <cell r="K23" t="str">
            <v>5B</v>
          </cell>
          <cell r="L23" t="str">
            <v>(19) Moderate</v>
          </cell>
        </row>
        <row r="24">
          <cell r="K24" t="str">
            <v>5C</v>
          </cell>
          <cell r="L24" t="str">
            <v>(22) Low</v>
          </cell>
        </row>
        <row r="25">
          <cell r="K25" t="str">
            <v>5D</v>
          </cell>
          <cell r="L25" t="str">
            <v>(24) Low</v>
          </cell>
        </row>
        <row r="26">
          <cell r="K26" t="str">
            <v>5E</v>
          </cell>
          <cell r="L26" t="str">
            <v>(25) Low</v>
          </cell>
        </row>
      </sheetData>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GENERAL "/>
      <sheetName val="cap 5-ELECTRICAS "/>
      <sheetName val="datosluminariasRoyAlPHa"/>
      <sheetName val="RefTables"/>
      <sheetName val="Registros_de_Asistencia"/>
      <sheetName val="Simulación Inf."/>
    </sheetNames>
    <sheetDataSet>
      <sheetData sheetId="0"/>
      <sheetData sheetId="1"/>
      <sheetData sheetId="2"/>
      <sheetData sheetId="3">
        <row r="1">
          <cell r="A1" t="str">
            <v>Luminarias de 70W-220V con brazo Sodio</v>
          </cell>
        </row>
        <row r="2">
          <cell r="A2" t="str">
            <v>Luminarias de 150W-220V con brazo Sodio</v>
          </cell>
        </row>
        <row r="3">
          <cell r="A3" t="str">
            <v>Luminarias de 250W-220V con brazo Sodio</v>
          </cell>
        </row>
        <row r="4">
          <cell r="A4" t="str">
            <v>Luminarias de 400W-220V con brazo Sodio</v>
          </cell>
        </row>
        <row r="5">
          <cell r="A5" t="str">
            <v xml:space="preserve">Reflectores tipo RCG de 1000W-220V </v>
          </cell>
        </row>
        <row r="6">
          <cell r="A6" t="str">
            <v>Luminarias tipo RAP de 70W-220V</v>
          </cell>
        </row>
        <row r="7">
          <cell r="A7" t="str">
            <v>Bombillos de Sodio 70W-220V</v>
          </cell>
        </row>
        <row r="8">
          <cell r="A8" t="str">
            <v>Bombillos de Sodio 150W-220V</v>
          </cell>
        </row>
        <row r="9">
          <cell r="A9" t="str">
            <v>Bombillos de Sodio 250W-220V</v>
          </cell>
        </row>
        <row r="10">
          <cell r="A10" t="str">
            <v>Bombillos de Sodio 400W-220V</v>
          </cell>
        </row>
        <row r="11">
          <cell r="A11" t="str">
            <v>Bombillos de Sodio 1000W-220V</v>
          </cell>
        </row>
      </sheetData>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ummary"/>
      <sheetName val="Creation of value"/>
      <sheetName val="Defining the problem"/>
      <sheetName val="Logic trees"/>
      <sheetName val="The value chain"/>
      <sheetName val="Value driver analysis"/>
      <sheetName val="Sources of project value"/>
      <sheetName val="Principles of valuation"/>
      <sheetName val="Forecasting cash flow"/>
      <sheetName val="Principles of investment risk"/>
      <sheetName val="Capital asset pricing model"/>
      <sheetName val="Project cost of capital"/>
      <sheetName val="Project risk analysis"/>
      <sheetName val="Alternative investment criteria"/>
      <sheetName val="Communicating value"/>
      <sheetName val="Principles of spreadsheeting"/>
      <sheetName val="Spreadsheet standards (1)"/>
      <sheetName val="Spreadsheet standards (2)"/>
      <sheetName val="Reconciling value"/>
      <sheetName val="Mine variance - graph"/>
      <sheetName val="Mine variance - tree"/>
      <sheetName val="Graph data"/>
      <sheetName val="Graph data (2)"/>
      <sheetName val="datosluminariasRoyAlPHa"/>
      <sheetName val="Ref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Project Parameters"/>
      <sheetName val="Fleet"/>
      <sheetName val="Utilisation"/>
      <sheetName val="Support Equipment"/>
      <sheetName val="Truck Nos - Coal"/>
      <sheetName val="Truck Nos - Waste"/>
      <sheetName val="Ground Prep - Coal"/>
      <sheetName val="Ground Prep - Waste"/>
      <sheetName val="Capacity"/>
      <sheetName val="Pasted Schedule"/>
      <sheetName val="MANUAL CONTRACTOR ANNUAL VOLUME"/>
      <sheetName val="Waste Exc Prod"/>
      <sheetName val="Coal Exc Prod"/>
      <sheetName val="Work Hrs - FEL&amp;EXC "/>
      <sheetName val="Work Hrs - Trucks&amp;Support"/>
      <sheetName val="Hours Summary"/>
      <sheetName val="Equip Selection &amp; Roster"/>
      <sheetName val="Truck Cycle Data"/>
      <sheetName val="OC Equip Data"/>
      <sheetName val="Mine variance - tree"/>
    </sheetNames>
    <sheetDataSet>
      <sheetData sheetId="0"/>
      <sheetData sheetId="1">
        <row r="41">
          <cell r="S4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BASES"/>
      <sheetName val="5094-2003"/>
      <sheetName val="AIU"/>
      <sheetName val="A. P. U."/>
    </sheetNames>
    <sheetDataSet>
      <sheetData sheetId="0" refreshError="1">
        <row r="60">
          <cell r="F60">
            <v>80591.125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Formulario N° 4"/>
      <sheetName val="EQUIPO"/>
      <sheetName val="Base Muestras"/>
      <sheetName val="otros"/>
      <sheetName val="PRESUPUESTO"/>
      <sheetName val="\\Escritorio\amv 2011\a  aaInfo"/>
      <sheetName val="\Users\avargase\AppData\Local\M"/>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Giovanni\administracion vial\"/>
      <sheetName val="\MONTO AGOTABLE 2010\a  aaInfor"/>
      <sheetName val="#REF"/>
      <sheetName val="\AMV _ no borrar\PRESUPUESTOS\a"/>
      <sheetName val="\I\AMV _ no borrar\PRESUPUESTOS"/>
      <sheetName val="\Users\HP\AppData\Local\Microso"/>
      <sheetName val="\A\a  aaInformación GRUPO 4\A M"/>
      <sheetName val="aCCIDENTES_DE_1995_-_19963"/>
      <sheetName val="aCCIDENTES_DE_1995_-_19964"/>
      <sheetName val="aCCIDENTES_DE_1995_-_19965"/>
      <sheetName val="aCCIDENTES_DE_1995_-_19968"/>
      <sheetName val="aCCIDENTES_DE_1995_-_19966"/>
      <sheetName val="aCCIDENTES_DE_1995_-_19967"/>
      <sheetName val="aCCIDENTES_DE_1995_-_19969"/>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aCCIDENTES DE 1995 - 1996.xls]"/>
      <sheetName val="\G\I\AMV _ no borrar\PRESUPUEST"/>
      <sheetName val="\G\A\a  aaInformación GRUPO 4\A"/>
      <sheetName val="ESTADO VÍA-CRIT.TECNICO"/>
      <sheetName val="Res-Accide-10"/>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EQUIPOS"/>
      <sheetName val="MANO DE OBRA"/>
      <sheetName val="TRANSPORTE"/>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Lista obra"/>
      <sheetName val="\Users\Administrador\Desktop\AM"/>
      <sheetName val="\Mini HP Enero 2015\Proyectos i"/>
      <sheetName val="\C\Users\avargase\AppData\Local"/>
      <sheetName val="\Volumes\USB PIOLIN\Escritorio\"/>
      <sheetName val="\\Sistemas_serv1\xx\Documents a"/>
      <sheetName val="PR 1"/>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_aCCIDENTES_DE_1995___1996_xl_2"/>
      <sheetName val="//ccefici"/>
      <sheetName val="//d.docs.live.net/a  aaInformac"/>
      <sheetName val="_aCCIDENTES_DE_1995___1996_xl_3"/>
      <sheetName val="Hoja2"/>
      <sheetName val="precios-básicos2002"/>
      <sheetName val="APUs"/>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_a  aaInformación GRUPO 4_A MIn"/>
      <sheetName val="Hoja1 (2)"/>
      <sheetName val="Hoja1 (3)"/>
      <sheetName val="CANT OBRA"/>
      <sheetName val="\Users\ANDRES FELIPE MUÑOZ\Down"/>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LISTADO "/>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sheetData sheetId="356"/>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IOS OBRA"/>
      <sheetName val="APU ELECTRICOS"/>
      <sheetName val="FACTOR PREST OBRA"/>
      <sheetName val="CONCRETOS Y MORTEROS"/>
      <sheetName val="INSUMOS-EQUIPOS"/>
      <sheetName val="APU"/>
      <sheetName val="PRESUPUESTO"/>
      <sheetName val="CUADRO RESUMEN "/>
      <sheetName val="SALARIO ADMINISTRACION"/>
      <sheetName val="A.I.U."/>
    </sheetNames>
    <sheetDataSet>
      <sheetData sheetId="0" refreshError="1"/>
      <sheetData sheetId="1" refreshError="1"/>
      <sheetData sheetId="2" refreshError="1"/>
      <sheetData sheetId="3" refreshError="1"/>
      <sheetData sheetId="4" refreshError="1">
        <row r="274">
          <cell r="B274">
            <v>17000</v>
          </cell>
        </row>
      </sheetData>
      <sheetData sheetId="5" refreshError="1"/>
      <sheetData sheetId="6" refreshError="1"/>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0"/>
      <sheetName val="June00"/>
      <sheetName val="Sheet3"/>
      <sheetName val="Sheet4"/>
      <sheetName val="Sheet6"/>
      <sheetName val="Sheet7"/>
      <sheetName val="Sheet9"/>
      <sheetName val="Sheet10"/>
      <sheetName val="Index"/>
    </sheetNames>
    <sheetDataSet>
      <sheetData sheetId="0" refreshError="1"/>
      <sheetData sheetId="1" refreshError="1"/>
      <sheetData sheetId="2" refreshError="1"/>
      <sheetData sheetId="3" refreshError="1">
        <row r="2">
          <cell r="A2" t="str">
            <v>BS1015</v>
          </cell>
          <cell r="B2" t="str">
            <v>MURRIN MURRIN CHQ ACC</v>
          </cell>
          <cell r="C2">
            <v>-919953.21</v>
          </cell>
          <cell r="D2">
            <v>-408212.97</v>
          </cell>
          <cell r="E2">
            <v>-1328166.18</v>
          </cell>
        </row>
        <row r="3">
          <cell r="A3" t="str">
            <v>BS1018</v>
          </cell>
          <cell r="B3" t="str">
            <v>ANO USD CHQ ACCT</v>
          </cell>
          <cell r="C3">
            <v>5879906</v>
          </cell>
          <cell r="D3">
            <v>-5901378.1799999997</v>
          </cell>
          <cell r="E3">
            <v>-21472.18</v>
          </cell>
        </row>
        <row r="4">
          <cell r="A4" t="str">
            <v>BS1077</v>
          </cell>
          <cell r="B4" t="str">
            <v>PETTY CASH MMO MINING</v>
          </cell>
          <cell r="C4">
            <v>1000</v>
          </cell>
          <cell r="D4">
            <v>0</v>
          </cell>
          <cell r="E4">
            <v>1000</v>
          </cell>
        </row>
        <row r="5">
          <cell r="A5" t="str">
            <v>BS1079</v>
          </cell>
          <cell r="B5" t="str">
            <v>PETTY CASH MMO PERTH</v>
          </cell>
          <cell r="C5">
            <v>1000</v>
          </cell>
          <cell r="D5">
            <v>0</v>
          </cell>
          <cell r="E5">
            <v>1000</v>
          </cell>
        </row>
        <row r="6">
          <cell r="A6" t="str">
            <v>BS1080</v>
          </cell>
          <cell r="B6" t="str">
            <v>PETTY CASH MELBOURNE</v>
          </cell>
          <cell r="C6">
            <v>500</v>
          </cell>
          <cell r="D6">
            <v>1000</v>
          </cell>
          <cell r="E6">
            <v>1500</v>
          </cell>
        </row>
        <row r="7">
          <cell r="A7" t="str">
            <v>BS1140</v>
          </cell>
          <cell r="B7" t="str">
            <v>GUAR TERM DEP OFFSET</v>
          </cell>
          <cell r="C7">
            <v>1430000</v>
          </cell>
          <cell r="D7">
            <v>0</v>
          </cell>
          <cell r="E7">
            <v>1430000</v>
          </cell>
        </row>
        <row r="8">
          <cell r="A8" t="str">
            <v>BS1205</v>
          </cell>
          <cell r="B8" t="str">
            <v>TRADE DBTRS ABACUS</v>
          </cell>
          <cell r="C8">
            <v>134401.92000000001</v>
          </cell>
          <cell r="D8">
            <v>-250</v>
          </cell>
          <cell r="E8">
            <v>134151.92000000001</v>
          </cell>
        </row>
        <row r="9">
          <cell r="A9" t="str">
            <v>BS1207</v>
          </cell>
          <cell r="B9" t="str">
            <v>DEBTOR FD MISC ACC</v>
          </cell>
          <cell r="C9">
            <v>880148.03</v>
          </cell>
          <cell r="D9">
            <v>386685.55</v>
          </cell>
          <cell r="E9">
            <v>1266833.58</v>
          </cell>
        </row>
        <row r="10">
          <cell r="A10" t="str">
            <v>BS1208</v>
          </cell>
          <cell r="B10" t="str">
            <v>DEBTOR - INITCO</v>
          </cell>
          <cell r="C10">
            <v>17645.87</v>
          </cell>
          <cell r="D10">
            <v>-1780.97</v>
          </cell>
          <cell r="E10">
            <v>15864.9</v>
          </cell>
        </row>
        <row r="11">
          <cell r="A11" t="str">
            <v>BS1209</v>
          </cell>
          <cell r="B11" t="str">
            <v>DEBTOR - CSM</v>
          </cell>
          <cell r="C11">
            <v>318214.39</v>
          </cell>
          <cell r="D11">
            <v>-71279.210000000006</v>
          </cell>
          <cell r="E11">
            <v>246935.18</v>
          </cell>
        </row>
        <row r="12">
          <cell r="A12" t="str">
            <v>BS1210</v>
          </cell>
          <cell r="B12" t="str">
            <v>DEBTOR FLUOR DANIEL</v>
          </cell>
          <cell r="C12">
            <v>21283050.050000001</v>
          </cell>
          <cell r="D12">
            <v>455476.19</v>
          </cell>
          <cell r="E12">
            <v>21738526.239999998</v>
          </cell>
        </row>
        <row r="13">
          <cell r="A13" t="str">
            <v>BS1211</v>
          </cell>
          <cell r="B13" t="str">
            <v>DEBTOR - BRAMBLES</v>
          </cell>
          <cell r="C13">
            <v>52711.74</v>
          </cell>
          <cell r="D13">
            <v>-11446.15</v>
          </cell>
          <cell r="E13">
            <v>41265.589999999997</v>
          </cell>
        </row>
        <row r="14">
          <cell r="A14" t="str">
            <v>BS1213</v>
          </cell>
          <cell r="B14" t="str">
            <v>DEBTOR WALLIS DRILL'G</v>
          </cell>
          <cell r="C14">
            <v>17224.98</v>
          </cell>
          <cell r="D14">
            <v>-1266.7</v>
          </cell>
          <cell r="E14">
            <v>15958.28</v>
          </cell>
        </row>
        <row r="15">
          <cell r="A15" t="str">
            <v>BS1214</v>
          </cell>
          <cell r="B15" t="str">
            <v>DEBTOR - BOC</v>
          </cell>
          <cell r="C15">
            <v>14273.32</v>
          </cell>
          <cell r="D15">
            <v>22477.93</v>
          </cell>
          <cell r="E15">
            <v>36751.25</v>
          </cell>
        </row>
        <row r="16">
          <cell r="A16" t="str">
            <v>BS1215</v>
          </cell>
          <cell r="B16" t="str">
            <v>DEBTOR SHRM (BIDARN)</v>
          </cell>
          <cell r="C16">
            <v>82145.98</v>
          </cell>
          <cell r="D16">
            <v>4606.84</v>
          </cell>
          <cell r="E16">
            <v>86752.82</v>
          </cell>
        </row>
        <row r="17">
          <cell r="A17" t="str">
            <v>BS1227</v>
          </cell>
          <cell r="B17" t="str">
            <v>DEBTOR FD OTHER EPC</v>
          </cell>
          <cell r="C17">
            <v>60448850.609999999</v>
          </cell>
          <cell r="D17">
            <v>21156358.390000001</v>
          </cell>
          <cell r="E17">
            <v>81605209</v>
          </cell>
        </row>
        <row r="18">
          <cell r="A18" t="str">
            <v>BS1232</v>
          </cell>
          <cell r="B18" t="str">
            <v>DEBTOR - BRANDRILL</v>
          </cell>
          <cell r="C18">
            <v>7692.28</v>
          </cell>
          <cell r="D18">
            <v>-4506.79</v>
          </cell>
          <cell r="E18">
            <v>3185.49</v>
          </cell>
        </row>
        <row r="19">
          <cell r="A19" t="str">
            <v>BS1234</v>
          </cell>
          <cell r="B19" t="str">
            <v>DEBTOR - EUREST</v>
          </cell>
          <cell r="C19">
            <v>19862.53</v>
          </cell>
          <cell r="D19">
            <v>4378.71</v>
          </cell>
          <cell r="E19">
            <v>24241.24</v>
          </cell>
        </row>
        <row r="20">
          <cell r="A20" t="str">
            <v>BS1235</v>
          </cell>
          <cell r="B20" t="str">
            <v>DEBTOR - US FILTERS</v>
          </cell>
          <cell r="C20">
            <v>80108.02</v>
          </cell>
          <cell r="D20">
            <v>-1100</v>
          </cell>
          <cell r="E20">
            <v>79008.02</v>
          </cell>
        </row>
        <row r="21">
          <cell r="A21" t="str">
            <v>BS1236</v>
          </cell>
          <cell r="B21" t="str">
            <v>DEBTOR - FURNACE TECH</v>
          </cell>
          <cell r="C21">
            <v>700</v>
          </cell>
          <cell r="D21">
            <v>0</v>
          </cell>
          <cell r="E21">
            <v>700</v>
          </cell>
        </row>
        <row r="22">
          <cell r="A22" t="str">
            <v>BS1237</v>
          </cell>
          <cell r="B22" t="str">
            <v>DEBTOR - H2 PLT LINDE</v>
          </cell>
          <cell r="C22">
            <v>9019.5400000000009</v>
          </cell>
          <cell r="D22">
            <v>0</v>
          </cell>
          <cell r="E22">
            <v>9019.5400000000009</v>
          </cell>
        </row>
        <row r="23">
          <cell r="A23" t="str">
            <v>BS1238</v>
          </cell>
          <cell r="B23" t="str">
            <v>DEBTOR - WEIR</v>
          </cell>
          <cell r="C23">
            <v>2524.9899999999998</v>
          </cell>
          <cell r="D23">
            <v>-2525</v>
          </cell>
          <cell r="E23">
            <v>-0.01</v>
          </cell>
        </row>
        <row r="24">
          <cell r="A24" t="str">
            <v>BS1240</v>
          </cell>
          <cell r="B24" t="str">
            <v>DEBTOR - AUSCLAD IND</v>
          </cell>
          <cell r="C24">
            <v>15503.65</v>
          </cell>
          <cell r="D24">
            <v>-15503.65</v>
          </cell>
          <cell r="E24">
            <v>0</v>
          </cell>
        </row>
        <row r="25">
          <cell r="A25" t="str">
            <v>BS1244</v>
          </cell>
          <cell r="B25" t="str">
            <v>DEBTOR - ATKINS</v>
          </cell>
          <cell r="C25">
            <v>865.86</v>
          </cell>
          <cell r="D25">
            <v>-865.86</v>
          </cell>
          <cell r="E25">
            <v>0</v>
          </cell>
        </row>
        <row r="26">
          <cell r="A26" t="str">
            <v>BS1245</v>
          </cell>
          <cell r="B26" t="str">
            <v>DEBTOR - ASC-E</v>
          </cell>
          <cell r="C26">
            <v>62498.2</v>
          </cell>
          <cell r="D26">
            <v>300</v>
          </cell>
          <cell r="E26">
            <v>62798.2</v>
          </cell>
        </row>
        <row r="27">
          <cell r="A27" t="str">
            <v>BS1246</v>
          </cell>
          <cell r="B27" t="str">
            <v>DEBTOR - BORAL BUILD</v>
          </cell>
          <cell r="C27">
            <v>802.51</v>
          </cell>
          <cell r="D27">
            <v>981.97</v>
          </cell>
          <cell r="E27">
            <v>1784.48</v>
          </cell>
        </row>
        <row r="28">
          <cell r="A28" t="str">
            <v>BS1247</v>
          </cell>
          <cell r="B28" t="str">
            <v>DEBTOR - BYAC</v>
          </cell>
          <cell r="C28">
            <v>12514.9</v>
          </cell>
          <cell r="D28">
            <v>25428.95</v>
          </cell>
          <cell r="E28">
            <v>37943.85</v>
          </cell>
        </row>
        <row r="29">
          <cell r="A29" t="str">
            <v>BS1248</v>
          </cell>
          <cell r="B29" t="str">
            <v>DEBTOR - COATES HIRE</v>
          </cell>
          <cell r="C29">
            <v>4246.1499999999996</v>
          </cell>
          <cell r="D29">
            <v>-402.9</v>
          </cell>
          <cell r="E29">
            <v>3843.25</v>
          </cell>
        </row>
        <row r="30">
          <cell r="A30" t="str">
            <v>BS1249</v>
          </cell>
          <cell r="B30" t="str">
            <v>DEBTOR-COCKBURN HIRE</v>
          </cell>
          <cell r="C30">
            <v>4414.3999999999996</v>
          </cell>
          <cell r="D30">
            <v>-471.93</v>
          </cell>
          <cell r="E30">
            <v>3942.47</v>
          </cell>
        </row>
        <row r="31">
          <cell r="A31" t="str">
            <v>BS1250</v>
          </cell>
          <cell r="B31" t="str">
            <v>DEBTOR - CSR</v>
          </cell>
          <cell r="C31">
            <v>-814.72</v>
          </cell>
          <cell r="D31">
            <v>-1017.56</v>
          </cell>
          <cell r="E31">
            <v>-1832.28</v>
          </cell>
        </row>
        <row r="32">
          <cell r="A32" t="str">
            <v>BS1251</v>
          </cell>
          <cell r="B32" t="str">
            <v>DEBTOR - JAMES HARDIE</v>
          </cell>
          <cell r="C32">
            <v>-200.01</v>
          </cell>
          <cell r="D32">
            <v>0</v>
          </cell>
          <cell r="E32">
            <v>-200.01</v>
          </cell>
        </row>
        <row r="33">
          <cell r="A33" t="str">
            <v>BS1255</v>
          </cell>
          <cell r="B33" t="str">
            <v>DEBTOR - NATIONAL JET</v>
          </cell>
          <cell r="C33">
            <v>2426.16</v>
          </cell>
          <cell r="D33">
            <v>111.67</v>
          </cell>
          <cell r="E33">
            <v>2537.83</v>
          </cell>
        </row>
        <row r="34">
          <cell r="A34" t="str">
            <v>BS1256</v>
          </cell>
          <cell r="B34" t="str">
            <v>DEBTOR - SMC VENDING</v>
          </cell>
          <cell r="C34">
            <v>63523.17</v>
          </cell>
          <cell r="D34">
            <v>-1955.2</v>
          </cell>
          <cell r="E34">
            <v>61567.97</v>
          </cell>
        </row>
        <row r="35">
          <cell r="A35" t="str">
            <v>BS1257</v>
          </cell>
          <cell r="B35" t="str">
            <v>DEBTOR - SULLIVANS</v>
          </cell>
          <cell r="C35">
            <v>5292.22</v>
          </cell>
          <cell r="D35">
            <v>-874.06</v>
          </cell>
          <cell r="E35">
            <v>4418.16</v>
          </cell>
        </row>
        <row r="36">
          <cell r="A36" t="str">
            <v>BS1258</v>
          </cell>
          <cell r="B36" t="str">
            <v>DEBTOR - GOODYEAR</v>
          </cell>
          <cell r="C36">
            <v>50</v>
          </cell>
          <cell r="D36">
            <v>-50</v>
          </cell>
          <cell r="E36">
            <v>0</v>
          </cell>
        </row>
        <row r="37">
          <cell r="A37" t="str">
            <v>BS1260</v>
          </cell>
          <cell r="B37" t="str">
            <v>DEBTOR - MONODELPHOUS</v>
          </cell>
          <cell r="C37">
            <v>16081.72</v>
          </cell>
          <cell r="D37">
            <v>-11776.16</v>
          </cell>
          <cell r="E37">
            <v>4305.5600000000004</v>
          </cell>
        </row>
        <row r="38">
          <cell r="A38" t="str">
            <v>BS1261</v>
          </cell>
          <cell r="B38" t="str">
            <v>DEBTOR - ALLJAY</v>
          </cell>
          <cell r="C38">
            <v>13527.47</v>
          </cell>
          <cell r="D38">
            <v>6534.16</v>
          </cell>
          <cell r="E38">
            <v>20061.63</v>
          </cell>
        </row>
        <row r="39">
          <cell r="A39" t="str">
            <v>BS1263</v>
          </cell>
          <cell r="B39" t="str">
            <v>DR GARDENER PERROTT</v>
          </cell>
          <cell r="C39">
            <v>38212.19</v>
          </cell>
          <cell r="D39">
            <v>-6511.38</v>
          </cell>
          <cell r="E39">
            <v>31700.81</v>
          </cell>
        </row>
        <row r="40">
          <cell r="A40" t="str">
            <v>BS1264</v>
          </cell>
          <cell r="B40" t="str">
            <v>DEBTOR - SHELL AUST</v>
          </cell>
          <cell r="C40">
            <v>1882.46</v>
          </cell>
          <cell r="D40">
            <v>240.16</v>
          </cell>
          <cell r="E40">
            <v>2122.62</v>
          </cell>
        </row>
        <row r="41">
          <cell r="A41" t="str">
            <v>BS1265</v>
          </cell>
          <cell r="B41" t="str">
            <v>DEBTOR JR ENGINEERING</v>
          </cell>
          <cell r="C41">
            <v>15173.66</v>
          </cell>
          <cell r="D41">
            <v>-1662.57</v>
          </cell>
          <cell r="E41">
            <v>13511.09</v>
          </cell>
        </row>
        <row r="42">
          <cell r="A42" t="str">
            <v>BS1266</v>
          </cell>
          <cell r="B42" t="str">
            <v>DEBTOR - YORK LINING</v>
          </cell>
          <cell r="C42">
            <v>1950</v>
          </cell>
          <cell r="D42">
            <v>-1950</v>
          </cell>
          <cell r="E42">
            <v>0</v>
          </cell>
        </row>
        <row r="43">
          <cell r="A43" t="str">
            <v>BS1269</v>
          </cell>
          <cell r="B43" t="str">
            <v>DEBTOR-SONS OF GWALIA</v>
          </cell>
          <cell r="C43">
            <v>-200</v>
          </cell>
          <cell r="D43">
            <v>580</v>
          </cell>
          <cell r="E43">
            <v>380</v>
          </cell>
        </row>
        <row r="44">
          <cell r="A44" t="str">
            <v>BS1270</v>
          </cell>
          <cell r="B44" t="str">
            <v>DEBTOR-FD VENDOR REPS</v>
          </cell>
          <cell r="C44">
            <v>117741.89</v>
          </cell>
          <cell r="D44">
            <v>-159954.17000000001</v>
          </cell>
          <cell r="E44">
            <v>-42212.28</v>
          </cell>
        </row>
        <row r="45">
          <cell r="A45" t="str">
            <v>BS1271</v>
          </cell>
          <cell r="B45" t="str">
            <v>DEBTOR-FD ENGINEER'G</v>
          </cell>
          <cell r="C45">
            <v>218895.61</v>
          </cell>
          <cell r="D45">
            <v>-204297.31</v>
          </cell>
          <cell r="E45">
            <v>14598.3</v>
          </cell>
        </row>
        <row r="46">
          <cell r="A46" t="str">
            <v>BS1276</v>
          </cell>
          <cell r="B46" t="str">
            <v>DEBTOR - JSE ELECTRIC</v>
          </cell>
          <cell r="C46">
            <v>-100</v>
          </cell>
          <cell r="D46">
            <v>0</v>
          </cell>
          <cell r="E46">
            <v>-100</v>
          </cell>
        </row>
        <row r="47">
          <cell r="A47" t="str">
            <v>BS1277</v>
          </cell>
          <cell r="B47" t="str">
            <v>DEBTOR - KAMKAL PLUMB</v>
          </cell>
          <cell r="C47">
            <v>1684.23</v>
          </cell>
          <cell r="D47">
            <v>-215.67</v>
          </cell>
          <cell r="E47">
            <v>1468.56</v>
          </cell>
        </row>
        <row r="48">
          <cell r="A48" t="str">
            <v>BS1278</v>
          </cell>
          <cell r="B48" t="str">
            <v>DEBTOR - PROTEC PACIF</v>
          </cell>
          <cell r="C48">
            <v>100</v>
          </cell>
          <cell r="D48">
            <v>-100</v>
          </cell>
          <cell r="E48">
            <v>0</v>
          </cell>
        </row>
        <row r="49">
          <cell r="A49" t="str">
            <v>BS1281</v>
          </cell>
          <cell r="B49" t="str">
            <v>DEBTOR TOTAL CORROSIO</v>
          </cell>
          <cell r="C49">
            <v>23777.75</v>
          </cell>
          <cell r="D49">
            <v>-1449.66</v>
          </cell>
          <cell r="E49">
            <v>22328.09</v>
          </cell>
        </row>
        <row r="50">
          <cell r="A50" t="str">
            <v>BS1282</v>
          </cell>
          <cell r="B50" t="str">
            <v>DEBTOR - WRECKAIR</v>
          </cell>
          <cell r="C50">
            <v>803.5</v>
          </cell>
          <cell r="D50">
            <v>-78.599999999999994</v>
          </cell>
          <cell r="E50">
            <v>724.9</v>
          </cell>
        </row>
        <row r="51">
          <cell r="A51" t="str">
            <v>BS1283</v>
          </cell>
          <cell r="B51" t="str">
            <v>DEBTOR - ARB MECHANIA</v>
          </cell>
          <cell r="C51">
            <v>271242.96999999997</v>
          </cell>
          <cell r="D51">
            <v>33883.22</v>
          </cell>
          <cell r="E51">
            <v>305126.19</v>
          </cell>
        </row>
        <row r="52">
          <cell r="A52" t="str">
            <v>BS1285</v>
          </cell>
          <cell r="B52" t="str">
            <v>MONOS FDPL WORK HLDG</v>
          </cell>
          <cell r="C52">
            <v>12725.5</v>
          </cell>
          <cell r="D52">
            <v>0</v>
          </cell>
          <cell r="E52">
            <v>12725.5</v>
          </cell>
        </row>
        <row r="53">
          <cell r="A53" t="str">
            <v>BS1286</v>
          </cell>
          <cell r="B53" t="str">
            <v>MONOS AOPL WORK HLDG</v>
          </cell>
          <cell r="C53">
            <v>25574.98</v>
          </cell>
          <cell r="D53">
            <v>0</v>
          </cell>
          <cell r="E53">
            <v>25574.98</v>
          </cell>
        </row>
        <row r="54">
          <cell r="A54" t="str">
            <v>BS1287</v>
          </cell>
          <cell r="B54" t="str">
            <v>DEBTOR - EUREST SECUR</v>
          </cell>
          <cell r="C54">
            <v>8020.49</v>
          </cell>
          <cell r="D54">
            <v>-4150</v>
          </cell>
          <cell r="E54">
            <v>3870.49</v>
          </cell>
        </row>
        <row r="55">
          <cell r="A55" t="str">
            <v>BS1290</v>
          </cell>
          <cell r="B55" t="str">
            <v>PROV DOUBTFUL DEBTS</v>
          </cell>
          <cell r="C55">
            <v>-146091.13</v>
          </cell>
          <cell r="D55">
            <v>-33688.839999999997</v>
          </cell>
          <cell r="E55">
            <v>-179779.97</v>
          </cell>
        </row>
        <row r="56">
          <cell r="A56" t="str">
            <v>BS1292</v>
          </cell>
          <cell r="B56" t="str">
            <v>DEBTOR - CUMMINS</v>
          </cell>
          <cell r="C56">
            <v>100</v>
          </cell>
          <cell r="D56">
            <v>-100</v>
          </cell>
          <cell r="E56">
            <v>0</v>
          </cell>
        </row>
        <row r="57">
          <cell r="A57" t="str">
            <v>BS1298</v>
          </cell>
          <cell r="B57" t="str">
            <v>CENTAUR - SUND DEBTOR</v>
          </cell>
          <cell r="C57">
            <v>174834.62</v>
          </cell>
          <cell r="D57">
            <v>24</v>
          </cell>
          <cell r="E57">
            <v>174858.62</v>
          </cell>
        </row>
        <row r="58">
          <cell r="A58" t="str">
            <v>BS1325</v>
          </cell>
          <cell r="B58" t="str">
            <v>INSURANCE CLAIMS CTRL</v>
          </cell>
          <cell r="C58">
            <v>-378.39</v>
          </cell>
          <cell r="D58">
            <v>0</v>
          </cell>
          <cell r="E58">
            <v>-378.39</v>
          </cell>
        </row>
        <row r="59">
          <cell r="A59" t="str">
            <v>BS1330</v>
          </cell>
          <cell r="B59" t="str">
            <v>SECURITY RENTAL BOND</v>
          </cell>
          <cell r="C59">
            <v>10952.26</v>
          </cell>
          <cell r="D59">
            <v>0</v>
          </cell>
          <cell r="E59">
            <v>10952.26</v>
          </cell>
        </row>
        <row r="60">
          <cell r="A60" t="str">
            <v>BS1340</v>
          </cell>
          <cell r="B60" t="str">
            <v>GST REMIT CONTROL</v>
          </cell>
          <cell r="C60">
            <v>-0.16</v>
          </cell>
          <cell r="D60">
            <v>0</v>
          </cell>
          <cell r="E60">
            <v>-0.16</v>
          </cell>
        </row>
        <row r="61">
          <cell r="A61" t="str">
            <v>BS1345</v>
          </cell>
          <cell r="B61" t="str">
            <v>WITHHOLDING TAX PAID</v>
          </cell>
          <cell r="C61">
            <v>2175.1999999999998</v>
          </cell>
          <cell r="D61">
            <v>0</v>
          </cell>
          <cell r="E61">
            <v>2175.1999999999998</v>
          </cell>
        </row>
        <row r="62">
          <cell r="A62" t="str">
            <v>BS1350</v>
          </cell>
          <cell r="B62" t="str">
            <v>WORKERS COMP CONTROL</v>
          </cell>
          <cell r="C62">
            <v>-2179.81</v>
          </cell>
          <cell r="D62">
            <v>6532.26</v>
          </cell>
          <cell r="E62">
            <v>4352.45</v>
          </cell>
        </row>
        <row r="63">
          <cell r="A63" t="str">
            <v>BS1360</v>
          </cell>
          <cell r="B63" t="str">
            <v>GENERAL SUSPENSE</v>
          </cell>
          <cell r="C63">
            <v>439990.71</v>
          </cell>
          <cell r="D63">
            <v>-366150.23</v>
          </cell>
          <cell r="E63">
            <v>73840.479999999996</v>
          </cell>
        </row>
        <row r="64">
          <cell r="A64" t="str">
            <v>BS1370</v>
          </cell>
          <cell r="B64" t="str">
            <v>INSURANCE PMTS HOLDNG</v>
          </cell>
          <cell r="C64">
            <v>173433.45</v>
          </cell>
          <cell r="D64">
            <v>-173433.45</v>
          </cell>
          <cell r="E64">
            <v>0</v>
          </cell>
        </row>
        <row r="65">
          <cell r="A65" t="str">
            <v>BS1371</v>
          </cell>
          <cell r="B65" t="str">
            <v>G10 CAPITAL ACQN'S</v>
          </cell>
          <cell r="C65">
            <v>194606.17</v>
          </cell>
          <cell r="D65">
            <v>-45374.57</v>
          </cell>
          <cell r="E65">
            <v>149231.6</v>
          </cell>
        </row>
        <row r="66">
          <cell r="A66" t="str">
            <v>BS1372</v>
          </cell>
          <cell r="B66" t="str">
            <v>G11 OTHER ACQN'S</v>
          </cell>
          <cell r="C66">
            <v>2138060.9900000002</v>
          </cell>
          <cell r="D66">
            <v>214235.63</v>
          </cell>
          <cell r="E66">
            <v>2352296.62</v>
          </cell>
        </row>
        <row r="67">
          <cell r="A67" t="str">
            <v>BS1379</v>
          </cell>
          <cell r="B67" t="str">
            <v>W4 GST UNREG SUPPLIER</v>
          </cell>
          <cell r="C67">
            <v>-1305.6199999999999</v>
          </cell>
          <cell r="D67">
            <v>0</v>
          </cell>
          <cell r="E67">
            <v>-1305.6199999999999</v>
          </cell>
        </row>
        <row r="68">
          <cell r="A68" t="str">
            <v>BS1405</v>
          </cell>
          <cell r="B68" t="str">
            <v>INTERCO - ANL - CNTRL</v>
          </cell>
          <cell r="C68">
            <v>2060357.58</v>
          </cell>
          <cell r="D68">
            <v>-4576177.01</v>
          </cell>
          <cell r="E68">
            <v>-2515819.4300000002</v>
          </cell>
        </row>
        <row r="69">
          <cell r="A69" t="str">
            <v>BS1415</v>
          </cell>
          <cell r="B69" t="str">
            <v>INTERCO - MMH - CNTRL</v>
          </cell>
          <cell r="C69">
            <v>35731.17</v>
          </cell>
          <cell r="D69">
            <v>-1054447</v>
          </cell>
          <cell r="E69">
            <v>-1018715.83</v>
          </cell>
        </row>
        <row r="70">
          <cell r="A70" t="str">
            <v>BS1425</v>
          </cell>
          <cell r="B70" t="str">
            <v>INTERCO - APH - CNTRL</v>
          </cell>
          <cell r="C70">
            <v>1968809.59</v>
          </cell>
          <cell r="D70">
            <v>65042.22</v>
          </cell>
          <cell r="E70">
            <v>2033851.81</v>
          </cell>
        </row>
        <row r="71">
          <cell r="A71" t="str">
            <v>BS1435</v>
          </cell>
          <cell r="B71" t="str">
            <v>INTERCO - MTM - CNTL</v>
          </cell>
          <cell r="C71">
            <v>74773.97</v>
          </cell>
          <cell r="D71">
            <v>-49474.720000000001</v>
          </cell>
          <cell r="E71">
            <v>25299.25</v>
          </cell>
        </row>
        <row r="72">
          <cell r="A72" t="str">
            <v>BS1440</v>
          </cell>
          <cell r="B72" t="str">
            <v>INTERCO - ANE - CNTRL</v>
          </cell>
          <cell r="C72">
            <v>-9466.86</v>
          </cell>
          <cell r="D72">
            <v>502.26</v>
          </cell>
          <cell r="E72">
            <v>-8964.6</v>
          </cell>
        </row>
        <row r="73">
          <cell r="A73" t="str">
            <v>BS1445</v>
          </cell>
          <cell r="B73" t="str">
            <v>INTERCO - MMI</v>
          </cell>
          <cell r="C73">
            <v>-1200</v>
          </cell>
          <cell r="D73">
            <v>0</v>
          </cell>
          <cell r="E73">
            <v>-1200</v>
          </cell>
        </row>
        <row r="74">
          <cell r="A74" t="str">
            <v>BS1460</v>
          </cell>
          <cell r="B74" t="str">
            <v>ANL RECOVERY FROM MMO</v>
          </cell>
          <cell r="C74">
            <v>-1351100</v>
          </cell>
          <cell r="D74">
            <v>729475</v>
          </cell>
          <cell r="E74">
            <v>-621625</v>
          </cell>
        </row>
        <row r="75">
          <cell r="A75" t="str">
            <v>BS1463</v>
          </cell>
          <cell r="B75" t="str">
            <v>MMO RECOVERY FROM ANL</v>
          </cell>
          <cell r="C75">
            <v>219413.7</v>
          </cell>
          <cell r="D75">
            <v>-16941.7</v>
          </cell>
          <cell r="E75">
            <v>202472</v>
          </cell>
        </row>
        <row r="76">
          <cell r="A76" t="str">
            <v>BS1464</v>
          </cell>
          <cell r="B76" t="str">
            <v>MMO RECOVERY FROM MMH</v>
          </cell>
          <cell r="C76">
            <v>12611.5</v>
          </cell>
          <cell r="D76">
            <v>11465</v>
          </cell>
          <cell r="E76">
            <v>24076.5</v>
          </cell>
        </row>
        <row r="77">
          <cell r="A77" t="str">
            <v>BS1466</v>
          </cell>
          <cell r="B77" t="str">
            <v>MMO B/CHARGE TO ANL</v>
          </cell>
          <cell r="C77">
            <v>101258.51</v>
          </cell>
          <cell r="D77">
            <v>-61461.21</v>
          </cell>
          <cell r="E77">
            <v>39797.300000000003</v>
          </cell>
        </row>
        <row r="78">
          <cell r="A78" t="str">
            <v>BS1467</v>
          </cell>
          <cell r="B78" t="str">
            <v>MMO B/CHARGE TO MTM</v>
          </cell>
          <cell r="C78">
            <v>25636.03</v>
          </cell>
          <cell r="D78">
            <v>-420</v>
          </cell>
          <cell r="E78">
            <v>25216.03</v>
          </cell>
        </row>
        <row r="79">
          <cell r="A79" t="str">
            <v>BS1469</v>
          </cell>
          <cell r="B79" t="str">
            <v>MMO B/CHARGE TO ANE</v>
          </cell>
          <cell r="C79">
            <v>1430</v>
          </cell>
          <cell r="D79">
            <v>0</v>
          </cell>
          <cell r="E79">
            <v>1430</v>
          </cell>
        </row>
        <row r="80">
          <cell r="A80" t="str">
            <v>BS1476</v>
          </cell>
          <cell r="B80" t="str">
            <v>PARTICIP'TS REV HOLDG</v>
          </cell>
          <cell r="C80">
            <v>-151084.4</v>
          </cell>
          <cell r="D80">
            <v>-708800.89</v>
          </cell>
          <cell r="E80">
            <v>-859885.29</v>
          </cell>
        </row>
        <row r="81">
          <cell r="A81" t="str">
            <v>BS1491</v>
          </cell>
          <cell r="B81" t="str">
            <v>INTERCO DEBT PROVIS'N</v>
          </cell>
          <cell r="C81">
            <v>0</v>
          </cell>
          <cell r="D81">
            <v>-2033851.81</v>
          </cell>
          <cell r="E81">
            <v>-2033851.81</v>
          </cell>
        </row>
        <row r="82">
          <cell r="A82" t="str">
            <v>BS1505</v>
          </cell>
          <cell r="B82" t="str">
            <v>HG ORE STOCKS</v>
          </cell>
          <cell r="C82">
            <v>3792439.84</v>
          </cell>
          <cell r="D82">
            <v>-830756.07</v>
          </cell>
          <cell r="E82">
            <v>2961683.77</v>
          </cell>
        </row>
        <row r="83">
          <cell r="A83" t="str">
            <v>BS1510</v>
          </cell>
          <cell r="B83" t="str">
            <v>CALCRETE ORE STOCKS</v>
          </cell>
          <cell r="C83">
            <v>2535511.14</v>
          </cell>
          <cell r="D83">
            <v>-701740.95</v>
          </cell>
          <cell r="E83">
            <v>1833770.19</v>
          </cell>
        </row>
        <row r="84">
          <cell r="A84" t="str">
            <v>BS1520</v>
          </cell>
          <cell r="B84" t="str">
            <v>WIP STOCKS</v>
          </cell>
          <cell r="C84">
            <v>11793899</v>
          </cell>
          <cell r="D84">
            <v>486661.16</v>
          </cell>
          <cell r="E84">
            <v>12280560.16</v>
          </cell>
        </row>
        <row r="85">
          <cell r="A85" t="str">
            <v>BS1570</v>
          </cell>
          <cell r="B85" t="str">
            <v>FINISHED STOCKS SITE</v>
          </cell>
          <cell r="C85">
            <v>0</v>
          </cell>
          <cell r="D85">
            <v>1526525.58</v>
          </cell>
          <cell r="E85">
            <v>1526525.58</v>
          </cell>
        </row>
        <row r="86">
          <cell r="A86" t="str">
            <v>BS1575</v>
          </cell>
          <cell r="B86" t="str">
            <v>FINISHED STOCKS KWIN</v>
          </cell>
          <cell r="C86">
            <v>0</v>
          </cell>
          <cell r="D86">
            <v>16090850</v>
          </cell>
          <cell r="E86">
            <v>16090850</v>
          </cell>
        </row>
        <row r="87">
          <cell r="A87" t="str">
            <v>BS1579</v>
          </cell>
          <cell r="B87" t="str">
            <v>FIN ST NRV WRITE DOWN</v>
          </cell>
          <cell r="C87">
            <v>0</v>
          </cell>
          <cell r="D87">
            <v>-164688</v>
          </cell>
          <cell r="E87">
            <v>-164688</v>
          </cell>
        </row>
        <row r="88">
          <cell r="A88" t="str">
            <v>BS1600</v>
          </cell>
          <cell r="B88" t="str">
            <v>INVENTORY CONTROL ACC</v>
          </cell>
          <cell r="C88">
            <v>46147815.93</v>
          </cell>
          <cell r="D88">
            <v>655385.26</v>
          </cell>
          <cell r="E88">
            <v>46803201.189999998</v>
          </cell>
        </row>
        <row r="89">
          <cell r="A89" t="str">
            <v>BS1601</v>
          </cell>
          <cell r="B89" t="str">
            <v>PROVN STOCK OBSELENCE</v>
          </cell>
          <cell r="C89">
            <v>-1101361.1499999999</v>
          </cell>
          <cell r="D89">
            <v>-251065.26</v>
          </cell>
          <cell r="E89">
            <v>-1352426.41</v>
          </cell>
        </row>
        <row r="90">
          <cell r="A90" t="str">
            <v>BS1603</v>
          </cell>
          <cell r="B90" t="str">
            <v>INVENTORY SUSPENSE</v>
          </cell>
          <cell r="C90">
            <v>78202.75</v>
          </cell>
          <cell r="D90">
            <v>92320.47</v>
          </cell>
          <cell r="E90">
            <v>170523.22</v>
          </cell>
        </row>
        <row r="91">
          <cell r="A91" t="str">
            <v>BS1605</v>
          </cell>
          <cell r="B91" t="str">
            <v>UNALLOC'D ISSUES CTRL</v>
          </cell>
          <cell r="C91">
            <v>603.54</v>
          </cell>
          <cell r="D91">
            <v>241.92</v>
          </cell>
          <cell r="E91">
            <v>845.46</v>
          </cell>
        </row>
        <row r="92">
          <cell r="A92" t="str">
            <v>BS1610</v>
          </cell>
          <cell r="B92" t="str">
            <v>MAT IN TRANSIT DIRECT</v>
          </cell>
          <cell r="C92">
            <v>269047.34999999998</v>
          </cell>
          <cell r="D92">
            <v>-4587</v>
          </cell>
          <cell r="E92">
            <v>264460.34999999998</v>
          </cell>
        </row>
        <row r="93">
          <cell r="A93" t="str">
            <v>BS1615</v>
          </cell>
          <cell r="B93" t="str">
            <v>REPAIRS CONTROL</v>
          </cell>
          <cell r="C93">
            <v>5710518.0700000003</v>
          </cell>
          <cell r="D93">
            <v>-2252236.7200000002</v>
          </cell>
          <cell r="E93">
            <v>3458281.35</v>
          </cell>
        </row>
        <row r="94">
          <cell r="A94" t="str">
            <v>BS1622</v>
          </cell>
          <cell r="B94" t="str">
            <v>INV RETURNS HLD'G</v>
          </cell>
          <cell r="C94">
            <v>71996.23</v>
          </cell>
          <cell r="D94">
            <v>0</v>
          </cell>
          <cell r="E94">
            <v>71996.23</v>
          </cell>
        </row>
        <row r="95">
          <cell r="A95" t="str">
            <v>BS1640</v>
          </cell>
          <cell r="B95" t="str">
            <v>PART PAID INVENTY ADV</v>
          </cell>
          <cell r="C95">
            <v>611160</v>
          </cell>
          <cell r="D95">
            <v>-470326.35</v>
          </cell>
          <cell r="E95">
            <v>140833.65</v>
          </cell>
        </row>
        <row r="96">
          <cell r="A96" t="str">
            <v>BS1641</v>
          </cell>
          <cell r="B96" t="str">
            <v>PFP INVENT'Y PAYMT</v>
          </cell>
          <cell r="C96">
            <v>-522178.39</v>
          </cell>
          <cell r="D96">
            <v>0</v>
          </cell>
          <cell r="E96">
            <v>-522178.39</v>
          </cell>
        </row>
        <row r="97">
          <cell r="A97" t="str">
            <v>BS1650</v>
          </cell>
          <cell r="B97" t="str">
            <v>SULPHUR FRGHT RAIL</v>
          </cell>
          <cell r="C97">
            <v>15690876.75</v>
          </cell>
          <cell r="D97">
            <v>-15690876.75</v>
          </cell>
          <cell r="E97">
            <v>0</v>
          </cell>
        </row>
        <row r="98">
          <cell r="A98" t="str">
            <v>BS1651</v>
          </cell>
          <cell r="B98" t="str">
            <v>SULPHUR STD PRICE ADJ</v>
          </cell>
          <cell r="C98">
            <v>-16451368.4</v>
          </cell>
          <cell r="D98">
            <v>15762036.15</v>
          </cell>
          <cell r="E98">
            <v>-689332.25</v>
          </cell>
        </row>
        <row r="99">
          <cell r="A99" t="str">
            <v>BS1655</v>
          </cell>
          <cell r="B99" t="str">
            <v>STORES STD PRICE ADJ</v>
          </cell>
          <cell r="C99">
            <v>-3679399.96</v>
          </cell>
          <cell r="D99">
            <v>4507323.78</v>
          </cell>
          <cell r="E99">
            <v>827923.82</v>
          </cell>
        </row>
        <row r="100">
          <cell r="A100" t="str">
            <v>BS1656</v>
          </cell>
          <cell r="B100" t="str">
            <v>INVENT'Y ISSUES ACC'L</v>
          </cell>
          <cell r="C100">
            <v>-680193.44</v>
          </cell>
          <cell r="D100">
            <v>-1051173.27</v>
          </cell>
          <cell r="E100">
            <v>-1731366.71</v>
          </cell>
        </row>
        <row r="101">
          <cell r="A101" t="str">
            <v>BS1660</v>
          </cell>
          <cell r="B101" t="str">
            <v>AMMONIA FRGHT &amp; INCID</v>
          </cell>
          <cell r="C101">
            <v>233050.57</v>
          </cell>
          <cell r="D101">
            <v>-233050.57</v>
          </cell>
          <cell r="E101">
            <v>0</v>
          </cell>
        </row>
        <row r="102">
          <cell r="A102" t="str">
            <v>BS1670</v>
          </cell>
          <cell r="B102" t="str">
            <v>DIESEL FUEL HLDG</v>
          </cell>
          <cell r="C102">
            <v>-550291.41</v>
          </cell>
          <cell r="D102">
            <v>-376571.16</v>
          </cell>
          <cell r="E102">
            <v>-926862.57</v>
          </cell>
        </row>
        <row r="103">
          <cell r="A103" t="str">
            <v>BS1671</v>
          </cell>
          <cell r="B103" t="str">
            <v>DIESEL FUEL CLAIMS</v>
          </cell>
          <cell r="C103">
            <v>65437.56</v>
          </cell>
          <cell r="D103">
            <v>161103.34</v>
          </cell>
          <cell r="E103">
            <v>226540.9</v>
          </cell>
        </row>
        <row r="104">
          <cell r="A104" t="str">
            <v>BS1675</v>
          </cell>
          <cell r="B104" t="str">
            <v>LT VEH DIESEL HLDG</v>
          </cell>
          <cell r="C104">
            <v>-285343.90999999997</v>
          </cell>
          <cell r="D104">
            <v>-111252.9</v>
          </cell>
          <cell r="E104">
            <v>-396596.81</v>
          </cell>
        </row>
        <row r="105">
          <cell r="A105" t="str">
            <v>BS1690</v>
          </cell>
          <cell r="B105" t="str">
            <v>FRGT - INVENTORY HLDG</v>
          </cell>
          <cell r="C105">
            <v>591614.59</v>
          </cell>
          <cell r="D105">
            <v>952365.51</v>
          </cell>
          <cell r="E105">
            <v>1543980.1</v>
          </cell>
        </row>
        <row r="106">
          <cell r="A106" t="str">
            <v>BS1691</v>
          </cell>
          <cell r="B106" t="str">
            <v>SULPHURIC ACID INVENT</v>
          </cell>
          <cell r="C106">
            <v>0</v>
          </cell>
          <cell r="D106">
            <v>1046240</v>
          </cell>
          <cell r="E106">
            <v>1046240</v>
          </cell>
        </row>
        <row r="107">
          <cell r="A107" t="str">
            <v>BS1805</v>
          </cell>
          <cell r="B107" t="str">
            <v>OTHER PREPAYMENTS</v>
          </cell>
          <cell r="C107">
            <v>0</v>
          </cell>
          <cell r="D107">
            <v>808480.06</v>
          </cell>
          <cell r="E107">
            <v>808480.06</v>
          </cell>
        </row>
        <row r="108">
          <cell r="A108" t="str">
            <v>BS1810</v>
          </cell>
          <cell r="B108" t="str">
            <v>EMPLOYEE PREPAY</v>
          </cell>
          <cell r="C108">
            <v>-6875.95</v>
          </cell>
          <cell r="D108">
            <v>6875.95</v>
          </cell>
          <cell r="E108">
            <v>0</v>
          </cell>
        </row>
        <row r="109">
          <cell r="A109" t="str">
            <v>BS1811</v>
          </cell>
          <cell r="B109" t="str">
            <v>PAYROLL ADV RECOVERY</v>
          </cell>
          <cell r="C109">
            <v>7368.88</v>
          </cell>
          <cell r="D109">
            <v>-6875.95</v>
          </cell>
          <cell r="E109">
            <v>492.93</v>
          </cell>
        </row>
        <row r="110">
          <cell r="A110" t="str">
            <v>BS1820</v>
          </cell>
          <cell r="B110" t="str">
            <v>UNALLOC'D PAYL DR ACC</v>
          </cell>
          <cell r="C110">
            <v>496.03</v>
          </cell>
          <cell r="D110">
            <v>0</v>
          </cell>
          <cell r="E110">
            <v>496.03</v>
          </cell>
        </row>
        <row r="111">
          <cell r="A111" t="str">
            <v>BS1825</v>
          </cell>
          <cell r="B111" t="str">
            <v>UNALLOC'D PAYL CR ACC</v>
          </cell>
          <cell r="C111">
            <v>-1096.01</v>
          </cell>
          <cell r="D111">
            <v>0</v>
          </cell>
          <cell r="E111">
            <v>-1096.01</v>
          </cell>
        </row>
        <row r="112">
          <cell r="A112" t="str">
            <v>BS1901</v>
          </cell>
          <cell r="B112" t="str">
            <v>DEBTOR - PIHA</v>
          </cell>
          <cell r="C112">
            <v>0</v>
          </cell>
          <cell r="D112">
            <v>1200</v>
          </cell>
          <cell r="E112">
            <v>1200</v>
          </cell>
        </row>
        <row r="113">
          <cell r="A113" t="str">
            <v>BS1903</v>
          </cell>
          <cell r="B113" t="str">
            <v>DEBTOR - AJ MAYOR</v>
          </cell>
          <cell r="C113">
            <v>12745</v>
          </cell>
          <cell r="D113">
            <v>-2070</v>
          </cell>
          <cell r="E113">
            <v>10675</v>
          </cell>
        </row>
        <row r="114">
          <cell r="A114" t="str">
            <v>BS1904</v>
          </cell>
          <cell r="B114" t="str">
            <v>DEBTOR - AIRSIDE MTCE</v>
          </cell>
          <cell r="C114">
            <v>0</v>
          </cell>
          <cell r="D114">
            <v>154.38</v>
          </cell>
          <cell r="E114">
            <v>154.38</v>
          </cell>
        </row>
        <row r="115">
          <cell r="A115" t="str">
            <v>BS1905</v>
          </cell>
          <cell r="B115" t="str">
            <v>DEBTOR - CBI CONST'N</v>
          </cell>
          <cell r="C115">
            <v>8834.5300000000007</v>
          </cell>
          <cell r="D115">
            <v>2168.73</v>
          </cell>
          <cell r="E115">
            <v>11003.26</v>
          </cell>
        </row>
        <row r="116">
          <cell r="A116" t="str">
            <v>BS1909</v>
          </cell>
          <cell r="B116" t="str">
            <v>DEBTOR - HITACHI</v>
          </cell>
          <cell r="C116">
            <v>1025</v>
          </cell>
          <cell r="D116">
            <v>-2050</v>
          </cell>
          <cell r="E116">
            <v>-1025</v>
          </cell>
        </row>
        <row r="117">
          <cell r="A117" t="str">
            <v>BS1913</v>
          </cell>
          <cell r="B117" t="str">
            <v>DEBTOR - KOMATSU</v>
          </cell>
          <cell r="C117">
            <v>11731.56</v>
          </cell>
          <cell r="D117">
            <v>-1887.46</v>
          </cell>
          <cell r="E117">
            <v>9844.1</v>
          </cell>
        </row>
        <row r="118">
          <cell r="A118" t="str">
            <v>BS1916</v>
          </cell>
          <cell r="B118" t="str">
            <v>DEBTOR - DYNATEC</v>
          </cell>
          <cell r="C118">
            <v>2750</v>
          </cell>
          <cell r="D118">
            <v>0</v>
          </cell>
          <cell r="E118">
            <v>2750</v>
          </cell>
        </row>
        <row r="119">
          <cell r="A119" t="str">
            <v>BS1920</v>
          </cell>
          <cell r="B119" t="str">
            <v>DEBTOR - MONA TOP ENT</v>
          </cell>
          <cell r="C119">
            <v>27657.49</v>
          </cell>
          <cell r="D119">
            <v>-3663.51</v>
          </cell>
          <cell r="E119">
            <v>23993.98</v>
          </cell>
        </row>
        <row r="120">
          <cell r="A120" t="str">
            <v>BS1923</v>
          </cell>
          <cell r="B120" t="str">
            <v>DEBTOR - MOWATT REF</v>
          </cell>
          <cell r="C120">
            <v>45100</v>
          </cell>
          <cell r="D120">
            <v>0</v>
          </cell>
          <cell r="E120">
            <v>45100</v>
          </cell>
        </row>
        <row r="121">
          <cell r="A121" t="str">
            <v>BS1925</v>
          </cell>
          <cell r="B121" t="str">
            <v>DEBTOR - JENDA CONT</v>
          </cell>
          <cell r="C121">
            <v>3700.01</v>
          </cell>
          <cell r="D121">
            <v>-3700</v>
          </cell>
          <cell r="E121">
            <v>0.01</v>
          </cell>
        </row>
        <row r="122">
          <cell r="A122" t="str">
            <v>BS1928</v>
          </cell>
          <cell r="B122" t="str">
            <v>DEBTOR - FINN INT</v>
          </cell>
          <cell r="C122">
            <v>9073.52</v>
          </cell>
          <cell r="D122">
            <v>11463.59</v>
          </cell>
          <cell r="E122">
            <v>20537.11</v>
          </cell>
        </row>
        <row r="123">
          <cell r="A123" t="str">
            <v>BS1930</v>
          </cell>
          <cell r="B123" t="str">
            <v>DEBTOR - WESTERN CONS</v>
          </cell>
          <cell r="C123">
            <v>14784.38</v>
          </cell>
          <cell r="D123">
            <v>-4241.93</v>
          </cell>
          <cell r="E123">
            <v>10542.45</v>
          </cell>
        </row>
        <row r="124">
          <cell r="A124" t="str">
            <v>BS1933</v>
          </cell>
          <cell r="B124" t="str">
            <v>INTICO HOLDG ACCOUNT</v>
          </cell>
          <cell r="C124">
            <v>235028.96</v>
          </cell>
          <cell r="D124">
            <v>7713.51</v>
          </cell>
          <cell r="E124">
            <v>242742.47</v>
          </cell>
        </row>
        <row r="125">
          <cell r="A125" t="str">
            <v>BS1934</v>
          </cell>
          <cell r="B125" t="str">
            <v>DEBTOR HOMESTAKE GOLD</v>
          </cell>
          <cell r="C125">
            <v>-4600</v>
          </cell>
          <cell r="D125">
            <v>0</v>
          </cell>
          <cell r="E125">
            <v>-4600</v>
          </cell>
        </row>
        <row r="126">
          <cell r="A126" t="str">
            <v>BS1935</v>
          </cell>
          <cell r="B126" t="str">
            <v>DEBTOR - LINOTEX PTY</v>
          </cell>
          <cell r="C126">
            <v>35686.239999999998</v>
          </cell>
          <cell r="D126">
            <v>-4754.41</v>
          </cell>
          <cell r="E126">
            <v>30931.83</v>
          </cell>
        </row>
        <row r="127">
          <cell r="A127" t="str">
            <v>BS1939</v>
          </cell>
          <cell r="B127" t="str">
            <v>DEBTOR IND ISSUES MGT</v>
          </cell>
          <cell r="C127">
            <v>6260</v>
          </cell>
          <cell r="D127">
            <v>-660</v>
          </cell>
          <cell r="E127">
            <v>5600</v>
          </cell>
        </row>
        <row r="128">
          <cell r="A128" t="str">
            <v>BS1943</v>
          </cell>
          <cell r="B128" t="str">
            <v>DEBTOR - BSPC</v>
          </cell>
          <cell r="C128">
            <v>3100.73</v>
          </cell>
          <cell r="D128">
            <v>1483.17</v>
          </cell>
          <cell r="E128">
            <v>4583.8999999999996</v>
          </cell>
        </row>
        <row r="129">
          <cell r="A129" t="str">
            <v>BS1951</v>
          </cell>
          <cell r="B129" t="str">
            <v>DEBTOR - AUST TANK IN</v>
          </cell>
          <cell r="C129">
            <v>0.01</v>
          </cell>
          <cell r="D129">
            <v>0</v>
          </cell>
          <cell r="E129">
            <v>0.01</v>
          </cell>
        </row>
        <row r="130">
          <cell r="A130" t="str">
            <v>BS1954</v>
          </cell>
          <cell r="B130" t="str">
            <v>DEBTOR - GLENMURRIN</v>
          </cell>
          <cell r="C130">
            <v>0</v>
          </cell>
          <cell r="D130">
            <v>2000</v>
          </cell>
          <cell r="E130">
            <v>2000</v>
          </cell>
        </row>
        <row r="131">
          <cell r="A131" t="str">
            <v>BS1955</v>
          </cell>
          <cell r="B131" t="str">
            <v>DEBTOR -SCORE PACIFIC</v>
          </cell>
          <cell r="C131">
            <v>1006.53</v>
          </cell>
          <cell r="D131">
            <v>477.49</v>
          </cell>
          <cell r="E131">
            <v>1484.02</v>
          </cell>
        </row>
        <row r="132">
          <cell r="A132" t="str">
            <v>BS1958</v>
          </cell>
          <cell r="B132" t="str">
            <v>DEBTOR-STEBBINS CONTR</v>
          </cell>
          <cell r="C132">
            <v>7700</v>
          </cell>
          <cell r="D132">
            <v>0</v>
          </cell>
          <cell r="E132">
            <v>7700</v>
          </cell>
        </row>
        <row r="133">
          <cell r="A133" t="str">
            <v>BS1959</v>
          </cell>
          <cell r="B133" t="str">
            <v>DEBTORS-GLOBAL REFACT</v>
          </cell>
          <cell r="C133">
            <v>15375</v>
          </cell>
          <cell r="D133">
            <v>0</v>
          </cell>
          <cell r="E133">
            <v>15375</v>
          </cell>
        </row>
        <row r="134">
          <cell r="A134" t="str">
            <v>BS1960</v>
          </cell>
          <cell r="B134" t="str">
            <v>DEBTORS - ATLAS COPCO</v>
          </cell>
          <cell r="C134">
            <v>675</v>
          </cell>
          <cell r="D134">
            <v>-675</v>
          </cell>
          <cell r="E134">
            <v>0</v>
          </cell>
        </row>
        <row r="135">
          <cell r="A135" t="str">
            <v>BS1962</v>
          </cell>
          <cell r="B135" t="str">
            <v>DEBTOR - SPEC WELDING</v>
          </cell>
          <cell r="C135">
            <v>9652.5</v>
          </cell>
          <cell r="D135">
            <v>0</v>
          </cell>
          <cell r="E135">
            <v>9652.5</v>
          </cell>
        </row>
        <row r="136">
          <cell r="A136" t="str">
            <v>BS1968</v>
          </cell>
          <cell r="B136" t="str">
            <v>DEBTOR - BORAL ENERGY</v>
          </cell>
          <cell r="C136">
            <v>365.2</v>
          </cell>
          <cell r="D136">
            <v>14.27</v>
          </cell>
          <cell r="E136">
            <v>379.47</v>
          </cell>
        </row>
        <row r="137">
          <cell r="A137" t="str">
            <v>BS1969</v>
          </cell>
          <cell r="B137" t="str">
            <v>DEBTOR - BULONG</v>
          </cell>
          <cell r="C137">
            <v>-167.3</v>
          </cell>
          <cell r="D137">
            <v>167.3</v>
          </cell>
          <cell r="E137">
            <v>0</v>
          </cell>
        </row>
        <row r="138">
          <cell r="A138" t="str">
            <v>BS1973</v>
          </cell>
          <cell r="B138" t="str">
            <v>Western Process Cont</v>
          </cell>
          <cell r="C138">
            <v>100</v>
          </cell>
          <cell r="D138">
            <v>-100</v>
          </cell>
          <cell r="E138">
            <v>0</v>
          </cell>
        </row>
        <row r="139">
          <cell r="A139" t="str">
            <v>BS1981</v>
          </cell>
          <cell r="B139" t="str">
            <v>DEBTOR - DTMT CONSTRU</v>
          </cell>
          <cell r="C139">
            <v>10747.08</v>
          </cell>
          <cell r="D139">
            <v>-10447.08</v>
          </cell>
          <cell r="E139">
            <v>300</v>
          </cell>
        </row>
        <row r="140">
          <cell r="A140" t="str">
            <v>BS1990</v>
          </cell>
          <cell r="B140" t="str">
            <v>DEBTOR - ER BUNGEY</v>
          </cell>
          <cell r="C140">
            <v>38055.11</v>
          </cell>
          <cell r="D140">
            <v>-12369.11</v>
          </cell>
          <cell r="E140">
            <v>25686</v>
          </cell>
        </row>
        <row r="141">
          <cell r="A141" t="str">
            <v>BS1991</v>
          </cell>
          <cell r="B141" t="str">
            <v>DEBTOR- INTER RAW MAT</v>
          </cell>
          <cell r="C141">
            <v>27347.32</v>
          </cell>
          <cell r="D141">
            <v>0</v>
          </cell>
          <cell r="E141">
            <v>27347.32</v>
          </cell>
        </row>
        <row r="142">
          <cell r="A142" t="str">
            <v>BS1992</v>
          </cell>
          <cell r="B142" t="str">
            <v>DEBTOR - TENNANT LTD</v>
          </cell>
          <cell r="C142">
            <v>-2160.02</v>
          </cell>
          <cell r="D142">
            <v>2160.02</v>
          </cell>
          <cell r="E142">
            <v>0</v>
          </cell>
        </row>
        <row r="143">
          <cell r="A143" t="str">
            <v>BS1994</v>
          </cell>
          <cell r="B143" t="str">
            <v>DEBTOR - CBI ROLL EXP</v>
          </cell>
          <cell r="C143">
            <v>2700</v>
          </cell>
          <cell r="D143">
            <v>-2000</v>
          </cell>
          <cell r="E143">
            <v>700</v>
          </cell>
        </row>
        <row r="144">
          <cell r="A144" t="str">
            <v>BS1995</v>
          </cell>
          <cell r="B144" t="str">
            <v>DEBTOR REDOX CHEMICAL</v>
          </cell>
          <cell r="C144">
            <v>2100</v>
          </cell>
          <cell r="D144">
            <v>-2100</v>
          </cell>
          <cell r="E144">
            <v>0</v>
          </cell>
        </row>
        <row r="145">
          <cell r="A145" t="str">
            <v>BS1996</v>
          </cell>
          <cell r="B145" t="str">
            <v>DEBTOR - PLAS-TECH</v>
          </cell>
          <cell r="C145">
            <v>8600.27</v>
          </cell>
          <cell r="D145">
            <v>-6267.08</v>
          </cell>
          <cell r="E145">
            <v>2333.19</v>
          </cell>
        </row>
        <row r="146">
          <cell r="A146" t="str">
            <v>BS1997</v>
          </cell>
          <cell r="B146" t="str">
            <v>FD/ASCE AC INT DEFECT</v>
          </cell>
          <cell r="C146">
            <v>926148.64</v>
          </cell>
          <cell r="D146">
            <v>32710.29</v>
          </cell>
          <cell r="E146">
            <v>958858.93</v>
          </cell>
        </row>
        <row r="147">
          <cell r="A147" t="str">
            <v>BS1999</v>
          </cell>
          <cell r="B147" t="str">
            <v>DEBTOR MISC ADHOC VAR</v>
          </cell>
          <cell r="C147">
            <v>145820.85</v>
          </cell>
          <cell r="D147">
            <v>-143181.75</v>
          </cell>
          <cell r="E147">
            <v>2639.1</v>
          </cell>
        </row>
        <row r="148">
          <cell r="A148" t="str">
            <v>BS2210</v>
          </cell>
          <cell r="B148" t="str">
            <v>LG ORE STOCKS</v>
          </cell>
          <cell r="C148">
            <v>17308940.25</v>
          </cell>
          <cell r="D148">
            <v>-6279255.9500000002</v>
          </cell>
          <cell r="E148">
            <v>11029684.300000001</v>
          </cell>
        </row>
        <row r="149">
          <cell r="A149" t="str">
            <v>BS2215</v>
          </cell>
          <cell r="B149" t="str">
            <v>MG ORE STOCKS</v>
          </cell>
          <cell r="C149">
            <v>28450795.780000001</v>
          </cell>
          <cell r="D149">
            <v>-4545837.82</v>
          </cell>
          <cell r="E149">
            <v>23904957.960000001</v>
          </cell>
        </row>
        <row r="150">
          <cell r="A150" t="str">
            <v>BS2504</v>
          </cell>
          <cell r="B150" t="str">
            <v>MMH PP INV'N &amp; EVALN</v>
          </cell>
          <cell r="C150">
            <v>27075329</v>
          </cell>
          <cell r="D150">
            <v>0</v>
          </cell>
          <cell r="E150">
            <v>27075329</v>
          </cell>
        </row>
        <row r="151">
          <cell r="A151" t="str">
            <v>BS2505</v>
          </cell>
          <cell r="B151" t="str">
            <v>PRE-PRJ INV'N &amp; EVALN</v>
          </cell>
          <cell r="C151">
            <v>2455929</v>
          </cell>
          <cell r="D151">
            <v>0</v>
          </cell>
          <cell r="E151">
            <v>2455929</v>
          </cell>
        </row>
        <row r="152">
          <cell r="A152" t="str">
            <v>BS2510</v>
          </cell>
          <cell r="B152" t="str">
            <v>ADDITIONAL EXPLORATN</v>
          </cell>
          <cell r="C152">
            <v>3398402</v>
          </cell>
          <cell r="D152">
            <v>5500</v>
          </cell>
          <cell r="E152">
            <v>3403902</v>
          </cell>
        </row>
        <row r="153">
          <cell r="A153" t="str">
            <v>BS2550</v>
          </cell>
          <cell r="B153" t="str">
            <v>VALUE ADDED TAX</v>
          </cell>
          <cell r="C153">
            <v>4790.6499999999996</v>
          </cell>
          <cell r="D153">
            <v>95.28</v>
          </cell>
          <cell r="E153">
            <v>4885.93</v>
          </cell>
        </row>
        <row r="154">
          <cell r="A154" t="str">
            <v>BS2612</v>
          </cell>
          <cell r="B154" t="str">
            <v>MPD PRJ DEV AREA 2000</v>
          </cell>
          <cell r="C154">
            <v>2717349.6</v>
          </cell>
          <cell r="D154">
            <v>0</v>
          </cell>
          <cell r="E154">
            <v>2717349.6</v>
          </cell>
        </row>
        <row r="155">
          <cell r="A155" t="str">
            <v>BS2614</v>
          </cell>
          <cell r="B155" t="str">
            <v>MPD PRJ DEV AREA 7000</v>
          </cell>
          <cell r="C155">
            <v>24640106.170000002</v>
          </cell>
          <cell r="D155">
            <v>0</v>
          </cell>
          <cell r="E155">
            <v>24640106.170000002</v>
          </cell>
        </row>
        <row r="156">
          <cell r="A156" t="str">
            <v>BS2615</v>
          </cell>
          <cell r="B156" t="str">
            <v>MPD PRJ DEV AREA 8000</v>
          </cell>
          <cell r="C156">
            <v>5102819.67</v>
          </cell>
          <cell r="D156">
            <v>0</v>
          </cell>
          <cell r="E156">
            <v>5102819.67</v>
          </cell>
        </row>
        <row r="157">
          <cell r="A157" t="str">
            <v>BS2620</v>
          </cell>
          <cell r="B157" t="str">
            <v>MPD PRJ DEV AREA 9100</v>
          </cell>
          <cell r="C157">
            <v>61528486.5</v>
          </cell>
          <cell r="D157">
            <v>5939987</v>
          </cell>
          <cell r="E157">
            <v>67468473.5</v>
          </cell>
        </row>
        <row r="158">
          <cell r="A158" t="str">
            <v>BS2625</v>
          </cell>
          <cell r="B158" t="str">
            <v>MPD PRJ DEV AREA 9200</v>
          </cell>
          <cell r="C158">
            <v>17631057.649999999</v>
          </cell>
          <cell r="D158">
            <v>0</v>
          </cell>
          <cell r="E158">
            <v>17631057.649999999</v>
          </cell>
        </row>
        <row r="159">
          <cell r="A159" t="str">
            <v>BS2630</v>
          </cell>
          <cell r="B159" t="str">
            <v>MPD PRJ DEV FINANCE</v>
          </cell>
          <cell r="C159">
            <v>21264642.75</v>
          </cell>
          <cell r="D159">
            <v>0</v>
          </cell>
          <cell r="E159">
            <v>21264642.75</v>
          </cell>
        </row>
        <row r="160">
          <cell r="A160" t="str">
            <v>BS2639</v>
          </cell>
          <cell r="B160" t="str">
            <v>MPD-PPE ADJUSMTENTS</v>
          </cell>
          <cell r="C160">
            <v>-42080789</v>
          </cell>
          <cell r="D160">
            <v>-2774822</v>
          </cell>
          <cell r="E160">
            <v>-44855611</v>
          </cell>
        </row>
        <row r="161">
          <cell r="A161" t="str">
            <v>BS2648</v>
          </cell>
          <cell r="B161" t="str">
            <v>PRE PRD - CARUA ADJ</v>
          </cell>
          <cell r="C161">
            <v>0</v>
          </cell>
          <cell r="D161">
            <v>-23719774</v>
          </cell>
          <cell r="E161">
            <v>-23719774</v>
          </cell>
        </row>
        <row r="162">
          <cell r="A162" t="str">
            <v>BS2650</v>
          </cell>
          <cell r="B162" t="str">
            <v>PRE PRD FIN ROY &amp; OTH</v>
          </cell>
          <cell r="C162">
            <v>42514555.289999999</v>
          </cell>
          <cell r="D162">
            <v>6470097</v>
          </cell>
          <cell r="E162">
            <v>48984652.289999999</v>
          </cell>
        </row>
        <row r="163">
          <cell r="A163" t="str">
            <v>BS2651</v>
          </cell>
          <cell r="B163" t="str">
            <v>PRE PROD'N TOTAL OPEX</v>
          </cell>
          <cell r="C163">
            <v>425925156</v>
          </cell>
          <cell r="D163">
            <v>24081948</v>
          </cell>
          <cell r="E163">
            <v>450007104</v>
          </cell>
        </row>
        <row r="164">
          <cell r="A164" t="str">
            <v>BS2654</v>
          </cell>
          <cell r="B164" t="str">
            <v>REAL'N MINING COSTS</v>
          </cell>
          <cell r="C164">
            <v>-49065461.700000003</v>
          </cell>
          <cell r="D164">
            <v>91184.2</v>
          </cell>
          <cell r="E164">
            <v>-48974277.5</v>
          </cell>
        </row>
        <row r="165">
          <cell r="A165" t="str">
            <v>BS2665</v>
          </cell>
          <cell r="B165" t="str">
            <v>ALLN PP COSTS TO STKS</v>
          </cell>
          <cell r="C165">
            <v>-298652917.38</v>
          </cell>
          <cell r="D165">
            <v>-24182402.120000001</v>
          </cell>
          <cell r="E165">
            <v>-322835319.5</v>
          </cell>
        </row>
        <row r="166">
          <cell r="A166" t="str">
            <v>BS2666</v>
          </cell>
          <cell r="B166" t="str">
            <v>PP FINISHED PROD SHIP</v>
          </cell>
          <cell r="C166">
            <v>286859019.19</v>
          </cell>
          <cell r="D166">
            <v>22169216.32</v>
          </cell>
          <cell r="E166">
            <v>309028235.50999999</v>
          </cell>
        </row>
        <row r="167">
          <cell r="A167" t="str">
            <v>BS2668</v>
          </cell>
          <cell r="B167" t="str">
            <v>ALLN FINISH STKS KWIN</v>
          </cell>
          <cell r="C167">
            <v>0</v>
          </cell>
          <cell r="D167">
            <v>-16090850</v>
          </cell>
          <cell r="E167">
            <v>-16090850</v>
          </cell>
        </row>
        <row r="168">
          <cell r="A168" t="str">
            <v>BS2669</v>
          </cell>
          <cell r="B168" t="str">
            <v>PP WIP NRV WRITE DOWN</v>
          </cell>
          <cell r="C168">
            <v>0</v>
          </cell>
          <cell r="D168">
            <v>1104567</v>
          </cell>
          <cell r="E168">
            <v>1104567</v>
          </cell>
        </row>
        <row r="169">
          <cell r="A169" t="str">
            <v>BS2670</v>
          </cell>
          <cell r="B169" t="str">
            <v>PRE PRD P&amp;L CHGS/OTH</v>
          </cell>
          <cell r="C169">
            <v>-267375</v>
          </cell>
          <cell r="D169">
            <v>1375958.03</v>
          </cell>
          <cell r="E169">
            <v>1108583.03</v>
          </cell>
        </row>
        <row r="170">
          <cell r="A170" t="str">
            <v>BS2689</v>
          </cell>
          <cell r="B170" t="str">
            <v>PRE PRD UNALL'D COSTS</v>
          </cell>
          <cell r="C170">
            <v>-32262.05</v>
          </cell>
          <cell r="D170">
            <v>0</v>
          </cell>
          <cell r="E170">
            <v>-32262.05</v>
          </cell>
        </row>
        <row r="171">
          <cell r="A171" t="str">
            <v>BS2699</v>
          </cell>
          <cell r="B171" t="str">
            <v>DEF'D MINING (WASTE)</v>
          </cell>
          <cell r="C171">
            <v>-486714.98</v>
          </cell>
          <cell r="D171">
            <v>11564664.699999999</v>
          </cell>
          <cell r="E171">
            <v>11077949.720000001</v>
          </cell>
        </row>
        <row r="172">
          <cell r="A172" t="str">
            <v>BS2703</v>
          </cell>
          <cell r="B172" t="str">
            <v>PPE-MPD ADJUSTMENTS</v>
          </cell>
          <cell r="C172">
            <v>42080789</v>
          </cell>
          <cell r="D172">
            <v>2774822</v>
          </cell>
          <cell r="E172">
            <v>44855611</v>
          </cell>
        </row>
        <row r="173">
          <cell r="A173" t="str">
            <v>BS2704</v>
          </cell>
          <cell r="B173" t="str">
            <v>EPC PPE ADJUSTMENTS</v>
          </cell>
          <cell r="C173">
            <v>-36831730.609999999</v>
          </cell>
          <cell r="D173">
            <v>2662941.61</v>
          </cell>
          <cell r="E173">
            <v>-34168789</v>
          </cell>
        </row>
        <row r="174">
          <cell r="A174" t="str">
            <v>BS2705</v>
          </cell>
          <cell r="B174" t="str">
            <v>CONST'N IN PROG (P&amp;E)</v>
          </cell>
          <cell r="C174">
            <v>762395254.64999998</v>
          </cell>
          <cell r="D174">
            <v>-4812521.45</v>
          </cell>
          <cell r="E174">
            <v>757582733.20000005</v>
          </cell>
        </row>
        <row r="175">
          <cell r="A175" t="str">
            <v>BS2707</v>
          </cell>
          <cell r="B175" t="str">
            <v>OPERAT'G LSE PROCEEDS</v>
          </cell>
          <cell r="C175">
            <v>-74030456.030000001</v>
          </cell>
          <cell r="D175">
            <v>0</v>
          </cell>
          <cell r="E175">
            <v>-74030456.030000001</v>
          </cell>
        </row>
        <row r="176">
          <cell r="A176" t="str">
            <v>BS2708</v>
          </cell>
          <cell r="B176" t="str">
            <v>PRE PRD OPS CIP</v>
          </cell>
          <cell r="C176">
            <v>24309289</v>
          </cell>
          <cell r="D176">
            <v>2454557</v>
          </cell>
          <cell r="E176">
            <v>26763846</v>
          </cell>
        </row>
        <row r="177">
          <cell r="A177" t="str">
            <v>BS2709</v>
          </cell>
          <cell r="B177" t="str">
            <v>GLM 100% P&amp;E</v>
          </cell>
          <cell r="C177">
            <v>234549893</v>
          </cell>
          <cell r="D177">
            <v>0</v>
          </cell>
          <cell r="E177">
            <v>234549893</v>
          </cell>
        </row>
        <row r="178">
          <cell r="A178" t="str">
            <v>BS2714</v>
          </cell>
          <cell r="B178" t="str">
            <v>DEV - COBALT EXPN</v>
          </cell>
          <cell r="C178">
            <v>11820279</v>
          </cell>
          <cell r="D178">
            <v>0</v>
          </cell>
          <cell r="E178">
            <v>11820279</v>
          </cell>
        </row>
        <row r="179">
          <cell r="A179" t="str">
            <v>BS2716</v>
          </cell>
          <cell r="B179" t="str">
            <v>DEV - ANO ROLL'G EXP</v>
          </cell>
          <cell r="C179">
            <v>7410265</v>
          </cell>
          <cell r="D179">
            <v>1388980</v>
          </cell>
          <cell r="E179">
            <v>8799245</v>
          </cell>
        </row>
        <row r="180">
          <cell r="A180" t="str">
            <v>BS2733</v>
          </cell>
          <cell r="B180" t="str">
            <v>LEASEHOLD MOTOR VEH</v>
          </cell>
          <cell r="C180">
            <v>351296.75</v>
          </cell>
          <cell r="D180">
            <v>0</v>
          </cell>
          <cell r="E180">
            <v>351296.75</v>
          </cell>
        </row>
        <row r="181">
          <cell r="A181" t="str">
            <v>BS2735</v>
          </cell>
          <cell r="B181" t="str">
            <v>LSEHLD OFF/COMP EQUIP</v>
          </cell>
          <cell r="C181">
            <v>562119.26</v>
          </cell>
          <cell r="D181">
            <v>0</v>
          </cell>
          <cell r="E181">
            <v>562119.26</v>
          </cell>
        </row>
        <row r="182">
          <cell r="A182" t="str">
            <v>BS2738</v>
          </cell>
          <cell r="B182" t="str">
            <v>LEASED MPD COST</v>
          </cell>
          <cell r="C182">
            <v>1927000</v>
          </cell>
          <cell r="D182">
            <v>0</v>
          </cell>
          <cell r="E182">
            <v>1927000</v>
          </cell>
        </row>
        <row r="183">
          <cell r="A183" t="str">
            <v>BS2740</v>
          </cell>
          <cell r="B183" t="str">
            <v>LSEHLD OFF EQ ACC DEP</v>
          </cell>
          <cell r="C183">
            <v>14936</v>
          </cell>
          <cell r="D183">
            <v>0</v>
          </cell>
          <cell r="E183">
            <v>14936</v>
          </cell>
        </row>
        <row r="184">
          <cell r="A184" t="str">
            <v>BS2795</v>
          </cell>
          <cell r="B184" t="str">
            <v>HP COST MOTOR VEHICLE</v>
          </cell>
          <cell r="C184">
            <v>286000</v>
          </cell>
          <cell r="D184">
            <v>0</v>
          </cell>
          <cell r="E184">
            <v>286000</v>
          </cell>
        </row>
        <row r="185">
          <cell r="A185" t="str">
            <v>BS3106</v>
          </cell>
          <cell r="B185" t="str">
            <v>CREDITORS MIMS CNTRL</v>
          </cell>
          <cell r="C185">
            <v>-27701470.960000001</v>
          </cell>
          <cell r="D185">
            <v>-2622033.1</v>
          </cell>
          <cell r="E185">
            <v>-30323504.059999999</v>
          </cell>
        </row>
        <row r="186">
          <cell r="A186" t="str">
            <v>BS3121</v>
          </cell>
          <cell r="B186" t="str">
            <v>GST INV PENDING HOLD</v>
          </cell>
          <cell r="C186">
            <v>-103316.21</v>
          </cell>
          <cell r="D186">
            <v>27558.29</v>
          </cell>
          <cell r="E186">
            <v>-75757.919999999998</v>
          </cell>
        </row>
        <row r="187">
          <cell r="A187" t="str">
            <v>BS3124</v>
          </cell>
          <cell r="B187" t="str">
            <v>GST-Sales &amp; Other G1</v>
          </cell>
          <cell r="C187">
            <v>-72133.509999999995</v>
          </cell>
          <cell r="D187">
            <v>60431.13</v>
          </cell>
          <cell r="E187">
            <v>-11702.38</v>
          </cell>
        </row>
        <row r="188">
          <cell r="A188" t="str">
            <v>BS3130</v>
          </cell>
          <cell r="B188" t="str">
            <v>CREDITORS - OTHER EPC</v>
          </cell>
          <cell r="C188">
            <v>-23617120</v>
          </cell>
          <cell r="D188">
            <v>-99526</v>
          </cell>
          <cell r="E188">
            <v>-23716646</v>
          </cell>
        </row>
        <row r="189">
          <cell r="A189" t="str">
            <v>BS3135</v>
          </cell>
          <cell r="B189" t="str">
            <v>CREDITORS - ACCRUALS</v>
          </cell>
          <cell r="C189">
            <v>-8749509.5899999999</v>
          </cell>
          <cell r="D189">
            <v>-2286680.7599999998</v>
          </cell>
          <cell r="E189">
            <v>-11036190.35</v>
          </cell>
        </row>
        <row r="190">
          <cell r="A190" t="str">
            <v>BS3136</v>
          </cell>
          <cell r="B190" t="str">
            <v>ACC MINING CONT COSTS</v>
          </cell>
          <cell r="C190">
            <v>-2240358.86</v>
          </cell>
          <cell r="D190">
            <v>92237.37</v>
          </cell>
          <cell r="E190">
            <v>-2148121.4900000002</v>
          </cell>
        </row>
        <row r="191">
          <cell r="A191" t="str">
            <v>BS3137</v>
          </cell>
          <cell r="B191" t="str">
            <v>OP'G LEASE PAYMT ACCL</v>
          </cell>
          <cell r="C191">
            <v>-2784741.47</v>
          </cell>
          <cell r="D191">
            <v>395764.97</v>
          </cell>
          <cell r="E191">
            <v>-2388976.5</v>
          </cell>
        </row>
        <row r="192">
          <cell r="A192" t="str">
            <v>BS3138</v>
          </cell>
          <cell r="B192" t="str">
            <v>E&amp;M ACCURALS</v>
          </cell>
          <cell r="C192">
            <v>-6497693.1699999999</v>
          </cell>
          <cell r="D192">
            <v>1477205.23</v>
          </cell>
          <cell r="E192">
            <v>-5020487.9400000004</v>
          </cell>
        </row>
        <row r="193">
          <cell r="A193" t="str">
            <v>BS3139</v>
          </cell>
          <cell r="B193" t="str">
            <v>E&amp;M LAB COST ACCRUALS</v>
          </cell>
          <cell r="C193">
            <v>-139663.26</v>
          </cell>
          <cell r="D193">
            <v>35775.18</v>
          </cell>
          <cell r="E193">
            <v>-103888.08</v>
          </cell>
        </row>
        <row r="194">
          <cell r="A194" t="str">
            <v>BS3141</v>
          </cell>
          <cell r="B194" t="str">
            <v>ROYALTY ACCURALS</v>
          </cell>
          <cell r="C194">
            <v>-2933705</v>
          </cell>
          <cell r="D194">
            <v>-743553</v>
          </cell>
          <cell r="E194">
            <v>-3677258</v>
          </cell>
        </row>
        <row r="195">
          <cell r="A195" t="str">
            <v>BS3144</v>
          </cell>
          <cell r="B195" t="str">
            <v>CONTRACT RETENTIONS</v>
          </cell>
          <cell r="C195">
            <v>-48452.6</v>
          </cell>
          <cell r="D195">
            <v>0</v>
          </cell>
          <cell r="E195">
            <v>-48452.6</v>
          </cell>
        </row>
        <row r="196">
          <cell r="A196" t="str">
            <v>BS3150</v>
          </cell>
          <cell r="B196" t="str">
            <v>INV PND NON GDS MIMS</v>
          </cell>
          <cell r="C196">
            <v>-8124.59</v>
          </cell>
          <cell r="D196">
            <v>433.8</v>
          </cell>
          <cell r="E196">
            <v>-7690.79</v>
          </cell>
        </row>
        <row r="197">
          <cell r="A197" t="str">
            <v>BS3155</v>
          </cell>
          <cell r="B197" t="str">
            <v>SALES TAX LIAB - MIMS</v>
          </cell>
          <cell r="C197">
            <v>-18315.28</v>
          </cell>
          <cell r="D197">
            <v>0</v>
          </cell>
          <cell r="E197">
            <v>-18315.28</v>
          </cell>
        </row>
        <row r="198">
          <cell r="A198" t="str">
            <v>BS3165</v>
          </cell>
          <cell r="B198" t="str">
            <v>CNSGNMNT STCK MIMS</v>
          </cell>
          <cell r="C198">
            <v>-2539380.81</v>
          </cell>
          <cell r="D198">
            <v>64088.29</v>
          </cell>
          <cell r="E198">
            <v>-2475292.52</v>
          </cell>
        </row>
        <row r="199">
          <cell r="A199" t="str">
            <v>BS3170</v>
          </cell>
          <cell r="B199" t="str">
            <v>INV PEND - GOODS MIMS</v>
          </cell>
          <cell r="C199">
            <v>-25981689.07</v>
          </cell>
          <cell r="D199">
            <v>8785478.5899999999</v>
          </cell>
          <cell r="E199">
            <v>-17196210.48</v>
          </cell>
        </row>
        <row r="200">
          <cell r="A200" t="str">
            <v>BS3172</v>
          </cell>
          <cell r="B200" t="str">
            <v>INVOICE PENDING ADJMT</v>
          </cell>
          <cell r="C200">
            <v>4814803.87</v>
          </cell>
          <cell r="D200">
            <v>-1036667.32</v>
          </cell>
          <cell r="E200">
            <v>3778136.55</v>
          </cell>
        </row>
        <row r="201">
          <cell r="A201" t="str">
            <v>BS3175</v>
          </cell>
          <cell r="B201" t="str">
            <v>MATERIAL TRANSIT MIMS</v>
          </cell>
          <cell r="C201">
            <v>-635</v>
          </cell>
          <cell r="D201">
            <v>0</v>
          </cell>
          <cell r="E201">
            <v>-635</v>
          </cell>
        </row>
        <row r="202">
          <cell r="A202" t="str">
            <v>BS3180</v>
          </cell>
          <cell r="B202" t="str">
            <v>CNCLD CHQ MIMS CNTRL</v>
          </cell>
          <cell r="C202">
            <v>-8807.7199999999993</v>
          </cell>
          <cell r="D202">
            <v>9483.91</v>
          </cell>
          <cell r="E202">
            <v>676.19</v>
          </cell>
        </row>
        <row r="203">
          <cell r="A203" t="str">
            <v>BS3305</v>
          </cell>
          <cell r="B203" t="str">
            <v>PROV FOR ANNUAL LEAVE</v>
          </cell>
          <cell r="C203">
            <v>-2299798.42</v>
          </cell>
          <cell r="D203">
            <v>38877.21</v>
          </cell>
          <cell r="E203">
            <v>-2260921.21</v>
          </cell>
        </row>
        <row r="204">
          <cell r="A204" t="str">
            <v>BS3420</v>
          </cell>
          <cell r="B204" t="str">
            <v>PROV FOR FBT</v>
          </cell>
          <cell r="C204">
            <v>-83726.5</v>
          </cell>
          <cell r="D204">
            <v>44103.38</v>
          </cell>
          <cell r="E204">
            <v>-39623.120000000003</v>
          </cell>
        </row>
        <row r="205">
          <cell r="A205" t="str">
            <v>BS3421</v>
          </cell>
          <cell r="B205" t="str">
            <v>FBT PAID</v>
          </cell>
          <cell r="C205">
            <v>201644.63</v>
          </cell>
          <cell r="D205">
            <v>-103553.8</v>
          </cell>
          <cell r="E205">
            <v>98090.83</v>
          </cell>
        </row>
        <row r="206">
          <cell r="A206" t="str">
            <v>BS3435</v>
          </cell>
          <cell r="B206" t="str">
            <v>WORKERS COMP PREMIUM</v>
          </cell>
          <cell r="C206">
            <v>-136041.39000000001</v>
          </cell>
          <cell r="D206">
            <v>-5436.68</v>
          </cell>
          <cell r="E206">
            <v>-141478.07</v>
          </cell>
        </row>
        <row r="207">
          <cell r="A207" t="str">
            <v>BS3500</v>
          </cell>
          <cell r="B207" t="str">
            <v>PAY CLG LEND LEASE</v>
          </cell>
          <cell r="C207">
            <v>-6594.54</v>
          </cell>
          <cell r="D207">
            <v>0</v>
          </cell>
          <cell r="E207">
            <v>-6594.54</v>
          </cell>
        </row>
        <row r="208">
          <cell r="A208" t="str">
            <v>BS3501</v>
          </cell>
          <cell r="B208" t="str">
            <v>PAY CLG MIMS CNTRL</v>
          </cell>
          <cell r="C208">
            <v>640.33000000000004</v>
          </cell>
          <cell r="D208">
            <v>0</v>
          </cell>
          <cell r="E208">
            <v>640.33000000000004</v>
          </cell>
        </row>
        <row r="209">
          <cell r="A209" t="str">
            <v>BS3502</v>
          </cell>
          <cell r="B209" t="str">
            <v>PROVISION FOR CHEQUE</v>
          </cell>
          <cell r="C209">
            <v>-2171.5300000000002</v>
          </cell>
          <cell r="D209">
            <v>0</v>
          </cell>
          <cell r="E209">
            <v>-2171.5300000000002</v>
          </cell>
        </row>
        <row r="210">
          <cell r="A210" t="str">
            <v>BS3505</v>
          </cell>
          <cell r="B210" t="str">
            <v>PAYE TAX CONTROL ACCT</v>
          </cell>
          <cell r="C210">
            <v>882715.65</v>
          </cell>
          <cell r="D210">
            <v>0</v>
          </cell>
          <cell r="E210">
            <v>882715.65</v>
          </cell>
        </row>
        <row r="211">
          <cell r="A211" t="str">
            <v>BS3510</v>
          </cell>
          <cell r="B211" t="str">
            <v>SUPER'N CONTROL ACCT</v>
          </cell>
          <cell r="C211">
            <v>281633.09999999998</v>
          </cell>
          <cell r="D211">
            <v>0</v>
          </cell>
          <cell r="E211">
            <v>281633.09999999998</v>
          </cell>
        </row>
        <row r="212">
          <cell r="A212" t="str">
            <v>BS3515</v>
          </cell>
          <cell r="B212" t="str">
            <v>S&amp;W DEDN MANUAL CNTRL</v>
          </cell>
          <cell r="C212">
            <v>-29966.73</v>
          </cell>
          <cell r="D212">
            <v>-8526.76</v>
          </cell>
          <cell r="E212">
            <v>-38493.49</v>
          </cell>
        </row>
        <row r="213">
          <cell r="A213" t="str">
            <v>BS3520</v>
          </cell>
          <cell r="B213" t="str">
            <v>SALARY SACRIFICE CTRL</v>
          </cell>
          <cell r="C213">
            <v>-12624.73</v>
          </cell>
          <cell r="D213">
            <v>0</v>
          </cell>
          <cell r="E213">
            <v>-12624.73</v>
          </cell>
        </row>
        <row r="214">
          <cell r="A214" t="str">
            <v>BS3530</v>
          </cell>
          <cell r="B214" t="str">
            <v>STATE PAYROLL TAX CTL</v>
          </cell>
          <cell r="C214">
            <v>-132199.26999999999</v>
          </cell>
          <cell r="D214">
            <v>-171287.19</v>
          </cell>
          <cell r="E214">
            <v>-303486.46000000002</v>
          </cell>
        </row>
        <row r="215">
          <cell r="A215" t="str">
            <v>BS3536</v>
          </cell>
          <cell r="B215" t="str">
            <v>PP TAX HLDG MIMS CNTL</v>
          </cell>
          <cell r="C215">
            <v>-437.31</v>
          </cell>
          <cell r="D215">
            <v>0</v>
          </cell>
          <cell r="E215">
            <v>-437.31</v>
          </cell>
        </row>
        <row r="216">
          <cell r="A216" t="str">
            <v>BS3550</v>
          </cell>
          <cell r="B216" t="str">
            <v>LEASED MOTOR VEHICLES</v>
          </cell>
          <cell r="C216">
            <v>-51016.44</v>
          </cell>
          <cell r="D216">
            <v>23729.09</v>
          </cell>
          <cell r="E216">
            <v>-27287.35</v>
          </cell>
        </row>
        <row r="217">
          <cell r="A217" t="str">
            <v>BS3555</v>
          </cell>
          <cell r="B217" t="str">
            <v>LEASED -OFF/COM EQUIP</v>
          </cell>
          <cell r="C217">
            <v>-124860.51</v>
          </cell>
          <cell r="D217">
            <v>7491.68</v>
          </cell>
          <cell r="E217">
            <v>-117368.83</v>
          </cell>
        </row>
        <row r="218">
          <cell r="A218" t="str">
            <v>BS3570</v>
          </cell>
          <cell r="B218" t="str">
            <v>LEASED MPD</v>
          </cell>
          <cell r="C218">
            <v>-1059849.9099999999</v>
          </cell>
          <cell r="D218">
            <v>32116.67</v>
          </cell>
          <cell r="E218">
            <v>-1027733.24</v>
          </cell>
        </row>
        <row r="219">
          <cell r="A219" t="str">
            <v>BS3575</v>
          </cell>
          <cell r="B219" t="str">
            <v>HP LIAB MOTOR VEHICLE</v>
          </cell>
          <cell r="C219">
            <v>-159699.39000000001</v>
          </cell>
          <cell r="D219">
            <v>6057.57</v>
          </cell>
          <cell r="E219">
            <v>-153641.82</v>
          </cell>
        </row>
        <row r="220">
          <cell r="A220" t="str">
            <v>BS4205</v>
          </cell>
          <cell r="B220" t="str">
            <v>PROV FOR LSL</v>
          </cell>
          <cell r="C220">
            <v>-280362.7</v>
          </cell>
          <cell r="D220">
            <v>-18041.23</v>
          </cell>
          <cell r="E220">
            <v>-298403.93</v>
          </cell>
        </row>
        <row r="221">
          <cell r="A221" t="str">
            <v>BS4310</v>
          </cell>
          <cell r="B221" t="str">
            <v>PROV FOR REHABILIT'N</v>
          </cell>
          <cell r="C221">
            <v>0</v>
          </cell>
          <cell r="D221">
            <v>-714118</v>
          </cell>
          <cell r="E221">
            <v>-714118</v>
          </cell>
        </row>
        <row r="222">
          <cell r="A222" t="str">
            <v>BS5005</v>
          </cell>
          <cell r="B222" t="str">
            <v>ISS CAP - FULLY PAID</v>
          </cell>
          <cell r="C222">
            <v>-100</v>
          </cell>
          <cell r="D222">
            <v>0</v>
          </cell>
          <cell r="E222">
            <v>-100</v>
          </cell>
        </row>
        <row r="223">
          <cell r="A223" t="str">
            <v>BS5805</v>
          </cell>
          <cell r="B223" t="str">
            <v>CONTRIB FROM ANL-MMH</v>
          </cell>
          <cell r="C223">
            <v>-27075329</v>
          </cell>
          <cell r="D223">
            <v>0</v>
          </cell>
          <cell r="E223">
            <v>-27075329</v>
          </cell>
        </row>
        <row r="224">
          <cell r="A224" t="str">
            <v>BS5810</v>
          </cell>
          <cell r="B224" t="str">
            <v>INT LOAN G/C USD73.3M</v>
          </cell>
          <cell r="C224">
            <v>-94911258.769999996</v>
          </cell>
          <cell r="D224">
            <v>0</v>
          </cell>
          <cell r="E224">
            <v>-94911258.769999996</v>
          </cell>
        </row>
        <row r="225">
          <cell r="A225" t="str">
            <v>BS5811</v>
          </cell>
          <cell r="B225" t="str">
            <v>CONTRA BS5810 SPON'S</v>
          </cell>
          <cell r="C225">
            <v>94911259.379999995</v>
          </cell>
          <cell r="D225">
            <v>0</v>
          </cell>
          <cell r="E225">
            <v>94911259.379999995</v>
          </cell>
        </row>
        <row r="226">
          <cell r="A226" t="str">
            <v>BS5815</v>
          </cell>
          <cell r="B226" t="str">
            <v>GLM INTERIM LOAN MMH</v>
          </cell>
          <cell r="C226">
            <v>-47574834.229999997</v>
          </cell>
          <cell r="D226">
            <v>0</v>
          </cell>
          <cell r="E226">
            <v>-47574834.229999997</v>
          </cell>
        </row>
        <row r="227">
          <cell r="A227" t="str">
            <v>BS5825</v>
          </cell>
          <cell r="B227" t="str">
            <v>MMH SPON CONT 60% PLT</v>
          </cell>
          <cell r="C227">
            <v>-759177979</v>
          </cell>
          <cell r="D227">
            <v>-16754717</v>
          </cell>
          <cell r="E227">
            <v>-775932696</v>
          </cell>
        </row>
        <row r="228">
          <cell r="A228" t="str">
            <v>BS5828</v>
          </cell>
          <cell r="B228" t="str">
            <v>MMH USD CONT 60% PLT</v>
          </cell>
          <cell r="C228">
            <v>-3527944</v>
          </cell>
          <cell r="D228">
            <v>-1228593</v>
          </cell>
          <cell r="E228">
            <v>-4756537</v>
          </cell>
        </row>
        <row r="229">
          <cell r="A229" t="str">
            <v>BS5850</v>
          </cell>
          <cell r="B229" t="str">
            <v>GLM INTLN GLM 40% PL</v>
          </cell>
          <cell r="C229">
            <v>-31716556.149999999</v>
          </cell>
          <cell r="D229">
            <v>0</v>
          </cell>
          <cell r="E229">
            <v>-31716556.149999999</v>
          </cell>
        </row>
        <row r="230">
          <cell r="A230" t="str">
            <v>BS5855</v>
          </cell>
          <cell r="B230" t="str">
            <v>GLM INTLN GLM 100% PL</v>
          </cell>
          <cell r="C230">
            <v>-15619869</v>
          </cell>
          <cell r="D230">
            <v>0</v>
          </cell>
          <cell r="E230">
            <v>-15619869</v>
          </cell>
        </row>
        <row r="231">
          <cell r="A231" t="str">
            <v>BS5860</v>
          </cell>
          <cell r="B231" t="str">
            <v>MMH CONT GLM 40% PLT</v>
          </cell>
          <cell r="C231">
            <v>-15494503</v>
          </cell>
          <cell r="D231">
            <v>0</v>
          </cell>
          <cell r="E231">
            <v>-15494503</v>
          </cell>
        </row>
        <row r="232">
          <cell r="A232" t="str">
            <v>BS5861</v>
          </cell>
          <cell r="B232" t="str">
            <v>MMH CONT GLM 100% PLT</v>
          </cell>
          <cell r="C232">
            <v>-32080331</v>
          </cell>
          <cell r="D232">
            <v>0</v>
          </cell>
          <cell r="E232">
            <v>-32080331</v>
          </cell>
        </row>
        <row r="233">
          <cell r="A233" t="str">
            <v>BS5864</v>
          </cell>
          <cell r="B233" t="str">
            <v>GLM SPON CONT 40% PLT</v>
          </cell>
          <cell r="C233">
            <v>-490624152</v>
          </cell>
          <cell r="D233">
            <v>-11169811</v>
          </cell>
          <cell r="E233">
            <v>-501793963</v>
          </cell>
        </row>
        <row r="234">
          <cell r="A234" t="str">
            <v>BS5865</v>
          </cell>
          <cell r="B234" t="str">
            <v>GLM SPON CONT 100% PL</v>
          </cell>
          <cell r="C234">
            <v>-186849693</v>
          </cell>
          <cell r="D234">
            <v>0</v>
          </cell>
          <cell r="E234">
            <v>-186849693</v>
          </cell>
        </row>
        <row r="235">
          <cell r="A235" t="str">
            <v>BS5871</v>
          </cell>
          <cell r="B235" t="str">
            <v>GLM USD CONT 40% PLT</v>
          </cell>
          <cell r="C235">
            <v>-2351962</v>
          </cell>
          <cell r="D235">
            <v>-819062</v>
          </cell>
          <cell r="E235">
            <v>-3171024</v>
          </cell>
        </row>
      </sheetData>
      <sheetData sheetId="4" refreshError="1"/>
      <sheetData sheetId="5" refreshError="1"/>
      <sheetData sheetId="6" refreshError="1"/>
      <sheetData sheetId="7" refreshError="1"/>
      <sheetData sheetId="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 PRELIMINAR"/>
      <sheetName val="APU-1."/>
      <sheetName val="2. VIASYURBANISMO"/>
      <sheetName val="APU-2."/>
      <sheetName val="3. ESTRUC Y ARQ"/>
      <sheetName val="APU-3."/>
      <sheetName val="4. FRIO"/>
      <sheetName val="5. ELECTRICO"/>
      <sheetName val="6.REDES ALCANTARILLADO"/>
      <sheetName val="7.RED DE ABASTO"/>
      <sheetName val="APU-6-7"/>
      <sheetName val="8. REDGAS"/>
      <sheetName val="APU-8."/>
      <sheetName val="9. AMBIENTAL"/>
      <sheetName val="10. EQUIPOS"/>
      <sheetName val="11.OYM"/>
      <sheetName val="12. RESUMEN"/>
      <sheetName val="APU"/>
      <sheetName val="LAS REINAS"/>
      <sheetName val="FREDONIA"/>
      <sheetName val="FATIMA"/>
      <sheetName val="FOCOROJO"/>
      <sheetName val="SANVICENTE"/>
      <sheetName val="POZON 1"/>
      <sheetName val="SOCORRO"/>
      <sheetName val="DANIELLEM"/>
      <sheetName val="SANFRANCIS"/>
      <sheetName val="LOSCERROS"/>
      <sheetName val="BOCACHICA"/>
      <sheetName val="LAS GAVIOTAS"/>
      <sheetName val="ELLIBANO"/>
      <sheetName val="ELBOSQUE"/>
      <sheetName val="TERNERA"/>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 PRELIMINAR"/>
      <sheetName val="APU-1."/>
      <sheetName val="2. VIASYURBANISMO"/>
      <sheetName val="APU-2."/>
      <sheetName val="3. ESTRUC Y ARQ"/>
      <sheetName val="APU-3."/>
      <sheetName val="5. ELECTRICO"/>
      <sheetName val="6.REDES ALCANTARILLADO"/>
      <sheetName val="7.RED DE ABASTO"/>
      <sheetName val="APU-6-7"/>
      <sheetName val="8. REDGAS"/>
      <sheetName val="APU-8."/>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INSUMOS"/>
      <sheetName val="A-HOR"/>
      <sheetName val="BANCOS"/>
      <sheetName val="CARGOS"/>
      <sheetName val="EPS"/>
      <sheetName val="PENSIONES"/>
      <sheetName val="PREACTA 10"/>
      <sheetName val="DATOS"/>
      <sheetName val="PREACTA 9"/>
      <sheetName val="Res-Accide-10"/>
      <sheetName val="TARIFAS"/>
      <sheetName val="A.P.U"/>
      <sheetName val=" Liquidacion de Obra por Tramos"/>
      <sheetName val="Excavación Mat. Común Estacione"/>
      <sheetName val="Demolición Pavimento"/>
      <sheetName val="PRECIOS"/>
      <sheetName val="PREACTA 6"/>
      <sheetName val="TABLA 2008"/>
      <sheetName val="Equipo"/>
      <sheetName val="Listas"/>
      <sheetName val="Insum"/>
      <sheetName val="SUB APU"/>
      <sheetName val="TRANSPORTE"/>
      <sheetName val="A. P. U."/>
      <sheetName val="PUNITARIOS%20PARA%20241201%202S"/>
      <sheetName val="RELACION MES"/>
      <sheetName val="PRESUPUESTO"/>
      <sheetName val="ESTADO VÍA-CRIT.TECNICO"/>
      <sheetName val="PR_1"/>
      <sheetName val="PUNITARIOS_PARA_241201_2S"/>
      <sheetName val="ESTADO_RED_TEC"/>
      <sheetName val="PREACTA_10"/>
      <sheetName val="PREACTA_9"/>
      <sheetName val="REC-COD,"/>
      <sheetName val="2,2,6,1 Pilotes 0,30"/>
      <sheetName val="062"/>
      <sheetName val="LISTA DE PRECIOS"/>
      <sheetName val="Listado"/>
      <sheetName val="Bajadas"/>
      <sheetName val="skj452"/>
      <sheetName val="ita878"/>
      <sheetName val="aea-944"/>
      <sheetName val="dub-823"/>
      <sheetName val="gpi 526"/>
      <sheetName val="xxj617"/>
      <sheetName val="sng_855"/>
      <sheetName val="vea 374"/>
      <sheetName val="hfb024"/>
      <sheetName val="paj825"/>
      <sheetName val="Requisición1"/>
      <sheetName val="GCB2000"/>
      <sheetName val="CLASIFICACION"/>
      <sheetName val="Presup_Cancha"/>
      <sheetName val="CRA.MODI"/>
      <sheetName val="FORMULA"/>
      <sheetName val="K16+000 AL K18+500"/>
      <sheetName val="K23+200 AL K24+700"/>
      <sheetName val="k18+500 AL K23+050"/>
      <sheetName val="Presupuesto PUENTE"/>
      <sheetName val="VOLUMENES (4)"/>
      <sheetName val="VOLUMENES (4SA)"/>
      <sheetName val="c2.5y2.6"/>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TRAPMO"/>
      <sheetName val="UNITARIOS"/>
      <sheetName val="THE"/>
      <sheetName val="ATHE"/>
      <sheetName val="PUNITARIOS_PARA_241201_2S10"/>
      <sheetName val="PR_110"/>
      <sheetName val="ESTADO_RED_TEC10"/>
      <sheetName val="PREACTA_1010"/>
      <sheetName val="PREACTA_910"/>
      <sheetName val="APU NO PREVISTO"/>
      <sheetName val="PPTA (3)"/>
      <sheetName val="PPTA (2)"/>
      <sheetName val="PPTA"/>
      <sheetName val="PERSONAL"/>
      <sheetName val="Tarifa MT"/>
      <sheetName val="OCTUBRE"/>
      <sheetName val="CODCONST"/>
      <sheetName val="PREACTA Y CONTRATISTAS"/>
      <sheetName val="5. ELECTRICO"/>
      <sheetName val="7.1.8.1.1"/>
      <sheetName val="FINANC"/>
      <sheetName val="TODAS"/>
      <sheetName val="Lp"/>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ow r="48">
          <cell r="E48">
            <v>0</v>
          </cell>
        </row>
      </sheetData>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ntratacion"/>
      <sheetName val="Cuadro p. Capital Vs estimado"/>
      <sheetName val="Alcance inst. bascula"/>
      <sheetName val="Alcance inst. bascula (blanco)"/>
      <sheetName val="Alcance contenedores CON PRECIO"/>
      <sheetName val="Alcance O. Civil CON PRECIO (2)"/>
      <sheetName val="Alcance puente ejercicio)"/>
      <sheetName val="Alcance O. Civil sin puente EJe"/>
      <sheetName val="Alcance O. Civil CON PRECIOS"/>
      <sheetName val="contenedor bascula"/>
      <sheetName val="contenedor Garita 2"/>
      <sheetName val="contenedor Garita 1"/>
      <sheetName val="Materiales"/>
    </sheetNames>
    <sheetDataSet>
      <sheetData sheetId="0"/>
      <sheetData sheetId="1" refreshError="1">
        <row r="1">
          <cell r="G1">
            <v>2226.87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13.1.1"/>
      <sheetName val="APU 13.2.1"/>
      <sheetName val="APU 13.2.2"/>
      <sheetName val="APU 13.2.3"/>
      <sheetName val="APU 13.2.4"/>
      <sheetName val="APU 13.2.5"/>
      <sheetName val="APU 13.2.6"/>
      <sheetName val="APU 13.3.1"/>
      <sheetName val="APU 13.3.2"/>
      <sheetName val="APU 13.3.3"/>
      <sheetName val="APU 13.3.4"/>
      <sheetName val="APU 13.3.5"/>
      <sheetName val="APU 13.3.6"/>
      <sheetName val="APU 13.3.7"/>
      <sheetName val="APU 13.3.8"/>
      <sheetName val="APU 13.4.1"/>
      <sheetName val="APU 13.4.2"/>
      <sheetName val="APU 13.5.1"/>
      <sheetName val="APU 13.5.2"/>
      <sheetName val="APU 13.5.3"/>
      <sheetName val="APU 13.5.4"/>
      <sheetName val="APU 13.5.5"/>
      <sheetName val="APU 13.5.6"/>
      <sheetName val="APU 13.5.7"/>
      <sheetName val="APU 13.5.8"/>
      <sheetName val="APU 13.5.9"/>
      <sheetName val="APU 13.5.10"/>
      <sheetName val="APU 13.5.11"/>
      <sheetName val="APU 13.5.12"/>
      <sheetName val="APU 13.5.13"/>
      <sheetName val="APU 13.5.14"/>
      <sheetName val="APU 13.5.15"/>
      <sheetName val="APU 13.5.16"/>
      <sheetName val="APU 13.5.17"/>
      <sheetName val="APU 13.6.1"/>
      <sheetName val="APU 13.6.2"/>
      <sheetName val="APU 13.6.3"/>
      <sheetName val="APU 13.6.4"/>
      <sheetName val="APU 13.6.5"/>
      <sheetName val="APU 13.6.6"/>
      <sheetName val="APU 13.6.7"/>
      <sheetName val="APU 13.6.8"/>
      <sheetName val="APU 13.6.9"/>
      <sheetName val="APU 13.7.1"/>
      <sheetName val="APU 13.7.2"/>
      <sheetName val="APU 13.7.3"/>
      <sheetName val="APU 1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DE LA LICITACION"/>
      <sheetName val="MO DUCTO TEXTIL"/>
      <sheetName val="LAMINA"/>
      <sheetName val="DUCT WRAP"/>
      <sheetName val="MANG"/>
      <sheetName val="LAMINA (2)"/>
    </sheetNames>
    <sheetDataSet>
      <sheetData sheetId="0">
        <row r="8">
          <cell r="C8">
            <v>0.2</v>
          </cell>
        </row>
      </sheetData>
      <sheetData sheetId="1"/>
      <sheetData sheetId="2"/>
      <sheetData sheetId="3"/>
      <sheetData sheetId="4"/>
      <sheetData sheetId="5"/>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2009"/>
      <sheetName val="2010"/>
      <sheetName val="2011"/>
      <sheetName val="Consolidado"/>
      <sheetName val="WACC - VPN FC"/>
      <sheetName val="Activos"/>
      <sheetName val="Impuestos Temp."/>
      <sheetName val="CatFin - Suleasing(Plamort)"/>
      <sheetName val="Dólar"/>
      <sheetName val="Produccion"/>
      <sheetName val="NPV"/>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DMON"/>
      <sheetName val="PMT "/>
      <sheetName val="PMA "/>
      <sheetName val="APU CAP 1"/>
      <sheetName val="APU CAP2"/>
      <sheetName val="APU CAP 3"/>
      <sheetName val="APU CAP 4"/>
      <sheetName val="APU CAP 5"/>
      <sheetName val="APU CAP 6"/>
      <sheetName val="APU CAP 7"/>
      <sheetName val="APU CAP 8"/>
      <sheetName val="APU CAP 9"/>
      <sheetName val="APU CAP 10"/>
      <sheetName val="APU CAP 11"/>
      <sheetName val="APU CAP 12"/>
      <sheetName val="APU CAP 13 "/>
      <sheetName val="APU CAP 14"/>
      <sheetName val="APU CAP  15"/>
      <sheetName val="APU CAP 16"/>
      <sheetName val="MATRIZ CENTRAL"/>
      <sheetName val="M. CANTIDADES CAP 1"/>
      <sheetName val="M. CANTIDADES CAP 2"/>
      <sheetName val="M. CANTIDADES CAP 3"/>
      <sheetName val="M. CANTIDADES CAP. 4"/>
      <sheetName val="M. CANTIDADES CAP 5 "/>
      <sheetName val="M. CANTIDADES CAP 6"/>
      <sheetName val="M. CANTIDADES CAP 7"/>
      <sheetName val="M.CANTIDADES CAP 8"/>
      <sheetName val="M. CANTIDADES CAP 9"/>
      <sheetName val="M. CANTIDADES CAP 10"/>
      <sheetName val="M. CANTIDADES CAP 11"/>
      <sheetName val="M. CANTIDADES CAP 12"/>
      <sheetName val="M. CANTIDADES CAP 13"/>
      <sheetName val="M. CANTIDADES CAP 15"/>
      <sheetName val="M. CANTIDADES CAP 16"/>
      <sheetName val=" M. CANTIDADES CAP 17"/>
      <sheetName val="AIRES ACONDICIONADOS (P1)"/>
      <sheetName val="ESTRUCTURA BLOQUE A"/>
      <sheetName val="ESTRUCTURA BLOQUE B"/>
      <sheetName val="ACERO "/>
      <sheetName val="CENTRAL DE FRÍO"/>
      <sheetName val="SUMINISTRO + INSTALACIÓN"/>
    </sheetNames>
    <sheetDataSet>
      <sheetData sheetId="0" refreshError="1"/>
      <sheetData sheetId="1" refreshError="1">
        <row r="127">
          <cell r="B127">
            <v>36908.666666666664</v>
          </cell>
        </row>
        <row r="163">
          <cell r="B163">
            <v>3614</v>
          </cell>
        </row>
        <row r="164">
          <cell r="B164">
            <v>393.39019999999999</v>
          </cell>
        </row>
        <row r="167">
          <cell r="B167">
            <v>77000</v>
          </cell>
        </row>
        <row r="168">
          <cell r="B168">
            <v>23800</v>
          </cell>
        </row>
        <row r="171">
          <cell r="B171">
            <v>30000</v>
          </cell>
        </row>
        <row r="172">
          <cell r="B172">
            <v>29900</v>
          </cell>
        </row>
        <row r="174">
          <cell r="B174">
            <v>5900</v>
          </cell>
        </row>
        <row r="175">
          <cell r="B175">
            <v>16900</v>
          </cell>
        </row>
        <row r="176">
          <cell r="B176">
            <v>5500</v>
          </cell>
        </row>
        <row r="177">
          <cell r="B177">
            <v>279</v>
          </cell>
        </row>
        <row r="178">
          <cell r="B178">
            <v>1900</v>
          </cell>
        </row>
        <row r="179">
          <cell r="B179">
            <v>1400</v>
          </cell>
        </row>
        <row r="180">
          <cell r="B180">
            <v>1454</v>
          </cell>
        </row>
        <row r="183">
          <cell r="B183">
            <v>2240</v>
          </cell>
        </row>
        <row r="185">
          <cell r="B185">
            <v>5900</v>
          </cell>
        </row>
        <row r="187">
          <cell r="B187">
            <v>1250</v>
          </cell>
        </row>
        <row r="192">
          <cell r="B192">
            <v>3757</v>
          </cell>
        </row>
        <row r="193">
          <cell r="B193">
            <v>27922</v>
          </cell>
        </row>
        <row r="194">
          <cell r="B194">
            <v>40000</v>
          </cell>
        </row>
        <row r="195">
          <cell r="B195">
            <v>42840</v>
          </cell>
        </row>
        <row r="196">
          <cell r="B196">
            <v>44000</v>
          </cell>
        </row>
        <row r="206">
          <cell r="B206">
            <v>56430</v>
          </cell>
        </row>
        <row r="207">
          <cell r="B207">
            <v>1868</v>
          </cell>
        </row>
        <row r="208">
          <cell r="B208">
            <v>14845</v>
          </cell>
        </row>
        <row r="210">
          <cell r="B210">
            <v>50395</v>
          </cell>
        </row>
        <row r="211">
          <cell r="B211">
            <v>159900</v>
          </cell>
        </row>
        <row r="212">
          <cell r="B212">
            <v>41390</v>
          </cell>
        </row>
        <row r="213">
          <cell r="B213">
            <v>15791</v>
          </cell>
        </row>
        <row r="217">
          <cell r="B217">
            <v>26632</v>
          </cell>
        </row>
        <row r="219">
          <cell r="B219">
            <v>81626</v>
          </cell>
        </row>
        <row r="224">
          <cell r="B224">
            <v>9737</v>
          </cell>
        </row>
        <row r="230">
          <cell r="B230">
            <v>9900</v>
          </cell>
        </row>
        <row r="233">
          <cell r="B233">
            <v>19877</v>
          </cell>
        </row>
        <row r="236">
          <cell r="B236">
            <v>27226</v>
          </cell>
        </row>
        <row r="237">
          <cell r="B237">
            <v>83419</v>
          </cell>
        </row>
        <row r="239">
          <cell r="B239">
            <v>56800</v>
          </cell>
        </row>
        <row r="247">
          <cell r="B247">
            <v>20900</v>
          </cell>
        </row>
        <row r="253">
          <cell r="B253">
            <v>1700</v>
          </cell>
        </row>
        <row r="254">
          <cell r="B254">
            <v>1860</v>
          </cell>
        </row>
        <row r="255">
          <cell r="B255">
            <v>14300</v>
          </cell>
        </row>
        <row r="256">
          <cell r="B256">
            <v>6550</v>
          </cell>
        </row>
        <row r="258">
          <cell r="B258">
            <v>21238</v>
          </cell>
        </row>
        <row r="261">
          <cell r="B261">
            <v>5300</v>
          </cell>
        </row>
        <row r="262">
          <cell r="B262">
            <v>352900</v>
          </cell>
        </row>
        <row r="263">
          <cell r="B263">
            <v>108900</v>
          </cell>
        </row>
        <row r="267">
          <cell r="B267">
            <v>390240</v>
          </cell>
        </row>
        <row r="272">
          <cell r="B272">
            <v>43900</v>
          </cell>
        </row>
        <row r="278">
          <cell r="B278">
            <v>69900</v>
          </cell>
        </row>
        <row r="279">
          <cell r="B279">
            <v>31900</v>
          </cell>
        </row>
        <row r="285">
          <cell r="B285">
            <v>23490</v>
          </cell>
        </row>
        <row r="288">
          <cell r="B288">
            <v>6464</v>
          </cell>
        </row>
        <row r="289">
          <cell r="B289">
            <v>27900</v>
          </cell>
        </row>
        <row r="291">
          <cell r="B291">
            <v>1150</v>
          </cell>
        </row>
        <row r="292">
          <cell r="B292">
            <v>1150</v>
          </cell>
        </row>
        <row r="296">
          <cell r="B296">
            <v>23</v>
          </cell>
        </row>
        <row r="297">
          <cell r="B297">
            <v>82900</v>
          </cell>
        </row>
        <row r="298">
          <cell r="B298">
            <v>66900</v>
          </cell>
        </row>
        <row r="299">
          <cell r="B299">
            <v>74900</v>
          </cell>
        </row>
        <row r="300">
          <cell r="B300">
            <v>139900</v>
          </cell>
        </row>
        <row r="301">
          <cell r="B301">
            <v>89900</v>
          </cell>
        </row>
        <row r="302">
          <cell r="B302">
            <v>11200</v>
          </cell>
        </row>
        <row r="311">
          <cell r="B311">
            <v>174900</v>
          </cell>
        </row>
        <row r="312">
          <cell r="B312">
            <v>4563</v>
          </cell>
        </row>
        <row r="314">
          <cell r="B314">
            <v>56900</v>
          </cell>
        </row>
        <row r="317">
          <cell r="B317">
            <v>60000</v>
          </cell>
        </row>
        <row r="319">
          <cell r="B319">
            <v>34700</v>
          </cell>
        </row>
        <row r="324">
          <cell r="B324">
            <v>20868</v>
          </cell>
        </row>
        <row r="325">
          <cell r="B325">
            <v>10440</v>
          </cell>
        </row>
        <row r="330">
          <cell r="B330">
            <v>1647</v>
          </cell>
        </row>
        <row r="331">
          <cell r="B331">
            <v>44428</v>
          </cell>
        </row>
        <row r="338">
          <cell r="B338">
            <v>327</v>
          </cell>
        </row>
        <row r="340">
          <cell r="B340">
            <v>5900</v>
          </cell>
        </row>
        <row r="341">
          <cell r="B341">
            <v>5400</v>
          </cell>
        </row>
        <row r="342">
          <cell r="B342">
            <v>3550</v>
          </cell>
        </row>
        <row r="343">
          <cell r="B343">
            <v>9800</v>
          </cell>
        </row>
        <row r="344">
          <cell r="B344">
            <v>4100</v>
          </cell>
        </row>
        <row r="346">
          <cell r="B346">
            <v>1700</v>
          </cell>
        </row>
        <row r="355">
          <cell r="B355">
            <v>47000</v>
          </cell>
        </row>
        <row r="366">
          <cell r="B366">
            <v>73</v>
          </cell>
        </row>
        <row r="369">
          <cell r="B369">
            <v>3094</v>
          </cell>
        </row>
        <row r="370">
          <cell r="B370">
            <v>35.700000000000003</v>
          </cell>
        </row>
        <row r="377">
          <cell r="B377">
            <v>96500</v>
          </cell>
        </row>
        <row r="378">
          <cell r="B378">
            <v>5900</v>
          </cell>
        </row>
        <row r="379">
          <cell r="B379">
            <v>187700</v>
          </cell>
        </row>
        <row r="381">
          <cell r="B381">
            <v>49300</v>
          </cell>
        </row>
        <row r="383">
          <cell r="B383">
            <v>33200</v>
          </cell>
        </row>
        <row r="386">
          <cell r="B386">
            <v>2017</v>
          </cell>
        </row>
        <row r="387">
          <cell r="B387">
            <v>10157</v>
          </cell>
        </row>
        <row r="388">
          <cell r="B388">
            <v>699</v>
          </cell>
        </row>
        <row r="389">
          <cell r="B389">
            <v>1443</v>
          </cell>
        </row>
        <row r="392">
          <cell r="B392">
            <v>56200</v>
          </cell>
        </row>
        <row r="393">
          <cell r="B393">
            <v>198100</v>
          </cell>
        </row>
        <row r="396">
          <cell r="B396">
            <v>44300</v>
          </cell>
        </row>
        <row r="399">
          <cell r="B399">
            <v>192900</v>
          </cell>
        </row>
      </sheetData>
      <sheetData sheetId="2" refreshError="1"/>
      <sheetData sheetId="3" refreshError="1"/>
      <sheetData sheetId="4" refreshError="1">
        <row r="23">
          <cell r="H23">
            <v>234925.59</v>
          </cell>
        </row>
        <row r="26">
          <cell r="H26">
            <v>310399.57250000001</v>
          </cell>
        </row>
        <row r="35">
          <cell r="H35">
            <v>417199.72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SALARIOS OBRA"/>
      <sheetName val="CONCRETOS Y MORTEROS"/>
      <sheetName val="FACTOR PREST OBRA"/>
      <sheetName val="INTERVENTORIA"/>
      <sheetName val="ADMON"/>
      <sheetName val="APU CAP 1"/>
      <sheetName val="APU CAP 2"/>
      <sheetName val="APU CAP 3"/>
      <sheetName val="APU CAP 4"/>
      <sheetName val="APU CAP 6"/>
      <sheetName val="APU 14 previo"/>
      <sheetName val="APU CAP 7"/>
      <sheetName val="APU CAP 8"/>
      <sheetName val="APU CAP 9"/>
      <sheetName val="APU CAP 10"/>
      <sheetName val="APU CAP 11"/>
      <sheetName val="APU CAP 12"/>
      <sheetName val="APU CAP 13"/>
      <sheetName val="APU CAP 14"/>
      <sheetName val="APU CAP 15"/>
      <sheetName val="MATRIZ CENTRAL"/>
      <sheetName val="APU CAP 16"/>
      <sheetName val="APU CAP 17"/>
      <sheetName val="APU CAP 18"/>
      <sheetName val="APU CAP 19"/>
      <sheetName val="M. CANTIDADES CAP 1"/>
      <sheetName val="M. CANTIDADES CAP 2"/>
      <sheetName val="M. CANTIDADES CAP 3"/>
      <sheetName val="M. CANTIDADES CAP 4"/>
      <sheetName val="M. CANTIDADES CAP 5"/>
      <sheetName val="M. CANTIDADES CAP 6"/>
      <sheetName val="M. CANTIDADES CAP 7"/>
      <sheetName val="M.CANTIDADES CAP 8"/>
      <sheetName val="M. CANTIDADES CAP 9"/>
      <sheetName val="M. CANTIDADES CAP 10"/>
      <sheetName val="M. CANTIDADES CAP 11"/>
      <sheetName val="M. CANTIDADES CAP 12"/>
      <sheetName val="AIRES ACONDICIONADOS (P1)"/>
      <sheetName val="ESTRUCTURA BLOQUE A"/>
      <sheetName val="ESTRUCTURA BLOQUE B"/>
      <sheetName val="ACERO "/>
      <sheetName val="CENTRAL DE FRÍO"/>
      <sheetName val="SUMINISTRO + INSTALACIÓN"/>
    </sheetNames>
    <sheetDataSet>
      <sheetData sheetId="0" refreshError="1"/>
      <sheetData sheetId="1" refreshError="1">
        <row r="157">
          <cell r="B157">
            <v>2915.5</v>
          </cell>
        </row>
        <row r="184">
          <cell r="B184">
            <v>2240</v>
          </cell>
        </row>
        <row r="186">
          <cell r="B186">
            <v>3966.27</v>
          </cell>
        </row>
        <row r="205">
          <cell r="B205">
            <v>251325</v>
          </cell>
        </row>
        <row r="209">
          <cell r="B209">
            <v>43077</v>
          </cell>
        </row>
        <row r="332">
          <cell r="B332">
            <v>17990</v>
          </cell>
        </row>
        <row r="338">
          <cell r="B338">
            <v>5220</v>
          </cell>
        </row>
        <row r="392">
          <cell r="B392">
            <v>37746.799999999996</v>
          </cell>
        </row>
      </sheetData>
      <sheetData sheetId="2" refreshError="1"/>
      <sheetData sheetId="3" refreshError="1">
        <row r="25">
          <cell r="H25">
            <v>218487.625</v>
          </cell>
        </row>
        <row r="38">
          <cell r="H38">
            <v>432036.64</v>
          </cell>
        </row>
        <row r="47">
          <cell r="H47">
            <v>17850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REF"/>
      <sheetName val="\a  aaInformación GRUPO 4\A MIn"/>
      <sheetName val="Informacion"/>
      <sheetName val="INDICMICROEMP"/>
      <sheetName val="Hoja1"/>
      <sheetName val="AMC"/>
      <sheetName val="Basico"/>
      <sheetName val="Iva"/>
      <sheetName val="Total"/>
      <sheetName val="amc_acta"/>
      <sheetName val="amc_bas"/>
      <sheetName val="amc_iva"/>
      <sheetName val="amc_total"/>
      <sheetName val="amc_anticip"/>
      <sheetName val="Datos"/>
      <sheetName val="aCCIDENTES%20DE%201995%20-%2019"/>
      <sheetName val="aCCIDENTES DE 1995 - 1996.xls"/>
      <sheetName val="CONT_ADI"/>
      <sheetName val="items"/>
      <sheetName val="ACTA DE MODIFICACION  (2)"/>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aCCIDENTES_DE_1995_-_1996"/>
      <sheetName val="\a__aaInformación_GRUPO_4\A_MIn"/>
      <sheetName val="precios-básicos2002"/>
      <sheetName val="gp05"/>
      <sheetName val="GP06"/>
      <sheetName val="APUs"/>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_a  aaInformación GRUPO 4_A MIn"/>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REQUISITOS INF INTERVENTORÍA"/>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
      <sheetName val="APU ELECTRICOS"/>
      <sheetName val="APU "/>
      <sheetName val="PRESUPUESTO"/>
      <sheetName val="01-PRELIMINARES"/>
      <sheetName val="02-CIMENTACIÓN"/>
      <sheetName val="03- DESAGÜES E INSTSLACIONES "/>
      <sheetName val="04-ESTRUCTURA"/>
      <sheetName val="05-MAMPOSTERIA"/>
      <sheetName val="06-PREFABRICADOS"/>
      <sheetName val="07-INSTALACIONES  HS Y GAS1"/>
      <sheetName val="08-INST ELECTRICAS"/>
      <sheetName val="09-PAÑETES"/>
      <sheetName val="10-PISOS"/>
      <sheetName val="11-CUBIERTA E IMPERMEAB"/>
      <sheetName val="12-13-CARP. METALICA-MADERA"/>
      <sheetName val="14-ENCHAPE"/>
      <sheetName val="16-APA. SANITARIOS Y ACCESORIOS"/>
      <sheetName val="17-CIELO RASO Y DIVISIONES"/>
      <sheetName val="18-PINTURA1"/>
      <sheetName val="19-CERRADURAS Y VIDRIOS"/>
      <sheetName val="20-O.EXTERIORES,ASEO,VARIOS"/>
      <sheetName val="20-O.EXTERIORES,ASEO,VARIOS (2)"/>
    </sheetNames>
    <sheetDataSet>
      <sheetData sheetId="0" refreshError="1"/>
      <sheetData sheetId="1" refreshError="1"/>
      <sheetData sheetId="2">
        <row r="13">
          <cell r="E13">
            <v>14861.175000000001</v>
          </cell>
        </row>
      </sheetData>
      <sheetData sheetId="3">
        <row r="12">
          <cell r="C12">
            <v>781242</v>
          </cell>
        </row>
      </sheetData>
      <sheetData sheetId="4" refreshError="1"/>
      <sheetData sheetId="5">
        <row r="8">
          <cell r="B8">
            <v>9305.4033333333336</v>
          </cell>
        </row>
        <row r="194">
          <cell r="B194">
            <v>122720</v>
          </cell>
        </row>
        <row r="342">
          <cell r="B342">
            <v>21300</v>
          </cell>
        </row>
        <row r="343">
          <cell r="B343">
            <v>67140</v>
          </cell>
        </row>
        <row r="344">
          <cell r="B344">
            <v>69938</v>
          </cell>
        </row>
        <row r="345">
          <cell r="B345">
            <v>314900</v>
          </cell>
        </row>
        <row r="346">
          <cell r="B346">
            <v>43900</v>
          </cell>
        </row>
        <row r="347">
          <cell r="B347">
            <v>40501</v>
          </cell>
        </row>
        <row r="348">
          <cell r="B348">
            <v>37592</v>
          </cell>
        </row>
        <row r="349">
          <cell r="B349">
            <v>3750</v>
          </cell>
        </row>
      </sheetData>
      <sheetData sheetId="6">
        <row r="22">
          <cell r="H22">
            <v>238440.27550000002</v>
          </cell>
        </row>
      </sheetData>
      <sheetData sheetId="7" refreshError="1"/>
      <sheetData sheetId="8" refreshError="1"/>
      <sheetData sheetId="9" refreshError="1"/>
      <sheetData sheetId="10">
        <row r="64">
          <cell r="H64">
            <v>6046653.070373334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heetName val="Gráfico1"/>
      <sheetName val="MD"/>
      <sheetName val="AXD"/>
      <sheetName val="MI"/>
      <sheetName val="JAGUA198"/>
      <sheetName val="Dólar"/>
      <sheetName val="Gastos"/>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Book"/>
      <sheetName val="Budget 2009"/>
      <sheetName val="Pivot"/>
      <sheetName val="Hoja1"/>
      <sheetName val="2009 Jagua"/>
      <sheetName val="Carry Over Jagua"/>
      <sheetName val="M1-229- 2009"/>
      <sheetName val="M1-229-2010"/>
      <sheetName val="M1-229-2011"/>
      <sheetName val="M3-026-2009"/>
      <sheetName val="M3-026-2010"/>
      <sheetName val="M3-026-2011"/>
      <sheetName val="M2-312"/>
      <sheetName val="M2-313"/>
      <sheetName val="M2-314"/>
      <sheetName val="M2-315"/>
      <sheetName val="M2-110"/>
      <sheetName val="M2-162"/>
      <sheetName val="M2-165"/>
      <sheetName val="M2-169"/>
      <sheetName val="M2-180"/>
      <sheetName val="M2-203"/>
      <sheetName val="M2-219"/>
      <sheetName val="M2-280"/>
      <sheetName val="M2-281"/>
      <sheetName val="M2-282"/>
      <sheetName val="M2-283"/>
      <sheetName val="M2-284"/>
      <sheetName val="M2-285"/>
      <sheetName val="M2-286"/>
      <sheetName val="M2-287"/>
      <sheetName val="M2-288"/>
      <sheetName val="M2-289"/>
      <sheetName val="M2-290"/>
      <sheetName val="M2-291"/>
      <sheetName val="M2-292"/>
      <sheetName val="M2-293"/>
      <sheetName val="M2-294"/>
      <sheetName val="M2-295"/>
      <sheetName val="M2-296"/>
      <sheetName val="M2-297"/>
      <sheetName val="M2-298"/>
      <sheetName val="M2-299"/>
      <sheetName val="M2-300"/>
      <sheetName val="M2-301"/>
      <sheetName val="M2-302"/>
      <sheetName val="M2-303"/>
      <sheetName val="M2-304"/>
      <sheetName val="M2-305"/>
      <sheetName val="M2-306"/>
      <sheetName val="M2-307"/>
      <sheetName val="M2-308"/>
      <sheetName val="M2-309"/>
      <sheetName val="M2-310"/>
      <sheetName val="M2-311"/>
      <sheetName val="REF - Listas"/>
      <sheetName val="% aprobados"/>
      <sheetName val="M2-210"/>
      <sheetName val="M2-231"/>
      <sheetName val="Forecast"/>
    </sheetNames>
    <sheetDataSet>
      <sheetData sheetId="0" refreshError="1"/>
      <sheetData sheetId="1" refreshError="1"/>
      <sheetData sheetId="2" refreshError="1"/>
      <sheetData sheetId="3" refreshError="1"/>
      <sheetData sheetId="4">
        <row r="2">
          <cell r="C2" t="str">
            <v>Los proyectos en color amarillo tienen pendiente por definir algun item como cotizaciones, alcance</v>
          </cell>
        </row>
        <row r="3">
          <cell r="C3" t="str">
            <v>M2-280</v>
          </cell>
        </row>
        <row r="4">
          <cell r="C4" t="str">
            <v>No. AFE</v>
          </cell>
          <cell r="G4" t="str">
            <v>Responsible</v>
          </cell>
        </row>
        <row r="5">
          <cell r="C5" t="str">
            <v>M2-280</v>
          </cell>
          <cell r="G5" t="str">
            <v>Fabio Carrillo</v>
          </cell>
        </row>
        <row r="6">
          <cell r="C6" t="str">
            <v>M2-281</v>
          </cell>
          <cell r="G6" t="str">
            <v>Fabio Carrillo</v>
          </cell>
        </row>
        <row r="7">
          <cell r="C7" t="str">
            <v>M2-282</v>
          </cell>
          <cell r="G7" t="str">
            <v>Fabio Carrillo</v>
          </cell>
        </row>
        <row r="8">
          <cell r="C8" t="str">
            <v>M2-283</v>
          </cell>
          <cell r="G8" t="str">
            <v>Fabio Carrillo</v>
          </cell>
        </row>
        <row r="9">
          <cell r="C9" t="str">
            <v>M2-284</v>
          </cell>
          <cell r="G9" t="str">
            <v>Fabio carrillo</v>
          </cell>
        </row>
        <row r="10">
          <cell r="C10" t="str">
            <v>M2-285</v>
          </cell>
          <cell r="G10" t="str">
            <v>Fabio Carrillo</v>
          </cell>
        </row>
        <row r="11">
          <cell r="C11" t="str">
            <v>M2-286</v>
          </cell>
          <cell r="G11" t="str">
            <v>Juan Aguilar</v>
          </cell>
        </row>
        <row r="12">
          <cell r="C12" t="str">
            <v>M2-287</v>
          </cell>
          <cell r="G12" t="str">
            <v>Juan Aguilar</v>
          </cell>
        </row>
        <row r="13">
          <cell r="C13" t="str">
            <v>M2-288</v>
          </cell>
          <cell r="G13" t="str">
            <v>Juan Aguilar</v>
          </cell>
        </row>
        <row r="14">
          <cell r="C14" t="str">
            <v>M2-289</v>
          </cell>
          <cell r="G14" t="str">
            <v>Justin Martin</v>
          </cell>
        </row>
        <row r="15">
          <cell r="C15" t="str">
            <v>M2-290</v>
          </cell>
          <cell r="G15" t="str">
            <v>Justin Martin</v>
          </cell>
        </row>
        <row r="16">
          <cell r="C16" t="str">
            <v>M2-291</v>
          </cell>
          <cell r="G16" t="str">
            <v>Carlos Baena</v>
          </cell>
        </row>
        <row r="17">
          <cell r="C17" t="str">
            <v>M2-292</v>
          </cell>
          <cell r="G17" t="str">
            <v>Justin Martin</v>
          </cell>
        </row>
        <row r="18">
          <cell r="C18" t="str">
            <v>M2-293</v>
          </cell>
          <cell r="G18" t="str">
            <v>Justin Martin</v>
          </cell>
        </row>
        <row r="19">
          <cell r="C19" t="str">
            <v>M2-294</v>
          </cell>
          <cell r="G19" t="str">
            <v>Carlos Baena</v>
          </cell>
        </row>
        <row r="20">
          <cell r="C20" t="str">
            <v>M2-295</v>
          </cell>
          <cell r="G20" t="str">
            <v>Eneira Torres</v>
          </cell>
        </row>
        <row r="21">
          <cell r="C21" t="str">
            <v>M2-296</v>
          </cell>
          <cell r="G21" t="str">
            <v>Edward Delilla</v>
          </cell>
        </row>
        <row r="22">
          <cell r="C22" t="str">
            <v>M2-297</v>
          </cell>
          <cell r="G22" t="str">
            <v>Justin Martin</v>
          </cell>
        </row>
        <row r="23">
          <cell r="C23" t="str">
            <v>M2-298</v>
          </cell>
          <cell r="G23" t="str">
            <v>Ivan Woodcock</v>
          </cell>
        </row>
        <row r="24">
          <cell r="C24" t="str">
            <v>M2-299</v>
          </cell>
          <cell r="G24" t="str">
            <v>Justin Martin</v>
          </cell>
        </row>
        <row r="25">
          <cell r="C25" t="str">
            <v>M2-300</v>
          </cell>
          <cell r="G25" t="str">
            <v>Hernan  Restrepo</v>
          </cell>
        </row>
        <row r="26">
          <cell r="C26" t="str">
            <v>M2-301</v>
          </cell>
          <cell r="G26" t="str">
            <v>Gerardo Espitia</v>
          </cell>
        </row>
        <row r="27">
          <cell r="C27" t="str">
            <v>M2-302</v>
          </cell>
          <cell r="G27" t="str">
            <v>Alejandro Mena</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sheetName val="Concretos&amp;Morteros"/>
      <sheetName val="Factor Prestacional"/>
      <sheetName val="Mano de obra"/>
      <sheetName val="Insumos"/>
      <sheetName val="aiu"/>
      <sheetName val="Presupuesto"/>
      <sheetName val="APU"/>
      <sheetName val="APU SANI"/>
      <sheetName val="APU ELEC"/>
      <sheetName val="1-PRELIMINARES"/>
      <sheetName val="2-CIMENTACIONES"/>
      <sheetName val="3. ESTRUCTURA"/>
      <sheetName val="4.MAMPOSTERIA"/>
      <sheetName val="5-ELEMENTOS NO ESTRUCT."/>
      <sheetName val="6.HIDRAULICAS"/>
      <sheetName val="7.TANQUE ALMC."/>
      <sheetName val="8. INST. SANITARIAS"/>
      <sheetName val="9-APARATOS SANITARIOS"/>
      <sheetName val="10.SIST. AGUAS LLUVIAS"/>
      <sheetName val="11. Ins. Electricas"/>
      <sheetName val="12 PAÑETES"/>
      <sheetName val="13-PISOS"/>
      <sheetName val="14-CUBIERTAS"/>
      <sheetName val="15-CARPINTERIA METALICA"/>
      <sheetName val="16 enchape"/>
      <sheetName val="17 OBRAS EXT Y CANCHA"/>
      <sheetName val="18-DOTACION"/>
      <sheetName val="19 ASEO Y VARIOS"/>
    </sheetNames>
    <sheetDataSet>
      <sheetData sheetId="0" refreshError="1"/>
      <sheetData sheetId="1" refreshError="1"/>
      <sheetData sheetId="2" refreshError="1"/>
      <sheetData sheetId="3" refreshError="1"/>
      <sheetData sheetId="4" refreshError="1">
        <row r="14">
          <cell r="B14">
            <v>52360</v>
          </cell>
        </row>
        <row r="28">
          <cell r="B28">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MANTENIMIENTO RUTA 1001_MARZO "/>
      <sheetName val="\I\MANTENIMIENTO RUTA 1001_MARZ"/>
      <sheetName val="\F\MANTENIMIENTO RUTA 1001_MARZ"/>
      <sheetName val="#REF"/>
      <sheetName val="BASES"/>
      <sheetName val="CDItem"/>
      <sheetName val="Presupuesto"/>
      <sheetName val="ANEXO IX"/>
      <sheetName val="APUs"/>
      <sheetName val="INSUMOS"/>
      <sheetName val="PptoGral"/>
      <sheetName val="a__aaInformación"/>
      <sheetName val="a__aaInformación1"/>
      <sheetName val="a__aaInformación2"/>
      <sheetName val="otros"/>
      <sheetName val="\\SERVIDOR\Public2\MANTENIMIENT"/>
      <sheetName val="[a  aaInformación][a  aaInforma"/>
      <sheetName val="lisprecios"/>
      <sheetName val="PERSONAL"/>
      <sheetName val="PRESTACIONES SOCIALES"/>
      <sheetName val="Materiales"/>
      <sheetName val="Cuadrillas"/>
      <sheetName val="Concretos y morteros"/>
      <sheetName val="Equipo"/>
      <sheetName val="Datos iniciales "/>
      <sheetName val="Transporte"/>
      <sheetName val="M.O."/>
      <sheetName val="Datos"/>
      <sheetName val="Jornal"/>
      <sheetName val="Formulario N° 4"/>
      <sheetName val="CONT_ADI"/>
      <sheetName val="PRESUP"/>
      <sheetName val="\Users\USUARIO\Downloads\MANTEN"/>
      <sheetName val="\G\I\MANTENIMIENTO RUTA 1001_MA"/>
      <sheetName val="\D\MANTENIMIENTO RUTA 1001_MARZ"/>
      <sheetName val="\G\D\MANTENIMIENTO RUTA 1001_MA"/>
      <sheetName val="Fornato 6"/>
      <sheetName val="\I\I\MANTENIMIENTO RUTA 1001_MA"/>
      <sheetName val="\Users\Personal\Downloads\MANTE"/>
      <sheetName val="TOTALES"/>
      <sheetName val="INDICMICROEMP"/>
      <sheetName val="INDICE"/>
      <sheetName val="AIU"/>
      <sheetName val="[a  aaInformación]__192_168_0_3"/>
      <sheetName val="a  aaInformaci%C3%B3n"/>
      <sheetName val="[a  aaInformación]__192_168_0_2"/>
      <sheetName val="[a  aaInformación]__192_168_0_4"/>
      <sheetName val="OCTUBRE"/>
      <sheetName val="CRA.MODI"/>
      <sheetName val="[a  aaInformación]__cceficien_2"/>
      <sheetName val="[a  aaInformación]__192_168_0_5"/>
      <sheetName val="[a  aaInformación]__192_168_0_6"/>
      <sheetName val="[a  aaInformación]__192_168_0_7"/>
      <sheetName val="[a  aaInformación]__192_168_0_8"/>
      <sheetName val="[a  aaInformación]__cceficien_8"/>
      <sheetName val="[a  aaInformación]__cceficien_3"/>
      <sheetName val="[a  aaInformación]__cceficien_4"/>
      <sheetName val="[a  aaInformación]__cceficien_6"/>
      <sheetName val="[a  aaInformación]__cceficien_5"/>
      <sheetName val="[a  aaInformación]__cceficien_7"/>
      <sheetName val="[a  aaInformación]__cceficie_10"/>
      <sheetName val="[a  aaInformación]__cceficien_9"/>
      <sheetName val="[a  aaInformación]__192_168_0_9"/>
      <sheetName val="[a  aaInformación]__192_168__10"/>
      <sheetName val="[a  aaInformación]\\192.168.0.4"/>
      <sheetName val="[a  aaInformación]__192_168__11"/>
      <sheetName val="[a  aaInformación]__192_168__12"/>
      <sheetName val="[a  aaInformación]__192_168__13"/>
      <sheetName val="[a  aaInformación]__192_168__14"/>
      <sheetName val="[a  aaInformación]__192_168__16"/>
      <sheetName val="[a  aaInformación]__192_168__15"/>
      <sheetName val="[a  aaInformación]__192_168__17"/>
      <sheetName val="[a  aaInformación]__192_168__18"/>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
      <sheetName val="PRESUPUESTO 2"/>
      <sheetName val="PRESUPUESTO"/>
      <sheetName val="01-PRELIMINARES"/>
      <sheetName val="02-CIMENTACION"/>
      <sheetName val="03- DESAGÜES E INSTSLACIONES"/>
      <sheetName val="04-ESTRUCTURA"/>
      <sheetName val="02-ESTRUCTURA"/>
      <sheetName val="05-MAMPOSTERIA"/>
      <sheetName val="06-PREFABRICADOS"/>
      <sheetName val="07-INSTALACIONES  HS Y GAS"/>
      <sheetName val="06-PAÑETE"/>
      <sheetName val="10-PISOS"/>
      <sheetName val="11-CUBIERTA E IMPERMEAB"/>
      <sheetName val="14.-ENCHAPE"/>
      <sheetName val="16-APARATOS SANITARIOS"/>
      <sheetName val="17-CIELORASO"/>
      <sheetName val="18-PINTURA"/>
      <sheetName val="19-CERRADURAS Y VIDRIOS"/>
      <sheetName val="20-OBRAS EXTERIORES"/>
      <sheetName val="20-OBRAS EXTERIORES (2)"/>
    </sheetNames>
    <sheetDataSet>
      <sheetData sheetId="0"/>
      <sheetData sheetId="1"/>
      <sheetData sheetId="2"/>
      <sheetData sheetId="3"/>
      <sheetData sheetId="4"/>
      <sheetData sheetId="5">
        <row r="345">
          <cell r="B345">
            <v>0</v>
          </cell>
        </row>
      </sheetData>
      <sheetData sheetId="6">
        <row r="23">
          <cell r="H23">
            <v>222877.609</v>
          </cell>
        </row>
        <row r="33">
          <cell r="H33">
            <v>409271.94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DMON"/>
      <sheetName val="MATRIZ CENTRAL"/>
      <sheetName val="APU CAP 1"/>
      <sheetName val="APU CAP 2"/>
      <sheetName val="APU CAP 3"/>
      <sheetName val="APU CAP 4"/>
      <sheetName val="APU CAP 5"/>
      <sheetName val="APU CAP 6"/>
      <sheetName val="APU CAP 7"/>
      <sheetName val="APU CAP 8"/>
      <sheetName val="APU CAP 9"/>
      <sheetName val="APU CAP 10"/>
      <sheetName val="APU CAP 11"/>
      <sheetName val="APU CAP 12"/>
      <sheetName val="APU CAP 13"/>
      <sheetName val="APU CAP 14"/>
      <sheetName val="APU CAP 15"/>
      <sheetName val="APU CAP 16"/>
      <sheetName val="M. CANTIDADES CAP 1"/>
      <sheetName val="M. CANTIDADES CAP 2"/>
      <sheetName val="M. CANTIDADES CAP 3"/>
      <sheetName val="M. CANTIDADES CAP. 4"/>
      <sheetName val="M. CANTIDADES CAP 5 "/>
      <sheetName val="M. CANTIDADES CAP 6"/>
      <sheetName val="M. CANTIDADES CAP 7"/>
      <sheetName val="M.CANTIDADES CAP 8"/>
      <sheetName val="M. CANTIDADES CAP 9"/>
      <sheetName val="M. CANTIDADES CAP 10"/>
      <sheetName val="M. CANTIDADES CAP 11"/>
      <sheetName val="M. CANTIDADES CAP 12"/>
      <sheetName val="M. CANTIDADES CAP 13"/>
      <sheetName val="AIRES ACONDICIONADOS (P1)"/>
      <sheetName val="ESTRUCTURA BLOQUE A"/>
      <sheetName val="ESTRUCTURA BLOQUE B"/>
      <sheetName val="ACERO "/>
      <sheetName val="CENTRAL DE FRÍO"/>
      <sheetName val="SUMINISTRO + INSTALACIÓN"/>
    </sheetNames>
    <sheetDataSet>
      <sheetData sheetId="0" refreshError="1"/>
      <sheetData sheetId="1" refreshError="1">
        <row r="170">
          <cell r="B170">
            <v>17850</v>
          </cell>
        </row>
        <row r="257">
          <cell r="B257">
            <v>19900.37</v>
          </cell>
        </row>
        <row r="383">
          <cell r="B383">
            <v>68934.319999999992</v>
          </cell>
        </row>
        <row r="408">
          <cell r="B408">
            <v>9593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UADRO RESUMEN "/>
      <sheetName val="MATRIZ CENTRAL"/>
      <sheetName val="INSUMOS-EQUIPOS"/>
      <sheetName val="FACTOR PREST OBRA"/>
      <sheetName val="SALARIOS OBRA"/>
      <sheetName val="CONCRETOS Y MORTEROS"/>
      <sheetName val="INTERVENTORIA"/>
      <sheetName val="AIU"/>
      <sheetName val="APU CAP 1"/>
      <sheetName val="APU CAP 2"/>
      <sheetName val="APU 14 previo"/>
      <sheetName val="APU CAP 3"/>
      <sheetName val="APU CAP 4"/>
      <sheetName val="APU CAP 5"/>
      <sheetName val="APU CAP 6"/>
      <sheetName val="APU CAP 7"/>
      <sheetName val="APU CAP 8"/>
      <sheetName val="APU CAP 9"/>
      <sheetName val="APU CAP 10"/>
      <sheetName val="APU CAP 11"/>
      <sheetName val="APU CAP 12"/>
      <sheetName val="APU CAP 13"/>
      <sheetName val="APU CAP 19"/>
      <sheetName val="APU PMA"/>
      <sheetName val="APU PMT"/>
      <sheetName val="PMA"/>
      <sheetName val="PMT"/>
      <sheetName val="SISTEMA DE RIEGO"/>
      <sheetName val="M. CANTIDADES CAP 1"/>
      <sheetName val="M. CANTIDADES CAP 2"/>
      <sheetName val="M. CANTIDADES CAP 3"/>
      <sheetName val="M. CANTIDADES CAP 4"/>
      <sheetName val="M. CANTIDADES CAP 5"/>
      <sheetName val="M. CANTIDADES CAP 6"/>
      <sheetName val="M. CANTIDADES CAP 7"/>
      <sheetName val="M.CANTIDADES CAP 8"/>
      <sheetName val="M. CANTIDADES CAP 9"/>
      <sheetName val="M. CANTIDADES CAP 10"/>
      <sheetName val="M. CANTIDADES CAP 11"/>
      <sheetName val="M. CANTIDADES CAP 12"/>
      <sheetName val="M. CANTIDADES CAP 13"/>
      <sheetName val="M. CANTIDADES PMT"/>
      <sheetName val="AIRES ACONDICIONADOS (P1)"/>
      <sheetName val="ESTRUCTURA BLOQUE A"/>
      <sheetName val="ESTRUCTURA BLOQUE B"/>
      <sheetName val="ACERO "/>
      <sheetName val="CENTRAL DE FRÍO"/>
      <sheetName val="SUMINISTRO + INSTALACIÓN"/>
    </sheetNames>
    <sheetDataSet>
      <sheetData sheetId="0"/>
      <sheetData sheetId="1"/>
      <sheetData sheetId="2"/>
      <sheetData sheetId="3">
        <row r="6">
          <cell r="B6">
            <v>465.29</v>
          </cell>
        </row>
        <row r="7">
          <cell r="B7">
            <v>22000</v>
          </cell>
        </row>
        <row r="8">
          <cell r="B8">
            <v>62118</v>
          </cell>
        </row>
        <row r="9">
          <cell r="B9">
            <v>9995</v>
          </cell>
        </row>
        <row r="12">
          <cell r="B12">
            <v>166470</v>
          </cell>
        </row>
        <row r="16">
          <cell r="B16">
            <v>653548</v>
          </cell>
        </row>
        <row r="38">
          <cell r="B38">
            <v>29750</v>
          </cell>
        </row>
        <row r="39">
          <cell r="B39">
            <v>4797</v>
          </cell>
        </row>
        <row r="40">
          <cell r="B40">
            <v>4635</v>
          </cell>
        </row>
        <row r="41">
          <cell r="B41">
            <v>4158</v>
          </cell>
        </row>
        <row r="42">
          <cell r="B42">
            <v>1868</v>
          </cell>
        </row>
        <row r="43">
          <cell r="B43">
            <v>1774</v>
          </cell>
        </row>
        <row r="56">
          <cell r="B56">
            <v>29240</v>
          </cell>
        </row>
        <row r="92">
          <cell r="B92">
            <v>34082.79</v>
          </cell>
        </row>
        <row r="93">
          <cell r="B93">
            <v>20000.329999999998</v>
          </cell>
        </row>
        <row r="94">
          <cell r="B94">
            <v>3307.0099999999998</v>
          </cell>
        </row>
        <row r="95">
          <cell r="B95">
            <v>32899.93</v>
          </cell>
        </row>
        <row r="96">
          <cell r="B96">
            <v>1906.3799999999999</v>
          </cell>
        </row>
        <row r="97">
          <cell r="B97">
            <v>1337.56</v>
          </cell>
        </row>
        <row r="98">
          <cell r="B98">
            <v>3307.0099999999998</v>
          </cell>
        </row>
        <row r="99">
          <cell r="B99">
            <v>26.18</v>
          </cell>
        </row>
        <row r="100">
          <cell r="B100">
            <v>26.18</v>
          </cell>
        </row>
        <row r="102">
          <cell r="B102">
            <v>7900.41</v>
          </cell>
        </row>
        <row r="123">
          <cell r="B123">
            <v>27900</v>
          </cell>
        </row>
        <row r="124">
          <cell r="B124">
            <v>29900</v>
          </cell>
        </row>
        <row r="129">
          <cell r="B129">
            <v>33900</v>
          </cell>
        </row>
        <row r="130">
          <cell r="B130">
            <v>156900</v>
          </cell>
        </row>
        <row r="131">
          <cell r="B131">
            <v>362900</v>
          </cell>
        </row>
        <row r="134">
          <cell r="B134">
            <v>267700</v>
          </cell>
        </row>
        <row r="137">
          <cell r="B137">
            <v>370500</v>
          </cell>
        </row>
        <row r="139">
          <cell r="B139">
            <v>802800</v>
          </cell>
        </row>
        <row r="140">
          <cell r="B140">
            <v>278900</v>
          </cell>
        </row>
        <row r="142">
          <cell r="B142">
            <v>335600</v>
          </cell>
        </row>
        <row r="144">
          <cell r="B144">
            <v>149940</v>
          </cell>
        </row>
        <row r="146">
          <cell r="B146">
            <v>92820</v>
          </cell>
        </row>
        <row r="148">
          <cell r="B148">
            <v>2753660</v>
          </cell>
        </row>
        <row r="149">
          <cell r="B149">
            <v>127330</v>
          </cell>
        </row>
        <row r="150">
          <cell r="B150">
            <v>411740</v>
          </cell>
        </row>
        <row r="151">
          <cell r="B151">
            <v>1071000</v>
          </cell>
        </row>
        <row r="155">
          <cell r="B155">
            <v>123199.51</v>
          </cell>
        </row>
        <row r="162">
          <cell r="B162">
            <v>1487500</v>
          </cell>
        </row>
      </sheetData>
      <sheetData sheetId="4">
        <row r="11">
          <cell r="D11">
            <v>908526</v>
          </cell>
        </row>
      </sheetData>
      <sheetData sheetId="5">
        <row r="10">
          <cell r="E10">
            <v>26350.941666666666</v>
          </cell>
        </row>
        <row r="12">
          <cell r="E12">
            <v>44213.941666666666</v>
          </cell>
        </row>
        <row r="13">
          <cell r="E13">
            <v>53145.441666666666</v>
          </cell>
        </row>
        <row r="17">
          <cell r="E17">
            <v>28986.035833333335</v>
          </cell>
        </row>
        <row r="19">
          <cell r="E19">
            <v>27668.48875</v>
          </cell>
        </row>
        <row r="20">
          <cell r="E20">
            <v>35282.441666666666</v>
          </cell>
        </row>
      </sheetData>
      <sheetData sheetId="6">
        <row r="23">
          <cell r="H23">
            <v>258780.5</v>
          </cell>
        </row>
        <row r="33">
          <cell r="H33">
            <v>364977.76</v>
          </cell>
        </row>
        <row r="34">
          <cell r="H34">
            <v>321300</v>
          </cell>
        </row>
        <row r="39">
          <cell r="H39">
            <v>425334.56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A.I.U."/>
      <sheetName val="SALARIOS OBRA"/>
      <sheetName val="FACTOR PREST OBRA"/>
      <sheetName val="INSUMOS-EQUIPOS"/>
      <sheetName val="CONCRETOS Y MORTEROS"/>
      <sheetName val="PRESUPUESTO"/>
      <sheetName val="APU"/>
      <sheetName val="APU HIDROSAN"/>
      <sheetName val="APU ELECTRICOS"/>
      <sheetName val="01- PRELIMINARES"/>
      <sheetName val="02-CIMENTACIÓN"/>
      <sheetName val="03- DESAGÜES E INSTSLACIONES "/>
      <sheetName val="04-ESTRUCTURA"/>
      <sheetName val="05-MAMPOSTERIA"/>
      <sheetName val="06-PREFABRICADOS"/>
      <sheetName val="07-INSTALACIONES  HS Y GAS"/>
      <sheetName val="08-INSTALACIONES ELECTRICAS "/>
      <sheetName val="09-PAÑETES"/>
      <sheetName val="10-PISOS"/>
      <sheetName val="11-CUBIERTA E IMPERMEAB"/>
      <sheetName val="12-13-CARP. METALICA-MADERA"/>
      <sheetName val="14-ENCHAPES"/>
      <sheetName val="16-APA. SANITARIOS Y ACCESORIOS"/>
      <sheetName val="17-CIELO RASO Y DIVISIONES"/>
      <sheetName val="18-PINTURA"/>
      <sheetName val="19-CERRADURAS Y VIDRIOS"/>
      <sheetName val="20-O.EXTERIORES,ASEO,VARIOS"/>
    </sheetNames>
    <sheetDataSet>
      <sheetData sheetId="0"/>
      <sheetData sheetId="1"/>
      <sheetData sheetId="2"/>
      <sheetData sheetId="3" refreshError="1"/>
      <sheetData sheetId="4"/>
      <sheetData sheetId="5" refreshError="1">
        <row r="145">
          <cell r="B145">
            <v>65197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fier "/>
      <sheetName val="Clientes"/>
      <sheetName val="IP Final"/>
      <sheetName val="Margenes"/>
    </sheetNames>
    <sheetDataSet>
      <sheetData sheetId="0"/>
      <sheetData sheetId="1"/>
      <sheetData sheetId="2">
        <row r="5">
          <cell r="A5" t="str">
            <v>CPU2-3030D</v>
          </cell>
        </row>
        <row r="625">
          <cell r="A625" t="str">
            <v xml:space="preserve">ANUNCIADORES </v>
          </cell>
          <cell r="B625">
            <v>0</v>
          </cell>
          <cell r="C625">
            <v>0</v>
          </cell>
          <cell r="D625">
            <v>0</v>
          </cell>
        </row>
        <row r="626">
          <cell r="A626" t="str">
            <v>FDU-80</v>
          </cell>
          <cell r="B626" t="str">
            <v>80 Character Display Annunciator.  “Security Keypad” mechanical design.  For use with the NFS-320, NFS2-640, NFS-640, NFW2-100, and NFW-100</v>
          </cell>
          <cell r="C626">
            <v>607.79999999999995</v>
          </cell>
          <cell r="D626">
            <v>0</v>
          </cell>
        </row>
        <row r="627">
          <cell r="A627" t="str">
            <v>LCD-160</v>
          </cell>
          <cell r="B627" t="str">
            <v>160 character display annunciator; For use with NFS-3030, NFS2-3030 and NCA-2.</v>
          </cell>
          <cell r="C627">
            <v>945.9</v>
          </cell>
          <cell r="D627">
            <v>0</v>
          </cell>
        </row>
        <row r="628">
          <cell r="A628" t="str">
            <v>LCD-160-FR</v>
          </cell>
          <cell r="B628" t="str">
            <v>160 character display annunciator; For use with NFS-3030, NFS2-3030 and NCA-2. French</v>
          </cell>
          <cell r="C628">
            <v>945.9</v>
          </cell>
          <cell r="D628">
            <v>0</v>
          </cell>
        </row>
        <row r="629">
          <cell r="A629" t="str">
            <v>LCD-160-HE</v>
          </cell>
          <cell r="B629" t="str">
            <v>160 character display annunciator; For use with NFS-3030, NFS2-3030 and NCA-2. Hebrew</v>
          </cell>
          <cell r="C629">
            <v>945.9</v>
          </cell>
          <cell r="D629">
            <v>0</v>
          </cell>
        </row>
        <row r="630">
          <cell r="A630" t="str">
            <v>LCD-160-KO</v>
          </cell>
          <cell r="B630" t="str">
            <v>160 character display annunciator; For use with NFS-3030, NFS2-3030 and NCA-2. Korean</v>
          </cell>
          <cell r="C630">
            <v>945.9</v>
          </cell>
          <cell r="D630">
            <v>0</v>
          </cell>
        </row>
        <row r="631">
          <cell r="A631" t="str">
            <v>LCD-160-PO</v>
          </cell>
          <cell r="B631" t="str">
            <v>160 character display annunciator; For use with NFS-3030, NFS2-3030 and NCA-2. Portuguese</v>
          </cell>
          <cell r="C631">
            <v>945.9</v>
          </cell>
          <cell r="D631">
            <v>0</v>
          </cell>
        </row>
        <row r="632">
          <cell r="A632" t="str">
            <v>LCD-160-SC</v>
          </cell>
          <cell r="B632" t="str">
            <v>160 character display annunciator; For use with NFS-3030, NFS2-3030 and NCA-2. Simplified Chinese</v>
          </cell>
          <cell r="C632">
            <v>945.9</v>
          </cell>
          <cell r="D632">
            <v>0</v>
          </cell>
        </row>
        <row r="633">
          <cell r="A633" t="str">
            <v>LCD-160-SP</v>
          </cell>
          <cell r="B633" t="str">
            <v>160 character display annunciator; For use with NFS-3030, NFS2-3030 and NCA-2. Spanish</v>
          </cell>
          <cell r="C633">
            <v>945.9</v>
          </cell>
          <cell r="D633">
            <v>0</v>
          </cell>
        </row>
        <row r="634">
          <cell r="A634" t="str">
            <v>LCD-160-TC</v>
          </cell>
          <cell r="B634" t="str">
            <v>160 character display annunciator; For use with NFS-3030, NFS2-3030 and NCA-2. Traditional Chinese</v>
          </cell>
          <cell r="C634">
            <v>945.9</v>
          </cell>
          <cell r="D634">
            <v>0</v>
          </cell>
        </row>
        <row r="635">
          <cell r="A635" t="str">
            <v>LCD2-80</v>
          </cell>
          <cell r="B635" t="str">
            <v>80 Character LCD mimic Annunciator. Mounts in ABS-1T, ABF-1DB, ABF-1B back box. For ACS mode/zoned applications use LCD-80</v>
          </cell>
          <cell r="C635">
            <v>909.1</v>
          </cell>
          <cell r="D635">
            <v>0</v>
          </cell>
        </row>
        <row r="636">
          <cell r="A636" t="str">
            <v>ACM-24AT</v>
          </cell>
          <cell r="B636" t="str">
            <v>ONYX series ACS annunciator; up to 96 points of annunciation with Alarm or Active LED, Trouble LED and switch per circuit.  Active/Alarm LEDs can be programmed (by powered up switch selection) by point to be Red, Green or Yellow and the trouble LED is always yellow.  Expandable with one, two or three AEM-24AT’s.</v>
          </cell>
          <cell r="C636">
            <v>779.9</v>
          </cell>
          <cell r="D636">
            <v>0</v>
          </cell>
        </row>
        <row r="637">
          <cell r="A637" t="str">
            <v>ACM-48A</v>
          </cell>
          <cell r="B637" t="str">
            <v>ONYX series ACS annunciator; up to 96 points of annunciation with Alarm or Active LED per circuit.  Active/Alarm LEDs can be programmed (by powered up switch selection) in groups of 24 to be Red, Green or Yellow. Expandable to 96 points with one AEM-48A.</v>
          </cell>
          <cell r="C637">
            <v>543.4</v>
          </cell>
          <cell r="D637">
            <v>0</v>
          </cell>
        </row>
        <row r="638">
          <cell r="A638" t="str">
            <v>AEM-24AT</v>
          </cell>
          <cell r="B638" t="str">
            <v>Annunciator Expander Module; 24 Alarm and Trouble LEDs, expands the ACM-24AT to 48, 72 or 96 points.</v>
          </cell>
          <cell r="C638">
            <v>543.4</v>
          </cell>
          <cell r="D638">
            <v>0</v>
          </cell>
        </row>
        <row r="639">
          <cell r="A639" t="str">
            <v>AEM-48A</v>
          </cell>
          <cell r="B639" t="str">
            <v>Annunciator Expander Module; 48 Alarm LEDs, expands the ACM-48A to 96 points.</v>
          </cell>
          <cell r="C639">
            <v>482.1</v>
          </cell>
          <cell r="D639">
            <v>0</v>
          </cell>
        </row>
        <row r="640">
          <cell r="A640" t="str">
            <v>ACM-16AT</v>
          </cell>
          <cell r="B640" t="str">
            <v>Annunciator Control Module with; -  16 Red Alarm LED’s, 16 yellow trouble LED’s, and 16 Control switches,  -  On-line, System trouble Led, and Local sounder,  -  Local acknowledge and Lamp Test Switch,  -  Supports 1, 2 or 3 AEM-16AT expander modules.</v>
          </cell>
          <cell r="C640">
            <v>724.2</v>
          </cell>
          <cell r="D640">
            <v>0</v>
          </cell>
        </row>
        <row r="641">
          <cell r="A641" t="str">
            <v>AEM-16AT</v>
          </cell>
          <cell r="B641" t="str">
            <v>Annunciator Expander Module with: -  16 Red alarm LED’s,  -  16 Yellow trouble LED’s,  -  16 Control switches,  -  Cable for connection to the ACM-16AT master.</v>
          </cell>
          <cell r="C641">
            <v>543.4</v>
          </cell>
          <cell r="D641">
            <v>0</v>
          </cell>
        </row>
        <row r="642">
          <cell r="A642" t="str">
            <v>ACM-32A</v>
          </cell>
          <cell r="B642" t="str">
            <v>Annunciator Control Module; includes 32 red alarm LED’s, System trouble LED and On-line LED,  -  Local acknowledge, Lamp Test Switch, and Local piezo sounder,  -  Supports one AEM-32A Expander module.</v>
          </cell>
          <cell r="C642">
            <v>543.4</v>
          </cell>
          <cell r="D642">
            <v>0</v>
          </cell>
        </row>
        <row r="643">
          <cell r="A643" t="str">
            <v>AEM-32A</v>
          </cell>
          <cell r="B643" t="str">
            <v>Annunciator Expander module with:  -  32 Red Alarm LED’s,  -  Cable for connection to the ACM-32A master.</v>
          </cell>
          <cell r="C643">
            <v>482.1</v>
          </cell>
          <cell r="D643">
            <v>0</v>
          </cell>
        </row>
        <row r="644">
          <cell r="A644" t="str">
            <v>LDM-32</v>
          </cell>
          <cell r="B644" t="str">
            <v>Lamp Driver Annunciator Control Module. For use with custom graphic annunciators. 32 Points.</v>
          </cell>
          <cell r="C644">
            <v>482.1</v>
          </cell>
          <cell r="D644">
            <v>0</v>
          </cell>
        </row>
        <row r="645">
          <cell r="A645" t="str">
            <v>LDM-CBL24</v>
          </cell>
          <cell r="B645" t="str">
            <v>24” Lamp Driver Annunciator LED cable. Connects LDM to graphic LED’s.</v>
          </cell>
          <cell r="C645">
            <v>146.1</v>
          </cell>
          <cell r="D645">
            <v>0</v>
          </cell>
        </row>
        <row r="646">
          <cell r="A646" t="str">
            <v>LDM-CBL48</v>
          </cell>
          <cell r="B646" t="str">
            <v>48” Lamp Driver Annunciator LED cable. Connects LDM to graphic LED’s.</v>
          </cell>
          <cell r="C646">
            <v>184.9</v>
          </cell>
          <cell r="D646">
            <v>0</v>
          </cell>
        </row>
        <row r="647">
          <cell r="A647" t="str">
            <v>LDM-E32</v>
          </cell>
          <cell r="B647" t="str">
            <v>Lamp Driver Annunciator Expander module. For use with custom graphic annunciators. 32 Points.</v>
          </cell>
          <cell r="C647">
            <v>389.2</v>
          </cell>
          <cell r="D647">
            <v>0</v>
          </cell>
        </row>
        <row r="648">
          <cell r="A648" t="str">
            <v>LDM-R32</v>
          </cell>
          <cell r="B648" t="str">
            <v>Relay module. 32 Form-A contacts. Connects to LDM-32 or LDM-E32.</v>
          </cell>
          <cell r="C648">
            <v>714</v>
          </cell>
          <cell r="D648">
            <v>0</v>
          </cell>
        </row>
        <row r="649">
          <cell r="A649" t="str">
            <v>ABS-2B</v>
          </cell>
          <cell r="B649" t="str">
            <v>Annunciator Surface Box. Mounts two annunciator modules.</v>
          </cell>
          <cell r="C649">
            <v>101.1</v>
          </cell>
          <cell r="D649">
            <v>0</v>
          </cell>
        </row>
        <row r="650">
          <cell r="A650" t="str">
            <v>ABS-2D</v>
          </cell>
          <cell r="B650" t="str">
            <v>Surface (or semi-flush) mount backbox.  Used with the ACS annunciators,  SCS Series, NCA and NCA-2 black.</v>
          </cell>
          <cell r="C650">
            <v>228.8</v>
          </cell>
          <cell r="D650">
            <v>0</v>
          </cell>
        </row>
      </sheetData>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Formulario N° 4"/>
      <sheetName val="EQUIPO"/>
      <sheetName val="Base Muestras"/>
      <sheetName val="otros"/>
      <sheetName val="PRESUPUESTO"/>
      <sheetName val="\\Escritorio\amv 2011\a  aaInfo"/>
      <sheetName val="\\Giovanni\administracion vial\"/>
      <sheetName val="\MONTO AGOTABLE 2010\a  aaInfor"/>
      <sheetName val="\Users\avargase\AppData\Local\M"/>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s>
    <definedNames>
      <definedName name="absc"/>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RECURSOS"/>
      <sheetName val="INDICE REPOSICIONES"/>
      <sheetName val="3.14.4.6"/>
      <sheetName val="3.15.5.1 (1)"/>
      <sheetName val="3.15.5.2 (1)"/>
      <sheetName val="3.15.5.3 (1)"/>
      <sheetName val="3.15.5.4 (1)"/>
      <sheetName val="3.15.5.5 (1)"/>
      <sheetName val="3.14.4.5"/>
      <sheetName val="3.15.4.1 (1)"/>
      <sheetName val="3.15.4.2 (1)"/>
      <sheetName val="3.14.4.3"/>
      <sheetName val="3.15.2.1 (1)"/>
      <sheetName val="3.15.2.2 (1)"/>
      <sheetName val="3.15.2.3 (1)"/>
      <sheetName val="3.15.2.4 (1)"/>
      <sheetName val="3.14.4.2"/>
      <sheetName val="3.15.1.1 (1)"/>
      <sheetName val="3.15.1.2 (1)"/>
      <sheetName val="3.15.1.3 (1)"/>
      <sheetName val="3.15.1.4 (1)"/>
      <sheetName val="3.15.1.5 (1)"/>
      <sheetName val="3.15.1.7 (1)"/>
      <sheetName val="3.15.1.8 (1)"/>
      <sheetName val="3.15.1.9 (1)"/>
      <sheetName val="3.14.4.1"/>
      <sheetName val="3.14.1.10 (1)"/>
      <sheetName val="3.14.1.9 (1)"/>
      <sheetName val="3.14.1.8 (1)"/>
      <sheetName val="3.14.1.7 (1)"/>
      <sheetName val="3.14.1.6 (1)"/>
      <sheetName val="3.14.1.5 (1)"/>
      <sheetName val="3.14.1.4 (1)"/>
      <sheetName val="3.14.1.3 (1)"/>
      <sheetName val="3.14.1.2 (1)"/>
      <sheetName val="3.14.1.1 (1)"/>
      <sheetName val="TRAZA Y REPLANTEO"/>
      <sheetName val="3.18.1.32"/>
      <sheetName val="3.18.1.31"/>
      <sheetName val="3.18.1.30"/>
      <sheetName val="3.18.1.29"/>
      <sheetName val="3.18.1.28"/>
      <sheetName val="3.18.1.27"/>
      <sheetName val="3.18.1.26"/>
      <sheetName val="3.18.1.25"/>
      <sheetName val="3.18.1.24"/>
      <sheetName val="3.18.1.23"/>
      <sheetName val="3.14.3.4"/>
      <sheetName val="3.18.1.22"/>
      <sheetName val="3.18.1.21"/>
      <sheetName val="3.18.1.20"/>
      <sheetName val="3.18.1.1"/>
      <sheetName val="3.18.1.2"/>
      <sheetName val="3.18.1.3"/>
      <sheetName val="3.18.1.8"/>
      <sheetName val="3.16.3.10"/>
      <sheetName val="3.16.3.8"/>
      <sheetName val="3.16.3.7"/>
      <sheetName val="3.16.3.6"/>
      <sheetName val="3.16.3.4"/>
      <sheetName val="3.16.3.1"/>
      <sheetName val="3.18.1.15"/>
      <sheetName val="3.18.1.18"/>
      <sheetName val="3.18.1.17"/>
      <sheetName val="3.18.1.7"/>
      <sheetName val="3.18.1.4"/>
      <sheetName val="3.18.1.5"/>
      <sheetName val="3.15.6.2"/>
      <sheetName val="3.1.1.1"/>
      <sheetName val="3.1.1.2.1"/>
      <sheetName val="3.1.1.2.2"/>
      <sheetName val="3.1.1.3"/>
      <sheetName val="3.1.1.4"/>
      <sheetName val="3.1.1.5"/>
      <sheetName val="3.1.1.6.1"/>
      <sheetName val="3.1.1.6.2"/>
      <sheetName val="3.1.1.6.3"/>
      <sheetName val="3.1.1.6.4"/>
      <sheetName val="3.1.1.7"/>
      <sheetName val="3.1.1.8.1"/>
      <sheetName val="3.1.1.8.2"/>
      <sheetName val="3.1.1.9"/>
      <sheetName val="3.1.1.10.1"/>
      <sheetName val="3.1.1.10.2"/>
      <sheetName val="3.1.1.11"/>
      <sheetName val="3.1.1.12"/>
      <sheetName val="3.1.1.13"/>
      <sheetName val="3.1.1.14"/>
      <sheetName val="3.1.2.1"/>
      <sheetName val="3.1.2.2"/>
      <sheetName val="3.1.2.3"/>
      <sheetName val="3.1.3.1"/>
      <sheetName val="3.1.3.2"/>
      <sheetName val="3.1.4"/>
      <sheetName val="3.2.1.1"/>
      <sheetName val="3.2.1.2"/>
      <sheetName val="3.2.2.1.1"/>
      <sheetName val="3.2.2.1.2"/>
      <sheetName val="3.2.2.1.3"/>
      <sheetName val="3.2.3.1"/>
      <sheetName val="3.2.3.2"/>
      <sheetName val="3.2.4.1"/>
      <sheetName val="3.2.4.2"/>
      <sheetName val="3.2.5.1"/>
      <sheetName val="3.2.5.2"/>
      <sheetName val="3.2.5.3"/>
      <sheetName val="3.2.5.4"/>
      <sheetName val="3.2.5.5"/>
      <sheetName val="3.2.6.1.1"/>
      <sheetName val="3.2.6.1.2"/>
      <sheetName val="3.2.6.2"/>
      <sheetName val="3.3.1.1"/>
      <sheetName val="3.3.2.1"/>
      <sheetName val="3.3.2.2"/>
      <sheetName val="3.3.2.3"/>
      <sheetName val="3.3.2.4 "/>
      <sheetName val="3.3.2.5"/>
      <sheetName val="3.3.2.6"/>
      <sheetName val="3.3.4.1"/>
      <sheetName val="3.3.4.2"/>
      <sheetName val="3.3.4.3"/>
      <sheetName val="3.3.5.1.1"/>
      <sheetName val="3.3.5.1.2"/>
      <sheetName val="3.3.5.2.1"/>
      <sheetName val="3.3.5.2.2"/>
      <sheetName val="3.3.5.3.1"/>
      <sheetName val="3.4.1.1.1"/>
      <sheetName val="3.4.1.1.2"/>
      <sheetName val="3.4.1.1.3"/>
      <sheetName val="3.4.1.1.4"/>
      <sheetName val="3.4.1.1.5"/>
      <sheetName val="3.4.1.1.6"/>
      <sheetName val="3.4.1.1.7"/>
      <sheetName val="3.4.2.1.1"/>
      <sheetName val="3.4.2.1.2"/>
      <sheetName val="3.4.2.1.3"/>
      <sheetName val="3.4.2.1.4"/>
      <sheetName val="3.4.2.1.5"/>
      <sheetName val="3.4.2.1.6"/>
      <sheetName val="3.4.2.1.7"/>
      <sheetName val="3.4.2.1.8"/>
      <sheetName val="3.4.2.1.9"/>
      <sheetName val="3.4.2.1.10"/>
      <sheetName val="3.4.2.1.11"/>
      <sheetName val="3.4.2.1.12"/>
      <sheetName val="3.4.2.1.13"/>
      <sheetName val="3.4.2.1.14"/>
      <sheetName val="3.4.2.1.15"/>
      <sheetName val="3.4.2.2.1"/>
      <sheetName val="3.4.2.2.2"/>
      <sheetName val="3.4.2.2.3"/>
      <sheetName val="3.4.2.2.4"/>
      <sheetName val="3.4.2.2.5"/>
      <sheetName val="3.4.2.2.6"/>
      <sheetName val="3.4.2.2.7"/>
      <sheetName val="3.4.2.2.8"/>
      <sheetName val="3.4.2.2.9"/>
      <sheetName val="3.4.2.2.10"/>
      <sheetName val="3.4.2.2.11"/>
      <sheetName val="3.4.2.2.12"/>
      <sheetName val="3.4.2.2.13"/>
      <sheetName val="3.4.2.2.14"/>
      <sheetName val="3.4.2.3.1"/>
      <sheetName val="3.4.2.3.2"/>
      <sheetName val="3.4.2.3.3"/>
      <sheetName val="3.4.2.3.4"/>
      <sheetName val="3.4.2.3.5"/>
      <sheetName val="3.4.2.3.6"/>
      <sheetName val="3.4.2.3.7"/>
      <sheetName val="3.4.2.3.8"/>
      <sheetName val="3.4.2.3.9"/>
      <sheetName val="3.4.2.3.10"/>
      <sheetName val="3.4.2.3.11"/>
      <sheetName val="3.4.2.3.12"/>
      <sheetName val="3.4.2.3.13"/>
      <sheetName val="3.4.2.3.14"/>
      <sheetName val="3.4.2.3.15"/>
      <sheetName val="3.4.2.3.16"/>
      <sheetName val="3.4.3.1"/>
      <sheetName val="3.4.3.2"/>
      <sheetName val="3.4.3.3"/>
      <sheetName val="3.4.3.4"/>
      <sheetName val="3.4.3.5"/>
      <sheetName val="3.4.3.6"/>
      <sheetName val="3.4.3.7"/>
      <sheetName val="3.4.3.8"/>
      <sheetName val="3.4.3.9"/>
      <sheetName val="3.4.3.10"/>
      <sheetName val="3.4.3.11.1.1.1"/>
      <sheetName val="3.4.3.11.1.1.2"/>
      <sheetName val="3.4.3.11.2.1"/>
      <sheetName val="3.4.3.11.2.2.1"/>
      <sheetName val="3.4.3.11.2.2.2"/>
      <sheetName val="3.4.3.11.2.3.1"/>
      <sheetName val="3.4.3.11.2.3.2 "/>
      <sheetName val="3.4.3.11.2.4"/>
      <sheetName val="3.4.3.11.2.5.1"/>
      <sheetName val="3.4.3.11.2.5.2 "/>
      <sheetName val="3.4.3.11.2.6"/>
      <sheetName val="3.4.3.11.2.7.1"/>
      <sheetName val="3.4.3.11.2.7.2"/>
      <sheetName val="3.4.3.11.2.8"/>
      <sheetName val="3.4.3.11.2.9.1"/>
      <sheetName val="3.4.3.11.2.9.2 "/>
      <sheetName val="3.4.3.11.2.10.x"/>
      <sheetName val="3.4.3.11.2.10.1"/>
      <sheetName val="3.4.3.11.2.10.2"/>
      <sheetName val="3.4.3.11.2.11"/>
      <sheetName val="3.4.3.11.2.12"/>
      <sheetName val="3.4.3.11.2.13"/>
      <sheetName val="3.4.3.11.2.14.1"/>
      <sheetName val="3.4.3.11.2.14.2"/>
      <sheetName val="3.4.3.11.2.15.1"/>
      <sheetName val="3.4.3.11.2.15.2"/>
      <sheetName val="3.4.4.1.1"/>
      <sheetName val="3.4.4.1.2"/>
      <sheetName val="3.4.4.1.3"/>
      <sheetName val="3.4.4.1.4"/>
      <sheetName val="3.4.4.1.5"/>
      <sheetName val="3.4.4.1.6"/>
      <sheetName val="3.4.4.1.7"/>
      <sheetName val="3.4.4.1.8"/>
      <sheetName val="3.4.4.1.9"/>
      <sheetName val="3.4.4.1.10"/>
      <sheetName val="3.4.4.1.11"/>
      <sheetName val="3.4.4.1.12"/>
      <sheetName val="3.4.4.1.13"/>
      <sheetName val="3.4.4.1.14.1.1"/>
      <sheetName val="3.4.4.1.14.1.2"/>
      <sheetName val="3.4.4.1.14.1.3"/>
      <sheetName val="3.4.4.1.14.1.4"/>
      <sheetName val="3.4.4.1.14.1.5"/>
      <sheetName val="3.4.4.1.14.2"/>
      <sheetName val="3.4.4.1.14.3"/>
      <sheetName val="3.4.4.1.14.4"/>
      <sheetName val="HD"/>
      <sheetName val="3.4.4.2.1"/>
      <sheetName val="3.4.4.2.2"/>
      <sheetName val="3.4.4.2.3"/>
      <sheetName val="3.4.4.2.4"/>
      <sheetName val="3.4.4.2.5"/>
      <sheetName val="3.4.4.2.6"/>
      <sheetName val="3.4.4.2.7"/>
      <sheetName val="3.4.4.2.8"/>
      <sheetName val="3.4.4.2.9"/>
      <sheetName val="3.4.4.2.10"/>
      <sheetName val="3.4.4.2.11"/>
      <sheetName val="3.4.4.2.12"/>
      <sheetName val="3.4.4.2.13"/>
      <sheetName val="3.4.4.2.14"/>
      <sheetName val="3.4.4.2.15"/>
      <sheetName val="3.4.4.2.16"/>
      <sheetName val="3.4.4.2.17"/>
      <sheetName val="3.4.4.2.18"/>
      <sheetName val="3.4.4.2.19"/>
      <sheetName val="GRP"/>
      <sheetName val="3.4.4.3.1"/>
      <sheetName val="3.4.4.3.2"/>
      <sheetName val="3.4.4.3.3"/>
      <sheetName val="3.4.4.3.4"/>
      <sheetName val="3.4.4.3.5"/>
      <sheetName val="3.4.4.3.6"/>
      <sheetName val="3.4.4.3.7"/>
      <sheetName val="3.4.4.3.8"/>
      <sheetName val="3.4.4.3.9"/>
      <sheetName val="3.4.4.3.10"/>
      <sheetName val="3.4.4.3.11"/>
      <sheetName val="3.4.4.3.12"/>
      <sheetName val="3.4.4.3.13"/>
      <sheetName val="3.4.4.3.14"/>
      <sheetName val="PVC"/>
      <sheetName val="3.4.4.4.1"/>
      <sheetName val="3.4.4.4.2"/>
      <sheetName val="3.4.4.4.3"/>
      <sheetName val="3.4.4.4.4"/>
      <sheetName val="3.4.4.4.5"/>
      <sheetName val="3.4.4.4.6"/>
      <sheetName val="3.4.4.4.7"/>
      <sheetName val="3.4.4.4.8"/>
      <sheetName val="3.4.4.4.9"/>
      <sheetName val="3.4.4.4.10"/>
      <sheetName val="3.4.4.4.11"/>
      <sheetName val="3.4.4.5.1.1"/>
      <sheetName val="3.4.4.5.1.2"/>
      <sheetName val="3.4.4.5.1.3"/>
      <sheetName val="3.4.4.5.1.4"/>
      <sheetName val="3.4.4.5.1.5"/>
      <sheetName val="3.4.4.5.1.6"/>
      <sheetName val="3.4.4.5.1.7"/>
      <sheetName val="3.4.4.5.1.8"/>
      <sheetName val="3.4.4.5.1.9"/>
      <sheetName val="3.4.4.5.1.10"/>
      <sheetName val="3.4.4.5.1.11"/>
      <sheetName val="3.4.4.5.1.12"/>
      <sheetName val="3.4.4.5.1.13"/>
      <sheetName val="3.4.4.5.1.14"/>
      <sheetName val="3.4.4.5.1.15"/>
      <sheetName val="3.4.4.5.1.16"/>
      <sheetName val="CRUCES AEREOS"/>
      <sheetName val="3.4.4.6.1"/>
      <sheetName val="3.4.4.6.2"/>
      <sheetName val="3.4.4.6.3"/>
      <sheetName val="3.4.4.6.4"/>
      <sheetName val="3.4.4.6.5"/>
      <sheetName val="3.4.4.6.6"/>
      <sheetName val="3.4.5.1.1"/>
      <sheetName val="3.4.5.1.2"/>
      <sheetName val="3.4.5.1.3"/>
      <sheetName val="3.4.5.1.4"/>
      <sheetName val="3.4.5.1.5"/>
      <sheetName val="3.4.5.3.1"/>
      <sheetName val="3.4.5.3.2"/>
      <sheetName val="3.4.5.3.3"/>
      <sheetName val="3.4.5.3.4"/>
      <sheetName val="3.4.5.3.5"/>
      <sheetName val="3.4.5.3.6"/>
      <sheetName val="3.4.5.3.7"/>
      <sheetName val="3.4.5.4.1"/>
      <sheetName val="3.4.5.4.2"/>
      <sheetName val="3.4.5.4.3"/>
      <sheetName val="3.4.5.4.4"/>
      <sheetName val="3.4.5.4.5"/>
      <sheetName val="3.4.5.4.6"/>
      <sheetName val="3.4.5.4.7"/>
      <sheetName val="3.4.5.4.8"/>
      <sheetName val="3.4.5.4.9"/>
      <sheetName val="3.4.5.4.10"/>
      <sheetName val="3.4.7.1"/>
      <sheetName val="3.4.7.2"/>
      <sheetName val="3.4.7.3"/>
      <sheetName val="3.4.7.4"/>
      <sheetName val="3.4.8.1"/>
      <sheetName val="3.4.8.2"/>
      <sheetName val="3.4.8.3"/>
      <sheetName val="3.4.8.4"/>
      <sheetName val="3.5.1.1"/>
      <sheetName val="3.5.1.2"/>
      <sheetName val="3.5.1.3"/>
      <sheetName val="3.5.1.4"/>
      <sheetName val="3.5.1.5"/>
      <sheetName val="3.5.3.1"/>
      <sheetName val="3.5.3.2"/>
      <sheetName val="3.5.4.1.1"/>
      <sheetName val="3.5.4.2"/>
      <sheetName val="3.5.4.3"/>
      <sheetName val="3.5.4.4"/>
      <sheetName val="3.6.1.1.1"/>
      <sheetName val="3.6.1.1.2"/>
      <sheetName val="3.6.1.1.3"/>
      <sheetName val="3.6.1.1.4"/>
      <sheetName val="3.6.1.1.5"/>
      <sheetName val="3.6.1.1.6"/>
      <sheetName val="3.6.1.2.1"/>
      <sheetName val="3.6.1.2.2"/>
      <sheetName val="3.6.1.2.3"/>
      <sheetName val="3.6.1.2.4"/>
      <sheetName val="3.6.1.2.5"/>
      <sheetName val="3.6.1.2.6"/>
      <sheetName val="3.6.2.1.1.1"/>
      <sheetName val="3.6.2.1.1.2"/>
      <sheetName val="3.6.2.1.1.3"/>
      <sheetName val="3.6.2.1.1.4"/>
      <sheetName val="3.6.2.1.2.1"/>
      <sheetName val="3.6.2.1.2.2"/>
      <sheetName val="3.6.2.1.2.3"/>
      <sheetName val="3.6.2.1.2.4"/>
      <sheetName val="3.6.2.1.2.5"/>
      <sheetName val="3.6.2.1.2.6"/>
      <sheetName val="3.6.2.1.2.7"/>
      <sheetName val="3.6.2.1.2.8"/>
      <sheetName val="3.6.2.1.2.9"/>
      <sheetName val="3.6.2.1.2.10"/>
      <sheetName val="3.6.2.1.2.11"/>
      <sheetName val="3.6.2.1.2.12"/>
      <sheetName val="3.6.2.1.2.13"/>
      <sheetName val="3.6.2.1.2.14"/>
      <sheetName val="3.6.2.1.2.15"/>
      <sheetName val="3.6.2.1.3.1"/>
      <sheetName val="3.6.2.1.3.2"/>
      <sheetName val="3.6.2.1.3.3"/>
      <sheetName val="3.6.2.1.3.4"/>
      <sheetName val="3.6.2.1.3.5"/>
      <sheetName val="3.6.2.1.3.6"/>
      <sheetName val="3.6.2.1.3.7"/>
      <sheetName val="3.6.2.1.3.8"/>
      <sheetName val="3.6.2.1.3.9"/>
      <sheetName val="3.6.2.1.3.10"/>
      <sheetName val="3.6.2.1.3.11"/>
      <sheetName val="3.6.2.1.3.12"/>
      <sheetName val="3.6.2.1.3.13"/>
      <sheetName val="3.6.2.1.3.14"/>
      <sheetName val="3.6.2.1.3.15"/>
      <sheetName val="3.6.2.1.4.1"/>
      <sheetName val="3.6.2.1.4.2"/>
      <sheetName val="3.6.2.1.4.3"/>
      <sheetName val="3.6.2.1.4.4"/>
      <sheetName val="3.6.2.1.4.5"/>
      <sheetName val="3.6.2.1.4.6"/>
      <sheetName val="3.6.2.1.4.7"/>
      <sheetName val="3.6.2.1.4.8"/>
      <sheetName val="3.6.2.1.4.9"/>
      <sheetName val="3.6.2.1.4.10"/>
      <sheetName val="3.6.2.1.4.11"/>
      <sheetName val="3.6.2.1.4.12"/>
      <sheetName val="3.6.2.1.4.13"/>
      <sheetName val="3.6.2.1.4.14"/>
      <sheetName val="3.6.2.1.4.15"/>
      <sheetName val="3.6.2.2.1.1"/>
      <sheetName val="3.6.2.2.1.2"/>
      <sheetName val="3.6.2.2.1.3"/>
      <sheetName val="3.6.2.2.1.4"/>
      <sheetName val="3.6.2.2.2.1"/>
      <sheetName val="3.6.2.2.2.2"/>
      <sheetName val="3.6.2.2.2.3"/>
      <sheetName val="3.6.2.2.2.4"/>
      <sheetName val="3.6.2.2.2.5"/>
      <sheetName val="3.6.2.2.2.6"/>
      <sheetName val="3.6.2.2.2.7"/>
      <sheetName val="3.6.2.2.2.8"/>
      <sheetName val="3.6.2.2.2.9"/>
      <sheetName val="3.6.2.2.2.10"/>
      <sheetName val="3.6.2.2.2.11"/>
      <sheetName val="3.6.2.2.2.12"/>
      <sheetName val="3.6.2.2.2.13"/>
      <sheetName val="3.6.2.2.2.14"/>
      <sheetName val="3.6.2.2.2.15"/>
      <sheetName val="3.6.2.2.3.1"/>
      <sheetName val="3.6.2.2.3.2"/>
      <sheetName val="3.6.2.2.3.3"/>
      <sheetName val="3.6.2.2.3.4"/>
      <sheetName val="3.6.2.2.3.5"/>
      <sheetName val="3.6.2.2.3.6"/>
      <sheetName val="3.6.2.2.3.7"/>
      <sheetName val="3.6.2.2.3.8"/>
      <sheetName val="3.6.2.2.3.9"/>
      <sheetName val="3.6.2.2.3.10"/>
      <sheetName val="3.6.2.2.3.11"/>
      <sheetName val="3.6.2.2.3.12"/>
      <sheetName val="3.6.2.2.3.13"/>
      <sheetName val="3.6.2.2.3.14"/>
      <sheetName val="3.6.2.2.3.15"/>
      <sheetName val="3.6.2.2.4.1"/>
      <sheetName val="3.6.2.2.4.2"/>
      <sheetName val="3.6.2.2.4.3"/>
      <sheetName val="3.6.2.2.4.4"/>
      <sheetName val="3.6.2.2.4.5"/>
      <sheetName val="3.6.2.2.4.6"/>
      <sheetName val="3.6.2.2.4.7"/>
      <sheetName val="3.6.2.2.4.8"/>
      <sheetName val="3.6.2.2.4.9"/>
      <sheetName val="3.6.2.2.4.10"/>
      <sheetName val="3.6.2.2.4.11"/>
      <sheetName val="3.6.2.2.4.12"/>
      <sheetName val="3.6.2.2.4.13"/>
      <sheetName val="3.6.2.2.4.14"/>
      <sheetName val="3.6.2.2.4.15"/>
      <sheetName val="3.6.3.1.1"/>
      <sheetName val="3.6.3.1.2"/>
      <sheetName val="3.6.3.1.3"/>
      <sheetName val="3.6.3.1.4"/>
      <sheetName val="3.6.3.2.1"/>
      <sheetName val="3.6.3.2.2"/>
      <sheetName val="3.6.3.2.3"/>
      <sheetName val="3.6.3.2.4"/>
      <sheetName val="3.6.3.2.5"/>
      <sheetName val="3.6.3.2.6"/>
      <sheetName val="3.6.4.1.1"/>
      <sheetName val="3.6.4.2.1"/>
      <sheetName val="3.6.4.2.2"/>
      <sheetName val="3.6.4.3.1"/>
      <sheetName val="3.6.4.3.2"/>
      <sheetName val="3.6.4.4.1"/>
      <sheetName val="3.6.5.1.1"/>
      <sheetName val="3.6.5.1.2"/>
      <sheetName val="3.6.5.1.3"/>
      <sheetName val="3.6.5.1.4"/>
      <sheetName val="3.6.5.1.5"/>
      <sheetName val="3.6.5.1.6"/>
      <sheetName val="3.6.5.1.7"/>
      <sheetName val="3.6.5.1.8"/>
      <sheetName val="3.6.5.1.9"/>
      <sheetName val="3.6.5.1.10"/>
      <sheetName val="3.6.5.1.11"/>
      <sheetName val="3.6.5.1.12"/>
      <sheetName val="3.6.5.1.13"/>
      <sheetName val="3.6.5.1.14."/>
      <sheetName val="3.6.5.1.15"/>
      <sheetName val="3.6.5.1.16"/>
      <sheetName val="3.6.5.1.17"/>
      <sheetName val="3.6.5.1.18"/>
      <sheetName val="3.6.5.1.19"/>
      <sheetName val="3.6.5.1.20"/>
      <sheetName val="3.6.5.1.21"/>
      <sheetName val="3.6.5.1.22"/>
      <sheetName val="3.6.5.1.23"/>
      <sheetName val="3.6.5.1.24"/>
      <sheetName val="3.6.5.1.25"/>
      <sheetName val="3.6.5.1.26"/>
      <sheetName val="3.6.5.1.27"/>
      <sheetName val="3.6.5.1.28"/>
      <sheetName val="3.6.5.1.29"/>
      <sheetName val="3.6.5.2.1.1"/>
      <sheetName val="3.6.5.2.1.2"/>
      <sheetName val="3.6.5.2.2.1"/>
      <sheetName val="3.6.5.2.2.2 "/>
      <sheetName val="3.6.5.2.2.3"/>
      <sheetName val="3.6.5.2.2.4"/>
      <sheetName val="3.6.5.2.2.5"/>
      <sheetName val="3.6.5.2.3.1 "/>
      <sheetName val="3.6.5.2.3.2"/>
      <sheetName val="3.6.5.2.4.1"/>
      <sheetName val="3.6.5.2.4.2"/>
      <sheetName val="3.6.5.2.4.3"/>
      <sheetName val="3.6.5.2.4.4"/>
      <sheetName val="3.6.5.2.4.5"/>
      <sheetName val="3.6.5.2.5.1"/>
      <sheetName val="3.6.5.2.5.2"/>
      <sheetName val="3.6.5.2.6.1"/>
      <sheetName val="3.6.5.2.6.2"/>
      <sheetName val="3.6.5.2.6.3"/>
      <sheetName val="3.6.5.2.6.4 "/>
      <sheetName val="3.6.5.2.6.5"/>
      <sheetName val="3.6.5.2.7.1"/>
      <sheetName val="3.6.5.2.7.2"/>
      <sheetName val="3.6.5.2.7.3"/>
      <sheetName val="3.6.5.2.7.4"/>
      <sheetName val="3.6.5.2.7.5"/>
      <sheetName val="3.6.5.2.7.6"/>
      <sheetName val="3.6.5.2.7.7"/>
      <sheetName val="3.6.5.2.7.8"/>
      <sheetName val="3.6.5.3.1"/>
      <sheetName val="3.6.5.3.2"/>
      <sheetName val="3.7.1.1.1"/>
      <sheetName val="3.7.1.2.1"/>
      <sheetName val="3.7.1.3.1 "/>
      <sheetName val="3.7.1.3.2"/>
      <sheetName val="3.7.1.3.3"/>
      <sheetName val="3.7.1.3.4"/>
      <sheetName val="3.7.1.3.5"/>
      <sheetName val="3.7.2.1.1"/>
      <sheetName val="3.7.2.1.2"/>
      <sheetName val="3.7.2.1.3"/>
      <sheetName val="3.7.2.1.4"/>
      <sheetName val="3.7.2.1.5"/>
      <sheetName val="3.7.2.1.6"/>
      <sheetName val="3.7.2.2.1"/>
      <sheetName val="3.7.2.2.2"/>
      <sheetName val="3.7.2.2.3"/>
      <sheetName val="3.7.2.2.4"/>
      <sheetName val="3.7.3.1.1"/>
      <sheetName val="3.7.3.1.2"/>
      <sheetName val="3.7.3.1.3"/>
      <sheetName val="3.7.3.1.4"/>
      <sheetName val="3.7.3.1.5"/>
      <sheetName val="3.7.3.1.6"/>
      <sheetName val="3.7.3.1.7"/>
      <sheetName val="3.7.3.1.8"/>
      <sheetName val="3.7.3.1.9"/>
      <sheetName val="3.7.3.1.10"/>
      <sheetName val="3.7.3.1.11"/>
      <sheetName val="3.7.3.1.12"/>
      <sheetName val="3.7.3.1.13"/>
      <sheetName val="3.7.3.1.14"/>
      <sheetName val="3.7.3.1.15"/>
      <sheetName val="3.7.3.1.16"/>
      <sheetName val="3.7.3.1.17"/>
      <sheetName val="3.7.3.1.18"/>
      <sheetName val="3.7.3.1.19"/>
      <sheetName val="3.7.3.1.20"/>
      <sheetName val="3.7.3.1.21"/>
      <sheetName val="3.7.3.1.22"/>
      <sheetName val="3.7.3.2.1.1"/>
      <sheetName val="3.7.3.2.1.2"/>
      <sheetName val="3.7.3.2.1.3"/>
      <sheetName val="3.7.3.2.1.4"/>
      <sheetName val="3.7.3.2.1.5"/>
      <sheetName val="3.7.3.2.1.6"/>
      <sheetName val="3.7.3.2.1.7"/>
      <sheetName val="3.7.3.2.1.8"/>
      <sheetName val="3.7.3.2.1.9"/>
      <sheetName val="3.7.3.2.1.10"/>
      <sheetName val="3.7.3.2.1.11"/>
      <sheetName val="3.7.3.2.1.12"/>
      <sheetName val="3.7.3.2.1.13"/>
      <sheetName val="3.7.3.2.1.14"/>
      <sheetName val="3.7.3.2.2.1.1"/>
      <sheetName val="3.7.3.2.2.1.2"/>
      <sheetName val="3.7.3.2.2.1.3"/>
      <sheetName val="3.7.3.2.2.1.4"/>
      <sheetName val="3.7.3.2.2.2.1"/>
      <sheetName val="3.7.3.2.2.2.2"/>
      <sheetName val="3.7.3.2.2.2.3"/>
      <sheetName val="3.7.3.2.2.3.1"/>
      <sheetName val="3.7.3.2.2.3.2"/>
      <sheetName val="3.7.3.2.2.3.3"/>
      <sheetName val="3.7.3.2.2.4.1"/>
      <sheetName val="3.7.3.2.2.4.2"/>
      <sheetName val="3.7.3.2.2.4.3"/>
      <sheetName val="3.7.3.3.1"/>
      <sheetName val="3.7.3.3.2"/>
      <sheetName val="3.7.3.4.1"/>
      <sheetName val="3.7.3.4.2"/>
      <sheetName val="3.7.3.4.3"/>
      <sheetName val="3.7.3.4.4"/>
      <sheetName val="3.7.3.4.5"/>
      <sheetName val="3.7.3.4.6"/>
      <sheetName val="3.7.3.5.1"/>
      <sheetName val="3.7.3.5.2"/>
      <sheetName val="3.7.3.5.3"/>
      <sheetName val="3.7.3.5.4"/>
      <sheetName val="3.7.4.1.1.1"/>
      <sheetName val="3.7.4.1.1.2"/>
      <sheetName val="3.7.4.1.1.3"/>
      <sheetName val="3.7.4.1.2.1"/>
      <sheetName val="3.7.4.1.2.2"/>
      <sheetName val="3.7.4.2.1.1"/>
      <sheetName val="3.7.4.2.1.2"/>
      <sheetName val="3.7.4.2.1.3"/>
      <sheetName val="3.7.4.2.1.4"/>
      <sheetName val="3.7.4.2.2.1"/>
      <sheetName val="3.7.4.2.2.2"/>
      <sheetName val="3.7.4.2.2.3"/>
      <sheetName val="3.7.4.2.3.1"/>
      <sheetName val="3.7.4.2.3.2"/>
      <sheetName val="3.7.4.2.3.3"/>
      <sheetName val="3.7.4.2.4.1"/>
      <sheetName val="3.7.4.2.4.2"/>
      <sheetName val="3.7.4.2.5.1"/>
      <sheetName val="3.7.4.2.5.2"/>
      <sheetName val="3.7.4.3.2.1.3"/>
      <sheetName val="3.7.4.3.2.2.3"/>
      <sheetName val="3.7.4.6.1"/>
      <sheetName val="3.7.4.6.2"/>
      <sheetName val="3.7.4.6.3"/>
      <sheetName val="3.7.4.6.4"/>
      <sheetName val="3.7.4.6.5"/>
      <sheetName val="3.7.4.6.6"/>
      <sheetName val="3.7.4.6.7"/>
      <sheetName val="3.7.4.6.8"/>
      <sheetName val="CAMARA C. PVC &lt;2"/>
      <sheetName val="3.7.5.1.1"/>
      <sheetName val="3.7.5.1.2"/>
      <sheetName val="3.7.5.1.3"/>
      <sheetName val="3.7.5.1.4"/>
      <sheetName val="3.7.5.1.5"/>
      <sheetName val="CAMARA C. PEAD &lt;2"/>
      <sheetName val="3.7.5.1.6"/>
      <sheetName val="3.7.5.1.7"/>
      <sheetName val="3.7.5.1.8"/>
      <sheetName val="3.7.5.1.9"/>
      <sheetName val="3.7.5.1.10"/>
      <sheetName val="3.7.5.1.11"/>
      <sheetName val="3.7.5.1.12"/>
      <sheetName val="3.7.5.1.13"/>
      <sheetName val="3.7.5.1.14"/>
      <sheetName val="3.7.5.1.15"/>
      <sheetName val="3.7.5.1.16"/>
      <sheetName val="3.7.5.1.17"/>
      <sheetName val="CAMARA C. &gt;2"/>
      <sheetName val="3.7.5.2.1"/>
      <sheetName val="3.7.5.2.2"/>
      <sheetName val="3.7.5.2.3"/>
      <sheetName val="3.7.5.2.4"/>
      <sheetName val="3.7.5.2.5"/>
      <sheetName val="3.7.5.2.6"/>
      <sheetName val="3.7.5.2.7"/>
      <sheetName val="3.7.5.2.8"/>
      <sheetName val="3.7.5.2.9"/>
      <sheetName val="3.7.5.2.10"/>
      <sheetName val="3.7.5.2.11"/>
      <sheetName val="3.7.5.2.12"/>
      <sheetName val="3.7.5.2.13"/>
      <sheetName val="3.7.5.2.14"/>
      <sheetName val="Mortero"/>
      <sheetName val="Lubricante"/>
      <sheetName val="3.7.7.1.1"/>
      <sheetName val="3.7.7.1.2"/>
      <sheetName val="3.7.7.1.3"/>
      <sheetName val="3.7.7.1.4"/>
      <sheetName val="3.7.7.1.5"/>
      <sheetName val="3.7.7.1.6"/>
      <sheetName val="3.7.7.1.7"/>
      <sheetName val="3.7.7.1.8"/>
      <sheetName val="3.7.7.2.1"/>
      <sheetName val="3.7.7.2.2"/>
      <sheetName val="3.7.7.2.3"/>
      <sheetName val="3.7.7.2.4"/>
      <sheetName val="3.7.7.2.5"/>
      <sheetName val="3.7.7.2.6"/>
      <sheetName val="3.7.7.2.7"/>
      <sheetName val="3.7.7.2.8"/>
      <sheetName val="3.7.7.3.1"/>
      <sheetName val="3.7.7.3.2"/>
      <sheetName val="3.7.7.3.3"/>
      <sheetName val="3.7.7.4.1"/>
      <sheetName val="3.7.7.4.2"/>
      <sheetName val="3.7.7.7.1"/>
      <sheetName val="3.7.7.7.2"/>
      <sheetName val="3.7.8.1.1.1"/>
      <sheetName val="3.7.8.1.1.2"/>
      <sheetName val="3.7.8.1.1.3"/>
      <sheetName val="3.7.8.1.1.4"/>
      <sheetName val="3.7.8.1.1.5"/>
      <sheetName val="3.7.8.1.1.6"/>
      <sheetName val="3.7.8.1.1.7"/>
      <sheetName val="3.7.8.1.1.8"/>
      <sheetName val="3.7.8.1.1.9"/>
      <sheetName val="3.7.8.1.1.10"/>
      <sheetName val="3.7.8.1.1.11"/>
      <sheetName val="3.7.8.1.2.1"/>
      <sheetName val="3.7.8.1.2.2"/>
      <sheetName val="3.7.8.1.2.3"/>
      <sheetName val="3.7.8.1.2.4"/>
      <sheetName val="3.7.8.1.2.5"/>
      <sheetName val="3.7.8.1.2.6"/>
      <sheetName val="3.7.8.1.3.1"/>
      <sheetName val="3.7.8.1.3.2"/>
      <sheetName val="3.7.8.2.1"/>
      <sheetName val="3.7.8.2.2"/>
      <sheetName val="3.7.11.1"/>
      <sheetName val="3.7.12.1"/>
      <sheetName val="3.7.12.2"/>
      <sheetName val="3.7.13.1.1"/>
      <sheetName val="3.7.13.1.2"/>
      <sheetName val="3.7.13.1.3"/>
      <sheetName val="3.7.13.1.4"/>
      <sheetName val="3.7.13.1.5"/>
      <sheetName val="3.7.13.1.6"/>
      <sheetName val="3.7.13.1.7"/>
      <sheetName val="3.7.13.1.8"/>
      <sheetName val="3.7.13.1.9"/>
      <sheetName val="3.7.13.1.10"/>
      <sheetName val="3.7.13.2.1"/>
      <sheetName val="3.7.13.2.2"/>
      <sheetName val="3.7.13.2.3"/>
      <sheetName val="3.7.13.2.4"/>
      <sheetName val="3.7.13.2.5"/>
      <sheetName val="3.7.13.2.6"/>
      <sheetName val="3.7.13.2.7"/>
      <sheetName val="3.7.13.2.8"/>
      <sheetName val="3.7.13.2.9"/>
      <sheetName val="3.7.14.1.1"/>
      <sheetName val="3.7.14.1.2"/>
      <sheetName val="3.7.15.2.2"/>
      <sheetName val="3.7.15.2.3"/>
      <sheetName val="3.7.15.3.1"/>
      <sheetName val="3.7.15.3.2"/>
      <sheetName val="3.7.15.3.3"/>
      <sheetName val="3.7.15.3.4"/>
      <sheetName val="3.7.15.3.5"/>
      <sheetName val="3.7.15.3.6"/>
      <sheetName val="3.7.15.3.7"/>
      <sheetName val="3.7.15.3.8"/>
      <sheetName val="3.7.15.3.9"/>
      <sheetName val="3.7.15.3.10"/>
      <sheetName val="3.7.15.3.11"/>
      <sheetName val="3.7.15.3.12"/>
      <sheetName val="3.7.15.3.13"/>
      <sheetName val="3.7.15.3.14"/>
      <sheetName val="3.7.15.3.15"/>
      <sheetName val="3.7.15.3.16"/>
      <sheetName val="3.7.15.3.17"/>
      <sheetName val="3.7.15.3.18"/>
      <sheetName val="3.7.15.3.19"/>
      <sheetName val="3.7.15.3.20"/>
      <sheetName val="3.7.15.3.21"/>
      <sheetName val="3.7.15.3.22"/>
      <sheetName val="3.7.15.3.23"/>
      <sheetName val="3.7.15.3.24"/>
      <sheetName val="3.7.15.4.1.1"/>
      <sheetName val="3.7.15.4.1.2"/>
      <sheetName val="3.7.15.4.1.3"/>
      <sheetName val="3.7.15.4.2.1"/>
      <sheetName val="3.7.15.4.3.1"/>
      <sheetName val="3.7.15.4.4.1"/>
      <sheetName val="3.7.15.4.4.2"/>
      <sheetName val="3.7.15.4.4.3"/>
      <sheetName val="3.7.16.1.1"/>
      <sheetName val="3.7.16.1.2"/>
      <sheetName val="3.7.16.2.1"/>
      <sheetName val="3.7.16.2.2"/>
      <sheetName val="3.7.16.3.1"/>
      <sheetName val="3.7.16.4.1"/>
      <sheetName val="3.7.16.4.2"/>
      <sheetName val="3.7.16.4.3"/>
      <sheetName val="3.7.16.4.4"/>
      <sheetName val="3.8.1.1.1"/>
      <sheetName val="3.8.1.1.2"/>
      <sheetName val="3.8.1.1.3"/>
      <sheetName val="3.8.1.1.4"/>
      <sheetName val="3.8.1.1.5"/>
      <sheetName val="3.8.1.2.1"/>
      <sheetName val="3.8.1.2.2"/>
      <sheetName val="3.8.1.3.1"/>
      <sheetName val="3.8.1.3.2"/>
      <sheetName val="3.8.1.3.3"/>
      <sheetName val="3.8.1.3.4"/>
      <sheetName val="3.8.1.4.1"/>
      <sheetName val="3.8.1.4.2"/>
      <sheetName val="3.8.1.4.3"/>
      <sheetName val="3.8.1.5.1"/>
      <sheetName val="3.8.1.5.2"/>
      <sheetName val="3.8.1.5.3"/>
      <sheetName val="3.8.1.6.1"/>
      <sheetName val="3.8.1.6.2"/>
      <sheetName val="3.8.1.6.3"/>
      <sheetName val="3.8.1.7.1"/>
      <sheetName val="3.8.1.7.2"/>
      <sheetName val="3.8.1.7.3"/>
      <sheetName val="3.8.1.8.1"/>
      <sheetName val="3.8.1.8.2"/>
      <sheetName val="3.8.1.8.3"/>
      <sheetName val="3.8.1.9.1"/>
      <sheetName val="3.8.1.9.2"/>
      <sheetName val="3.8.1.9.3"/>
      <sheetName val="3.8.1.10.1"/>
      <sheetName val="3.8.1.10.2"/>
      <sheetName val="3.8.1.10.3"/>
      <sheetName val="3.8.1.10.4"/>
      <sheetName val="3.8.1.11.1"/>
      <sheetName val="3.8.1.11.2"/>
      <sheetName val="3.8.1.11.3"/>
      <sheetName val="3.8.1.11.4"/>
      <sheetName val="3.12.1.22.1"/>
      <sheetName val="3.12.1.22.2"/>
      <sheetName val="3.12.1.22.3"/>
      <sheetName val="3.12.1.22.4"/>
      <sheetName val="3.12.1.22.5"/>
      <sheetName val="3.12.1.22.6"/>
      <sheetName val="3.12.1.22.7"/>
      <sheetName val="3.12.1.22.8"/>
      <sheetName val="3.12.2.2"/>
      <sheetName val="3.12.3"/>
      <sheetName val="3.14.1.1"/>
      <sheetName val="3.14.1.2"/>
      <sheetName val="3.14.1.3"/>
      <sheetName val="3.14.1.4"/>
      <sheetName val="3.14.1.5"/>
      <sheetName val="3.14.1.6"/>
      <sheetName val="3.14.1.7"/>
      <sheetName val="3.14.1.8"/>
      <sheetName val="3.14.1.9"/>
      <sheetName val="3.14.1.10"/>
      <sheetName val="3.14.2.1"/>
      <sheetName val="3.14.2.2"/>
      <sheetName val="3.14.2.3"/>
      <sheetName val="3.14.2.7"/>
      <sheetName val="3.14.2.8"/>
      <sheetName val="3.14.2.9"/>
      <sheetName val="3.14.2.10"/>
      <sheetName val="3.14.2.11"/>
      <sheetName val="3.14.2.12"/>
      <sheetName val="3.14.2.13"/>
      <sheetName val="3.14.3.1"/>
      <sheetName val="3.14.3.2"/>
      <sheetName val="3.14.3.3"/>
      <sheetName val="3.15.1.1"/>
      <sheetName val="3.15.1.2"/>
      <sheetName val="3.15.1.3"/>
      <sheetName val="3.15.1.4"/>
      <sheetName val="3.15.1.5"/>
      <sheetName val="3.15.1.6"/>
      <sheetName val="3.15.1.7"/>
      <sheetName val="3.15.1.8"/>
      <sheetName val="3.15.1.9"/>
      <sheetName val="3.15.3.1"/>
      <sheetName val="3.15.3.2"/>
      <sheetName val="3.15.3.3"/>
      <sheetName val="3.15.3.4"/>
      <sheetName val="3.15.3.5"/>
      <sheetName val="3.15.4.1"/>
      <sheetName val="3.15.4.2"/>
      <sheetName val="3.15.4.3"/>
      <sheetName val="3.15.4.4"/>
      <sheetName val="3.15.4.5"/>
      <sheetName val="3.15.4.6"/>
      <sheetName val="3.15.4.7"/>
      <sheetName val="3.15.5.1"/>
      <sheetName val="3.15.5.2"/>
      <sheetName val="3.15.5.3"/>
      <sheetName val="3.15.5.4"/>
      <sheetName val="3.15.5.5"/>
      <sheetName val="3.16.1.1"/>
      <sheetName val="3.16.1.2"/>
      <sheetName val="3.16.1.3"/>
      <sheetName val="3.16.1.4"/>
      <sheetName val="3.16.1.5"/>
      <sheetName val="3.16.2.1"/>
      <sheetName val="3.16.2.2"/>
      <sheetName val="3.16.2.3"/>
      <sheetName val="3.16.2.4"/>
      <sheetName val="3.16.2.5"/>
      <sheetName val="3.16.2.6"/>
      <sheetName val="3.16.2.7"/>
      <sheetName val="3.16.2.8"/>
      <sheetName val="3.16.2.9"/>
      <sheetName val="3.18.1.9"/>
      <sheetName val="3.18.1.10"/>
      <sheetName val="3.18.1.11"/>
      <sheetName val="3.18.1.12"/>
      <sheetName val="3.18.1.13"/>
      <sheetName val="3.18.1.14"/>
      <sheetName val="3.18.1.19"/>
      <sheetName val="3.15.6.6"/>
      <sheetName val="3.15.6.7"/>
      <sheetName val="3.15.6.8"/>
      <sheetName val="3.15.6.9"/>
      <sheetName val="3.15.6.10"/>
    </sheetNames>
    <sheetDataSet>
      <sheetData sheetId="0" refreshError="1"/>
      <sheetData sheetId="1" refreshError="1">
        <row r="1">
          <cell r="A1" t="str">
            <v>RECURSOS</v>
          </cell>
        </row>
        <row r="2">
          <cell r="A2" t="str">
            <v>Acero de refuerzo de 40000 y 60000</v>
          </cell>
          <cell r="B2">
            <v>2870</v>
          </cell>
          <cell r="C2">
            <v>2757</v>
          </cell>
          <cell r="D2" t="str">
            <v>kg</v>
          </cell>
          <cell r="E2">
            <v>2648</v>
          </cell>
        </row>
        <row r="3">
          <cell r="A3" t="str">
            <v>Acero malla electrosoldada</v>
          </cell>
          <cell r="B3">
            <v>2859</v>
          </cell>
          <cell r="C3">
            <v>2746</v>
          </cell>
          <cell r="D3" t="str">
            <v>kg</v>
          </cell>
          <cell r="E3">
            <v>2638</v>
          </cell>
        </row>
        <row r="4">
          <cell r="A4" t="str">
            <v>Acondicionador de superficie x 310 ml</v>
          </cell>
          <cell r="B4">
            <v>108028</v>
          </cell>
          <cell r="C4">
            <v>103783</v>
          </cell>
          <cell r="D4" t="str">
            <v>Und</v>
          </cell>
          <cell r="E4">
            <v>99705</v>
          </cell>
        </row>
        <row r="5">
          <cell r="A5" t="str">
            <v>Adhesivo Novafort x 310ml</v>
          </cell>
          <cell r="B5">
            <v>54185</v>
          </cell>
          <cell r="C5">
            <v>52055</v>
          </cell>
          <cell r="D5" t="str">
            <v>Und</v>
          </cell>
          <cell r="E5">
            <v>50009</v>
          </cell>
        </row>
        <row r="6">
          <cell r="A6" t="str">
            <v>Adoquin  rectangular peatonal   6x10x20</v>
          </cell>
          <cell r="B6">
            <v>28137</v>
          </cell>
          <cell r="C6">
            <v>27031</v>
          </cell>
          <cell r="D6" t="str">
            <v>m2</v>
          </cell>
          <cell r="E6">
            <v>25968</v>
          </cell>
        </row>
        <row r="7">
          <cell r="A7" t="str">
            <v>Adoquin  rectangular vehicular  8x10x20</v>
          </cell>
          <cell r="B7">
            <v>30951</v>
          </cell>
          <cell r="C7">
            <v>29734</v>
          </cell>
          <cell r="D7" t="str">
            <v>m2</v>
          </cell>
          <cell r="E7">
            <v>28565</v>
          </cell>
        </row>
        <row r="8">
          <cell r="A8" t="str">
            <v>Agua</v>
          </cell>
          <cell r="B8">
            <v>7</v>
          </cell>
          <cell r="C8">
            <v>6</v>
          </cell>
          <cell r="D8" t="str">
            <v>Lt</v>
          </cell>
          <cell r="E8">
            <v>5</v>
          </cell>
        </row>
        <row r="9">
          <cell r="A9" t="str">
            <v>Agua Acueducto</v>
          </cell>
          <cell r="B9">
            <v>3873</v>
          </cell>
          <cell r="C9">
            <v>3720</v>
          </cell>
          <cell r="D9" t="str">
            <v>m3</v>
          </cell>
          <cell r="E9">
            <v>3573</v>
          </cell>
        </row>
        <row r="10">
          <cell r="A10" t="str">
            <v>Alambre recocido No 18</v>
          </cell>
          <cell r="B10">
            <v>4470</v>
          </cell>
          <cell r="C10">
            <v>4294</v>
          </cell>
          <cell r="D10" t="str">
            <v>kg</v>
          </cell>
          <cell r="E10">
            <v>4125</v>
          </cell>
        </row>
        <row r="11">
          <cell r="A11" t="str">
            <v>Alambre galvanizado calibre 18</v>
          </cell>
          <cell r="B11">
            <v>4470</v>
          </cell>
          <cell r="C11">
            <v>4294</v>
          </cell>
          <cell r="D11" t="str">
            <v>Kg</v>
          </cell>
          <cell r="E11">
            <v>4125</v>
          </cell>
        </row>
        <row r="12">
          <cell r="A12" t="str">
            <v>Allanadora de pavimento con operador y aspas</v>
          </cell>
          <cell r="B12">
            <v>6679</v>
          </cell>
          <cell r="C12">
            <v>6416</v>
          </cell>
          <cell r="D12" t="str">
            <v>m2</v>
          </cell>
          <cell r="E12">
            <v>6163</v>
          </cell>
        </row>
        <row r="13">
          <cell r="A13" t="str">
            <v>Anclaje epoxico para varilla de 1/2 (sin varilla)</v>
          </cell>
          <cell r="B13">
            <v>7848</v>
          </cell>
          <cell r="C13">
            <v>7539</v>
          </cell>
          <cell r="D13" t="str">
            <v>Und</v>
          </cell>
          <cell r="E13">
            <v>7539</v>
          </cell>
        </row>
        <row r="14">
          <cell r="A14" t="str">
            <v>Anclaje epoxico para varilla de 3/4 (sin varilla)</v>
          </cell>
          <cell r="B14">
            <v>14455</v>
          </cell>
          <cell r="C14">
            <v>13887</v>
          </cell>
          <cell r="D14" t="str">
            <v>Und</v>
          </cell>
          <cell r="E14">
            <v>13887</v>
          </cell>
        </row>
        <row r="15">
          <cell r="A15" t="str">
            <v>Anclaje epoxico para varilla de 3/8 (sin varilla)</v>
          </cell>
          <cell r="B15">
            <v>6103</v>
          </cell>
          <cell r="C15">
            <v>5863</v>
          </cell>
          <cell r="D15" t="str">
            <v>Und</v>
          </cell>
          <cell r="E15">
            <v>5863</v>
          </cell>
        </row>
        <row r="16">
          <cell r="A16" t="str">
            <v>Anclaje epoxico para varilla de 5/8 (sin varilla)</v>
          </cell>
          <cell r="B16">
            <v>10813</v>
          </cell>
          <cell r="C16">
            <v>10388</v>
          </cell>
          <cell r="D16" t="str">
            <v>Und</v>
          </cell>
          <cell r="E16">
            <v>10388</v>
          </cell>
        </row>
        <row r="17">
          <cell r="A17" t="str">
            <v>Andamio tubular</v>
          </cell>
          <cell r="B17">
            <v>1635</v>
          </cell>
          <cell r="C17">
            <v>1570</v>
          </cell>
          <cell r="D17" t="str">
            <v>d</v>
          </cell>
          <cell r="E17">
            <v>1508</v>
          </cell>
        </row>
        <row r="18">
          <cell r="A18" t="str">
            <v>Angulo de aluminio 6m</v>
          </cell>
          <cell r="B18">
            <v>1567</v>
          </cell>
          <cell r="C18">
            <v>1505</v>
          </cell>
          <cell r="D18" t="str">
            <v>UND</v>
          </cell>
          <cell r="E18">
            <v>1445</v>
          </cell>
        </row>
        <row r="19">
          <cell r="A19" t="str">
            <v>Angulo en acero de 2" x 2" x 3/16"</v>
          </cell>
          <cell r="B19">
            <v>11985</v>
          </cell>
          <cell r="C19">
            <v>11514</v>
          </cell>
          <cell r="D19" t="str">
            <v>m</v>
          </cell>
          <cell r="E19">
            <v>11061</v>
          </cell>
        </row>
        <row r="20">
          <cell r="A20" t="str">
            <v>Anillo caucho tub. Conc 12"</v>
          </cell>
          <cell r="B20">
            <v>5636</v>
          </cell>
          <cell r="C20">
            <v>5414</v>
          </cell>
          <cell r="D20" t="str">
            <v>Und</v>
          </cell>
          <cell r="E20">
            <v>5201</v>
          </cell>
        </row>
        <row r="21">
          <cell r="A21" t="str">
            <v>Antisol rojo x 16 kg</v>
          </cell>
          <cell r="B21">
            <v>14139</v>
          </cell>
          <cell r="C21">
            <v>13583</v>
          </cell>
          <cell r="D21" t="str">
            <v>kg</v>
          </cell>
          <cell r="E21">
            <v>13049</v>
          </cell>
        </row>
        <row r="22">
          <cell r="A22" t="str">
            <v>Antisol rojo x 170 kg</v>
          </cell>
          <cell r="B22">
            <v>10268</v>
          </cell>
          <cell r="C22">
            <v>9864</v>
          </cell>
          <cell r="D22" t="str">
            <v>kg</v>
          </cell>
          <cell r="E22">
            <v>9476</v>
          </cell>
        </row>
        <row r="23">
          <cell r="A23" t="str">
            <v>Arena amarilla</v>
          </cell>
          <cell r="B23">
            <v>34374</v>
          </cell>
          <cell r="C23">
            <v>33023</v>
          </cell>
          <cell r="D23" t="str">
            <v>m3</v>
          </cell>
          <cell r="E23">
            <v>31725</v>
          </cell>
        </row>
        <row r="24">
          <cell r="A24" t="str">
            <v>Arena blanca</v>
          </cell>
          <cell r="B24">
            <v>34374</v>
          </cell>
          <cell r="C24">
            <v>33023</v>
          </cell>
          <cell r="D24" t="str">
            <v>m3</v>
          </cell>
          <cell r="E24">
            <v>31725</v>
          </cell>
        </row>
        <row r="25">
          <cell r="A25" t="str">
            <v>Arena juan de acosta</v>
          </cell>
          <cell r="B25">
            <v>34374</v>
          </cell>
          <cell r="C25">
            <v>33023</v>
          </cell>
          <cell r="D25" t="str">
            <v>m3</v>
          </cell>
          <cell r="E25">
            <v>31725</v>
          </cell>
        </row>
        <row r="26">
          <cell r="A26" t="str">
            <v>Arena mambo</v>
          </cell>
          <cell r="B26">
            <v>34374</v>
          </cell>
          <cell r="C26">
            <v>33023</v>
          </cell>
          <cell r="D26" t="str">
            <v>m3</v>
          </cell>
          <cell r="E26">
            <v>31725</v>
          </cell>
        </row>
        <row r="27">
          <cell r="A27" t="str">
            <v>Arena negra</v>
          </cell>
          <cell r="B27">
            <v>34374</v>
          </cell>
          <cell r="C27">
            <v>33023</v>
          </cell>
          <cell r="D27" t="str">
            <v>m3</v>
          </cell>
          <cell r="E27">
            <v>31725</v>
          </cell>
        </row>
        <row r="28">
          <cell r="A28" t="str">
            <v>Arena santo tomas</v>
          </cell>
          <cell r="B28">
            <v>34374</v>
          </cell>
          <cell r="C28">
            <v>33023</v>
          </cell>
          <cell r="D28" t="str">
            <v>m3</v>
          </cell>
          <cell r="E28">
            <v>31725</v>
          </cell>
        </row>
        <row r="29">
          <cell r="A29" t="str">
            <v>Arena sierra vieja</v>
          </cell>
          <cell r="B29">
            <v>34374</v>
          </cell>
          <cell r="C29">
            <v>33023</v>
          </cell>
          <cell r="D29" t="str">
            <v>m3</v>
          </cell>
          <cell r="E29">
            <v>31725</v>
          </cell>
        </row>
        <row r="30">
          <cell r="A30" t="str">
            <v>Asfalto de liga</v>
          </cell>
          <cell r="B30">
            <v>1845</v>
          </cell>
          <cell r="C30">
            <v>1772</v>
          </cell>
          <cell r="D30" t="str">
            <v>kg</v>
          </cell>
          <cell r="E30">
            <v>1702</v>
          </cell>
        </row>
        <row r="31">
          <cell r="A31" t="str">
            <v>Asfalto Oxidado (brea).</v>
          </cell>
          <cell r="B31">
            <v>777</v>
          </cell>
          <cell r="C31">
            <v>746</v>
          </cell>
          <cell r="D31" t="str">
            <v>kg</v>
          </cell>
          <cell r="E31">
            <v>716</v>
          </cell>
        </row>
        <row r="32">
          <cell r="A32" t="str">
            <v>Atraque de tuberias en concreto de 2500 psi</v>
          </cell>
          <cell r="B32">
            <v>436932</v>
          </cell>
          <cell r="C32">
            <v>419763</v>
          </cell>
          <cell r="D32" t="str">
            <v>m3</v>
          </cell>
          <cell r="E32">
            <v>419763</v>
          </cell>
        </row>
        <row r="33">
          <cell r="A33" t="str">
            <v>Aviso reglamentario fijo</v>
          </cell>
          <cell r="B33">
            <v>314722</v>
          </cell>
          <cell r="C33">
            <v>302355</v>
          </cell>
          <cell r="D33" t="str">
            <v>Und</v>
          </cell>
          <cell r="E33">
            <v>290474</v>
          </cell>
        </row>
        <row r="34">
          <cell r="A34" t="str">
            <v>Ayudante Acabados</v>
          </cell>
          <cell r="B34">
            <v>9962</v>
          </cell>
          <cell r="C34">
            <v>9570</v>
          </cell>
          <cell r="D34" t="str">
            <v>HH</v>
          </cell>
          <cell r="E34">
            <v>9570.4436675833331</v>
          </cell>
        </row>
        <row r="35">
          <cell r="A35" t="str">
            <v>Ayudante Albañileria</v>
          </cell>
          <cell r="B35">
            <v>8663</v>
          </cell>
          <cell r="C35">
            <v>8322.125</v>
          </cell>
          <cell r="D35" t="str">
            <v>HH</v>
          </cell>
          <cell r="E35">
            <v>8322.125</v>
          </cell>
        </row>
        <row r="36">
          <cell r="A36" t="str">
            <v xml:space="preserve">Ayudante elect, sanit, carpint </v>
          </cell>
          <cell r="B36">
            <v>9529</v>
          </cell>
          <cell r="C36">
            <v>9154</v>
          </cell>
          <cell r="D36" t="str">
            <v>HH</v>
          </cell>
          <cell r="E36">
            <v>9154.3374211666669</v>
          </cell>
        </row>
        <row r="37">
          <cell r="A37" t="str">
            <v>Bajante canal amazonas</v>
          </cell>
          <cell r="B37">
            <v>28673</v>
          </cell>
          <cell r="C37">
            <v>27546</v>
          </cell>
          <cell r="D37" t="str">
            <v>m</v>
          </cell>
          <cell r="E37">
            <v>26463</v>
          </cell>
        </row>
        <row r="38">
          <cell r="A38" t="str">
            <v>Baldosa ceramica nacional 30x30</v>
          </cell>
          <cell r="B38">
            <v>48909</v>
          </cell>
          <cell r="C38">
            <v>46987</v>
          </cell>
          <cell r="D38" t="str">
            <v>m2</v>
          </cell>
          <cell r="E38">
            <v>45140</v>
          </cell>
        </row>
        <row r="39">
          <cell r="A39" t="str">
            <v>Barra</v>
          </cell>
          <cell r="B39">
            <v>167951</v>
          </cell>
          <cell r="C39">
            <v>161351</v>
          </cell>
          <cell r="D39" t="str">
            <v>Und</v>
          </cell>
          <cell r="E39">
            <v>155011</v>
          </cell>
        </row>
        <row r="40">
          <cell r="A40" t="str">
            <v>Barrera epoxica gris</v>
          </cell>
          <cell r="B40">
            <v>153987</v>
          </cell>
          <cell r="C40">
            <v>147936</v>
          </cell>
          <cell r="D40" t="str">
            <v>gl</v>
          </cell>
          <cell r="E40">
            <v>142123</v>
          </cell>
        </row>
        <row r="41">
          <cell r="A41" t="str">
            <v>Base granular</v>
          </cell>
          <cell r="B41">
            <v>52899</v>
          </cell>
          <cell r="C41">
            <v>50820</v>
          </cell>
          <cell r="D41" t="str">
            <v>m3</v>
          </cell>
          <cell r="E41">
            <v>48823</v>
          </cell>
        </row>
        <row r="42">
          <cell r="A42" t="str">
            <v>Binda Boquilla color x 10 kg</v>
          </cell>
          <cell r="B42">
            <v>3859</v>
          </cell>
          <cell r="C42">
            <v>3707</v>
          </cell>
          <cell r="D42" t="str">
            <v>kg</v>
          </cell>
          <cell r="E42">
            <v>3561</v>
          </cell>
        </row>
        <row r="43">
          <cell r="A43" t="str">
            <v>Bloque  estructural vibrado de 10 9x19x39</v>
          </cell>
          <cell r="B43">
            <v>1539</v>
          </cell>
          <cell r="C43">
            <v>1478</v>
          </cell>
          <cell r="D43" t="str">
            <v>Und</v>
          </cell>
          <cell r="E43">
            <v>1419</v>
          </cell>
        </row>
        <row r="44">
          <cell r="A44" t="str">
            <v>Bloque  estructural vibrado de 12 11x19x39</v>
          </cell>
          <cell r="B44">
            <v>1958</v>
          </cell>
          <cell r="C44">
            <v>1881</v>
          </cell>
          <cell r="D44" t="str">
            <v>Und</v>
          </cell>
          <cell r="E44">
            <v>1807</v>
          </cell>
        </row>
        <row r="45">
          <cell r="A45" t="str">
            <v>Bloque  estructural vibrado de 15 14x19x39</v>
          </cell>
          <cell r="B45">
            <v>2099</v>
          </cell>
          <cell r="C45">
            <v>2016</v>
          </cell>
          <cell r="D45" t="str">
            <v>Und</v>
          </cell>
          <cell r="E45">
            <v>1936</v>
          </cell>
        </row>
        <row r="46">
          <cell r="A46" t="str">
            <v>Bloque  estructural vibrado de 20 19x19x39</v>
          </cell>
          <cell r="B46">
            <v>2518</v>
          </cell>
          <cell r="C46">
            <v>2419</v>
          </cell>
          <cell r="D46" t="str">
            <v>Und</v>
          </cell>
          <cell r="E46">
            <v>2323</v>
          </cell>
        </row>
        <row r="47">
          <cell r="A47" t="str">
            <v>Bloque abuzardado  vibrado de 10 9x19x39</v>
          </cell>
          <cell r="B47">
            <v>2027</v>
          </cell>
          <cell r="C47">
            <v>1947</v>
          </cell>
          <cell r="D47" t="str">
            <v>Und</v>
          </cell>
          <cell r="E47">
            <v>1870</v>
          </cell>
        </row>
        <row r="48">
          <cell r="A48" t="str">
            <v>Bloque abuzardado  vibrado de 15 14x19x39</v>
          </cell>
          <cell r="B48">
            <v>2587</v>
          </cell>
          <cell r="C48">
            <v>2485</v>
          </cell>
          <cell r="D48" t="str">
            <v>Und</v>
          </cell>
          <cell r="E48">
            <v>2387</v>
          </cell>
        </row>
        <row r="49">
          <cell r="A49" t="str">
            <v>Bloque abuzardado vibrado de 20 19x19x39</v>
          </cell>
          <cell r="B49">
            <v>3076</v>
          </cell>
          <cell r="C49">
            <v>2955</v>
          </cell>
          <cell r="D49" t="str">
            <v>Und</v>
          </cell>
          <cell r="E49">
            <v>2838</v>
          </cell>
        </row>
        <row r="50">
          <cell r="A50" t="str">
            <v>Bloque no estructural vibrado de 10 9x19x39</v>
          </cell>
          <cell r="B50">
            <v>1176</v>
          </cell>
          <cell r="C50">
            <v>1129</v>
          </cell>
          <cell r="D50" t="str">
            <v>Und</v>
          </cell>
          <cell r="E50">
            <v>1084</v>
          </cell>
        </row>
        <row r="51">
          <cell r="A51" t="str">
            <v>Bloque no estructural vibrado de 12 11x19x39</v>
          </cell>
          <cell r="B51">
            <v>1610</v>
          </cell>
          <cell r="C51">
            <v>1546</v>
          </cell>
          <cell r="D51" t="str">
            <v>Und</v>
          </cell>
          <cell r="E51">
            <v>1485</v>
          </cell>
        </row>
        <row r="52">
          <cell r="A52" t="str">
            <v>Bloque no estructural vibrado de 15 14x19x39</v>
          </cell>
          <cell r="B52">
            <v>1679</v>
          </cell>
          <cell r="C52">
            <v>1613</v>
          </cell>
          <cell r="D52" t="str">
            <v>Und</v>
          </cell>
          <cell r="E52">
            <v>1549</v>
          </cell>
        </row>
        <row r="53">
          <cell r="A53" t="str">
            <v>Bloque no estructural vibrado de 20 19x19x39</v>
          </cell>
          <cell r="B53">
            <v>2377</v>
          </cell>
          <cell r="C53">
            <v>2283</v>
          </cell>
          <cell r="D53" t="str">
            <v>Und</v>
          </cell>
          <cell r="E53">
            <v>2193</v>
          </cell>
        </row>
        <row r="54">
          <cell r="A54" t="str">
            <v>Bloque samo #3 7x20x40</v>
          </cell>
          <cell r="B54">
            <v>1079</v>
          </cell>
          <cell r="C54">
            <v>1036</v>
          </cell>
          <cell r="D54" t="str">
            <v>Und</v>
          </cell>
          <cell r="E54">
            <v>995</v>
          </cell>
        </row>
        <row r="55">
          <cell r="A55" t="str">
            <v>Bloque samo #3 especial 7x20x33</v>
          </cell>
          <cell r="B55">
            <v>1036</v>
          </cell>
          <cell r="C55">
            <v>995</v>
          </cell>
          <cell r="D55" t="str">
            <v>Und</v>
          </cell>
          <cell r="E55">
            <v>955</v>
          </cell>
        </row>
        <row r="56">
          <cell r="A56" t="str">
            <v>Bloque samo #4 10x20x40</v>
          </cell>
          <cell r="B56">
            <v>1203</v>
          </cell>
          <cell r="C56">
            <v>1155</v>
          </cell>
          <cell r="D56" t="str">
            <v>Und</v>
          </cell>
          <cell r="E56">
            <v>1109</v>
          </cell>
        </row>
        <row r="57">
          <cell r="A57" t="str">
            <v>Bloque samo #4 especial 10x20x33</v>
          </cell>
          <cell r="B57">
            <v>1133</v>
          </cell>
          <cell r="C57">
            <v>1088</v>
          </cell>
          <cell r="D57" t="str">
            <v>Und</v>
          </cell>
          <cell r="E57">
            <v>1045</v>
          </cell>
        </row>
        <row r="58">
          <cell r="A58" t="str">
            <v>Bloque samo #5 12,5x20x40</v>
          </cell>
          <cell r="B58">
            <v>1567</v>
          </cell>
          <cell r="C58">
            <v>1505</v>
          </cell>
          <cell r="D58" t="str">
            <v>Und</v>
          </cell>
          <cell r="E58">
            <v>1445</v>
          </cell>
        </row>
        <row r="59">
          <cell r="A59" t="str">
            <v>Bloque samo #6 15x20x40</v>
          </cell>
          <cell r="B59">
            <v>1929</v>
          </cell>
          <cell r="C59">
            <v>1853</v>
          </cell>
          <cell r="D59" t="str">
            <v>Und</v>
          </cell>
          <cell r="E59">
            <v>1780</v>
          </cell>
        </row>
        <row r="60">
          <cell r="A60" t="str">
            <v>Brilladora electrica</v>
          </cell>
          <cell r="B60">
            <v>36053</v>
          </cell>
          <cell r="C60">
            <v>34636</v>
          </cell>
          <cell r="D60" t="str">
            <v>d</v>
          </cell>
          <cell r="E60">
            <v>33275</v>
          </cell>
        </row>
        <row r="61">
          <cell r="A61" t="str">
            <v>Brocha de 3"</v>
          </cell>
          <cell r="B61">
            <v>12439</v>
          </cell>
          <cell r="C61">
            <v>11950</v>
          </cell>
          <cell r="D61" t="str">
            <v>un</v>
          </cell>
          <cell r="E61">
            <v>11480</v>
          </cell>
        </row>
        <row r="62">
          <cell r="A62" t="str">
            <v>Buje PVC-P 1 1/2" x 1/2·</v>
          </cell>
          <cell r="B62">
            <v>4495</v>
          </cell>
          <cell r="C62">
            <v>4318</v>
          </cell>
          <cell r="D62" t="str">
            <v>UD</v>
          </cell>
          <cell r="E62">
            <v>4148</v>
          </cell>
        </row>
        <row r="63">
          <cell r="A63" t="str">
            <v>Calado cuadrado de 15x20x20</v>
          </cell>
          <cell r="B63">
            <v>1040</v>
          </cell>
          <cell r="C63">
            <v>999</v>
          </cell>
          <cell r="D63" t="str">
            <v>un</v>
          </cell>
          <cell r="E63">
            <v>959</v>
          </cell>
        </row>
        <row r="64">
          <cell r="A64" t="str">
            <v>Caliche</v>
          </cell>
          <cell r="B64">
            <v>36332</v>
          </cell>
          <cell r="C64">
            <v>34904</v>
          </cell>
          <cell r="D64" t="str">
            <v>m3</v>
          </cell>
          <cell r="E64">
            <v>33532</v>
          </cell>
        </row>
        <row r="65">
          <cell r="A65" t="str">
            <v>Camión Dodge - 300</v>
          </cell>
          <cell r="B65">
            <v>281762</v>
          </cell>
          <cell r="C65">
            <v>270690</v>
          </cell>
          <cell r="D65" t="str">
            <v>DIA</v>
          </cell>
          <cell r="E65">
            <v>260053</v>
          </cell>
        </row>
        <row r="66">
          <cell r="A66" t="str">
            <v>Canal Amazonas</v>
          </cell>
          <cell r="B66">
            <v>29984</v>
          </cell>
          <cell r="C66">
            <v>28805</v>
          </cell>
          <cell r="D66" t="str">
            <v>m</v>
          </cell>
          <cell r="E66">
            <v>27673</v>
          </cell>
        </row>
        <row r="67">
          <cell r="A67" t="str">
            <v>Canaleta 90 Eternit de 0,90 x 6,0 m</v>
          </cell>
          <cell r="B67">
            <v>51370</v>
          </cell>
          <cell r="C67">
            <v>49351</v>
          </cell>
          <cell r="D67" t="str">
            <v>m2</v>
          </cell>
          <cell r="E67">
            <v>47411</v>
          </cell>
        </row>
        <row r="68">
          <cell r="A68" t="str">
            <v>Caneca reflectiva pequeña</v>
          </cell>
          <cell r="B68">
            <v>84451</v>
          </cell>
          <cell r="C68">
            <v>81132</v>
          </cell>
          <cell r="D68" t="str">
            <v>UD</v>
          </cell>
          <cell r="E68">
            <v>77944</v>
          </cell>
        </row>
        <row r="69">
          <cell r="A69" t="str">
            <v xml:space="preserve">Canto rodado </v>
          </cell>
          <cell r="B69">
            <v>118774</v>
          </cell>
          <cell r="C69">
            <v>114107</v>
          </cell>
          <cell r="D69" t="str">
            <v>m3</v>
          </cell>
          <cell r="E69">
            <v>109623</v>
          </cell>
        </row>
        <row r="70">
          <cell r="A70" t="str">
            <v>Cargador CAT 910 80U(PS), 1 m3</v>
          </cell>
          <cell r="B70">
            <v>35224</v>
          </cell>
          <cell r="C70">
            <v>33839</v>
          </cell>
          <cell r="D70" t="str">
            <v>H</v>
          </cell>
          <cell r="E70">
            <v>32509</v>
          </cell>
        </row>
        <row r="71">
          <cell r="A71" t="str">
            <v>Carretilla tipo bugui</v>
          </cell>
          <cell r="B71">
            <v>3775</v>
          </cell>
          <cell r="C71">
            <v>3626</v>
          </cell>
          <cell r="D71" t="str">
            <v>d</v>
          </cell>
          <cell r="E71">
            <v>3483</v>
          </cell>
        </row>
        <row r="72">
          <cell r="A72" t="str">
            <v>Catalizador de 137057 (A:B=1:1)</v>
          </cell>
          <cell r="B72">
            <v>103741</v>
          </cell>
          <cell r="C72">
            <v>99664</v>
          </cell>
          <cell r="D72" t="str">
            <v>gl</v>
          </cell>
          <cell r="E72">
            <v>95747</v>
          </cell>
        </row>
        <row r="73">
          <cell r="A73" t="str">
            <v>Catalizador de Serie 23 (A:B=1:1)</v>
          </cell>
          <cell r="B73">
            <v>98878</v>
          </cell>
          <cell r="C73">
            <v>94992</v>
          </cell>
          <cell r="D73" t="str">
            <v>gl</v>
          </cell>
          <cell r="E73">
            <v>91259</v>
          </cell>
        </row>
        <row r="74">
          <cell r="A74" t="str">
            <v>Catalizador Grupo 2 Sika</v>
          </cell>
          <cell r="B74">
            <v>132917</v>
          </cell>
          <cell r="C74">
            <v>127694</v>
          </cell>
          <cell r="D74" t="str">
            <v>gl</v>
          </cell>
          <cell r="E74">
            <v>122676</v>
          </cell>
        </row>
        <row r="75">
          <cell r="A75" t="str">
            <v>Catalizador para pintura epoxica</v>
          </cell>
          <cell r="B75">
            <v>50166</v>
          </cell>
          <cell r="C75">
            <v>48194</v>
          </cell>
          <cell r="D75" t="str">
            <v>gl</v>
          </cell>
          <cell r="E75">
            <v>46300</v>
          </cell>
        </row>
        <row r="76">
          <cell r="A76" t="str">
            <v>Catalizador serie 36</v>
          </cell>
          <cell r="B76">
            <v>279469</v>
          </cell>
          <cell r="C76">
            <v>268487</v>
          </cell>
          <cell r="D76" t="str">
            <v>gl</v>
          </cell>
          <cell r="E76">
            <v>257937</v>
          </cell>
        </row>
        <row r="77">
          <cell r="A77" t="str">
            <v>Cemento blanco</v>
          </cell>
          <cell r="B77">
            <v>1267</v>
          </cell>
          <cell r="C77">
            <v>1217</v>
          </cell>
          <cell r="D77" t="str">
            <v>kg</v>
          </cell>
          <cell r="E77">
            <v>1169</v>
          </cell>
        </row>
        <row r="78">
          <cell r="A78" t="str">
            <v>Cemento gris</v>
          </cell>
          <cell r="B78">
            <v>633</v>
          </cell>
          <cell r="C78">
            <v>608</v>
          </cell>
          <cell r="D78" t="str">
            <v>kg</v>
          </cell>
          <cell r="E78">
            <v>584</v>
          </cell>
        </row>
        <row r="79">
          <cell r="A79" t="str">
            <v>Cercha</v>
          </cell>
          <cell r="B79">
            <v>353</v>
          </cell>
          <cell r="C79">
            <v>339</v>
          </cell>
          <cell r="D79" t="str">
            <v>DIA</v>
          </cell>
          <cell r="E79">
            <v>325</v>
          </cell>
        </row>
        <row r="80">
          <cell r="A80" t="str">
            <v>Chazos de madera</v>
          </cell>
          <cell r="B80">
            <v>825</v>
          </cell>
          <cell r="C80">
            <v>792</v>
          </cell>
          <cell r="D80" t="str">
            <v>DIA</v>
          </cell>
          <cell r="E80">
            <v>760</v>
          </cell>
        </row>
        <row r="81">
          <cell r="A81" t="str">
            <v>Cimentación de tubería con arena compactada</v>
          </cell>
          <cell r="B81">
            <v>69908</v>
          </cell>
          <cell r="C81">
            <v>67161</v>
          </cell>
          <cell r="D81" t="str">
            <v>m3</v>
          </cell>
          <cell r="E81">
            <v>67161</v>
          </cell>
        </row>
        <row r="82">
          <cell r="A82" t="str">
            <v>Cinta de señalización plastica</v>
          </cell>
          <cell r="B82">
            <v>279</v>
          </cell>
          <cell r="C82">
            <v>268</v>
          </cell>
          <cell r="D82" t="str">
            <v>m</v>
          </cell>
          <cell r="E82">
            <v>257</v>
          </cell>
        </row>
        <row r="83">
          <cell r="A83" t="str">
            <v>Cinta reflectiva de 0.075 m</v>
          </cell>
          <cell r="B83">
            <v>6720</v>
          </cell>
          <cell r="C83">
            <v>6455</v>
          </cell>
          <cell r="D83" t="str">
            <v>m</v>
          </cell>
          <cell r="E83">
            <v>6201</v>
          </cell>
        </row>
        <row r="84">
          <cell r="A84" t="str">
            <v>Cinta teflón</v>
          </cell>
          <cell r="B84">
            <v>157</v>
          </cell>
          <cell r="C84">
            <v>150</v>
          </cell>
          <cell r="D84" t="str">
            <v>m</v>
          </cell>
          <cell r="E84">
            <v>0</v>
          </cell>
        </row>
        <row r="85">
          <cell r="A85" t="str">
            <v>Codo 90 PEAD 63 mm</v>
          </cell>
          <cell r="B85">
            <v>60315</v>
          </cell>
          <cell r="C85">
            <v>57945</v>
          </cell>
          <cell r="D85" t="str">
            <v>Un</v>
          </cell>
          <cell r="E85">
            <v>55668</v>
          </cell>
        </row>
        <row r="86">
          <cell r="A86" t="str">
            <v>Codo 90º PVC-P 1/2"</v>
          </cell>
          <cell r="B86">
            <v>572</v>
          </cell>
          <cell r="C86">
            <v>549</v>
          </cell>
          <cell r="D86" t="str">
            <v>UD</v>
          </cell>
          <cell r="E86">
            <v>527</v>
          </cell>
        </row>
        <row r="87">
          <cell r="A87" t="str">
            <v>Codo de 45° de 160mm PVC</v>
          </cell>
          <cell r="B87">
            <v>43983</v>
          </cell>
          <cell r="C87">
            <v>42254</v>
          </cell>
          <cell r="D87" t="str">
            <v>UD</v>
          </cell>
          <cell r="E87">
            <v>40593</v>
          </cell>
        </row>
        <row r="88">
          <cell r="A88" t="str">
            <v>Codo de 90° de 160mm PVC</v>
          </cell>
          <cell r="B88">
            <v>85257</v>
          </cell>
          <cell r="C88">
            <v>81907</v>
          </cell>
          <cell r="D88" t="str">
            <v>UD</v>
          </cell>
          <cell r="E88">
            <v>78688</v>
          </cell>
        </row>
        <row r="89">
          <cell r="A89" t="str">
            <v>Codo de 90° de 200mm PVC</v>
          </cell>
          <cell r="B89">
            <v>128417</v>
          </cell>
          <cell r="C89">
            <v>123371</v>
          </cell>
          <cell r="D89" t="str">
            <v>UD</v>
          </cell>
          <cell r="E89">
            <v>118523</v>
          </cell>
        </row>
        <row r="90">
          <cell r="A90" t="str">
            <v>Codo de 90° de 250mm PVC</v>
          </cell>
          <cell r="B90">
            <v>245577</v>
          </cell>
          <cell r="C90">
            <v>235927</v>
          </cell>
          <cell r="D90" t="str">
            <v>UD</v>
          </cell>
          <cell r="E90">
            <v>226656</v>
          </cell>
        </row>
        <row r="91">
          <cell r="A91" t="str">
            <v>Codo de 90° de 315mm PVC</v>
          </cell>
          <cell r="B91">
            <v>376142</v>
          </cell>
          <cell r="C91">
            <v>361362</v>
          </cell>
          <cell r="D91" t="str">
            <v>UD</v>
          </cell>
          <cell r="E91">
            <v>347163</v>
          </cell>
        </row>
        <row r="92">
          <cell r="A92" t="str">
            <v>Codo de 90° de 355mm PVC</v>
          </cell>
          <cell r="B92">
            <v>920699</v>
          </cell>
          <cell r="C92">
            <v>884522</v>
          </cell>
          <cell r="D92" t="str">
            <v>UD</v>
          </cell>
          <cell r="E92">
            <v>849766</v>
          </cell>
        </row>
        <row r="93">
          <cell r="A93" t="str">
            <v>Codo de bajante</v>
          </cell>
          <cell r="B93">
            <v>7480</v>
          </cell>
          <cell r="C93">
            <v>7186</v>
          </cell>
          <cell r="D93" t="str">
            <v>un</v>
          </cell>
          <cell r="E93">
            <v>6903</v>
          </cell>
        </row>
        <row r="94">
          <cell r="A94" t="str">
            <v>Comisión de topografia</v>
          </cell>
          <cell r="B94">
            <v>91215</v>
          </cell>
          <cell r="C94">
            <v>87630</v>
          </cell>
          <cell r="D94" t="str">
            <v>HC</v>
          </cell>
          <cell r="E94">
            <v>87630</v>
          </cell>
        </row>
        <row r="95">
          <cell r="A95" t="str">
            <v>Compresor con 2 pistolas sin operador</v>
          </cell>
          <cell r="B95">
            <v>98489</v>
          </cell>
          <cell r="C95">
            <v>94619</v>
          </cell>
          <cell r="D95" t="str">
            <v>H</v>
          </cell>
          <cell r="E95">
            <v>90901</v>
          </cell>
        </row>
        <row r="96">
          <cell r="A96" t="str">
            <v>Compresor de aire de 2HP</v>
          </cell>
          <cell r="B96">
            <v>41922</v>
          </cell>
          <cell r="C96">
            <v>40274</v>
          </cell>
          <cell r="D96" t="str">
            <v>d</v>
          </cell>
          <cell r="E96">
            <v>38691</v>
          </cell>
        </row>
        <row r="97">
          <cell r="A97" t="str">
            <v xml:space="preserve">Concreto asfaltico </v>
          </cell>
          <cell r="B97">
            <v>719631</v>
          </cell>
          <cell r="C97">
            <v>691354</v>
          </cell>
          <cell r="D97" t="str">
            <v>M3</v>
          </cell>
          <cell r="E97">
            <v>664188</v>
          </cell>
        </row>
        <row r="98">
          <cell r="A98" t="str">
            <v>Concertina doble de 24"</v>
          </cell>
          <cell r="B98">
            <v>38203</v>
          </cell>
          <cell r="C98">
            <v>36701</v>
          </cell>
          <cell r="D98" t="str">
            <v>m</v>
          </cell>
          <cell r="E98">
            <v>35258</v>
          </cell>
        </row>
        <row r="99">
          <cell r="A99" t="str">
            <v>Concreto bombeable de 2500 psi</v>
          </cell>
          <cell r="B99">
            <v>455215</v>
          </cell>
          <cell r="C99">
            <v>437328</v>
          </cell>
          <cell r="D99" t="str">
            <v>M3</v>
          </cell>
          <cell r="E99">
            <v>420144</v>
          </cell>
        </row>
        <row r="100">
          <cell r="A100" t="str">
            <v>Concreto bombeable de 3000 psi</v>
          </cell>
          <cell r="B100">
            <v>462294</v>
          </cell>
          <cell r="C100">
            <v>444129</v>
          </cell>
          <cell r="D100" t="str">
            <v>M3</v>
          </cell>
          <cell r="E100">
            <v>426677</v>
          </cell>
        </row>
        <row r="101">
          <cell r="A101" t="str">
            <v>Concreto bombeable de 3000 psi TM 3/4"</v>
          </cell>
          <cell r="B101">
            <v>483327</v>
          </cell>
          <cell r="C101">
            <v>464335</v>
          </cell>
          <cell r="D101" t="str">
            <v>M3</v>
          </cell>
          <cell r="E101">
            <v>446089</v>
          </cell>
        </row>
        <row r="102">
          <cell r="A102" t="str">
            <v>Concreto bombeable de 3500 psi</v>
          </cell>
          <cell r="B102">
            <v>492970</v>
          </cell>
          <cell r="C102">
            <v>473599</v>
          </cell>
          <cell r="D102" t="str">
            <v>M3</v>
          </cell>
          <cell r="E102">
            <v>454989</v>
          </cell>
        </row>
        <row r="103">
          <cell r="A103" t="str">
            <v>Concreto bombeable de 4000 psi</v>
          </cell>
          <cell r="B103">
            <v>502464</v>
          </cell>
          <cell r="C103">
            <v>482720</v>
          </cell>
          <cell r="D103" t="str">
            <v>M3</v>
          </cell>
          <cell r="E103">
            <v>463752</v>
          </cell>
        </row>
        <row r="104">
          <cell r="A104" t="str">
            <v>Concreto corrinte grava común 1500 psi</v>
          </cell>
          <cell r="B104">
            <v>326281</v>
          </cell>
          <cell r="C104">
            <v>313460</v>
          </cell>
          <cell r="D104" t="str">
            <v>M3</v>
          </cell>
          <cell r="E104">
            <v>301143</v>
          </cell>
        </row>
        <row r="105">
          <cell r="A105" t="str">
            <v>Concreto corrinte grava común 2000 psi</v>
          </cell>
          <cell r="B105">
            <v>330668</v>
          </cell>
          <cell r="C105">
            <v>317675</v>
          </cell>
          <cell r="D105" t="str">
            <v>M3</v>
          </cell>
          <cell r="E105">
            <v>305192</v>
          </cell>
        </row>
        <row r="106">
          <cell r="A106" t="str">
            <v>Concreto corrinte grava común 2500 psi</v>
          </cell>
          <cell r="B106">
            <v>354170</v>
          </cell>
          <cell r="C106">
            <v>340253</v>
          </cell>
          <cell r="D106" t="str">
            <v>M3</v>
          </cell>
          <cell r="E106">
            <v>326883</v>
          </cell>
        </row>
        <row r="107">
          <cell r="A107" t="str">
            <v>Concreto corrinte grava común 3000 psi</v>
          </cell>
          <cell r="B107">
            <v>356322</v>
          </cell>
          <cell r="C107">
            <v>342321</v>
          </cell>
          <cell r="D107" t="str">
            <v>M3</v>
          </cell>
          <cell r="E107">
            <v>328870</v>
          </cell>
        </row>
        <row r="108">
          <cell r="A108" t="str">
            <v>Concreto corrinte grava común 3500 psi</v>
          </cell>
          <cell r="B108">
            <v>380076</v>
          </cell>
          <cell r="C108">
            <v>365141</v>
          </cell>
          <cell r="D108" t="str">
            <v>M3</v>
          </cell>
          <cell r="E108">
            <v>350793</v>
          </cell>
        </row>
        <row r="109">
          <cell r="A109" t="str">
            <v>Concreto corrinte grava común 4000 psi</v>
          </cell>
          <cell r="B109">
            <v>396845</v>
          </cell>
          <cell r="C109">
            <v>381251</v>
          </cell>
          <cell r="D109" t="str">
            <v>M3</v>
          </cell>
          <cell r="E109">
            <v>366270</v>
          </cell>
        </row>
        <row r="110">
          <cell r="A110" t="str">
            <v>Concreto f'c=17,5Mpa (2500 psi), F O</v>
          </cell>
          <cell r="B110">
            <v>338046</v>
          </cell>
          <cell r="C110">
            <v>324763</v>
          </cell>
          <cell r="D110" t="str">
            <v>m3</v>
          </cell>
          <cell r="E110">
            <v>324763</v>
          </cell>
        </row>
        <row r="111">
          <cell r="A111" t="str">
            <v>Concreto f'c=21Mpa (3000 psi) imp, F O</v>
          </cell>
          <cell r="B111">
            <v>411538</v>
          </cell>
          <cell r="C111">
            <v>395367</v>
          </cell>
          <cell r="D111" t="str">
            <v>m3</v>
          </cell>
          <cell r="E111">
            <v>395367</v>
          </cell>
        </row>
        <row r="112">
          <cell r="A112" t="str">
            <v>Concreto f'c=21Mpa (3000 psi), F O</v>
          </cell>
          <cell r="B112">
            <v>395099</v>
          </cell>
          <cell r="C112">
            <v>379574</v>
          </cell>
          <cell r="D112" t="str">
            <v>m3</v>
          </cell>
          <cell r="E112">
            <v>379574</v>
          </cell>
        </row>
        <row r="113">
          <cell r="A113" t="str">
            <v>Concreto normal de 3000 psi</v>
          </cell>
          <cell r="B113">
            <v>475910</v>
          </cell>
          <cell r="C113">
            <v>457210</v>
          </cell>
          <cell r="D113" t="str">
            <v>M3</v>
          </cell>
          <cell r="E113">
            <v>439244</v>
          </cell>
        </row>
        <row r="114">
          <cell r="A114" t="str">
            <v>Concreto normal de 3500 psi</v>
          </cell>
          <cell r="B114">
            <v>485403</v>
          </cell>
          <cell r="C114">
            <v>466330</v>
          </cell>
          <cell r="D114" t="str">
            <v>M3</v>
          </cell>
          <cell r="E114">
            <v>448006</v>
          </cell>
        </row>
        <row r="115">
          <cell r="A115" t="str">
            <v>Concreto normal de 4000 psi</v>
          </cell>
          <cell r="B115">
            <v>495046</v>
          </cell>
          <cell r="C115">
            <v>475594</v>
          </cell>
          <cell r="D115" t="str">
            <v>M3</v>
          </cell>
          <cell r="E115">
            <v>456906</v>
          </cell>
        </row>
        <row r="116">
          <cell r="A116" t="str">
            <v>Concreto pavimentos 35kg/cm2</v>
          </cell>
          <cell r="B116">
            <v>516112</v>
          </cell>
          <cell r="C116">
            <v>495832</v>
          </cell>
          <cell r="D116" t="str">
            <v>M3</v>
          </cell>
          <cell r="E116">
            <v>476349</v>
          </cell>
        </row>
        <row r="117">
          <cell r="A117" t="str">
            <v>Concreto pavimentos 39kg/cm2</v>
          </cell>
          <cell r="B117">
            <v>543705</v>
          </cell>
          <cell r="C117">
            <v>522341</v>
          </cell>
          <cell r="D117" t="str">
            <v>M3</v>
          </cell>
          <cell r="E117">
            <v>501816</v>
          </cell>
        </row>
        <row r="118">
          <cell r="A118" t="str">
            <v>Concreto pavimentos 42kg/cm2</v>
          </cell>
          <cell r="B118">
            <v>571298</v>
          </cell>
          <cell r="C118">
            <v>548850</v>
          </cell>
          <cell r="D118" t="str">
            <v>M3</v>
          </cell>
          <cell r="E118">
            <v>527284</v>
          </cell>
        </row>
        <row r="119">
          <cell r="A119" t="str">
            <v>Concreto pavimentos 45kg/cm2</v>
          </cell>
          <cell r="B119">
            <v>598893</v>
          </cell>
          <cell r="C119">
            <v>575360</v>
          </cell>
          <cell r="D119" t="str">
            <v>M3</v>
          </cell>
          <cell r="E119">
            <v>552752</v>
          </cell>
        </row>
        <row r="120">
          <cell r="A120" t="str">
            <v>Concreto pavimentos 50kg/cm2</v>
          </cell>
          <cell r="B120">
            <v>626485</v>
          </cell>
          <cell r="C120">
            <v>601868</v>
          </cell>
          <cell r="D120" t="str">
            <v>M3</v>
          </cell>
          <cell r="E120">
            <v>578218</v>
          </cell>
        </row>
        <row r="121">
          <cell r="A121" t="str">
            <v>Conjunto de puerta con bisagras y marco</v>
          </cell>
          <cell r="B121">
            <v>226109</v>
          </cell>
          <cell r="C121">
            <v>217224</v>
          </cell>
          <cell r="D121" t="str">
            <v>UND</v>
          </cell>
          <cell r="E121">
            <v>208688</v>
          </cell>
        </row>
        <row r="122">
          <cell r="A122" t="str">
            <v>Consumibles para encofrados</v>
          </cell>
          <cell r="B122">
            <v>1397</v>
          </cell>
          <cell r="C122">
            <v>1342</v>
          </cell>
          <cell r="D122" t="str">
            <v>m2</v>
          </cell>
          <cell r="E122">
            <v>1289</v>
          </cell>
        </row>
        <row r="123">
          <cell r="A123" t="str">
            <v>Cort. pav y disco 14"x3/16"x1</v>
          </cell>
          <cell r="B123">
            <v>41093</v>
          </cell>
          <cell r="C123">
            <v>39478</v>
          </cell>
          <cell r="D123" t="str">
            <v>H</v>
          </cell>
          <cell r="E123">
            <v>37926</v>
          </cell>
        </row>
        <row r="124">
          <cell r="A124" t="str">
            <v>Cortadora de ladrillo de 6,6HP</v>
          </cell>
          <cell r="B124">
            <v>29206</v>
          </cell>
          <cell r="C124">
            <v>28058</v>
          </cell>
          <cell r="D124" t="str">
            <v>d</v>
          </cell>
          <cell r="E124">
            <v>26955</v>
          </cell>
        </row>
        <row r="125">
          <cell r="A125" t="str">
            <v xml:space="preserve">Cortadora de pavimento con operador </v>
          </cell>
          <cell r="B125">
            <v>5758</v>
          </cell>
          <cell r="C125">
            <v>5531</v>
          </cell>
          <cell r="D125" t="str">
            <v>m</v>
          </cell>
          <cell r="E125">
            <v>5313</v>
          </cell>
        </row>
        <row r="126">
          <cell r="A126" t="str">
            <v>Cruce con equipo mecánico, percusión o rotación,  D &lt; 110   mm</v>
          </cell>
          <cell r="B126">
            <v>71247</v>
          </cell>
          <cell r="C126">
            <v>68447</v>
          </cell>
          <cell r="D126" t="str">
            <v>m</v>
          </cell>
          <cell r="E126">
            <v>68447</v>
          </cell>
        </row>
        <row r="127">
          <cell r="A127" t="str">
            <v>Cuadrilla Acabados (1 Of + 1 Ay)</v>
          </cell>
          <cell r="B127">
            <v>28561</v>
          </cell>
          <cell r="C127">
            <v>27438</v>
          </cell>
          <cell r="D127" t="str">
            <v>HC</v>
          </cell>
          <cell r="E127">
            <v>27438</v>
          </cell>
        </row>
        <row r="128">
          <cell r="A128" t="str">
            <v>Cuadrilla Acabados (1 Of + 2 Ay)</v>
          </cell>
          <cell r="B128">
            <v>38522</v>
          </cell>
          <cell r="C128">
            <v>37008</v>
          </cell>
          <cell r="D128" t="str">
            <v>HC</v>
          </cell>
          <cell r="E128">
            <v>37008</v>
          </cell>
        </row>
        <row r="129">
          <cell r="A129" t="str">
            <v>Cuadrilla Acabados (1 Of + 3 Ay)</v>
          </cell>
          <cell r="B129">
            <v>48484</v>
          </cell>
          <cell r="C129">
            <v>46578</v>
          </cell>
          <cell r="D129" t="str">
            <v>HC</v>
          </cell>
          <cell r="E129">
            <v>46578</v>
          </cell>
        </row>
        <row r="130">
          <cell r="A130" t="str">
            <v>Cuadrilla Acabados (1 Of + 4 Ay)</v>
          </cell>
          <cell r="B130">
            <v>58445</v>
          </cell>
          <cell r="C130">
            <v>56148</v>
          </cell>
          <cell r="D130" t="str">
            <v>HC</v>
          </cell>
          <cell r="E130">
            <v>56148</v>
          </cell>
        </row>
        <row r="131">
          <cell r="A131" t="str">
            <v>Cuadrilla Albañileria (1 of + 1 Ay)</v>
          </cell>
          <cell r="B131">
            <v>24836</v>
          </cell>
          <cell r="C131">
            <v>23859.5</v>
          </cell>
          <cell r="D131" t="str">
            <v>HC</v>
          </cell>
          <cell r="E131">
            <v>23859.5</v>
          </cell>
        </row>
        <row r="132">
          <cell r="A132" t="str">
            <v>Cuadrilla Albañileria (1 of + 2 Ay)</v>
          </cell>
          <cell r="B132">
            <v>33499</v>
          </cell>
          <cell r="C132">
            <v>32182</v>
          </cell>
          <cell r="D132" t="str">
            <v>HC</v>
          </cell>
          <cell r="E132">
            <v>32182</v>
          </cell>
        </row>
        <row r="133">
          <cell r="A133" t="str">
            <v>Cuadrilla Albañileria (1 of + 3 Ay)</v>
          </cell>
          <cell r="B133">
            <v>42161</v>
          </cell>
          <cell r="C133">
            <v>40504</v>
          </cell>
          <cell r="D133" t="str">
            <v>HC</v>
          </cell>
          <cell r="E133">
            <v>40504</v>
          </cell>
        </row>
        <row r="134">
          <cell r="A134" t="str">
            <v>Cuadrilla Albañileria (1 of + 4 Ay)</v>
          </cell>
          <cell r="B134">
            <v>50823</v>
          </cell>
          <cell r="C134">
            <v>48826</v>
          </cell>
          <cell r="D134" t="str">
            <v>HC</v>
          </cell>
          <cell r="E134">
            <v>48826</v>
          </cell>
        </row>
        <row r="135">
          <cell r="A135" t="str">
            <v>Cuadrilla elect, sanit, carpint (1 Of + 1 Ay)</v>
          </cell>
          <cell r="B135">
            <v>27319</v>
          </cell>
          <cell r="C135">
            <v>26245</v>
          </cell>
          <cell r="D135" t="str">
            <v>HC</v>
          </cell>
          <cell r="E135">
            <v>26245</v>
          </cell>
        </row>
        <row r="136">
          <cell r="A136" t="str">
            <v>Cuadrilla elect, sanit, carpint (1 Of + 2 Ay)</v>
          </cell>
          <cell r="B136">
            <v>36847</v>
          </cell>
          <cell r="C136">
            <v>35399</v>
          </cell>
          <cell r="D136" t="str">
            <v>HC</v>
          </cell>
          <cell r="E136">
            <v>35399</v>
          </cell>
        </row>
        <row r="137">
          <cell r="A137" t="str">
            <v>Cuadrilla elect, sanit, carpint (1 Of + 3 Ay)</v>
          </cell>
          <cell r="B137">
            <v>46376</v>
          </cell>
          <cell r="C137">
            <v>44553</v>
          </cell>
          <cell r="D137" t="str">
            <v>HC</v>
          </cell>
          <cell r="E137">
            <v>44553</v>
          </cell>
        </row>
        <row r="138">
          <cell r="A138" t="str">
            <v>Cuadrilla elect, sanit, carpint (1 Of + 4 Ay)</v>
          </cell>
          <cell r="B138">
            <v>55904</v>
          </cell>
          <cell r="C138">
            <v>53707</v>
          </cell>
          <cell r="D138" t="str">
            <v>HC</v>
          </cell>
          <cell r="E138">
            <v>53707</v>
          </cell>
        </row>
        <row r="139">
          <cell r="A139" t="str">
            <v>Demolición de anden</v>
          </cell>
          <cell r="B139">
            <v>5062</v>
          </cell>
          <cell r="C139">
            <v>4863</v>
          </cell>
          <cell r="D139" t="str">
            <v>m2</v>
          </cell>
          <cell r="E139">
            <v>4863</v>
          </cell>
        </row>
        <row r="140">
          <cell r="A140" t="str">
            <v>Demolición de bordillo</v>
          </cell>
          <cell r="B140">
            <v>3856</v>
          </cell>
          <cell r="C140">
            <v>3704</v>
          </cell>
          <cell r="D140" t="str">
            <v>m</v>
          </cell>
          <cell r="E140">
            <v>3704</v>
          </cell>
        </row>
        <row r="141">
          <cell r="A141" t="str">
            <v>Demolición de pavimento</v>
          </cell>
          <cell r="B141">
            <v>11134</v>
          </cell>
          <cell r="C141">
            <v>10696</v>
          </cell>
          <cell r="D141" t="str">
            <v>m2</v>
          </cell>
          <cell r="E141">
            <v>10696</v>
          </cell>
        </row>
        <row r="142">
          <cell r="A142" t="str">
            <v>Empaque para valvulas</v>
          </cell>
          <cell r="B142">
            <v>88035</v>
          </cell>
          <cell r="C142">
            <v>84575</v>
          </cell>
          <cell r="D142" t="str">
            <v>M2</v>
          </cell>
          <cell r="E142">
            <v>81251</v>
          </cell>
        </row>
        <row r="143">
          <cell r="A143" t="str">
            <v>Enchape pared en cerámica 20x30</v>
          </cell>
          <cell r="B143">
            <v>14371</v>
          </cell>
          <cell r="C143">
            <v>13806</v>
          </cell>
          <cell r="D143" t="str">
            <v>m2</v>
          </cell>
          <cell r="E143">
            <v>13263</v>
          </cell>
        </row>
        <row r="144">
          <cell r="A144" t="str">
            <v>Enchape pared en cerámica 30X40</v>
          </cell>
          <cell r="B144">
            <v>18609</v>
          </cell>
          <cell r="C144">
            <v>17877</v>
          </cell>
          <cell r="D144" t="str">
            <v>m2</v>
          </cell>
          <cell r="E144">
            <v>17174</v>
          </cell>
        </row>
        <row r="145">
          <cell r="A145" t="str">
            <v>Equipo de bombeo para concreto</v>
          </cell>
          <cell r="B145">
            <v>66085</v>
          </cell>
          <cell r="C145">
            <v>63488</v>
          </cell>
          <cell r="D145" t="str">
            <v>M3</v>
          </cell>
          <cell r="E145">
            <v>60993</v>
          </cell>
        </row>
        <row r="146">
          <cell r="A146" t="str">
            <v>Equipo de corte</v>
          </cell>
          <cell r="B146">
            <v>155710</v>
          </cell>
          <cell r="C146">
            <v>149591</v>
          </cell>
          <cell r="D146" t="str">
            <v>H</v>
          </cell>
          <cell r="E146">
            <v>143713</v>
          </cell>
        </row>
        <row r="147">
          <cell r="A147" t="str">
            <v>Equipo de soldadura</v>
          </cell>
          <cell r="B147">
            <v>155710</v>
          </cell>
          <cell r="C147">
            <v>149591</v>
          </cell>
          <cell r="D147" t="str">
            <v>H</v>
          </cell>
          <cell r="E147">
            <v>143713</v>
          </cell>
        </row>
        <row r="148">
          <cell r="A148" t="str">
            <v xml:space="preserve">Esmalte Uretano serie 36 </v>
          </cell>
          <cell r="B148">
            <v>243138</v>
          </cell>
          <cell r="C148">
            <v>233584</v>
          </cell>
          <cell r="D148" t="str">
            <v>gl</v>
          </cell>
          <cell r="E148">
            <v>224405</v>
          </cell>
        </row>
        <row r="149">
          <cell r="A149" t="str">
            <v>Excavación en material común + retiro</v>
          </cell>
          <cell r="B149">
            <v>36718</v>
          </cell>
          <cell r="C149">
            <v>35275</v>
          </cell>
          <cell r="D149" t="str">
            <v>m3</v>
          </cell>
          <cell r="E149">
            <v>35275</v>
          </cell>
        </row>
        <row r="150">
          <cell r="A150" t="str">
            <v>Excavación en material común + retiro 25%</v>
          </cell>
          <cell r="B150">
            <v>26543</v>
          </cell>
          <cell r="C150">
            <v>25500</v>
          </cell>
          <cell r="D150" t="str">
            <v>m3</v>
          </cell>
          <cell r="E150">
            <v>25500</v>
          </cell>
        </row>
        <row r="151">
          <cell r="A151" t="str">
            <v>Excavación en material común + retiro 50%</v>
          </cell>
          <cell r="B151">
            <v>32516</v>
          </cell>
          <cell r="C151">
            <v>31238</v>
          </cell>
          <cell r="D151" t="str">
            <v>m3</v>
          </cell>
          <cell r="E151">
            <v>31238</v>
          </cell>
        </row>
        <row r="152">
          <cell r="A152" t="str">
            <v>Excavación en material común sin retiro</v>
          </cell>
          <cell r="B152">
            <v>20843</v>
          </cell>
          <cell r="C152">
            <v>20024</v>
          </cell>
          <cell r="D152" t="str">
            <v>m3</v>
          </cell>
          <cell r="E152">
            <v>20024</v>
          </cell>
        </row>
        <row r="153">
          <cell r="A153" t="str">
            <v>Finisher</v>
          </cell>
          <cell r="B153">
            <v>122268</v>
          </cell>
          <cell r="C153">
            <v>117463</v>
          </cell>
          <cell r="D153" t="str">
            <v>H</v>
          </cell>
          <cell r="E153">
            <v>112847</v>
          </cell>
        </row>
        <row r="154">
          <cell r="A154" t="str">
            <v>Flanche 63m  PEAD</v>
          </cell>
          <cell r="B154">
            <v>45434</v>
          </cell>
          <cell r="C154">
            <v>43648</v>
          </cell>
          <cell r="D154" t="str">
            <v>Un</v>
          </cell>
          <cell r="E154">
            <v>41932</v>
          </cell>
        </row>
        <row r="155">
          <cell r="A155" t="str">
            <v>Formaleta de cimientos y placas de fondo</v>
          </cell>
          <cell r="B155">
            <v>909</v>
          </cell>
          <cell r="C155">
            <v>873</v>
          </cell>
          <cell r="D155" t="str">
            <v>m2/d</v>
          </cell>
          <cell r="E155">
            <v>838</v>
          </cell>
        </row>
        <row r="156">
          <cell r="A156" t="str">
            <v>Formaleta de columnas</v>
          </cell>
          <cell r="B156">
            <v>1539</v>
          </cell>
          <cell r="C156">
            <v>1478</v>
          </cell>
          <cell r="D156" t="str">
            <v>m2/d</v>
          </cell>
          <cell r="E156">
            <v>1419</v>
          </cell>
        </row>
        <row r="157">
          <cell r="A157" t="str">
            <v>Formaleta de Losa</v>
          </cell>
          <cell r="B157">
            <v>1469</v>
          </cell>
          <cell r="C157">
            <v>1411</v>
          </cell>
          <cell r="D157" t="str">
            <v>m2/d</v>
          </cell>
          <cell r="E157">
            <v>1355</v>
          </cell>
        </row>
        <row r="158">
          <cell r="A158" t="str">
            <v>Formaleta de muros</v>
          </cell>
          <cell r="B158">
            <v>1748</v>
          </cell>
          <cell r="C158">
            <v>1679</v>
          </cell>
          <cell r="D158" t="str">
            <v>m2/d</v>
          </cell>
          <cell r="E158">
            <v>1613</v>
          </cell>
        </row>
        <row r="159">
          <cell r="A159" t="str">
            <v>Formaleta de soporte</v>
          </cell>
          <cell r="B159">
            <v>868</v>
          </cell>
          <cell r="C159">
            <v>833</v>
          </cell>
          <cell r="D159" t="str">
            <v>m2/d</v>
          </cell>
          <cell r="E159">
            <v>800</v>
          </cell>
        </row>
        <row r="160">
          <cell r="A160" t="str">
            <v>Formaleta de vigas</v>
          </cell>
          <cell r="B160">
            <v>1469</v>
          </cell>
          <cell r="C160">
            <v>1411</v>
          </cell>
          <cell r="D160" t="str">
            <v>m2/d</v>
          </cell>
          <cell r="E160">
            <v>1355</v>
          </cell>
        </row>
        <row r="161">
          <cell r="A161" t="str">
            <v>Gancho correa cancamo</v>
          </cell>
          <cell r="B161">
            <v>5757</v>
          </cell>
          <cell r="C161">
            <v>5530</v>
          </cell>
          <cell r="D161" t="str">
            <v>un</v>
          </cell>
          <cell r="E161">
            <v>5312</v>
          </cell>
        </row>
        <row r="162">
          <cell r="A162" t="str">
            <v>Gato metalico especial de 1,0 a 1,70 mts</v>
          </cell>
          <cell r="B162">
            <v>512</v>
          </cell>
          <cell r="C162">
            <v>491</v>
          </cell>
          <cell r="D162" t="str">
            <v>d</v>
          </cell>
          <cell r="E162">
            <v>471</v>
          </cell>
        </row>
        <row r="163">
          <cell r="A163" t="str">
            <v>Gatos</v>
          </cell>
          <cell r="B163">
            <v>254</v>
          </cell>
          <cell r="C163">
            <v>244</v>
          </cell>
          <cell r="D163" t="str">
            <v>UD</v>
          </cell>
          <cell r="E163">
            <v>234</v>
          </cell>
        </row>
        <row r="164">
          <cell r="A164" t="str">
            <v>Geomembrana e=0.76 mm (30 mils)</v>
          </cell>
          <cell r="B164">
            <v>15383</v>
          </cell>
          <cell r="C164">
            <v>14778</v>
          </cell>
          <cell r="D164" t="str">
            <v>m2</v>
          </cell>
          <cell r="E164">
            <v>14197</v>
          </cell>
        </row>
        <row r="165">
          <cell r="A165" t="str">
            <v>Gramoquin  20x20x8</v>
          </cell>
          <cell r="B165">
            <v>5053</v>
          </cell>
          <cell r="C165">
            <v>4854</v>
          </cell>
          <cell r="D165" t="str">
            <v>Und</v>
          </cell>
          <cell r="E165">
            <v>4663</v>
          </cell>
        </row>
        <row r="166">
          <cell r="A166" t="str">
            <v>Granito No. 3 blanco o gris</v>
          </cell>
          <cell r="B166">
            <v>417</v>
          </cell>
          <cell r="C166">
            <v>400</v>
          </cell>
          <cell r="D166" t="str">
            <v>kg</v>
          </cell>
          <cell r="E166">
            <v>384</v>
          </cell>
        </row>
        <row r="167">
          <cell r="A167" t="str">
            <v>Granzón</v>
          </cell>
          <cell r="B167">
            <v>89430</v>
          </cell>
          <cell r="C167">
            <v>85916</v>
          </cell>
          <cell r="D167" t="str">
            <v>m3</v>
          </cell>
          <cell r="E167">
            <v>82540</v>
          </cell>
        </row>
        <row r="168">
          <cell r="A168" t="str">
            <v>Grua Hidráulica 6 Ton.</v>
          </cell>
          <cell r="B168">
            <v>469600</v>
          </cell>
          <cell r="C168">
            <v>451148</v>
          </cell>
          <cell r="D168" t="str">
            <v>DIA</v>
          </cell>
          <cell r="E168">
            <v>433421</v>
          </cell>
        </row>
        <row r="169">
          <cell r="A169" t="str">
            <v>Guardera</v>
          </cell>
          <cell r="B169">
            <v>119</v>
          </cell>
          <cell r="C169">
            <v>114</v>
          </cell>
          <cell r="D169" t="str">
            <v>M/H</v>
          </cell>
          <cell r="E169">
            <v>109</v>
          </cell>
        </row>
        <row r="170">
          <cell r="A170" t="str">
            <v>Guarderas de madera</v>
          </cell>
          <cell r="B170">
            <v>8386</v>
          </cell>
          <cell r="C170">
            <v>8056</v>
          </cell>
          <cell r="D170" t="str">
            <v>m2</v>
          </cell>
          <cell r="E170">
            <v>7739</v>
          </cell>
        </row>
        <row r="171">
          <cell r="A171" t="str">
            <v>Guía elastomerica</v>
          </cell>
          <cell r="B171">
            <v>3495</v>
          </cell>
          <cell r="C171">
            <v>3357</v>
          </cell>
          <cell r="D171" t="str">
            <v>UN</v>
          </cell>
          <cell r="E171">
            <v>3225</v>
          </cell>
        </row>
        <row r="172">
          <cell r="A172" t="str">
            <v>Herraje cuello</v>
          </cell>
          <cell r="B172">
            <v>51924</v>
          </cell>
          <cell r="C172">
            <v>49883</v>
          </cell>
          <cell r="D172" t="str">
            <v>un</v>
          </cell>
          <cell r="E172">
            <v>47922</v>
          </cell>
        </row>
        <row r="173">
          <cell r="A173" t="str">
            <v>Herramientas menores</v>
          </cell>
          <cell r="B173">
            <v>572</v>
          </cell>
          <cell r="C173">
            <v>549</v>
          </cell>
          <cell r="D173" t="str">
            <v>H</v>
          </cell>
          <cell r="E173">
            <v>527</v>
          </cell>
        </row>
        <row r="174">
          <cell r="A174" t="str">
            <v>Hidrolavadora electrica</v>
          </cell>
          <cell r="B174">
            <v>48599</v>
          </cell>
          <cell r="C174">
            <v>46689</v>
          </cell>
          <cell r="D174" t="str">
            <v>d</v>
          </cell>
          <cell r="E174">
            <v>44854</v>
          </cell>
        </row>
        <row r="175">
          <cell r="A175" t="str">
            <v xml:space="preserve">Hidrosello de 160mm </v>
          </cell>
          <cell r="B175">
            <v>3450</v>
          </cell>
          <cell r="C175">
            <v>3314</v>
          </cell>
          <cell r="D175" t="str">
            <v>UD</v>
          </cell>
          <cell r="E175">
            <v>3183</v>
          </cell>
        </row>
        <row r="176">
          <cell r="A176" t="str">
            <v xml:space="preserve">Hidrosello de 200mm </v>
          </cell>
          <cell r="B176">
            <v>6231</v>
          </cell>
          <cell r="C176">
            <v>5986</v>
          </cell>
          <cell r="D176" t="str">
            <v>UD</v>
          </cell>
          <cell r="E176">
            <v>5750</v>
          </cell>
        </row>
        <row r="177">
          <cell r="A177" t="str">
            <v xml:space="preserve">Hidrosello de 250mm </v>
          </cell>
          <cell r="B177">
            <v>6433</v>
          </cell>
          <cell r="C177">
            <v>6180</v>
          </cell>
          <cell r="D177" t="str">
            <v>UD</v>
          </cell>
          <cell r="E177">
            <v>5937</v>
          </cell>
        </row>
        <row r="178">
          <cell r="A178" t="str">
            <v xml:space="preserve">Hidrosello de 315mm </v>
          </cell>
          <cell r="B178">
            <v>22825</v>
          </cell>
          <cell r="C178">
            <v>21928</v>
          </cell>
          <cell r="D178" t="str">
            <v>UD</v>
          </cell>
          <cell r="E178">
            <v>21066</v>
          </cell>
        </row>
        <row r="179">
          <cell r="A179" t="str">
            <v xml:space="preserve">Hidrosello de 355mm </v>
          </cell>
          <cell r="B179">
            <v>23961</v>
          </cell>
          <cell r="C179">
            <v>23019</v>
          </cell>
          <cell r="D179" t="str">
            <v>UD</v>
          </cell>
          <cell r="E179">
            <v>22114</v>
          </cell>
        </row>
        <row r="180">
          <cell r="A180" t="str">
            <v xml:space="preserve">Hidrosello de 400mm </v>
          </cell>
          <cell r="B180">
            <v>46483</v>
          </cell>
          <cell r="C180">
            <v>44656</v>
          </cell>
          <cell r="D180" t="str">
            <v>UD</v>
          </cell>
          <cell r="E180">
            <v>42901</v>
          </cell>
        </row>
        <row r="181">
          <cell r="A181" t="str">
            <v xml:space="preserve">Hidrosello de 450mm </v>
          </cell>
          <cell r="B181">
            <v>67187</v>
          </cell>
          <cell r="C181">
            <v>64547</v>
          </cell>
          <cell r="D181" t="str">
            <v>UD</v>
          </cell>
          <cell r="E181">
            <v>62010</v>
          </cell>
        </row>
        <row r="182">
          <cell r="A182" t="str">
            <v xml:space="preserve">Hidrosello de 500mm </v>
          </cell>
          <cell r="B182">
            <v>75586</v>
          </cell>
          <cell r="C182">
            <v>72616</v>
          </cell>
          <cell r="D182" t="str">
            <v>UD</v>
          </cell>
          <cell r="E182">
            <v>69762</v>
          </cell>
        </row>
        <row r="183">
          <cell r="A183" t="str">
            <v xml:space="preserve">Hidrosello de 600mm </v>
          </cell>
          <cell r="B183">
            <v>84559</v>
          </cell>
          <cell r="C183">
            <v>81236</v>
          </cell>
          <cell r="D183" t="str">
            <v>UD</v>
          </cell>
          <cell r="E183">
            <v>78044</v>
          </cell>
        </row>
        <row r="184">
          <cell r="A184" t="str">
            <v>Igol denso</v>
          </cell>
          <cell r="B184">
            <v>18990</v>
          </cell>
          <cell r="C184">
            <v>18243</v>
          </cell>
          <cell r="D184" t="str">
            <v>kg</v>
          </cell>
          <cell r="E184">
            <v>17526</v>
          </cell>
        </row>
        <row r="185">
          <cell r="A185" t="str">
            <v>Igol imprimante</v>
          </cell>
          <cell r="B185">
            <v>16468</v>
          </cell>
          <cell r="C185">
            <v>15820</v>
          </cell>
          <cell r="D185" t="str">
            <v>kg</v>
          </cell>
          <cell r="E185">
            <v>15198</v>
          </cell>
        </row>
        <row r="186">
          <cell r="A186" t="str">
            <v>Imprimante epoxico en fosfato de zinc</v>
          </cell>
          <cell r="B186">
            <v>155611</v>
          </cell>
          <cell r="C186">
            <v>149496</v>
          </cell>
          <cell r="D186" t="str">
            <v>gl</v>
          </cell>
          <cell r="E186">
            <v>143621</v>
          </cell>
        </row>
        <row r="187">
          <cell r="A187" t="str">
            <v>Imprimante MC-70, en planta</v>
          </cell>
          <cell r="B187">
            <v>3830</v>
          </cell>
          <cell r="C187">
            <v>3679</v>
          </cell>
          <cell r="D187" t="str">
            <v>GAL</v>
          </cell>
          <cell r="E187">
            <v>3534</v>
          </cell>
        </row>
        <row r="188">
          <cell r="A188" t="str">
            <v>Inspección con cámara de video</v>
          </cell>
          <cell r="B188">
            <v>418996</v>
          </cell>
          <cell r="C188">
            <v>402532</v>
          </cell>
          <cell r="D188" t="str">
            <v>H</v>
          </cell>
          <cell r="E188">
            <v>386715</v>
          </cell>
        </row>
        <row r="189">
          <cell r="A189" t="str">
            <v>Instalación de Tubería  PEAD de 20mm a 50 mm para domiciliaria de acueducto</v>
          </cell>
          <cell r="B189">
            <v>5850</v>
          </cell>
          <cell r="C189">
            <v>5620</v>
          </cell>
          <cell r="D189" t="str">
            <v>m</v>
          </cell>
          <cell r="E189">
            <v>5620</v>
          </cell>
        </row>
        <row r="190">
          <cell r="A190" t="str">
            <v>Instalación de Tubería  PEAD de 63 mm para domiciliaria o ventosa</v>
          </cell>
          <cell r="B190">
            <v>5954</v>
          </cell>
          <cell r="C190">
            <v>5720</v>
          </cell>
          <cell r="D190" t="str">
            <v>m</v>
          </cell>
          <cell r="E190">
            <v>5720</v>
          </cell>
        </row>
        <row r="191">
          <cell r="A191" t="str">
            <v>Instalación tub. alcantarillado PVC Ø6" (para acometidas)</v>
          </cell>
          <cell r="B191">
            <v>13716</v>
          </cell>
          <cell r="C191">
            <v>13177</v>
          </cell>
          <cell r="D191" t="str">
            <v>m</v>
          </cell>
          <cell r="E191">
            <v>13177</v>
          </cell>
        </row>
        <row r="192">
          <cell r="A192" t="str">
            <v xml:space="preserve">Juego sanitario </v>
          </cell>
          <cell r="B192">
            <v>428299</v>
          </cell>
          <cell r="C192">
            <v>411469</v>
          </cell>
          <cell r="D192" t="str">
            <v>UND</v>
          </cell>
          <cell r="E192">
            <v>395301</v>
          </cell>
        </row>
        <row r="193">
          <cell r="A193" t="str">
            <v>Ladrillo comun</v>
          </cell>
          <cell r="B193">
            <v>449</v>
          </cell>
          <cell r="C193">
            <v>431</v>
          </cell>
          <cell r="D193" t="str">
            <v>Und</v>
          </cell>
          <cell r="E193">
            <v>414</v>
          </cell>
        </row>
        <row r="194">
          <cell r="A194" t="str">
            <v>Ladrillo de caño en Obra</v>
          </cell>
          <cell r="B194">
            <v>119</v>
          </cell>
          <cell r="C194">
            <v>114</v>
          </cell>
          <cell r="D194" t="str">
            <v>UD</v>
          </cell>
          <cell r="E194">
            <v>109</v>
          </cell>
        </row>
        <row r="195">
          <cell r="A195" t="str">
            <v>Ladrillo liviano prensado 24x12x5.5</v>
          </cell>
          <cell r="B195">
            <v>841</v>
          </cell>
          <cell r="C195">
            <v>807</v>
          </cell>
          <cell r="D195" t="str">
            <v>un</v>
          </cell>
          <cell r="E195">
            <v>775</v>
          </cell>
        </row>
        <row r="196">
          <cell r="A196" t="str">
            <v>Ladrillo tolete estructural 24x12x6</v>
          </cell>
          <cell r="B196">
            <v>1152</v>
          </cell>
          <cell r="C196">
            <v>1106</v>
          </cell>
          <cell r="D196" t="str">
            <v>un</v>
          </cell>
          <cell r="E196">
            <v>1062</v>
          </cell>
        </row>
        <row r="197">
          <cell r="A197" t="str">
            <v>Ladrillo tolete macizo No 5 20x10x5</v>
          </cell>
          <cell r="B197">
            <v>961</v>
          </cell>
          <cell r="C197">
            <v>923</v>
          </cell>
          <cell r="D197" t="str">
            <v>un</v>
          </cell>
          <cell r="E197">
            <v>886</v>
          </cell>
        </row>
        <row r="198">
          <cell r="A198" t="str">
            <v>lámina de acero galvanizado calibre N.22</v>
          </cell>
          <cell r="B198">
            <v>33354</v>
          </cell>
          <cell r="C198">
            <v>32043</v>
          </cell>
          <cell r="D198" t="str">
            <v>m2</v>
          </cell>
          <cell r="E198">
            <v>30783</v>
          </cell>
        </row>
        <row r="199">
          <cell r="A199" t="str">
            <v>Lamina Hierro Alfajor 1/8,1mx3m</v>
          </cell>
          <cell r="B199">
            <v>230106</v>
          </cell>
          <cell r="C199">
            <v>221064</v>
          </cell>
          <cell r="D199" t="str">
            <v>M2</v>
          </cell>
          <cell r="E199">
            <v>212377</v>
          </cell>
        </row>
        <row r="200">
          <cell r="A200" t="str">
            <v>Lamina Hierro Alfajor 3/4</v>
          </cell>
          <cell r="B200">
            <v>240262</v>
          </cell>
          <cell r="C200">
            <v>230821</v>
          </cell>
          <cell r="D200" t="str">
            <v>M2</v>
          </cell>
          <cell r="E200">
            <v>221751</v>
          </cell>
        </row>
        <row r="201">
          <cell r="A201" t="str">
            <v>Lamina Hot rolled 1/2</v>
          </cell>
          <cell r="B201">
            <v>232522</v>
          </cell>
          <cell r="C201">
            <v>223385</v>
          </cell>
          <cell r="D201" t="str">
            <v>M2</v>
          </cell>
          <cell r="E201">
            <v>214607</v>
          </cell>
        </row>
        <row r="202">
          <cell r="A202" t="str">
            <v>Listón de madera de 2"x4"x10'</v>
          </cell>
          <cell r="B202">
            <v>23292</v>
          </cell>
          <cell r="C202">
            <v>22376</v>
          </cell>
          <cell r="D202" t="str">
            <v>Und</v>
          </cell>
          <cell r="E202">
            <v>21496</v>
          </cell>
        </row>
        <row r="203">
          <cell r="A203" t="str">
            <v>Liston de madera de 4"x4"x10'</v>
          </cell>
          <cell r="B203">
            <v>46580</v>
          </cell>
          <cell r="C203">
            <v>44749</v>
          </cell>
          <cell r="D203" t="str">
            <v>Und</v>
          </cell>
          <cell r="E203">
            <v>42990</v>
          </cell>
        </row>
        <row r="204">
          <cell r="A204" t="str">
            <v>Liston de madera de 4"x8"x10'</v>
          </cell>
          <cell r="B204">
            <v>93157</v>
          </cell>
          <cell r="C204">
            <v>89496</v>
          </cell>
          <cell r="D204" t="str">
            <v>Und</v>
          </cell>
          <cell r="E204">
            <v>85979</v>
          </cell>
        </row>
        <row r="205">
          <cell r="A205" t="str">
            <v>Listón de madera de 6"x6"x10'</v>
          </cell>
          <cell r="B205">
            <v>104802</v>
          </cell>
          <cell r="C205">
            <v>100684</v>
          </cell>
          <cell r="D205" t="str">
            <v>Und</v>
          </cell>
          <cell r="E205">
            <v>96727</v>
          </cell>
        </row>
        <row r="206">
          <cell r="A206" t="str">
            <v>Lubricante (Tarro 500 gr)</v>
          </cell>
          <cell r="B206">
            <v>37</v>
          </cell>
          <cell r="C206">
            <v>35</v>
          </cell>
          <cell r="D206" t="str">
            <v>Gr</v>
          </cell>
          <cell r="E206">
            <v>33</v>
          </cell>
        </row>
        <row r="207">
          <cell r="A207" t="str">
            <v>Lubricante (Tarro 500 gr)</v>
          </cell>
          <cell r="B207">
            <v>37</v>
          </cell>
          <cell r="C207">
            <v>35</v>
          </cell>
          <cell r="D207" t="str">
            <v>Gr</v>
          </cell>
          <cell r="E207">
            <v>33</v>
          </cell>
        </row>
        <row r="208">
          <cell r="A208" t="str">
            <v>Luminaria (Lámpara fotocelda)</v>
          </cell>
          <cell r="B208">
            <v>177083</v>
          </cell>
          <cell r="C208">
            <v>170124</v>
          </cell>
          <cell r="D208" t="str">
            <v>UD</v>
          </cell>
          <cell r="E208">
            <v>163439</v>
          </cell>
        </row>
        <row r="209">
          <cell r="A209" t="str">
            <v>Maestro de Obra</v>
          </cell>
          <cell r="B209">
            <v>22804</v>
          </cell>
          <cell r="C209">
            <v>21907.25</v>
          </cell>
          <cell r="D209" t="str">
            <v>HH</v>
          </cell>
          <cell r="E209">
            <v>21907.25</v>
          </cell>
        </row>
        <row r="210">
          <cell r="A210" t="str">
            <v>Mangera de descarga flexible de 2", 3" y 4" x 20m</v>
          </cell>
          <cell r="B210">
            <v>28324</v>
          </cell>
          <cell r="C210">
            <v>27211</v>
          </cell>
          <cell r="D210" t="str">
            <v>d</v>
          </cell>
          <cell r="E210">
            <v>26141</v>
          </cell>
        </row>
        <row r="211">
          <cell r="A211" t="str">
            <v>Maq. Soldadura Tope x Termofusión</v>
          </cell>
          <cell r="B211">
            <v>372811</v>
          </cell>
          <cell r="C211">
            <v>358162</v>
          </cell>
          <cell r="D211" t="str">
            <v>d</v>
          </cell>
          <cell r="E211">
            <v>344088</v>
          </cell>
        </row>
        <row r="212">
          <cell r="A212" t="str">
            <v xml:space="preserve">Maquina de Soldadura </v>
          </cell>
          <cell r="B212">
            <v>47511</v>
          </cell>
          <cell r="C212">
            <v>45644</v>
          </cell>
          <cell r="D212" t="str">
            <v>d</v>
          </cell>
          <cell r="E212">
            <v>43850</v>
          </cell>
        </row>
        <row r="213">
          <cell r="A213" t="str">
            <v>Martillo de porra de 20 lb</v>
          </cell>
          <cell r="B213">
            <v>167951</v>
          </cell>
          <cell r="C213">
            <v>161351</v>
          </cell>
          <cell r="D213" t="str">
            <v>Und</v>
          </cell>
          <cell r="E213">
            <v>155011</v>
          </cell>
        </row>
        <row r="214">
          <cell r="A214" t="str">
            <v>Martillo demoledor  de 25 Joules</v>
          </cell>
          <cell r="B214">
            <v>120012</v>
          </cell>
          <cell r="C214">
            <v>115296</v>
          </cell>
          <cell r="D214" t="str">
            <v>d</v>
          </cell>
          <cell r="E214">
            <v>110765</v>
          </cell>
        </row>
        <row r="215">
          <cell r="A215" t="str">
            <v>Martillo para retocargador 420D</v>
          </cell>
          <cell r="B215">
            <v>152161</v>
          </cell>
          <cell r="C215">
            <v>146182</v>
          </cell>
          <cell r="D215" t="str">
            <v>H</v>
          </cell>
          <cell r="E215">
            <v>140438</v>
          </cell>
        </row>
        <row r="216">
          <cell r="A216" t="str">
            <v>Material Seleccionado</v>
          </cell>
          <cell r="B216">
            <v>48909</v>
          </cell>
          <cell r="C216">
            <v>46987</v>
          </cell>
          <cell r="D216" t="str">
            <v>m3</v>
          </cell>
          <cell r="E216">
            <v>45140</v>
          </cell>
        </row>
        <row r="217">
          <cell r="A217" t="str">
            <v>Mezcla asfaltica MDC-2</v>
          </cell>
          <cell r="B217">
            <v>558937</v>
          </cell>
          <cell r="C217">
            <v>536974</v>
          </cell>
          <cell r="D217" t="str">
            <v>m3</v>
          </cell>
          <cell r="E217">
            <v>515874</v>
          </cell>
        </row>
        <row r="218">
          <cell r="A218" t="str">
            <v>Mezcla asfaltica MDC-2 en frio</v>
          </cell>
          <cell r="B218">
            <v>670724</v>
          </cell>
          <cell r="C218">
            <v>644369</v>
          </cell>
          <cell r="D218" t="str">
            <v>m3</v>
          </cell>
          <cell r="E218">
            <v>619049</v>
          </cell>
        </row>
        <row r="219">
          <cell r="A219" t="str">
            <v>Mezcladora electrica o a gasolina</v>
          </cell>
          <cell r="B219">
            <v>57398</v>
          </cell>
          <cell r="C219">
            <v>55142</v>
          </cell>
          <cell r="D219" t="str">
            <v>d</v>
          </cell>
          <cell r="E219">
            <v>52975</v>
          </cell>
        </row>
        <row r="220">
          <cell r="A220" t="str">
            <v>MH prefabricado: Aro de ajuste para cono h=10cm</v>
          </cell>
          <cell r="B220">
            <v>66459</v>
          </cell>
          <cell r="C220">
            <v>63847</v>
          </cell>
          <cell r="D220" t="str">
            <v>un</v>
          </cell>
          <cell r="E220">
            <v>61338</v>
          </cell>
        </row>
        <row r="221">
          <cell r="A221" t="str">
            <v>MH prefabricado: Aro de ajuste para cono h=5cm</v>
          </cell>
          <cell r="B221">
            <v>35663</v>
          </cell>
          <cell r="C221">
            <v>34261</v>
          </cell>
          <cell r="D221" t="str">
            <v>un</v>
          </cell>
          <cell r="E221">
            <v>32914</v>
          </cell>
        </row>
        <row r="222">
          <cell r="A222" t="str">
            <v>MH prefabricado: Base para pozo 120</v>
          </cell>
          <cell r="B222">
            <v>923921</v>
          </cell>
          <cell r="C222">
            <v>887617</v>
          </cell>
          <cell r="D222" t="str">
            <v>un</v>
          </cell>
          <cell r="E222">
            <v>852739</v>
          </cell>
        </row>
        <row r="223">
          <cell r="A223" t="str">
            <v>MH prefabricado: Cono excentrico 120x60</v>
          </cell>
          <cell r="B223">
            <v>427921</v>
          </cell>
          <cell r="C223">
            <v>411106</v>
          </cell>
          <cell r="D223" t="str">
            <v>un</v>
          </cell>
          <cell r="E223">
            <v>394952</v>
          </cell>
        </row>
        <row r="224">
          <cell r="A224" t="str">
            <v>MH prefabricado: Losa superior d=1,50m</v>
          </cell>
          <cell r="B224">
            <v>716447</v>
          </cell>
          <cell r="C224">
            <v>688295</v>
          </cell>
          <cell r="D224" t="str">
            <v>un</v>
          </cell>
          <cell r="E224">
            <v>661249</v>
          </cell>
        </row>
        <row r="225">
          <cell r="A225" t="str">
            <v>MH prefabricado: Seccion pozo 120x100</v>
          </cell>
          <cell r="B225">
            <v>567319</v>
          </cell>
          <cell r="C225">
            <v>545027</v>
          </cell>
          <cell r="D225" t="str">
            <v>un</v>
          </cell>
          <cell r="E225">
            <v>523611</v>
          </cell>
        </row>
        <row r="226">
          <cell r="A226" t="str">
            <v>MH prefabricado: Seccion pozo 120x25</v>
          </cell>
          <cell r="B226">
            <v>160473</v>
          </cell>
          <cell r="C226">
            <v>154167</v>
          </cell>
          <cell r="D226" t="str">
            <v>un</v>
          </cell>
          <cell r="E226">
            <v>148109</v>
          </cell>
        </row>
        <row r="227">
          <cell r="A227" t="str">
            <v>MH prefabricado: Seccion pozo 120x50</v>
          </cell>
          <cell r="B227">
            <v>296629</v>
          </cell>
          <cell r="C227">
            <v>284973</v>
          </cell>
          <cell r="D227" t="str">
            <v>un</v>
          </cell>
          <cell r="E227">
            <v>273775</v>
          </cell>
        </row>
        <row r="228">
          <cell r="A228" t="str">
            <v>MH prefabricado: Viga de transicion 150x120</v>
          </cell>
          <cell r="B228">
            <v>157231</v>
          </cell>
          <cell r="C228">
            <v>151052</v>
          </cell>
          <cell r="D228" t="str">
            <v>un</v>
          </cell>
          <cell r="E228">
            <v>145116</v>
          </cell>
        </row>
        <row r="229">
          <cell r="A229" t="str">
            <v>Minicargador Bobcat</v>
          </cell>
          <cell r="B229">
            <v>80396</v>
          </cell>
          <cell r="C229">
            <v>77237</v>
          </cell>
          <cell r="D229" t="str">
            <v>H</v>
          </cell>
          <cell r="E229">
            <v>74202</v>
          </cell>
        </row>
        <row r="230">
          <cell r="A230" t="str">
            <v>Mortero 1:3</v>
          </cell>
          <cell r="B230">
            <v>394893</v>
          </cell>
          <cell r="C230">
            <v>379376</v>
          </cell>
          <cell r="D230" t="str">
            <v>m3</v>
          </cell>
          <cell r="E230">
            <v>379376</v>
          </cell>
        </row>
        <row r="231">
          <cell r="A231" t="str">
            <v>Mortero 1:3 impermeabilizado</v>
          </cell>
          <cell r="B231">
            <v>512988</v>
          </cell>
          <cell r="C231">
            <v>492831</v>
          </cell>
          <cell r="D231" t="str">
            <v>m3</v>
          </cell>
          <cell r="E231">
            <v>492831</v>
          </cell>
        </row>
        <row r="232">
          <cell r="A232" t="str">
            <v>Mortero 1:4</v>
          </cell>
          <cell r="B232">
            <v>337462</v>
          </cell>
          <cell r="C232">
            <v>324202</v>
          </cell>
          <cell r="D232" t="str">
            <v>m3</v>
          </cell>
          <cell r="E232">
            <v>324202</v>
          </cell>
        </row>
        <row r="233">
          <cell r="A233" t="str">
            <v>Mortero 1:4 impermeabilizado</v>
          </cell>
          <cell r="B233">
            <v>428597</v>
          </cell>
          <cell r="C233">
            <v>411756</v>
          </cell>
          <cell r="D233" t="str">
            <v>m3</v>
          </cell>
          <cell r="E233">
            <v>411756</v>
          </cell>
        </row>
        <row r="234">
          <cell r="A234" t="str">
            <v>Mortero 1:5</v>
          </cell>
          <cell r="B234">
            <v>296814</v>
          </cell>
          <cell r="C234">
            <v>285151</v>
          </cell>
          <cell r="D234" t="str">
            <v>m3</v>
          </cell>
          <cell r="E234">
            <v>285151</v>
          </cell>
        </row>
        <row r="235">
          <cell r="A235" t="str">
            <v>Mortero 1:10</v>
          </cell>
          <cell r="B235">
            <v>161418</v>
          </cell>
          <cell r="C235">
            <v>155075</v>
          </cell>
          <cell r="D235" t="str">
            <v>m3</v>
          </cell>
          <cell r="E235">
            <v>148981</v>
          </cell>
        </row>
        <row r="236">
          <cell r="A236" t="str">
            <v>Mosaico para pisos 30x30</v>
          </cell>
          <cell r="B236">
            <v>60736</v>
          </cell>
          <cell r="C236">
            <v>58349</v>
          </cell>
          <cell r="D236" t="str">
            <v>m2</v>
          </cell>
          <cell r="E236">
            <v>58349</v>
          </cell>
        </row>
        <row r="237">
          <cell r="A237" t="str">
            <v>Motobomba a gasolina de 2"</v>
          </cell>
          <cell r="B237">
            <v>77544</v>
          </cell>
          <cell r="C237">
            <v>74497</v>
          </cell>
          <cell r="D237" t="str">
            <v>d</v>
          </cell>
          <cell r="E237">
            <v>71569</v>
          </cell>
        </row>
        <row r="238">
          <cell r="A238" t="str">
            <v>Motobomba a gasolina de 3"</v>
          </cell>
          <cell r="B238">
            <v>80410</v>
          </cell>
          <cell r="C238">
            <v>77250</v>
          </cell>
          <cell r="D238" t="str">
            <v>d</v>
          </cell>
          <cell r="E238">
            <v>74214</v>
          </cell>
        </row>
        <row r="239">
          <cell r="A239" t="str">
            <v>Motobomba para prueba hidrostática</v>
          </cell>
          <cell r="B239">
            <v>44762</v>
          </cell>
          <cell r="C239">
            <v>43003</v>
          </cell>
          <cell r="D239" t="str">
            <v>d</v>
          </cell>
          <cell r="E239">
            <v>41313</v>
          </cell>
        </row>
        <row r="240">
          <cell r="A240" t="str">
            <v>Motobomba sumergible de 2"</v>
          </cell>
          <cell r="B240">
            <v>42205</v>
          </cell>
          <cell r="C240">
            <v>40546</v>
          </cell>
          <cell r="D240" t="str">
            <v>d</v>
          </cell>
          <cell r="E240">
            <v>38952</v>
          </cell>
        </row>
        <row r="241">
          <cell r="A241" t="str">
            <v>Motobomba sumergible de 3"</v>
          </cell>
          <cell r="B241">
            <v>37090</v>
          </cell>
          <cell r="C241">
            <v>35632</v>
          </cell>
          <cell r="D241" t="str">
            <v>d</v>
          </cell>
          <cell r="E241">
            <v>34231</v>
          </cell>
        </row>
        <row r="242">
          <cell r="A242" t="str">
            <v>Motoniveladora CAT 120G</v>
          </cell>
          <cell r="B242">
            <v>171174</v>
          </cell>
          <cell r="C242">
            <v>164448</v>
          </cell>
          <cell r="D242" t="str">
            <v>H</v>
          </cell>
          <cell r="E242">
            <v>157986</v>
          </cell>
        </row>
        <row r="243">
          <cell r="A243" t="str">
            <v>Oficial Acabados</v>
          </cell>
          <cell r="B243">
            <v>18599</v>
          </cell>
          <cell r="C243">
            <v>17868.045220666667</v>
          </cell>
          <cell r="D243" t="str">
            <v>HH</v>
          </cell>
          <cell r="E243">
            <v>17868</v>
          </cell>
        </row>
        <row r="244">
          <cell r="A244" t="str">
            <v>Oficial Albañileria</v>
          </cell>
          <cell r="B244">
            <v>16173</v>
          </cell>
          <cell r="C244">
            <v>15537.375</v>
          </cell>
          <cell r="D244" t="str">
            <v>HH</v>
          </cell>
          <cell r="E244">
            <v>15537.375</v>
          </cell>
        </row>
        <row r="245">
          <cell r="A245" t="str">
            <v xml:space="preserve">Oficial elect, sanit, carpint </v>
          </cell>
          <cell r="B245">
            <v>17791</v>
          </cell>
          <cell r="C245">
            <v>17091.173689333336</v>
          </cell>
          <cell r="D245" t="str">
            <v>HH</v>
          </cell>
          <cell r="E245">
            <v>17091</v>
          </cell>
        </row>
        <row r="246">
          <cell r="A246" t="str">
            <v>Operador de equipos especiales</v>
          </cell>
          <cell r="B246">
            <v>22804</v>
          </cell>
          <cell r="C246">
            <v>21907.25</v>
          </cell>
          <cell r="D246" t="str">
            <v>HH</v>
          </cell>
          <cell r="E246">
            <v>21907.25</v>
          </cell>
        </row>
        <row r="247">
          <cell r="A247" t="str">
            <v>Pallets para Minicargador Bobcat</v>
          </cell>
          <cell r="B247">
            <v>67431</v>
          </cell>
          <cell r="C247">
            <v>64781</v>
          </cell>
          <cell r="D247" t="str">
            <v>d</v>
          </cell>
          <cell r="E247">
            <v>62235</v>
          </cell>
        </row>
        <row r="248">
          <cell r="A248" t="str">
            <v>Pavimentadora AP-200</v>
          </cell>
          <cell r="B248">
            <v>53288</v>
          </cell>
          <cell r="C248">
            <v>51194</v>
          </cell>
          <cell r="D248" t="str">
            <v>H</v>
          </cell>
          <cell r="E248">
            <v>49182</v>
          </cell>
        </row>
        <row r="249">
          <cell r="A249" t="str">
            <v>Pega enchape Sika x 50kg</v>
          </cell>
          <cell r="B249">
            <v>2104</v>
          </cell>
          <cell r="C249">
            <v>2021</v>
          </cell>
          <cell r="D249" t="str">
            <v>kg</v>
          </cell>
          <cell r="E249">
            <v>1941</v>
          </cell>
        </row>
        <row r="250">
          <cell r="A250" t="str">
            <v>Perfil HEA 180 con elementos de anclaje, L&lt;2 m</v>
          </cell>
          <cell r="B250">
            <v>1539</v>
          </cell>
          <cell r="C250">
            <v>1478</v>
          </cell>
          <cell r="D250" t="str">
            <v>d</v>
          </cell>
          <cell r="E250">
            <v>1419</v>
          </cell>
        </row>
        <row r="251">
          <cell r="A251" t="str">
            <v>Perfil HEA 180 x 6 m</v>
          </cell>
          <cell r="B251">
            <v>1189</v>
          </cell>
          <cell r="C251">
            <v>1142</v>
          </cell>
          <cell r="D251" t="str">
            <v>d</v>
          </cell>
          <cell r="E251">
            <v>1097</v>
          </cell>
        </row>
        <row r="252">
          <cell r="A252" t="str">
            <v>Perfil HEA 180 x 8 m</v>
          </cell>
          <cell r="B252">
            <v>1820</v>
          </cell>
          <cell r="C252">
            <v>1748</v>
          </cell>
          <cell r="D252" t="str">
            <v>d</v>
          </cell>
          <cell r="E252">
            <v>1679</v>
          </cell>
        </row>
        <row r="253">
          <cell r="A253" t="str">
            <v>Perfil HEA 240 con elementos de anclaje, L&lt;2 m</v>
          </cell>
          <cell r="B253">
            <v>2167</v>
          </cell>
          <cell r="C253">
            <v>2081</v>
          </cell>
          <cell r="D253" t="str">
            <v>d</v>
          </cell>
          <cell r="E253">
            <v>1999</v>
          </cell>
        </row>
        <row r="254">
          <cell r="A254" t="str">
            <v>Perfil HEA 240 x 10 m</v>
          </cell>
          <cell r="B254">
            <v>2237</v>
          </cell>
          <cell r="C254">
            <v>2149</v>
          </cell>
          <cell r="D254" t="str">
            <v>d</v>
          </cell>
          <cell r="E254">
            <v>2064</v>
          </cell>
        </row>
        <row r="255">
          <cell r="A255" t="str">
            <v>Perfilería de acero</v>
          </cell>
          <cell r="B255">
            <v>12345</v>
          </cell>
          <cell r="C255">
            <v>11859</v>
          </cell>
          <cell r="D255" t="str">
            <v>KG</v>
          </cell>
          <cell r="E255">
            <v>11393</v>
          </cell>
        </row>
        <row r="256">
          <cell r="A256" t="str">
            <v>Perno en acero de 2"</v>
          </cell>
          <cell r="B256">
            <v>7675</v>
          </cell>
          <cell r="C256">
            <v>7373</v>
          </cell>
          <cell r="D256" t="str">
            <v>UD</v>
          </cell>
          <cell r="E256">
            <v>7083</v>
          </cell>
        </row>
        <row r="257">
          <cell r="A257" t="str">
            <v>Pernos en acero inoxidable tipo ancla de cuña</v>
          </cell>
          <cell r="B257">
            <v>3838</v>
          </cell>
          <cell r="C257">
            <v>3687</v>
          </cell>
          <cell r="D257" t="str">
            <v>un/ml</v>
          </cell>
          <cell r="E257">
            <v>3542</v>
          </cell>
        </row>
        <row r="258">
          <cell r="A258" t="str">
            <v>Perno 3/4 x 3"</v>
          </cell>
          <cell r="B258">
            <v>4892</v>
          </cell>
          <cell r="C258">
            <v>4699</v>
          </cell>
          <cell r="D258" t="str">
            <v>UD</v>
          </cell>
          <cell r="E258">
            <v>4514</v>
          </cell>
        </row>
        <row r="259">
          <cell r="A259" t="str">
            <v>Perno 5/8 x 2 1/2"</v>
          </cell>
          <cell r="B259">
            <v>3495</v>
          </cell>
          <cell r="C259">
            <v>3357</v>
          </cell>
          <cell r="D259" t="str">
            <v>UD</v>
          </cell>
          <cell r="E259">
            <v>3225</v>
          </cell>
        </row>
        <row r="260">
          <cell r="A260" t="str">
            <v>Perno 6 1/2" x 1/2"</v>
          </cell>
          <cell r="B260">
            <v>2782</v>
          </cell>
          <cell r="C260">
            <v>2672</v>
          </cell>
          <cell r="D260" t="str">
            <v>UD</v>
          </cell>
          <cell r="E260">
            <v>2567</v>
          </cell>
        </row>
        <row r="261">
          <cell r="A261" t="str">
            <v>Piedra china No. 3</v>
          </cell>
          <cell r="B261">
            <v>277</v>
          </cell>
          <cell r="C261">
            <v>266</v>
          </cell>
          <cell r="D261" t="str">
            <v>kg</v>
          </cell>
          <cell r="E261">
            <v>255</v>
          </cell>
        </row>
        <row r="262">
          <cell r="A262" t="str">
            <v>Piedra ciclópea</v>
          </cell>
          <cell r="B262">
            <v>76854</v>
          </cell>
          <cell r="C262">
            <v>73834</v>
          </cell>
          <cell r="D262" t="str">
            <v>m3</v>
          </cell>
          <cell r="E262">
            <v>70932</v>
          </cell>
        </row>
        <row r="263">
          <cell r="A263" t="str">
            <v>Pintura anticorrosivo y acabado esmalte</v>
          </cell>
          <cell r="B263">
            <v>65531</v>
          </cell>
          <cell r="C263">
            <v>62956</v>
          </cell>
          <cell r="D263" t="str">
            <v>gal</v>
          </cell>
          <cell r="E263">
            <v>60482</v>
          </cell>
        </row>
        <row r="264">
          <cell r="A264" t="str">
            <v>Pintura en imprimante epoxico + barrera epoxica + esmalte uretano.</v>
          </cell>
          <cell r="B264">
            <v>55924</v>
          </cell>
          <cell r="C264">
            <v>53726</v>
          </cell>
          <cell r="D264" t="str">
            <v>m2</v>
          </cell>
          <cell r="E264">
            <v>53726</v>
          </cell>
        </row>
        <row r="265">
          <cell r="A265" t="str">
            <v>Pintura tipo trafico</v>
          </cell>
          <cell r="B265">
            <v>89291</v>
          </cell>
          <cell r="C265">
            <v>85782</v>
          </cell>
          <cell r="D265" t="str">
            <v>gl</v>
          </cell>
          <cell r="E265">
            <v>82411</v>
          </cell>
        </row>
        <row r="266">
          <cell r="A266" t="str">
            <v>Pintura Epoxica</v>
          </cell>
          <cell r="B266">
            <v>255650</v>
          </cell>
          <cell r="C266">
            <v>245604</v>
          </cell>
          <cell r="D266" t="str">
            <v>GAL</v>
          </cell>
          <cell r="E266">
            <v>235953</v>
          </cell>
        </row>
        <row r="267">
          <cell r="A267" t="str">
            <v>Pintura epoxica (Coaltar Epoxico)</v>
          </cell>
          <cell r="B267">
            <v>113467</v>
          </cell>
          <cell r="C267">
            <v>109008</v>
          </cell>
          <cell r="D267" t="str">
            <v>gl</v>
          </cell>
          <cell r="E267">
            <v>104724</v>
          </cell>
        </row>
        <row r="268">
          <cell r="A268" t="str">
            <v>Pintura epoxipoliamida</v>
          </cell>
          <cell r="B268">
            <v>114973</v>
          </cell>
          <cell r="C268">
            <v>110455</v>
          </cell>
          <cell r="D268" t="str">
            <v>gl</v>
          </cell>
          <cell r="E268">
            <v>106114</v>
          </cell>
        </row>
        <row r="269">
          <cell r="A269" t="str">
            <v>Pintura esmalte sintetico</v>
          </cell>
          <cell r="B269">
            <v>89971</v>
          </cell>
          <cell r="C269">
            <v>86435</v>
          </cell>
          <cell r="D269" t="str">
            <v>gal</v>
          </cell>
          <cell r="E269">
            <v>83038</v>
          </cell>
        </row>
        <row r="270">
          <cell r="A270" t="str">
            <v>Piso en cerámica 20x20</v>
          </cell>
          <cell r="B270">
            <v>16755</v>
          </cell>
          <cell r="C270">
            <v>16096</v>
          </cell>
          <cell r="D270" t="str">
            <v>m2</v>
          </cell>
          <cell r="E270">
            <v>15463</v>
          </cell>
        </row>
        <row r="271">
          <cell r="A271" t="str">
            <v>Piso en cerámica 30x30</v>
          </cell>
          <cell r="B271">
            <v>20336</v>
          </cell>
          <cell r="C271">
            <v>19536</v>
          </cell>
          <cell r="D271" t="str">
            <v>m2</v>
          </cell>
          <cell r="E271">
            <v>18768</v>
          </cell>
        </row>
        <row r="272">
          <cell r="A272" t="str">
            <v>Pistola AnchorFix-4</v>
          </cell>
          <cell r="B272">
            <v>185440</v>
          </cell>
          <cell r="C272">
            <v>178153</v>
          </cell>
          <cell r="D272" t="str">
            <v>un</v>
          </cell>
          <cell r="E272">
            <v>171152</v>
          </cell>
        </row>
        <row r="273">
          <cell r="A273" t="str">
            <v>Pistola Aplicadora</v>
          </cell>
          <cell r="B273">
            <v>71294</v>
          </cell>
          <cell r="C273">
            <v>68492</v>
          </cell>
          <cell r="D273" t="str">
            <v>UD</v>
          </cell>
          <cell r="E273">
            <v>65800</v>
          </cell>
        </row>
        <row r="274">
          <cell r="A274" t="str">
            <v>Pistolero de Compresor</v>
          </cell>
          <cell r="B274">
            <v>114259</v>
          </cell>
          <cell r="C274">
            <v>109769</v>
          </cell>
          <cell r="D274" t="str">
            <v>d</v>
          </cell>
          <cell r="E274">
            <v>105455</v>
          </cell>
        </row>
        <row r="275">
          <cell r="A275" t="str">
            <v>Pistola para aplciación de pintura</v>
          </cell>
          <cell r="B275">
            <v>48471</v>
          </cell>
          <cell r="C275">
            <v>46566</v>
          </cell>
          <cell r="D275" t="str">
            <v>un</v>
          </cell>
          <cell r="E275">
            <v>44736</v>
          </cell>
        </row>
        <row r="276">
          <cell r="A276" t="str">
            <v>Placa Plana 1,2 x 1,2 x 4 m</v>
          </cell>
          <cell r="B276">
            <v>99989</v>
          </cell>
          <cell r="C276">
            <v>96060</v>
          </cell>
          <cell r="D276" t="str">
            <v>UND</v>
          </cell>
          <cell r="E276">
            <v>92285</v>
          </cell>
        </row>
        <row r="277">
          <cell r="A277" t="str">
            <v>Plantilla en concreto 2000 psi e=0.07m</v>
          </cell>
          <cell r="B277">
            <v>31415</v>
          </cell>
          <cell r="C277">
            <v>30180</v>
          </cell>
          <cell r="D277" t="str">
            <v>m2</v>
          </cell>
          <cell r="E277">
            <v>30180</v>
          </cell>
        </row>
        <row r="278">
          <cell r="A278" t="str">
            <v>Plastocrete DM (x20kg)</v>
          </cell>
          <cell r="B278">
            <v>8947</v>
          </cell>
          <cell r="C278">
            <v>8595</v>
          </cell>
          <cell r="D278" t="str">
            <v>kg</v>
          </cell>
          <cell r="E278">
            <v>8257</v>
          </cell>
        </row>
        <row r="279">
          <cell r="A279" t="str">
            <v>Platina de 3/16 x 2"</v>
          </cell>
          <cell r="B279">
            <v>5870</v>
          </cell>
          <cell r="C279">
            <v>5639</v>
          </cell>
          <cell r="D279" t="str">
            <v>m</v>
          </cell>
          <cell r="E279">
            <v>5417</v>
          </cell>
        </row>
        <row r="280">
          <cell r="A280" t="str">
            <v>Platina de 4mm x 12mm</v>
          </cell>
          <cell r="B280">
            <v>1259</v>
          </cell>
          <cell r="C280">
            <v>1209</v>
          </cell>
          <cell r="D280" t="str">
            <v>m</v>
          </cell>
          <cell r="E280">
            <v>1161</v>
          </cell>
        </row>
        <row r="281">
          <cell r="A281" t="str">
            <v>Platina en acero de 2" x 3/16"</v>
          </cell>
          <cell r="B281">
            <v>6481</v>
          </cell>
          <cell r="C281">
            <v>6226</v>
          </cell>
          <cell r="D281" t="str">
            <v>m</v>
          </cell>
          <cell r="E281">
            <v>5981</v>
          </cell>
        </row>
        <row r="282">
          <cell r="A282" t="str">
            <v xml:space="preserve">Platina en acero de 0,15m x 0,20m </v>
          </cell>
          <cell r="B282">
            <v>8161</v>
          </cell>
          <cell r="C282">
            <v>7840</v>
          </cell>
          <cell r="D282" t="str">
            <v>un/ml</v>
          </cell>
          <cell r="E282">
            <v>7531</v>
          </cell>
        </row>
        <row r="283">
          <cell r="A283" t="str">
            <v>Polvillo</v>
          </cell>
          <cell r="B283">
            <v>36332</v>
          </cell>
          <cell r="C283">
            <v>34904</v>
          </cell>
          <cell r="D283" t="str">
            <v>m3</v>
          </cell>
          <cell r="E283">
            <v>33532</v>
          </cell>
        </row>
        <row r="284">
          <cell r="A284" t="str">
            <v>Polvo mineral</v>
          </cell>
          <cell r="B284">
            <v>2796</v>
          </cell>
          <cell r="C284">
            <v>2686</v>
          </cell>
          <cell r="D284" t="str">
            <v>kg</v>
          </cell>
          <cell r="E284">
            <v>2580</v>
          </cell>
        </row>
        <row r="285">
          <cell r="A285" t="str">
            <v>Portaflanche 63m  PEAD</v>
          </cell>
          <cell r="B285">
            <v>21513</v>
          </cell>
          <cell r="C285">
            <v>20667</v>
          </cell>
          <cell r="D285" t="str">
            <v>Un</v>
          </cell>
          <cell r="E285">
            <v>19854</v>
          </cell>
        </row>
        <row r="286">
          <cell r="A286" t="str">
            <v>Pulidora Electrica de 4"</v>
          </cell>
          <cell r="B286">
            <v>16768</v>
          </cell>
          <cell r="C286">
            <v>16109</v>
          </cell>
          <cell r="D286" t="str">
            <v>d</v>
          </cell>
          <cell r="E286">
            <v>15476</v>
          </cell>
        </row>
        <row r="287">
          <cell r="A287" t="str">
            <v>Pulidora Electrica de 9"</v>
          </cell>
          <cell r="B287">
            <v>31017</v>
          </cell>
          <cell r="C287">
            <v>29798</v>
          </cell>
          <cell r="D287" t="str">
            <v>d</v>
          </cell>
          <cell r="E287">
            <v>28627</v>
          </cell>
        </row>
        <row r="288">
          <cell r="A288" t="str">
            <v xml:space="preserve">Puntilla de acero de 1 1/4 </v>
          </cell>
          <cell r="B288">
            <v>2048</v>
          </cell>
          <cell r="C288">
            <v>1967</v>
          </cell>
          <cell r="D288" t="str">
            <v>lb</v>
          </cell>
          <cell r="E288">
            <v>1889</v>
          </cell>
        </row>
        <row r="289">
          <cell r="A289" t="str">
            <v>Puntillas con cabeza de 1" - 2 1/2"</v>
          </cell>
          <cell r="B289">
            <v>2815</v>
          </cell>
          <cell r="C289">
            <v>2704</v>
          </cell>
          <cell r="D289" t="str">
            <v>lb</v>
          </cell>
          <cell r="E289">
            <v>2597</v>
          </cell>
        </row>
        <row r="290">
          <cell r="A290" t="str">
            <v>Puntillas de 4"</v>
          </cell>
          <cell r="B290">
            <v>4605</v>
          </cell>
          <cell r="C290">
            <v>4424</v>
          </cell>
          <cell r="D290" t="str">
            <v>lb</v>
          </cell>
          <cell r="E290">
            <v>4250</v>
          </cell>
        </row>
        <row r="291">
          <cell r="A291" t="str">
            <v>Punto de agua potable de 1/2"</v>
          </cell>
          <cell r="B291">
            <v>31318</v>
          </cell>
          <cell r="C291">
            <v>30087</v>
          </cell>
          <cell r="D291" t="str">
            <v>UND</v>
          </cell>
          <cell r="E291">
            <v>28904</v>
          </cell>
        </row>
        <row r="292">
          <cell r="A292" t="str">
            <v>Punto eléctrico económico</v>
          </cell>
          <cell r="B292">
            <v>79825</v>
          </cell>
          <cell r="C292">
            <v>76688</v>
          </cell>
          <cell r="D292" t="str">
            <v>UND</v>
          </cell>
          <cell r="E292">
            <v>73674</v>
          </cell>
        </row>
        <row r="293">
          <cell r="A293" t="str">
            <v>Punto sanitario 2"</v>
          </cell>
          <cell r="B293">
            <v>81317</v>
          </cell>
          <cell r="C293">
            <v>78121</v>
          </cell>
          <cell r="D293" t="str">
            <v>UND</v>
          </cell>
          <cell r="E293">
            <v>75051</v>
          </cell>
        </row>
        <row r="294">
          <cell r="A294" t="str">
            <v>Punto sanitario 4"</v>
          </cell>
          <cell r="B294">
            <v>97635</v>
          </cell>
          <cell r="C294">
            <v>93798</v>
          </cell>
          <cell r="D294" t="str">
            <v>UND</v>
          </cell>
          <cell r="E294">
            <v>90112</v>
          </cell>
        </row>
        <row r="295">
          <cell r="A295" t="str">
            <v>Reconstrucción de anden</v>
          </cell>
          <cell r="B295">
            <v>48325</v>
          </cell>
          <cell r="C295">
            <v>46426</v>
          </cell>
          <cell r="D295" t="str">
            <v>m2</v>
          </cell>
          <cell r="E295">
            <v>46426</v>
          </cell>
        </row>
        <row r="296">
          <cell r="A296" t="str">
            <v>Reconstrucción de bordillo</v>
          </cell>
          <cell r="B296">
            <v>18373</v>
          </cell>
          <cell r="C296">
            <v>17651</v>
          </cell>
          <cell r="D296" t="str">
            <v>m</v>
          </cell>
          <cell r="E296">
            <v>17651</v>
          </cell>
        </row>
        <row r="297">
          <cell r="A297" t="str">
            <v>Reconstrucción de pavimento</v>
          </cell>
          <cell r="B297">
            <v>92841</v>
          </cell>
          <cell r="C297">
            <v>89193</v>
          </cell>
          <cell r="D297" t="str">
            <v>m2</v>
          </cell>
          <cell r="E297">
            <v>89193</v>
          </cell>
        </row>
        <row r="298">
          <cell r="A298" t="str">
            <v>Regla Vibratoria</v>
          </cell>
          <cell r="B298">
            <v>110754</v>
          </cell>
          <cell r="C298">
            <v>106402</v>
          </cell>
          <cell r="D298" t="str">
            <v>d</v>
          </cell>
          <cell r="E298">
            <v>102221</v>
          </cell>
        </row>
        <row r="299">
          <cell r="A299" t="str">
            <v>Relleno con arena compactada</v>
          </cell>
          <cell r="B299">
            <v>67836</v>
          </cell>
          <cell r="C299">
            <v>65170</v>
          </cell>
          <cell r="D299" t="str">
            <v>m3</v>
          </cell>
          <cell r="E299">
            <v>65170</v>
          </cell>
        </row>
        <row r="300">
          <cell r="A300" t="str">
            <v>Relleno con material de sitio compactado</v>
          </cell>
          <cell r="B300">
            <v>19526</v>
          </cell>
          <cell r="C300">
            <v>18758</v>
          </cell>
          <cell r="D300" t="str">
            <v>m3</v>
          </cell>
          <cell r="E300">
            <v>18758</v>
          </cell>
        </row>
        <row r="301">
          <cell r="A301" t="str">
            <v>Remache Pop</v>
          </cell>
          <cell r="B301">
            <v>104</v>
          </cell>
          <cell r="C301">
            <v>99</v>
          </cell>
          <cell r="D301" t="str">
            <v>UND</v>
          </cell>
          <cell r="E301">
            <v>95</v>
          </cell>
        </row>
        <row r="302">
          <cell r="A302" t="str">
            <v>Retroexcavadora CAT 320D</v>
          </cell>
          <cell r="B302">
            <v>263398</v>
          </cell>
          <cell r="C302">
            <v>253048</v>
          </cell>
          <cell r="D302" t="str">
            <v>H</v>
          </cell>
          <cell r="E302">
            <v>243105</v>
          </cell>
        </row>
        <row r="303">
          <cell r="A303" t="str">
            <v>Retroexcavadora CAT 420</v>
          </cell>
          <cell r="B303">
            <v>172498</v>
          </cell>
          <cell r="C303">
            <v>165720</v>
          </cell>
          <cell r="D303" t="str">
            <v>H</v>
          </cell>
          <cell r="E303">
            <v>159208</v>
          </cell>
        </row>
        <row r="304">
          <cell r="A304" t="str">
            <v>Riel de anden</v>
          </cell>
          <cell r="B304">
            <v>1767</v>
          </cell>
          <cell r="C304">
            <v>1697</v>
          </cell>
          <cell r="D304" t="str">
            <v>d</v>
          </cell>
          <cell r="E304">
            <v>1630</v>
          </cell>
        </row>
        <row r="305">
          <cell r="A305" t="str">
            <v xml:space="preserve">Riel de pavimento </v>
          </cell>
          <cell r="B305">
            <v>3315</v>
          </cell>
          <cell r="C305">
            <v>3184</v>
          </cell>
          <cell r="D305" t="str">
            <v>d</v>
          </cell>
          <cell r="E305">
            <v>3058</v>
          </cell>
        </row>
        <row r="306">
          <cell r="A306" t="str">
            <v>Saltarín con operador</v>
          </cell>
          <cell r="B306">
            <v>20111</v>
          </cell>
          <cell r="C306">
            <v>19320</v>
          </cell>
          <cell r="D306" t="str">
            <v>H</v>
          </cell>
          <cell r="E306">
            <v>18560</v>
          </cell>
        </row>
        <row r="307">
          <cell r="A307" t="str">
            <v>Sello impermeable</v>
          </cell>
          <cell r="B307">
            <v>15724</v>
          </cell>
          <cell r="C307">
            <v>15106</v>
          </cell>
          <cell r="D307" t="str">
            <v>m</v>
          </cell>
          <cell r="E307">
            <v>14512</v>
          </cell>
        </row>
        <row r="308">
          <cell r="A308" t="str">
            <v>Servicio de Bombeo</v>
          </cell>
          <cell r="B308">
            <v>62902</v>
          </cell>
          <cell r="C308">
            <v>60430</v>
          </cell>
          <cell r="D308" t="str">
            <v>M3</v>
          </cell>
          <cell r="E308">
            <v>58055</v>
          </cell>
        </row>
        <row r="309">
          <cell r="A309" t="str">
            <v>Sika 1 (x20kg)</v>
          </cell>
          <cell r="B309">
            <v>7949</v>
          </cell>
          <cell r="C309">
            <v>7636</v>
          </cell>
          <cell r="D309" t="str">
            <v>kg</v>
          </cell>
          <cell r="E309">
            <v>7335</v>
          </cell>
        </row>
        <row r="310">
          <cell r="A310" t="str">
            <v>Sika 1, para mortero</v>
          </cell>
          <cell r="B310">
            <v>10625</v>
          </cell>
          <cell r="C310">
            <v>10207</v>
          </cell>
          <cell r="D310" t="str">
            <v>KG</v>
          </cell>
          <cell r="E310">
            <v>9805</v>
          </cell>
        </row>
        <row r="311">
          <cell r="A311" t="str">
            <v>Sika AnchorFix-4 (600 cc)</v>
          </cell>
          <cell r="B311">
            <v>63556</v>
          </cell>
          <cell r="C311">
            <v>61058</v>
          </cell>
          <cell r="D311" t="str">
            <v>un</v>
          </cell>
          <cell r="E311">
            <v>58658</v>
          </cell>
        </row>
        <row r="312">
          <cell r="A312" t="str">
            <v>Sika Estuka</v>
          </cell>
          <cell r="B312">
            <v>1228</v>
          </cell>
          <cell r="C312">
            <v>1179</v>
          </cell>
          <cell r="D312" t="str">
            <v>kg</v>
          </cell>
          <cell r="E312">
            <v>1132</v>
          </cell>
        </row>
        <row r="313">
          <cell r="A313" t="str">
            <v>Sika Mortero 101</v>
          </cell>
          <cell r="B313">
            <v>4041</v>
          </cell>
          <cell r="C313">
            <v>3882</v>
          </cell>
          <cell r="D313" t="str">
            <v>kg</v>
          </cell>
          <cell r="E313">
            <v>3729</v>
          </cell>
        </row>
        <row r="314">
          <cell r="A314" t="str">
            <v>Sika Vinilo tipo 1</v>
          </cell>
          <cell r="B314">
            <v>53824</v>
          </cell>
          <cell r="C314">
            <v>51709</v>
          </cell>
          <cell r="D314" t="str">
            <v>gl</v>
          </cell>
          <cell r="E314">
            <v>49677</v>
          </cell>
        </row>
        <row r="315">
          <cell r="A315" t="str">
            <v>Sikadur 32 primer</v>
          </cell>
          <cell r="B315">
            <v>77174</v>
          </cell>
          <cell r="C315">
            <v>74141</v>
          </cell>
          <cell r="D315" t="str">
            <v>kg</v>
          </cell>
          <cell r="E315">
            <v>71227</v>
          </cell>
        </row>
        <row r="316">
          <cell r="A316" t="str">
            <v>SikaFilm</v>
          </cell>
          <cell r="B316">
            <v>22694</v>
          </cell>
          <cell r="C316">
            <v>21802</v>
          </cell>
          <cell r="D316" t="str">
            <v>gl</v>
          </cell>
          <cell r="E316">
            <v>20945</v>
          </cell>
        </row>
        <row r="317">
          <cell r="A317" t="str">
            <v>SikaFlex-1CSL</v>
          </cell>
          <cell r="B317">
            <v>31778</v>
          </cell>
          <cell r="C317">
            <v>30529</v>
          </cell>
          <cell r="D317" t="str">
            <v>un</v>
          </cell>
          <cell r="E317">
            <v>29329</v>
          </cell>
        </row>
        <row r="318">
          <cell r="A318" t="str">
            <v>Sikafloor 3 Quartz Top - Neutro</v>
          </cell>
          <cell r="B318">
            <v>1152</v>
          </cell>
          <cell r="C318">
            <v>1106</v>
          </cell>
          <cell r="D318" t="str">
            <v>kg</v>
          </cell>
          <cell r="E318">
            <v>1062</v>
          </cell>
        </row>
        <row r="319">
          <cell r="A319" t="str">
            <v>SikaGrout 200</v>
          </cell>
          <cell r="B319">
            <v>3376</v>
          </cell>
          <cell r="C319">
            <v>3243</v>
          </cell>
          <cell r="D319" t="str">
            <v>kg</v>
          </cell>
          <cell r="E319">
            <v>3115</v>
          </cell>
        </row>
        <row r="320">
          <cell r="A320" t="str">
            <v>Sikaguard 63N - Gris</v>
          </cell>
          <cell r="B320">
            <v>124081</v>
          </cell>
          <cell r="C320">
            <v>119205</v>
          </cell>
          <cell r="D320" t="str">
            <v>kg</v>
          </cell>
          <cell r="E320">
            <v>114521</v>
          </cell>
        </row>
        <row r="321">
          <cell r="A321" t="str">
            <v>SikaRod de 3/8</v>
          </cell>
          <cell r="B321">
            <v>712</v>
          </cell>
          <cell r="C321">
            <v>684</v>
          </cell>
          <cell r="D321" t="str">
            <v>m</v>
          </cell>
          <cell r="E321">
            <v>657</v>
          </cell>
        </row>
        <row r="322">
          <cell r="A322" t="str">
            <v>SikaRod de 5/8</v>
          </cell>
          <cell r="B322">
            <v>1515</v>
          </cell>
          <cell r="C322">
            <v>1455</v>
          </cell>
          <cell r="D322" t="str">
            <v>m</v>
          </cell>
          <cell r="E322">
            <v>1397</v>
          </cell>
        </row>
        <row r="323">
          <cell r="A323" t="str">
            <v>SikaRod de 7/8</v>
          </cell>
          <cell r="B323">
            <v>2967</v>
          </cell>
          <cell r="C323">
            <v>2850</v>
          </cell>
          <cell r="D323" t="str">
            <v>m</v>
          </cell>
          <cell r="E323">
            <v>2738</v>
          </cell>
        </row>
        <row r="324">
          <cell r="A324" t="str">
            <v>Soldadura para PVC</v>
          </cell>
          <cell r="B324">
            <v>229689</v>
          </cell>
          <cell r="C324">
            <v>220663</v>
          </cell>
          <cell r="D324" t="str">
            <v>gl</v>
          </cell>
          <cell r="E324">
            <v>211992</v>
          </cell>
        </row>
        <row r="325">
          <cell r="A325" t="str">
            <v>Soporte bajante</v>
          </cell>
          <cell r="B325">
            <v>2575</v>
          </cell>
          <cell r="C325">
            <v>2473</v>
          </cell>
          <cell r="D325" t="str">
            <v>un</v>
          </cell>
          <cell r="E325">
            <v>2375</v>
          </cell>
        </row>
        <row r="326">
          <cell r="A326" t="str">
            <v xml:space="preserve">Soporte metalico para canal </v>
          </cell>
          <cell r="B326">
            <v>9241</v>
          </cell>
          <cell r="C326">
            <v>8877</v>
          </cell>
          <cell r="D326" t="str">
            <v>un</v>
          </cell>
          <cell r="E326">
            <v>8528</v>
          </cell>
        </row>
        <row r="327">
          <cell r="A327" t="str">
            <v>Soporte para cinta demarcadora</v>
          </cell>
          <cell r="B327">
            <v>66932</v>
          </cell>
          <cell r="C327">
            <v>64302</v>
          </cell>
          <cell r="D327" t="str">
            <v>UD</v>
          </cell>
          <cell r="E327">
            <v>61775</v>
          </cell>
        </row>
        <row r="328">
          <cell r="A328" t="str">
            <v>Subbase granular</v>
          </cell>
          <cell r="B328">
            <v>87127</v>
          </cell>
          <cell r="C328">
            <v>83703</v>
          </cell>
          <cell r="D328" t="str">
            <v>m3</v>
          </cell>
          <cell r="E328">
            <v>80414</v>
          </cell>
        </row>
        <row r="329">
          <cell r="A329" t="str">
            <v>Suelo-cemento 1:15</v>
          </cell>
          <cell r="B329">
            <v>150394</v>
          </cell>
          <cell r="C329">
            <v>144484</v>
          </cell>
          <cell r="D329" t="str">
            <v>M3</v>
          </cell>
          <cell r="E329">
            <v>138806</v>
          </cell>
        </row>
        <row r="330">
          <cell r="A330" t="str">
            <v>Tabla de madera de 1"x12"x10"</v>
          </cell>
          <cell r="B330">
            <v>35682</v>
          </cell>
          <cell r="C330">
            <v>34279</v>
          </cell>
          <cell r="D330" t="str">
            <v>Und</v>
          </cell>
          <cell r="E330">
            <v>32932</v>
          </cell>
        </row>
        <row r="331">
          <cell r="A331" t="str">
            <v>Tabla de madera de 11/2"x10"x10"</v>
          </cell>
          <cell r="B331">
            <v>43668</v>
          </cell>
          <cell r="C331">
            <v>41952</v>
          </cell>
          <cell r="D331" t="str">
            <v>Und</v>
          </cell>
          <cell r="E331">
            <v>40303</v>
          </cell>
        </row>
        <row r="332">
          <cell r="A332" t="str">
            <v>Tabla de madera de 2"x12"x10"</v>
          </cell>
          <cell r="B332">
            <v>69868</v>
          </cell>
          <cell r="C332">
            <v>67122</v>
          </cell>
          <cell r="D332" t="str">
            <v>Und</v>
          </cell>
          <cell r="E332">
            <v>64484</v>
          </cell>
        </row>
        <row r="333">
          <cell r="A333" t="str">
            <v>Tabla de madera de 3"x12"x10"</v>
          </cell>
          <cell r="B333">
            <v>104802</v>
          </cell>
          <cell r="C333">
            <v>100684</v>
          </cell>
          <cell r="D333" t="str">
            <v>Und</v>
          </cell>
          <cell r="E333">
            <v>96727</v>
          </cell>
        </row>
        <row r="334">
          <cell r="A334" t="str">
            <v>Tablero metalico de 2,4 x 0,20</v>
          </cell>
          <cell r="B334">
            <v>972</v>
          </cell>
          <cell r="C334">
            <v>933</v>
          </cell>
          <cell r="D334" t="str">
            <v>d</v>
          </cell>
          <cell r="E334">
            <v>896</v>
          </cell>
        </row>
        <row r="335">
          <cell r="A335" t="str">
            <v>Tablon vitrificado 30x30 o 33x33</v>
          </cell>
          <cell r="B335">
            <v>23059</v>
          </cell>
          <cell r="C335">
            <v>22152</v>
          </cell>
          <cell r="D335" t="str">
            <v>m2</v>
          </cell>
          <cell r="E335">
            <v>21281</v>
          </cell>
        </row>
        <row r="336">
          <cell r="A336" t="str">
            <v>Taco de madera de cativo 0,10x0,20x0,20</v>
          </cell>
          <cell r="B336">
            <v>6116</v>
          </cell>
          <cell r="C336">
            <v>5875</v>
          </cell>
          <cell r="D336" t="str">
            <v>Und</v>
          </cell>
          <cell r="E336">
            <v>5644</v>
          </cell>
        </row>
        <row r="337">
          <cell r="A337" t="str">
            <v>Taladro rotomartillo hasta 11/2"</v>
          </cell>
          <cell r="B337">
            <v>165037</v>
          </cell>
          <cell r="C337">
            <v>158552</v>
          </cell>
          <cell r="D337" t="str">
            <v>d</v>
          </cell>
          <cell r="E337">
            <v>152322</v>
          </cell>
        </row>
        <row r="338">
          <cell r="A338" t="str">
            <v>Tapa en Ferro-concreto (trafico liviano)</v>
          </cell>
          <cell r="B338">
            <v>281868</v>
          </cell>
          <cell r="C338">
            <v>270792</v>
          </cell>
          <cell r="D338" t="str">
            <v>un</v>
          </cell>
          <cell r="E338">
            <v>260151</v>
          </cell>
        </row>
        <row r="339">
          <cell r="A339" t="str">
            <v>Tapa en Ferro-concreto (trafico pesado)</v>
          </cell>
          <cell r="B339">
            <v>318955</v>
          </cell>
          <cell r="C339">
            <v>306422</v>
          </cell>
          <cell r="D339" t="str">
            <v>un</v>
          </cell>
          <cell r="E339">
            <v>294381</v>
          </cell>
        </row>
        <row r="340">
          <cell r="A340" t="str">
            <v>Tapa en hierro ductil (trafico liviano)</v>
          </cell>
          <cell r="B340">
            <v>477689</v>
          </cell>
          <cell r="C340">
            <v>458919</v>
          </cell>
          <cell r="D340" t="str">
            <v>un</v>
          </cell>
          <cell r="E340">
            <v>440886</v>
          </cell>
        </row>
        <row r="341">
          <cell r="A341" t="str">
            <v>Tapa en hierro ductil (trafico pesado)</v>
          </cell>
          <cell r="B341">
            <v>526646</v>
          </cell>
          <cell r="C341">
            <v>505952</v>
          </cell>
          <cell r="D341" t="str">
            <v>un</v>
          </cell>
          <cell r="E341">
            <v>486071</v>
          </cell>
        </row>
        <row r="342">
          <cell r="A342" t="str">
            <v>Tapa HF d&lt;8"</v>
          </cell>
          <cell r="B342">
            <v>42711</v>
          </cell>
          <cell r="C342">
            <v>41032</v>
          </cell>
          <cell r="D342" t="str">
            <v>Un</v>
          </cell>
          <cell r="E342">
            <v>39419</v>
          </cell>
        </row>
        <row r="343">
          <cell r="A343" t="str">
            <v>Tapa Hiero Ductil 24"</v>
          </cell>
          <cell r="B343">
            <v>778548</v>
          </cell>
          <cell r="C343">
            <v>747956</v>
          </cell>
          <cell r="D343" t="str">
            <v>Un</v>
          </cell>
          <cell r="E343">
            <v>718566</v>
          </cell>
        </row>
        <row r="344">
          <cell r="A344" t="str">
            <v>Tapa Hiero Ductil Ø6" para válvula</v>
          </cell>
          <cell r="B344">
            <v>68243</v>
          </cell>
          <cell r="C344">
            <v>65561</v>
          </cell>
          <cell r="D344" t="str">
            <v>Un</v>
          </cell>
          <cell r="E344">
            <v>62984</v>
          </cell>
        </row>
        <row r="345">
          <cell r="A345" t="str">
            <v>Tapon inflable con control de presión</v>
          </cell>
          <cell r="B345">
            <v>69868</v>
          </cell>
          <cell r="C345">
            <v>67122</v>
          </cell>
          <cell r="D345" t="str">
            <v>d</v>
          </cell>
          <cell r="E345">
            <v>64484</v>
          </cell>
        </row>
        <row r="346">
          <cell r="A346" t="str">
            <v>Tapón mecánico 10"</v>
          </cell>
          <cell r="B346">
            <v>20020</v>
          </cell>
          <cell r="C346">
            <v>19233</v>
          </cell>
          <cell r="D346" t="str">
            <v>d</v>
          </cell>
          <cell r="E346">
            <v>18477</v>
          </cell>
        </row>
        <row r="347">
          <cell r="A347" t="str">
            <v>Tapón mecánico 12"</v>
          </cell>
          <cell r="B347">
            <v>21133</v>
          </cell>
          <cell r="C347">
            <v>20302</v>
          </cell>
          <cell r="D347" t="str">
            <v>d</v>
          </cell>
          <cell r="E347">
            <v>19504</v>
          </cell>
        </row>
        <row r="348">
          <cell r="A348" t="str">
            <v>Tapón mecánico 14"</v>
          </cell>
          <cell r="B348">
            <v>22637</v>
          </cell>
          <cell r="C348">
            <v>21747</v>
          </cell>
          <cell r="D348" t="str">
            <v>d</v>
          </cell>
          <cell r="E348">
            <v>20892</v>
          </cell>
        </row>
        <row r="349">
          <cell r="A349" t="str">
            <v>Tapón mecánico 16"</v>
          </cell>
          <cell r="B349">
            <v>25851</v>
          </cell>
          <cell r="C349">
            <v>24835</v>
          </cell>
          <cell r="D349" t="str">
            <v>d</v>
          </cell>
          <cell r="E349">
            <v>23859</v>
          </cell>
        </row>
        <row r="350">
          <cell r="A350" t="str">
            <v>Tapón mecánico 18"</v>
          </cell>
          <cell r="B350">
            <v>27948</v>
          </cell>
          <cell r="C350">
            <v>26849</v>
          </cell>
          <cell r="D350" t="str">
            <v>d</v>
          </cell>
          <cell r="E350">
            <v>25794</v>
          </cell>
        </row>
        <row r="351">
          <cell r="A351" t="str">
            <v>Tapón mecánico 20"</v>
          </cell>
          <cell r="B351">
            <v>32141</v>
          </cell>
          <cell r="C351">
            <v>30878</v>
          </cell>
          <cell r="D351" t="str">
            <v>d</v>
          </cell>
          <cell r="E351">
            <v>29664</v>
          </cell>
        </row>
        <row r="352">
          <cell r="A352" t="str">
            <v>Tapón mecánico 24"</v>
          </cell>
          <cell r="B352">
            <v>34936</v>
          </cell>
          <cell r="C352">
            <v>33563</v>
          </cell>
          <cell r="D352" t="str">
            <v>d</v>
          </cell>
          <cell r="E352">
            <v>32244</v>
          </cell>
        </row>
        <row r="353">
          <cell r="A353" t="str">
            <v>Tapón mecánico 27"</v>
          </cell>
          <cell r="B353">
            <v>37730</v>
          </cell>
          <cell r="C353">
            <v>36247</v>
          </cell>
          <cell r="D353" t="str">
            <v>d</v>
          </cell>
          <cell r="E353">
            <v>34822</v>
          </cell>
        </row>
        <row r="354">
          <cell r="A354" t="str">
            <v>Tapón mecánico 6"</v>
          </cell>
          <cell r="B354">
            <v>17798</v>
          </cell>
          <cell r="C354">
            <v>17098</v>
          </cell>
          <cell r="D354" t="str">
            <v>d</v>
          </cell>
          <cell r="E354">
            <v>16426</v>
          </cell>
        </row>
        <row r="355">
          <cell r="A355" t="str">
            <v>Tapón mecánico 8"</v>
          </cell>
          <cell r="B355">
            <v>18908</v>
          </cell>
          <cell r="C355">
            <v>18165</v>
          </cell>
          <cell r="D355" t="str">
            <v>d</v>
          </cell>
          <cell r="E355">
            <v>17451</v>
          </cell>
        </row>
        <row r="356">
          <cell r="A356" t="str">
            <v>Tee de 160mm PVC</v>
          </cell>
          <cell r="B356">
            <v>51983</v>
          </cell>
          <cell r="C356">
            <v>49940</v>
          </cell>
          <cell r="D356" t="str">
            <v>UD</v>
          </cell>
          <cell r="E356">
            <v>47977</v>
          </cell>
        </row>
        <row r="357">
          <cell r="A357" t="str">
            <v>Tee de 200mm PVC</v>
          </cell>
          <cell r="B357">
            <v>128417</v>
          </cell>
          <cell r="C357">
            <v>123371</v>
          </cell>
          <cell r="D357" t="str">
            <v>UD</v>
          </cell>
          <cell r="E357">
            <v>118523</v>
          </cell>
        </row>
        <row r="358">
          <cell r="A358" t="str">
            <v>Tee de 250mm PVC</v>
          </cell>
          <cell r="B358">
            <v>245577</v>
          </cell>
          <cell r="C358">
            <v>235927</v>
          </cell>
          <cell r="D358" t="str">
            <v>UD</v>
          </cell>
          <cell r="E358">
            <v>226656</v>
          </cell>
        </row>
        <row r="359">
          <cell r="A359" t="str">
            <v>Tee de 315mm PVC</v>
          </cell>
          <cell r="B359">
            <v>376142</v>
          </cell>
          <cell r="C359">
            <v>361362</v>
          </cell>
          <cell r="D359" t="str">
            <v>UD</v>
          </cell>
          <cell r="E359">
            <v>347163</v>
          </cell>
        </row>
        <row r="360">
          <cell r="A360" t="str">
            <v>Tee de 355mm PVC</v>
          </cell>
          <cell r="B360">
            <v>920699</v>
          </cell>
          <cell r="C360">
            <v>884522</v>
          </cell>
          <cell r="D360" t="str">
            <v>UD</v>
          </cell>
          <cell r="E360">
            <v>849766</v>
          </cell>
        </row>
        <row r="361">
          <cell r="A361" t="str">
            <v>Tee de aluminio de 6 m</v>
          </cell>
          <cell r="B361">
            <v>2048</v>
          </cell>
          <cell r="C361">
            <v>1967</v>
          </cell>
          <cell r="D361" t="str">
            <v>UND</v>
          </cell>
          <cell r="E361">
            <v>1889</v>
          </cell>
        </row>
        <row r="362">
          <cell r="A362" t="str">
            <v>Teja eternit N.6</v>
          </cell>
          <cell r="B362">
            <v>15573</v>
          </cell>
          <cell r="C362">
            <v>14961</v>
          </cell>
          <cell r="D362" t="str">
            <v>m2</v>
          </cell>
          <cell r="E362">
            <v>14373</v>
          </cell>
        </row>
        <row r="363">
          <cell r="A363" t="str">
            <v>Topo para perforaciones horizontales  &gt;= 10"</v>
          </cell>
          <cell r="B363">
            <v>349337</v>
          </cell>
          <cell r="C363">
            <v>335610</v>
          </cell>
          <cell r="D363" t="str">
            <v>H</v>
          </cell>
          <cell r="E363">
            <v>322422</v>
          </cell>
        </row>
        <row r="364">
          <cell r="A364" t="str">
            <v>Topo para perforaciones horizontales =&lt; 8"</v>
          </cell>
          <cell r="B364">
            <v>139735</v>
          </cell>
          <cell r="C364">
            <v>134244</v>
          </cell>
          <cell r="D364" t="str">
            <v>H</v>
          </cell>
          <cell r="E364">
            <v>128969</v>
          </cell>
        </row>
        <row r="365">
          <cell r="A365" t="str">
            <v>Tornillo 3/4"</v>
          </cell>
          <cell r="B365">
            <v>5876</v>
          </cell>
          <cell r="C365">
            <v>5645</v>
          </cell>
          <cell r="D365" t="str">
            <v>UD</v>
          </cell>
          <cell r="E365">
            <v>5423</v>
          </cell>
        </row>
        <row r="366">
          <cell r="A366" t="str">
            <v>Tornillo 5/8 x2"</v>
          </cell>
          <cell r="B366">
            <v>7045</v>
          </cell>
          <cell r="C366">
            <v>6768</v>
          </cell>
          <cell r="D366" t="str">
            <v>UD</v>
          </cell>
          <cell r="E366">
            <v>6502</v>
          </cell>
        </row>
        <row r="367">
          <cell r="A367" t="str">
            <v>Tornillo inoxidable</v>
          </cell>
          <cell r="B367">
            <v>185</v>
          </cell>
          <cell r="C367">
            <v>177</v>
          </cell>
          <cell r="D367" t="str">
            <v>un</v>
          </cell>
          <cell r="E367">
            <v>170</v>
          </cell>
        </row>
        <row r="368">
          <cell r="A368" t="str">
            <v>Tornillos y tuercas</v>
          </cell>
          <cell r="B368">
            <v>11568</v>
          </cell>
          <cell r="C368">
            <v>11113</v>
          </cell>
          <cell r="D368" t="str">
            <v>KG</v>
          </cell>
          <cell r="E368">
            <v>10676</v>
          </cell>
        </row>
        <row r="369">
          <cell r="A369" t="str">
            <v>Tornillo para metal con accesorios</v>
          </cell>
          <cell r="B369">
            <v>4605</v>
          </cell>
          <cell r="C369">
            <v>4424</v>
          </cell>
          <cell r="D369" t="str">
            <v>un</v>
          </cell>
          <cell r="E369">
            <v>4250</v>
          </cell>
        </row>
        <row r="370">
          <cell r="A370" t="str">
            <v>Tranposrte de productos Titan</v>
          </cell>
          <cell r="B370">
            <v>90</v>
          </cell>
          <cell r="C370">
            <v>86</v>
          </cell>
          <cell r="D370" t="str">
            <v>kg</v>
          </cell>
          <cell r="E370">
            <v>82</v>
          </cell>
        </row>
        <row r="371">
          <cell r="A371" t="str">
            <v>Transporte de maquinaria</v>
          </cell>
          <cell r="B371">
            <v>1397339</v>
          </cell>
          <cell r="C371">
            <v>1342433</v>
          </cell>
          <cell r="D371" t="str">
            <v>vj</v>
          </cell>
          <cell r="E371">
            <v>1289684</v>
          </cell>
        </row>
        <row r="372">
          <cell r="A372" t="str">
            <v>Transporte de materiales</v>
          </cell>
          <cell r="B372">
            <v>771</v>
          </cell>
          <cell r="C372">
            <v>740</v>
          </cell>
          <cell r="D372" t="str">
            <v>m3/km</v>
          </cell>
          <cell r="E372">
            <v>710</v>
          </cell>
        </row>
        <row r="373">
          <cell r="A373" t="str">
            <v>Transporte de materiales a obra</v>
          </cell>
          <cell r="B373">
            <v>1397339</v>
          </cell>
          <cell r="C373">
            <v>1342433</v>
          </cell>
          <cell r="D373" t="str">
            <v>vj</v>
          </cell>
          <cell r="E373">
            <v>1289684</v>
          </cell>
        </row>
        <row r="374">
          <cell r="A374" t="str">
            <v>Transporte material sobrante</v>
          </cell>
          <cell r="B374">
            <v>5529</v>
          </cell>
          <cell r="C374">
            <v>5311</v>
          </cell>
          <cell r="D374" t="str">
            <v>M3</v>
          </cell>
          <cell r="E374">
            <v>5102</v>
          </cell>
        </row>
        <row r="375">
          <cell r="A375" t="str">
            <v xml:space="preserve">Transporte y acarreo interno de materiales </v>
          </cell>
          <cell r="B375">
            <v>139735</v>
          </cell>
          <cell r="C375">
            <v>134244</v>
          </cell>
          <cell r="D375" t="str">
            <v>d</v>
          </cell>
          <cell r="E375">
            <v>128969</v>
          </cell>
        </row>
        <row r="376">
          <cell r="A376" t="str">
            <v>Triturado</v>
          </cell>
          <cell r="B376">
            <v>73436</v>
          </cell>
          <cell r="C376">
            <v>70550</v>
          </cell>
          <cell r="D376" t="str">
            <v>m3</v>
          </cell>
          <cell r="E376">
            <v>67777</v>
          </cell>
        </row>
        <row r="377">
          <cell r="A377" t="str">
            <v>Tub. Conc. Sin ref 12" clase 2</v>
          </cell>
          <cell r="B377">
            <v>63491</v>
          </cell>
          <cell r="C377">
            <v>60996</v>
          </cell>
          <cell r="D377" t="str">
            <v>ML</v>
          </cell>
          <cell r="E377">
            <v>58599</v>
          </cell>
        </row>
        <row r="378">
          <cell r="A378" t="str">
            <v xml:space="preserve">Tubería Conduit </v>
          </cell>
          <cell r="B378">
            <v>7495</v>
          </cell>
          <cell r="C378">
            <v>7200</v>
          </cell>
          <cell r="D378" t="str">
            <v>ml</v>
          </cell>
          <cell r="E378">
            <v>0</v>
          </cell>
        </row>
        <row r="379">
          <cell r="A379" t="str">
            <v>Tubería de 110 mm PVC</v>
          </cell>
          <cell r="B379">
            <v>15038</v>
          </cell>
          <cell r="C379">
            <v>14447</v>
          </cell>
          <cell r="D379" t="str">
            <v>M</v>
          </cell>
          <cell r="E379">
            <v>13879</v>
          </cell>
        </row>
        <row r="380">
          <cell r="A380" t="str">
            <v>Tubería de 160 mm PVC</v>
          </cell>
          <cell r="B380">
            <v>46479</v>
          </cell>
          <cell r="C380">
            <v>44652</v>
          </cell>
          <cell r="D380" t="str">
            <v>M</v>
          </cell>
          <cell r="E380">
            <v>42897</v>
          </cell>
        </row>
        <row r="381">
          <cell r="A381" t="str">
            <v>Tuberia de 200 mm PVC</v>
          </cell>
          <cell r="B381">
            <v>40113</v>
          </cell>
          <cell r="C381">
            <v>38536</v>
          </cell>
          <cell r="D381" t="str">
            <v>M</v>
          </cell>
          <cell r="E381">
            <v>37021</v>
          </cell>
        </row>
        <row r="382">
          <cell r="A382" t="str">
            <v>Tuberia de 250 mm PVC</v>
          </cell>
          <cell r="B382">
            <v>58588</v>
          </cell>
          <cell r="C382">
            <v>56285</v>
          </cell>
          <cell r="D382" t="str">
            <v>M</v>
          </cell>
          <cell r="E382">
            <v>54073</v>
          </cell>
        </row>
        <row r="383">
          <cell r="A383" t="str">
            <v>Tuberia de 315 mm PVC</v>
          </cell>
          <cell r="B383">
            <v>86621</v>
          </cell>
          <cell r="C383">
            <v>83217</v>
          </cell>
          <cell r="D383" t="str">
            <v>M</v>
          </cell>
          <cell r="E383">
            <v>79947</v>
          </cell>
        </row>
        <row r="384">
          <cell r="A384" t="str">
            <v>Tuberia de 350 mm PVC</v>
          </cell>
          <cell r="B384">
            <v>100102</v>
          </cell>
          <cell r="C384">
            <v>96168</v>
          </cell>
          <cell r="D384" t="str">
            <v>M</v>
          </cell>
          <cell r="E384">
            <v>92389</v>
          </cell>
        </row>
        <row r="385">
          <cell r="A385" t="str">
            <v>Tuberia de 400 mm PVC</v>
          </cell>
          <cell r="B385">
            <v>141691</v>
          </cell>
          <cell r="C385">
            <v>136123</v>
          </cell>
          <cell r="D385" t="str">
            <v>M</v>
          </cell>
          <cell r="E385">
            <v>130774</v>
          </cell>
        </row>
        <row r="386">
          <cell r="A386" t="str">
            <v>Tuberia de 450 mm PVC</v>
          </cell>
          <cell r="B386">
            <v>188007</v>
          </cell>
          <cell r="C386">
            <v>180619</v>
          </cell>
          <cell r="D386" t="str">
            <v>M</v>
          </cell>
          <cell r="E386">
            <v>173521</v>
          </cell>
        </row>
        <row r="387">
          <cell r="A387" t="str">
            <v>Tuberia de 500 mm PVC</v>
          </cell>
          <cell r="B387">
            <v>233366</v>
          </cell>
          <cell r="C387">
            <v>224196</v>
          </cell>
          <cell r="D387" t="str">
            <v>M</v>
          </cell>
          <cell r="E387">
            <v>215386</v>
          </cell>
        </row>
        <row r="388">
          <cell r="A388" t="str">
            <v>Tuberia de 600 mm PVC</v>
          </cell>
          <cell r="B388">
            <v>344729</v>
          </cell>
          <cell r="C388">
            <v>331183</v>
          </cell>
          <cell r="D388" t="str">
            <v>M</v>
          </cell>
          <cell r="E388">
            <v>318169</v>
          </cell>
        </row>
        <row r="389">
          <cell r="A389" t="str">
            <v>Tubería de acero de 2"</v>
          </cell>
          <cell r="B389">
            <v>32806</v>
          </cell>
          <cell r="C389">
            <v>31516</v>
          </cell>
          <cell r="D389" t="str">
            <v>m/ml</v>
          </cell>
          <cell r="E389">
            <v>30277</v>
          </cell>
        </row>
        <row r="390">
          <cell r="A390" t="str">
            <v>Tuberia PEAD 200 mm</v>
          </cell>
          <cell r="B390">
            <v>108975</v>
          </cell>
          <cell r="C390">
            <v>104693</v>
          </cell>
          <cell r="D390" t="str">
            <v>M</v>
          </cell>
          <cell r="E390">
            <v>100579</v>
          </cell>
        </row>
        <row r="391">
          <cell r="A391" t="str">
            <v>Tuberia PEAD 63 mm</v>
          </cell>
          <cell r="B391">
            <v>13570</v>
          </cell>
          <cell r="C391">
            <v>13036</v>
          </cell>
          <cell r="D391" t="str">
            <v>M</v>
          </cell>
          <cell r="E391">
            <v>12523</v>
          </cell>
        </row>
        <row r="392">
          <cell r="A392" t="str">
            <v>Tuberia PEAD 90 mm</v>
          </cell>
          <cell r="B392">
            <v>27081</v>
          </cell>
          <cell r="C392">
            <v>26016</v>
          </cell>
          <cell r="D392" t="str">
            <v>M</v>
          </cell>
          <cell r="E392">
            <v>24993</v>
          </cell>
        </row>
        <row r="393">
          <cell r="A393" t="str">
            <v>Tuberia PVC 2" Ventilación</v>
          </cell>
          <cell r="B393">
            <v>8015</v>
          </cell>
          <cell r="C393">
            <v>7700</v>
          </cell>
          <cell r="D393" t="str">
            <v>M</v>
          </cell>
          <cell r="E393">
            <v>7397</v>
          </cell>
        </row>
        <row r="394">
          <cell r="A394" t="str">
            <v>Tuberia PVC-P 1" RDE 21</v>
          </cell>
          <cell r="B394">
            <v>4361</v>
          </cell>
          <cell r="C394">
            <v>4189</v>
          </cell>
          <cell r="D394" t="str">
            <v>M</v>
          </cell>
          <cell r="E394">
            <v>4024</v>
          </cell>
        </row>
        <row r="395">
          <cell r="A395" t="str">
            <v>Tuberia PVC-P 1 1/2" RDE 21</v>
          </cell>
          <cell r="B395">
            <v>10255</v>
          </cell>
          <cell r="C395">
            <v>9852</v>
          </cell>
          <cell r="D395" t="str">
            <v>M</v>
          </cell>
          <cell r="E395">
            <v>9464</v>
          </cell>
        </row>
        <row r="396">
          <cell r="A396" t="str">
            <v>Tuberia PVC-P 1/2" RDE 13.5</v>
          </cell>
          <cell r="B396">
            <v>2508</v>
          </cell>
          <cell r="C396">
            <v>2409</v>
          </cell>
          <cell r="D396" t="str">
            <v>M</v>
          </cell>
          <cell r="E396">
            <v>2314</v>
          </cell>
        </row>
        <row r="397">
          <cell r="A397" t="str">
            <v xml:space="preserve">Tuberia PVC-S 6" </v>
          </cell>
          <cell r="B397">
            <v>121263</v>
          </cell>
          <cell r="C397">
            <v>116498</v>
          </cell>
          <cell r="D397" t="str">
            <v>M</v>
          </cell>
          <cell r="E397">
            <v>111920</v>
          </cell>
        </row>
        <row r="398">
          <cell r="A398" t="str">
            <v>Tuberia SCH40 de 10"</v>
          </cell>
          <cell r="B398">
            <v>173237</v>
          </cell>
          <cell r="C398">
            <v>166430</v>
          </cell>
          <cell r="D398" t="str">
            <v>M</v>
          </cell>
          <cell r="E398">
            <v>159890</v>
          </cell>
        </row>
        <row r="399">
          <cell r="A399" t="str">
            <v>Tuberia SCH40 de 10" de 2da</v>
          </cell>
          <cell r="B399">
            <v>86618</v>
          </cell>
          <cell r="C399">
            <v>83214</v>
          </cell>
          <cell r="D399" t="str">
            <v>M</v>
          </cell>
          <cell r="E399">
            <v>79944</v>
          </cell>
        </row>
        <row r="400">
          <cell r="A400" t="str">
            <v>Tuberia SCH40 de 12"</v>
          </cell>
          <cell r="B400">
            <v>288049</v>
          </cell>
          <cell r="C400">
            <v>276730</v>
          </cell>
          <cell r="D400" t="str">
            <v>M</v>
          </cell>
          <cell r="E400">
            <v>265856</v>
          </cell>
        </row>
        <row r="401">
          <cell r="A401" t="str">
            <v>Tuberia SCH40 de 12" de 2da</v>
          </cell>
          <cell r="B401">
            <v>144024</v>
          </cell>
          <cell r="C401">
            <v>138364</v>
          </cell>
          <cell r="D401" t="str">
            <v>M</v>
          </cell>
          <cell r="E401">
            <v>132927</v>
          </cell>
        </row>
        <row r="402">
          <cell r="A402" t="str">
            <v>Tuberia SCH40 de 14"</v>
          </cell>
          <cell r="B402">
            <v>316482</v>
          </cell>
          <cell r="C402">
            <v>304046</v>
          </cell>
          <cell r="D402" t="str">
            <v>M</v>
          </cell>
          <cell r="E402">
            <v>292099</v>
          </cell>
        </row>
        <row r="403">
          <cell r="A403" t="str">
            <v>Tuberia SCH40 de 14" de 2da</v>
          </cell>
          <cell r="B403">
            <v>158242</v>
          </cell>
          <cell r="C403">
            <v>152024</v>
          </cell>
          <cell r="D403" t="str">
            <v>M</v>
          </cell>
          <cell r="E403">
            <v>146050</v>
          </cell>
        </row>
        <row r="404">
          <cell r="A404" t="str">
            <v>Tuberia SCH40 de 16"</v>
          </cell>
          <cell r="B404">
            <v>352086</v>
          </cell>
          <cell r="C404">
            <v>338251</v>
          </cell>
          <cell r="D404" t="str">
            <v>M</v>
          </cell>
          <cell r="E404">
            <v>324960</v>
          </cell>
        </row>
        <row r="405">
          <cell r="A405" t="str">
            <v>Tuberia SCH40 de 16" de 2da</v>
          </cell>
          <cell r="B405">
            <v>176045</v>
          </cell>
          <cell r="C405">
            <v>169127</v>
          </cell>
          <cell r="D405" t="str">
            <v>M</v>
          </cell>
          <cell r="E405">
            <v>162481</v>
          </cell>
        </row>
        <row r="406">
          <cell r="A406" t="str">
            <v>Tuberia SCH40 de 2 1/2"</v>
          </cell>
          <cell r="B406">
            <v>31611</v>
          </cell>
          <cell r="C406">
            <v>30368</v>
          </cell>
          <cell r="D406" t="str">
            <v>M</v>
          </cell>
          <cell r="E406">
            <v>29174</v>
          </cell>
        </row>
        <row r="407">
          <cell r="A407" t="str">
            <v>Tuberia SCH40 de 18"</v>
          </cell>
          <cell r="B407">
            <v>639763</v>
          </cell>
          <cell r="C407">
            <v>614624</v>
          </cell>
          <cell r="D407" t="str">
            <v>M</v>
          </cell>
          <cell r="E407">
            <v>590473</v>
          </cell>
        </row>
        <row r="408">
          <cell r="A408" t="str">
            <v>Tuberia SCH40 de 18" de 2da</v>
          </cell>
          <cell r="B408">
            <v>319884</v>
          </cell>
          <cell r="C408">
            <v>307314</v>
          </cell>
          <cell r="D408" t="str">
            <v>M</v>
          </cell>
          <cell r="E408">
            <v>295238</v>
          </cell>
        </row>
        <row r="409">
          <cell r="A409" t="str">
            <v>Tuberia SCH40 de 20"</v>
          </cell>
          <cell r="B409">
            <v>669990</v>
          </cell>
          <cell r="C409">
            <v>643664</v>
          </cell>
          <cell r="D409" t="str">
            <v>M</v>
          </cell>
          <cell r="E409">
            <v>618372</v>
          </cell>
        </row>
        <row r="410">
          <cell r="A410" t="str">
            <v>Tuberia SCH40 de 20" de 2da</v>
          </cell>
          <cell r="B410">
            <v>334994</v>
          </cell>
          <cell r="C410">
            <v>321831</v>
          </cell>
          <cell r="D410" t="str">
            <v>M</v>
          </cell>
          <cell r="E410">
            <v>309185</v>
          </cell>
        </row>
        <row r="411">
          <cell r="A411" t="str">
            <v>Tuberia SCH40 de 24"</v>
          </cell>
          <cell r="B411">
            <v>834473</v>
          </cell>
          <cell r="C411">
            <v>801684</v>
          </cell>
          <cell r="D411" t="str">
            <v>M</v>
          </cell>
          <cell r="E411">
            <v>770183</v>
          </cell>
        </row>
        <row r="412">
          <cell r="A412" t="str">
            <v>Tuberia SCH40 de 24" de 2da</v>
          </cell>
          <cell r="B412">
            <v>417237</v>
          </cell>
          <cell r="C412">
            <v>400842</v>
          </cell>
          <cell r="D412" t="str">
            <v>M</v>
          </cell>
          <cell r="E412">
            <v>385091</v>
          </cell>
        </row>
        <row r="413">
          <cell r="A413" t="str">
            <v>Tuberia SCH40 de 4"</v>
          </cell>
          <cell r="B413">
            <v>51924</v>
          </cell>
          <cell r="C413">
            <v>49883</v>
          </cell>
          <cell r="D413" t="str">
            <v>M</v>
          </cell>
          <cell r="E413">
            <v>47922</v>
          </cell>
        </row>
        <row r="414">
          <cell r="A414" t="str">
            <v>Tuberia SCH40 de 4" de 2da</v>
          </cell>
          <cell r="B414">
            <v>25963</v>
          </cell>
          <cell r="C414">
            <v>24942</v>
          </cell>
          <cell r="D414" t="str">
            <v>M</v>
          </cell>
          <cell r="E414">
            <v>23961</v>
          </cell>
        </row>
        <row r="415">
          <cell r="A415" t="str">
            <v>Tuberia SCH40 de 6"</v>
          </cell>
          <cell r="B415">
            <v>84600</v>
          </cell>
          <cell r="C415">
            <v>81275</v>
          </cell>
          <cell r="D415" t="str">
            <v>M</v>
          </cell>
          <cell r="E415">
            <v>78081</v>
          </cell>
        </row>
        <row r="416">
          <cell r="A416" t="str">
            <v>Tuberia SCH40 de 6" de 2da</v>
          </cell>
          <cell r="B416">
            <v>42301</v>
          </cell>
          <cell r="C416">
            <v>40638</v>
          </cell>
          <cell r="D416" t="str">
            <v>M</v>
          </cell>
          <cell r="E416">
            <v>39041</v>
          </cell>
        </row>
        <row r="417">
          <cell r="A417" t="str">
            <v>Tuberia SCH40 de 8"</v>
          </cell>
          <cell r="B417">
            <v>133261</v>
          </cell>
          <cell r="C417">
            <v>128024</v>
          </cell>
          <cell r="D417" t="str">
            <v>M</v>
          </cell>
          <cell r="E417">
            <v>122993</v>
          </cell>
        </row>
        <row r="418">
          <cell r="A418" t="str">
            <v>Tuberia SCH40 de 8" de 2da</v>
          </cell>
          <cell r="B418">
            <v>66632</v>
          </cell>
          <cell r="C418">
            <v>64013</v>
          </cell>
          <cell r="D418" t="str">
            <v>M</v>
          </cell>
          <cell r="E418">
            <v>61497</v>
          </cell>
        </row>
        <row r="419">
          <cell r="A419" t="str">
            <v>Tuberia unión platino de 10" RD21</v>
          </cell>
          <cell r="B419">
            <v>220942</v>
          </cell>
          <cell r="C419">
            <v>212260</v>
          </cell>
          <cell r="D419" t="str">
            <v>M</v>
          </cell>
          <cell r="E419">
            <v>203919</v>
          </cell>
        </row>
        <row r="420">
          <cell r="A420" t="str">
            <v>Tuberia unión platino de 12" RD21</v>
          </cell>
          <cell r="B420">
            <v>309139</v>
          </cell>
          <cell r="C420">
            <v>296992</v>
          </cell>
          <cell r="D420" t="str">
            <v>M</v>
          </cell>
          <cell r="E420">
            <v>285322</v>
          </cell>
        </row>
        <row r="421">
          <cell r="A421" t="str">
            <v>Tuberia unión platino de 14" RD21</v>
          </cell>
          <cell r="B421">
            <v>383365</v>
          </cell>
          <cell r="C421">
            <v>368301</v>
          </cell>
          <cell r="D421" t="str">
            <v>M</v>
          </cell>
          <cell r="E421">
            <v>353829</v>
          </cell>
        </row>
        <row r="422">
          <cell r="A422" t="str">
            <v>Tuberia unión platino de 16" RD21</v>
          </cell>
          <cell r="B422">
            <v>503178</v>
          </cell>
          <cell r="C422">
            <v>483406</v>
          </cell>
          <cell r="D422" t="str">
            <v>M</v>
          </cell>
          <cell r="E422">
            <v>464411</v>
          </cell>
        </row>
        <row r="423">
          <cell r="A423" t="str">
            <v>Tuberia unión platino de 18" RD21</v>
          </cell>
          <cell r="B423">
            <v>645821</v>
          </cell>
          <cell r="C423">
            <v>620444</v>
          </cell>
          <cell r="D423" t="str">
            <v>M</v>
          </cell>
          <cell r="E423">
            <v>596064</v>
          </cell>
        </row>
        <row r="424">
          <cell r="A424" t="str">
            <v>Tuberia unión platino de 20" RD21</v>
          </cell>
          <cell r="B424">
            <v>804442</v>
          </cell>
          <cell r="C424">
            <v>772833</v>
          </cell>
          <cell r="D424" t="str">
            <v>M</v>
          </cell>
          <cell r="E424">
            <v>742466</v>
          </cell>
        </row>
        <row r="425">
          <cell r="A425" t="str">
            <v>Tuberia unión platino de 24" RD21</v>
          </cell>
          <cell r="B425">
            <v>1188768</v>
          </cell>
          <cell r="C425">
            <v>1142057</v>
          </cell>
          <cell r="D425" t="str">
            <v>M</v>
          </cell>
          <cell r="E425">
            <v>1097182</v>
          </cell>
        </row>
        <row r="426">
          <cell r="A426" t="str">
            <v>Tuberia unión platino de 6" RD21</v>
          </cell>
          <cell r="B426">
            <v>82858</v>
          </cell>
          <cell r="C426">
            <v>79602</v>
          </cell>
          <cell r="D426" t="str">
            <v>M</v>
          </cell>
          <cell r="E426">
            <v>76474</v>
          </cell>
        </row>
        <row r="427">
          <cell r="A427" t="str">
            <v>Tuberia unión platino de 8" RD21</v>
          </cell>
          <cell r="B427">
            <v>140352</v>
          </cell>
          <cell r="C427">
            <v>134837</v>
          </cell>
          <cell r="D427" t="str">
            <v>M</v>
          </cell>
          <cell r="E427">
            <v>129538</v>
          </cell>
        </row>
        <row r="428">
          <cell r="A428" t="str">
            <v>Tubo en acero estructural redondo, D=2 1/2"</v>
          </cell>
          <cell r="B428">
            <v>25579</v>
          </cell>
          <cell r="C428">
            <v>24573</v>
          </cell>
          <cell r="D428" t="str">
            <v>m</v>
          </cell>
          <cell r="E428">
            <v>23607</v>
          </cell>
        </row>
        <row r="429">
          <cell r="A429" t="str">
            <v>Tubo en acero galvanizado redondo 3"</v>
          </cell>
          <cell r="B429">
            <v>31926</v>
          </cell>
          <cell r="C429">
            <v>30671</v>
          </cell>
          <cell r="D429" t="str">
            <v>m</v>
          </cell>
          <cell r="E429">
            <v>29465</v>
          </cell>
        </row>
        <row r="430">
          <cell r="A430" t="str">
            <v>Unión bajante</v>
          </cell>
          <cell r="B430">
            <v>4865</v>
          </cell>
          <cell r="C430">
            <v>4673</v>
          </cell>
          <cell r="D430" t="str">
            <v>un</v>
          </cell>
          <cell r="E430">
            <v>4489</v>
          </cell>
        </row>
        <row r="431">
          <cell r="A431" t="str">
            <v>Unión canal - bajantes</v>
          </cell>
          <cell r="B431">
            <v>25290</v>
          </cell>
          <cell r="C431">
            <v>24296</v>
          </cell>
          <cell r="D431" t="str">
            <v>un</v>
          </cell>
          <cell r="E431">
            <v>23341</v>
          </cell>
        </row>
        <row r="432">
          <cell r="A432" t="str">
            <v>Unión canal amazonas</v>
          </cell>
          <cell r="B432">
            <v>18748</v>
          </cell>
          <cell r="C432">
            <v>18011</v>
          </cell>
          <cell r="D432" t="str">
            <v>un</v>
          </cell>
          <cell r="E432">
            <v>17303</v>
          </cell>
        </row>
        <row r="433">
          <cell r="A433" t="str">
            <v>Unión de 160mm PVC</v>
          </cell>
          <cell r="B433">
            <v>8979</v>
          </cell>
          <cell r="C433">
            <v>8626</v>
          </cell>
          <cell r="D433" t="str">
            <v>UD</v>
          </cell>
          <cell r="E433">
            <v>8287</v>
          </cell>
        </row>
        <row r="434">
          <cell r="A434" t="str">
            <v>Unión de 200mm PVC</v>
          </cell>
          <cell r="B434">
            <v>42278</v>
          </cell>
          <cell r="C434">
            <v>40616</v>
          </cell>
          <cell r="D434" t="str">
            <v>UD</v>
          </cell>
          <cell r="E434">
            <v>39020</v>
          </cell>
        </row>
        <row r="435">
          <cell r="A435" t="str">
            <v>Unión de 250mm PVC</v>
          </cell>
          <cell r="B435">
            <v>120092</v>
          </cell>
          <cell r="C435">
            <v>115373</v>
          </cell>
          <cell r="D435" t="str">
            <v>UD</v>
          </cell>
          <cell r="E435">
            <v>110839</v>
          </cell>
        </row>
        <row r="436">
          <cell r="A436" t="str">
            <v>Unión de 315mm PVC</v>
          </cell>
          <cell r="B436">
            <v>205478</v>
          </cell>
          <cell r="C436">
            <v>197404</v>
          </cell>
          <cell r="D436" t="str">
            <v>UD</v>
          </cell>
          <cell r="E436">
            <v>189647</v>
          </cell>
        </row>
        <row r="437">
          <cell r="A437" t="str">
            <v>Unión de 355mm PVC</v>
          </cell>
          <cell r="B437">
            <v>274471</v>
          </cell>
          <cell r="C437">
            <v>263686</v>
          </cell>
          <cell r="D437" t="str">
            <v>UD</v>
          </cell>
          <cell r="E437">
            <v>253325</v>
          </cell>
        </row>
        <row r="438">
          <cell r="A438" t="str">
            <v>Unión PVC-P 1"</v>
          </cell>
          <cell r="B438">
            <v>945</v>
          </cell>
          <cell r="C438">
            <v>907</v>
          </cell>
          <cell r="D438" t="str">
            <v>UD</v>
          </cell>
          <cell r="E438">
            <v>871</v>
          </cell>
        </row>
        <row r="439">
          <cell r="A439" t="str">
            <v>Unión PVC-P 1 1/2"</v>
          </cell>
          <cell r="B439">
            <v>2361</v>
          </cell>
          <cell r="C439">
            <v>2268</v>
          </cell>
          <cell r="D439" t="str">
            <v>UD</v>
          </cell>
          <cell r="E439">
            <v>2178</v>
          </cell>
        </row>
        <row r="440">
          <cell r="A440" t="str">
            <v>Unión PVC-P 1/2"</v>
          </cell>
          <cell r="B440">
            <v>368</v>
          </cell>
          <cell r="C440">
            <v>353</v>
          </cell>
          <cell r="D440" t="str">
            <v>UD</v>
          </cell>
          <cell r="E440">
            <v>339</v>
          </cell>
        </row>
        <row r="441">
          <cell r="A441" t="str">
            <v>Valla movil tipo 1</v>
          </cell>
          <cell r="B441">
            <v>137317</v>
          </cell>
          <cell r="C441">
            <v>131921</v>
          </cell>
          <cell r="D441" t="str">
            <v>UD</v>
          </cell>
          <cell r="E441">
            <v>126737</v>
          </cell>
        </row>
        <row r="442">
          <cell r="A442" t="str">
            <v>Valla movil tipo 2</v>
          </cell>
          <cell r="B442">
            <v>260787</v>
          </cell>
          <cell r="C442">
            <v>250539</v>
          </cell>
          <cell r="D442" t="str">
            <v>UD</v>
          </cell>
          <cell r="E442">
            <v>240694</v>
          </cell>
        </row>
        <row r="443">
          <cell r="A443" t="str">
            <v>Valla movil tipo 3</v>
          </cell>
          <cell r="B443">
            <v>274731</v>
          </cell>
          <cell r="C443">
            <v>263936</v>
          </cell>
          <cell r="D443" t="str">
            <v>UD</v>
          </cell>
          <cell r="E443">
            <v>253565</v>
          </cell>
        </row>
        <row r="444">
          <cell r="A444" t="str">
            <v>Valla movil tipo 4</v>
          </cell>
          <cell r="B444">
            <v>137362</v>
          </cell>
          <cell r="C444">
            <v>131964</v>
          </cell>
          <cell r="D444" t="str">
            <v>UD</v>
          </cell>
          <cell r="E444">
            <v>126778</v>
          </cell>
        </row>
        <row r="445">
          <cell r="A445" t="str">
            <v>Valla movil tipo 5</v>
          </cell>
          <cell r="B445">
            <v>542063</v>
          </cell>
          <cell r="C445">
            <v>520763</v>
          </cell>
          <cell r="D445" t="str">
            <v>UD</v>
          </cell>
          <cell r="E445">
            <v>500300</v>
          </cell>
        </row>
        <row r="446">
          <cell r="A446" t="str">
            <v>Valla movil tipo 6</v>
          </cell>
          <cell r="B446">
            <v>269517</v>
          </cell>
          <cell r="C446">
            <v>258926</v>
          </cell>
          <cell r="D446" t="str">
            <v>UD</v>
          </cell>
          <cell r="E446">
            <v>248752</v>
          </cell>
        </row>
        <row r="447">
          <cell r="A447" t="str">
            <v>Var Corr 1/2" 60000psi fig</v>
          </cell>
          <cell r="B447">
            <v>3424</v>
          </cell>
          <cell r="C447">
            <v>3289</v>
          </cell>
          <cell r="D447" t="str">
            <v>KG</v>
          </cell>
          <cell r="E447">
            <v>3159</v>
          </cell>
        </row>
        <row r="448">
          <cell r="A448" t="str">
            <v>Var Corr 3/4" 60000psi fig</v>
          </cell>
          <cell r="B448">
            <v>3424</v>
          </cell>
          <cell r="C448">
            <v>3289</v>
          </cell>
          <cell r="D448" t="str">
            <v>KG</v>
          </cell>
          <cell r="E448">
            <v>3159</v>
          </cell>
        </row>
        <row r="449">
          <cell r="A449" t="str">
            <v>Varilla corrugada No 2 1/4" (40000 psi)</v>
          </cell>
          <cell r="B449">
            <v>3424</v>
          </cell>
          <cell r="C449">
            <v>3289</v>
          </cell>
          <cell r="D449" t="str">
            <v>kg</v>
          </cell>
          <cell r="E449">
            <v>3159</v>
          </cell>
        </row>
        <row r="450">
          <cell r="A450" t="str">
            <v>Varilla corrugada No 3 3/8" (40000 psi)</v>
          </cell>
          <cell r="B450">
            <v>3424</v>
          </cell>
          <cell r="C450">
            <v>3289</v>
          </cell>
          <cell r="D450" t="str">
            <v>kg</v>
          </cell>
          <cell r="E450">
            <v>3159</v>
          </cell>
        </row>
        <row r="451">
          <cell r="A451" t="str">
            <v>Varilla corrugada No 4 1/2" (60000 psi)</v>
          </cell>
          <cell r="B451">
            <v>3424</v>
          </cell>
          <cell r="C451">
            <v>3289</v>
          </cell>
          <cell r="D451" t="str">
            <v>kg</v>
          </cell>
          <cell r="E451">
            <v>3159</v>
          </cell>
        </row>
        <row r="452">
          <cell r="A452" t="str">
            <v>Varilla corrugada No 6 3/4" (60000 psi)</v>
          </cell>
          <cell r="B452">
            <v>3424</v>
          </cell>
          <cell r="C452">
            <v>3289</v>
          </cell>
          <cell r="D452" t="str">
            <v>kg</v>
          </cell>
          <cell r="E452">
            <v>3159</v>
          </cell>
        </row>
        <row r="453">
          <cell r="A453" t="str">
            <v xml:space="preserve">Varilla lisa 1 1/2" </v>
          </cell>
          <cell r="B453">
            <v>3424</v>
          </cell>
          <cell r="C453">
            <v>3289</v>
          </cell>
          <cell r="D453" t="str">
            <v>kg</v>
          </cell>
          <cell r="E453">
            <v>3159</v>
          </cell>
        </row>
        <row r="454">
          <cell r="A454" t="str">
            <v xml:space="preserve">Varilla lisa 1 1/4" </v>
          </cell>
          <cell r="B454">
            <v>3424</v>
          </cell>
          <cell r="C454">
            <v>3289</v>
          </cell>
          <cell r="D454" t="str">
            <v>kg</v>
          </cell>
          <cell r="E454">
            <v>3159</v>
          </cell>
        </row>
        <row r="455">
          <cell r="A455" t="str">
            <v xml:space="preserve">Varilla lisa 1" </v>
          </cell>
          <cell r="B455">
            <v>3424</v>
          </cell>
          <cell r="C455">
            <v>3289</v>
          </cell>
          <cell r="D455" t="str">
            <v>kg</v>
          </cell>
          <cell r="E455">
            <v>3159</v>
          </cell>
        </row>
        <row r="456">
          <cell r="A456" t="str">
            <v xml:space="preserve">Varilla lisa 1/2" </v>
          </cell>
          <cell r="B456">
            <v>3424</v>
          </cell>
          <cell r="C456">
            <v>3289</v>
          </cell>
          <cell r="D456" t="str">
            <v>kg</v>
          </cell>
          <cell r="E456">
            <v>3159</v>
          </cell>
        </row>
        <row r="457">
          <cell r="A457" t="str">
            <v xml:space="preserve">Varilla lisa 3/4" </v>
          </cell>
          <cell r="B457">
            <v>3424</v>
          </cell>
          <cell r="C457">
            <v>3289</v>
          </cell>
          <cell r="D457" t="str">
            <v>kg</v>
          </cell>
          <cell r="E457">
            <v>3159</v>
          </cell>
        </row>
        <row r="458">
          <cell r="A458" t="str">
            <v xml:space="preserve">Varilla lisa 3/8" </v>
          </cell>
          <cell r="B458">
            <v>3424</v>
          </cell>
          <cell r="C458">
            <v>3289</v>
          </cell>
          <cell r="D458" t="str">
            <v>kg</v>
          </cell>
          <cell r="E458">
            <v>3159</v>
          </cell>
        </row>
        <row r="459">
          <cell r="A459" t="str">
            <v xml:space="preserve">Varilla lisa 7/8" </v>
          </cell>
          <cell r="B459">
            <v>3424</v>
          </cell>
          <cell r="C459">
            <v>3289</v>
          </cell>
          <cell r="D459" t="str">
            <v>kg</v>
          </cell>
          <cell r="E459">
            <v>3159</v>
          </cell>
        </row>
        <row r="460">
          <cell r="A460" t="str">
            <v>Varillas 1/2"</v>
          </cell>
          <cell r="B460">
            <v>3424</v>
          </cell>
          <cell r="C460">
            <v>3289</v>
          </cell>
          <cell r="D460" t="str">
            <v>KG</v>
          </cell>
          <cell r="E460">
            <v>3159</v>
          </cell>
        </row>
        <row r="461">
          <cell r="A461" t="str">
            <v>Vehiculo</v>
          </cell>
          <cell r="B461">
            <v>1148</v>
          </cell>
          <cell r="C461">
            <v>1102</v>
          </cell>
          <cell r="D461" t="str">
            <v>gral</v>
          </cell>
          <cell r="E461">
            <v>1058</v>
          </cell>
        </row>
        <row r="462">
          <cell r="A462" t="str">
            <v>Vehículo</v>
          </cell>
          <cell r="B462">
            <v>187839</v>
          </cell>
          <cell r="C462">
            <v>180458</v>
          </cell>
          <cell r="D462">
            <v>0</v>
          </cell>
          <cell r="E462">
            <v>173367</v>
          </cell>
        </row>
        <row r="463">
          <cell r="A463" t="str">
            <v>Ventana en aluminio de 1,50 x 1, m</v>
          </cell>
          <cell r="B463">
            <v>158455</v>
          </cell>
          <cell r="C463">
            <v>152228</v>
          </cell>
          <cell r="D463" t="str">
            <v>UND</v>
          </cell>
          <cell r="E463">
            <v>146246</v>
          </cell>
        </row>
        <row r="464">
          <cell r="A464" t="str">
            <v>Viaticos operadores de equipos especiales</v>
          </cell>
          <cell r="B464">
            <v>136970</v>
          </cell>
          <cell r="C464">
            <v>131588</v>
          </cell>
          <cell r="D464" t="str">
            <v>d</v>
          </cell>
          <cell r="E464">
            <v>126417</v>
          </cell>
        </row>
        <row r="465">
          <cell r="A465" t="str">
            <v>Vibrador para concreto</v>
          </cell>
          <cell r="B465">
            <v>80074</v>
          </cell>
          <cell r="C465">
            <v>76927</v>
          </cell>
          <cell r="D465" t="str">
            <v>d</v>
          </cell>
          <cell r="E465">
            <v>73904</v>
          </cell>
        </row>
        <row r="466">
          <cell r="A466" t="str">
            <v>Vibrocompactador de 12 Tn</v>
          </cell>
          <cell r="B466">
            <v>185013</v>
          </cell>
          <cell r="C466">
            <v>177743</v>
          </cell>
          <cell r="D466" t="str">
            <v>H</v>
          </cell>
          <cell r="E466">
            <v>170758</v>
          </cell>
        </row>
        <row r="467">
          <cell r="A467" t="str">
            <v>Vibrocompactador de 3 Tn</v>
          </cell>
          <cell r="B467">
            <v>842877</v>
          </cell>
          <cell r="C467">
            <v>809757</v>
          </cell>
          <cell r="D467" t="str">
            <v>d</v>
          </cell>
          <cell r="E467">
            <v>777939</v>
          </cell>
        </row>
        <row r="468">
          <cell r="A468" t="str">
            <v>Vibrocompactador de 8 Tn</v>
          </cell>
          <cell r="B468">
            <v>172224</v>
          </cell>
          <cell r="C468">
            <v>165456</v>
          </cell>
          <cell r="D468" t="str">
            <v>H</v>
          </cell>
          <cell r="E468">
            <v>158954</v>
          </cell>
        </row>
        <row r="469">
          <cell r="A469" t="str">
            <v>Vibrocompactador de Llantas</v>
          </cell>
          <cell r="B469">
            <v>132749</v>
          </cell>
          <cell r="C469">
            <v>127532</v>
          </cell>
          <cell r="D469" t="str">
            <v>H</v>
          </cell>
          <cell r="E469">
            <v>122520</v>
          </cell>
        </row>
        <row r="470">
          <cell r="A470" t="str">
            <v>Vibrocompactador Micky</v>
          </cell>
          <cell r="B470">
            <v>579638</v>
          </cell>
          <cell r="C470">
            <v>556862</v>
          </cell>
          <cell r="D470" t="str">
            <v>d</v>
          </cell>
          <cell r="E470">
            <v>534981</v>
          </cell>
        </row>
        <row r="471">
          <cell r="A471" t="str">
            <v xml:space="preserve">Vibrocompactador tipo Rana </v>
          </cell>
          <cell r="B471">
            <v>80571</v>
          </cell>
          <cell r="C471">
            <v>77405</v>
          </cell>
          <cell r="D471" t="str">
            <v>d</v>
          </cell>
          <cell r="E471">
            <v>74363</v>
          </cell>
        </row>
        <row r="472">
          <cell r="A472" t="str">
            <v>Viga metálica de celosía</v>
          </cell>
          <cell r="B472">
            <v>254</v>
          </cell>
          <cell r="C472">
            <v>244</v>
          </cell>
          <cell r="D472" t="str">
            <v>DIA</v>
          </cell>
          <cell r="E472">
            <v>234</v>
          </cell>
        </row>
        <row r="473">
          <cell r="A473" t="str">
            <v>Volqueta 6 m3</v>
          </cell>
          <cell r="B473">
            <v>58700</v>
          </cell>
          <cell r="C473">
            <v>56393</v>
          </cell>
          <cell r="D473" t="str">
            <v>H</v>
          </cell>
          <cell r="E473">
            <v>54177</v>
          </cell>
        </row>
        <row r="474">
          <cell r="A474" t="str">
            <v>Yee de 160 x 160 mm PVC</v>
          </cell>
          <cell r="B474">
            <v>69813</v>
          </cell>
          <cell r="C474">
            <v>67069</v>
          </cell>
          <cell r="D474" t="str">
            <v>UD</v>
          </cell>
          <cell r="E474">
            <v>64433</v>
          </cell>
        </row>
        <row r="475">
          <cell r="A475" t="str">
            <v>Yee de 200 x 160 mm PVC</v>
          </cell>
          <cell r="B475">
            <v>133560</v>
          </cell>
          <cell r="C475">
            <v>128312</v>
          </cell>
          <cell r="D475" t="str">
            <v>UD</v>
          </cell>
          <cell r="E475">
            <v>123270</v>
          </cell>
        </row>
        <row r="476">
          <cell r="A476" t="str">
            <v>Yee de 250 x 160 mm PVC</v>
          </cell>
          <cell r="B476">
            <v>253383</v>
          </cell>
          <cell r="C476">
            <v>243426</v>
          </cell>
          <cell r="D476" t="str">
            <v>UD</v>
          </cell>
          <cell r="E476">
            <v>233861</v>
          </cell>
        </row>
        <row r="477">
          <cell r="A477" t="str">
            <v>Yee de 315 x 160 mm PVC</v>
          </cell>
          <cell r="B477">
            <v>270960</v>
          </cell>
          <cell r="C477">
            <v>260313</v>
          </cell>
          <cell r="D477" t="str">
            <v>UD</v>
          </cell>
          <cell r="E477">
            <v>250084</v>
          </cell>
        </row>
        <row r="478">
          <cell r="A478" t="str">
            <v>Yee de 350 x 160 mm PVC</v>
          </cell>
          <cell r="B478">
            <v>509924</v>
          </cell>
          <cell r="C478">
            <v>489887</v>
          </cell>
          <cell r="D478" t="str">
            <v>UD</v>
          </cell>
          <cell r="E478">
            <v>470637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Hoja1 (2)"/>
      <sheetName val="ANLS.  PPTL"/>
      <sheetName val="FLUJO"/>
      <sheetName val="Hoja1"/>
      <sheetName val="1.0"/>
      <sheetName val="2.0"/>
      <sheetName val="3.0"/>
      <sheetName val="4.0"/>
      <sheetName val="5.0"/>
      <sheetName val="6.0"/>
      <sheetName val="7.0"/>
      <sheetName val="8.0"/>
      <sheetName val="10.0"/>
      <sheetName val="APU"/>
    </sheetNames>
    <sheetDataSet>
      <sheetData sheetId="0"/>
      <sheetData sheetId="1">
        <row r="1">
          <cell r="C1">
            <v>1</v>
          </cell>
          <cell r="D1" t="str">
            <v>Capítulo - Obras Preliminares Y Demoliciones</v>
          </cell>
          <cell r="E1" t="str">
            <v>SD</v>
          </cell>
          <cell r="F1">
            <v>0</v>
          </cell>
          <cell r="G1">
            <v>42857</v>
          </cell>
        </row>
        <row r="2">
          <cell r="C2">
            <v>2</v>
          </cell>
          <cell r="D2" t="str">
            <v>Capítulo - Excavación, Cimentaciones Y Rellenos</v>
          </cell>
          <cell r="E2" t="str">
            <v>SD</v>
          </cell>
          <cell r="F2">
            <v>0</v>
          </cell>
          <cell r="G2">
            <v>41018</v>
          </cell>
        </row>
        <row r="3">
          <cell r="C3">
            <v>3</v>
          </cell>
          <cell r="D3" t="str">
            <v>Capítulo - Mampostería Y Concretos</v>
          </cell>
          <cell r="E3" t="str">
            <v>SD</v>
          </cell>
          <cell r="F3">
            <v>0</v>
          </cell>
          <cell r="G3">
            <v>42857</v>
          </cell>
        </row>
        <row r="4">
          <cell r="C4">
            <v>4</v>
          </cell>
          <cell r="D4" t="str">
            <v>Capítulo -  Pañetes</v>
          </cell>
          <cell r="E4" t="str">
            <v>SD</v>
          </cell>
          <cell r="F4">
            <v>0</v>
          </cell>
          <cell r="G4">
            <v>41018</v>
          </cell>
        </row>
        <row r="5">
          <cell r="C5">
            <v>5</v>
          </cell>
          <cell r="D5" t="str">
            <v>Capítulo - Estructuras</v>
          </cell>
          <cell r="E5" t="str">
            <v>SD</v>
          </cell>
          <cell r="F5">
            <v>0</v>
          </cell>
          <cell r="G5">
            <v>41018</v>
          </cell>
        </row>
        <row r="6">
          <cell r="C6">
            <v>6</v>
          </cell>
          <cell r="D6" t="str">
            <v>Capítulo - Cubiertas E Impermabilización</v>
          </cell>
          <cell r="E6" t="str">
            <v>SD</v>
          </cell>
          <cell r="F6">
            <v>0</v>
          </cell>
          <cell r="G6">
            <v>41018</v>
          </cell>
        </row>
        <row r="7">
          <cell r="C7">
            <v>7</v>
          </cell>
          <cell r="D7" t="str">
            <v>Capítulo - Pisos, Enchapes Y Revestimientos</v>
          </cell>
          <cell r="E7" t="str">
            <v>SD</v>
          </cell>
          <cell r="F7">
            <v>0</v>
          </cell>
          <cell r="G7">
            <v>41018</v>
          </cell>
        </row>
        <row r="8">
          <cell r="C8">
            <v>8</v>
          </cell>
          <cell r="D8" t="str">
            <v>Capítulo - Instalaciones Hidráulicas Y Sanitarias</v>
          </cell>
          <cell r="E8" t="str">
            <v>SD</v>
          </cell>
          <cell r="F8">
            <v>0</v>
          </cell>
          <cell r="G8">
            <v>41018</v>
          </cell>
        </row>
        <row r="9">
          <cell r="C9">
            <v>9</v>
          </cell>
          <cell r="D9" t="str">
            <v>Capítulo - Instalaciones Eléctricas Y Especiales</v>
          </cell>
          <cell r="E9" t="str">
            <v>SD</v>
          </cell>
          <cell r="F9">
            <v>0</v>
          </cell>
          <cell r="G9">
            <v>41018</v>
          </cell>
        </row>
        <row r="10">
          <cell r="C10">
            <v>10</v>
          </cell>
          <cell r="D10" t="str">
            <v>Capítulo - Aparatos Sanitarios</v>
          </cell>
          <cell r="E10" t="str">
            <v>SD</v>
          </cell>
          <cell r="F10">
            <v>0</v>
          </cell>
          <cell r="G10">
            <v>41018</v>
          </cell>
        </row>
        <row r="11">
          <cell r="C11">
            <v>11</v>
          </cell>
          <cell r="D11" t="str">
            <v>Capítulo - Carpintería Metálica Y De Madera</v>
          </cell>
          <cell r="E11" t="str">
            <v>SD</v>
          </cell>
          <cell r="F11">
            <v>0</v>
          </cell>
          <cell r="G11">
            <v>41018</v>
          </cell>
        </row>
        <row r="12">
          <cell r="C12">
            <v>12</v>
          </cell>
          <cell r="D12" t="str">
            <v>Capítulo - Acabados Y Pañetes</v>
          </cell>
          <cell r="E12" t="str">
            <v>SD</v>
          </cell>
          <cell r="F12">
            <v>0</v>
          </cell>
          <cell r="G12">
            <v>42857</v>
          </cell>
        </row>
        <row r="13">
          <cell r="C13">
            <v>13</v>
          </cell>
          <cell r="D13" t="str">
            <v>Capítulo - Obras Complementarias</v>
          </cell>
          <cell r="E13" t="str">
            <v>SD</v>
          </cell>
          <cell r="F13">
            <v>0</v>
          </cell>
          <cell r="G13">
            <v>41018</v>
          </cell>
        </row>
        <row r="14">
          <cell r="C14">
            <v>14</v>
          </cell>
          <cell r="D14" t="str">
            <v>Capitulo - Cancha Multiple</v>
          </cell>
          <cell r="E14" t="str">
            <v>UN</v>
          </cell>
          <cell r="F14">
            <v>0</v>
          </cell>
          <cell r="G14">
            <v>42857</v>
          </cell>
        </row>
        <row r="15">
          <cell r="C15">
            <v>15</v>
          </cell>
          <cell r="D15" t="str">
            <v>Capitulo - Obras De Cerramiento</v>
          </cell>
          <cell r="E15" t="str">
            <v>UN</v>
          </cell>
          <cell r="F15">
            <v>0</v>
          </cell>
          <cell r="G15">
            <v>41185</v>
          </cell>
        </row>
        <row r="16">
          <cell r="C16">
            <v>16</v>
          </cell>
          <cell r="D16" t="str">
            <v>Capítulo - Juegos</v>
          </cell>
          <cell r="E16" t="str">
            <v>UN</v>
          </cell>
          <cell r="F16">
            <v>0</v>
          </cell>
          <cell r="G16">
            <v>41185</v>
          </cell>
        </row>
        <row r="17">
          <cell r="C17">
            <v>17</v>
          </cell>
          <cell r="D17" t="str">
            <v>Recuperación Y Adecuación De Canchas De Arena</v>
          </cell>
          <cell r="E17" t="str">
            <v>SD</v>
          </cell>
          <cell r="F17">
            <v>0</v>
          </cell>
          <cell r="G17">
            <v>41603</v>
          </cell>
        </row>
        <row r="18">
          <cell r="C18">
            <v>18</v>
          </cell>
          <cell r="D18" t="str">
            <v>Capitulo - Construcción Y Adecuación De Canchas De Concreto</v>
          </cell>
          <cell r="E18" t="str">
            <v>SD</v>
          </cell>
          <cell r="F18">
            <v>0</v>
          </cell>
          <cell r="G18">
            <v>41772</v>
          </cell>
        </row>
        <row r="19">
          <cell r="C19">
            <v>19</v>
          </cell>
          <cell r="D19" t="str">
            <v>Empalme De Tubería De Alcantarillado Desde 160 Mm (6") Hasta 300 Mm (12") A Pozo Existente O Tubería Existente</v>
          </cell>
          <cell r="E19" t="str">
            <v>UN</v>
          </cell>
          <cell r="F19">
            <v>70000</v>
          </cell>
          <cell r="G19">
            <v>41333</v>
          </cell>
        </row>
        <row r="20">
          <cell r="C20">
            <v>20</v>
          </cell>
          <cell r="D20" t="str">
            <v>Suministro, Instalacion Y Montaje De Elementos Y Modulos Recreacionales Para El Parque Bosquesito, Ubicado En La Calle 60 Con Carrera 9, Barrio El Bosque, Distrito De Barranquilla</v>
          </cell>
          <cell r="E20" t="str">
            <v>GL</v>
          </cell>
          <cell r="F20">
            <v>6572497</v>
          </cell>
          <cell r="G20">
            <v>40304</v>
          </cell>
        </row>
        <row r="21">
          <cell r="C21">
            <v>47</v>
          </cell>
          <cell r="D21" t="str">
            <v>E - Suministro E Instalación De Lampara Fluorescente De 2 X 48" , Tipo Comercial, De Encendido Instantáneo, Para Empotrar</v>
          </cell>
          <cell r="E21" t="str">
            <v>UN</v>
          </cell>
          <cell r="F21">
            <v>114606.25</v>
          </cell>
          <cell r="G21">
            <v>41697</v>
          </cell>
        </row>
        <row r="22">
          <cell r="C22">
            <v>76</v>
          </cell>
          <cell r="D22" t="str">
            <v>Mortero 1:4</v>
          </cell>
          <cell r="E22" t="str">
            <v>M3</v>
          </cell>
          <cell r="F22">
            <v>238243.08</v>
          </cell>
          <cell r="G22">
            <v>42752</v>
          </cell>
        </row>
        <row r="23">
          <cell r="C23">
            <v>77</v>
          </cell>
          <cell r="D23" t="str">
            <v>Suministro E Instalación De Pisos Falsos Escalonados En Módulos De 0.50 X 0.50 Metros, En Madera Plástica De Prolipropileno Perforada, Con Estructura En Acero, Para Cableado, Etc. , Es Un Sistema Térmico Para Ups Y Datacenter (Proim) (Solo En El Primer Nivel)</v>
          </cell>
          <cell r="E23" t="str">
            <v>M2</v>
          </cell>
          <cell r="F23">
            <v>0</v>
          </cell>
          <cell r="G23">
            <v>42415</v>
          </cell>
        </row>
        <row r="24">
          <cell r="C24">
            <v>78</v>
          </cell>
          <cell r="D24" t="str">
            <v>Acero De Refuerzo Figurado</v>
          </cell>
          <cell r="E24" t="str">
            <v>KG</v>
          </cell>
          <cell r="F24">
            <v>4737.6499999999996</v>
          </cell>
          <cell r="G24">
            <v>42825</v>
          </cell>
        </row>
        <row r="25">
          <cell r="C25">
            <v>79</v>
          </cell>
          <cell r="D25" t="str">
            <v>Mortero 1:4 Impermeabilizado Con Sika 1</v>
          </cell>
          <cell r="E25" t="str">
            <v>M3</v>
          </cell>
          <cell r="F25">
            <v>321335.62</v>
          </cell>
          <cell r="G25">
            <v>42825</v>
          </cell>
        </row>
        <row r="26">
          <cell r="C26">
            <v>80</v>
          </cell>
          <cell r="D26" t="str">
            <v>Mortero 1:6 Impermeabilizado</v>
          </cell>
          <cell r="E26" t="str">
            <v>M3</v>
          </cell>
          <cell r="F26">
            <v>262593.37</v>
          </cell>
          <cell r="G26">
            <v>42438</v>
          </cell>
        </row>
        <row r="27">
          <cell r="C27">
            <v>81</v>
          </cell>
          <cell r="D27" t="str">
            <v>Concreto De 2500 Psi.</v>
          </cell>
          <cell r="E27" t="str">
            <v>M3</v>
          </cell>
          <cell r="F27">
            <v>290723.38</v>
          </cell>
          <cell r="G27">
            <v>42776</v>
          </cell>
        </row>
        <row r="28">
          <cell r="C28">
            <v>83</v>
          </cell>
          <cell r="D28" t="str">
            <v>Concreto De 3000 Psi</v>
          </cell>
          <cell r="E28" t="str">
            <v>M3</v>
          </cell>
          <cell r="F28">
            <v>308977.03000000003</v>
          </cell>
          <cell r="G28">
            <v>42776</v>
          </cell>
        </row>
        <row r="29">
          <cell r="C29">
            <v>84</v>
          </cell>
          <cell r="D29" t="str">
            <v>Acero De Refuerzo Cortado</v>
          </cell>
          <cell r="E29" t="str">
            <v>KG</v>
          </cell>
          <cell r="F29">
            <v>3619.4</v>
          </cell>
          <cell r="G29">
            <v>42825</v>
          </cell>
        </row>
        <row r="30">
          <cell r="C30">
            <v>85</v>
          </cell>
          <cell r="D30" t="str">
            <v>Pavimento En Concreto Rígido Mr = 550 Psi, E = 0.20 Mts, Pasadores D = 1" - Longitud 0.35 Metros A Cada 0.30 Metros Y  D = 1//2"  - Longitud 0.85 Metros A Cada 1.20 Metros, Junta Y Antisol</v>
          </cell>
          <cell r="E30" t="str">
            <v>M2</v>
          </cell>
          <cell r="F30">
            <v>128708.74</v>
          </cell>
          <cell r="G30">
            <v>42572</v>
          </cell>
        </row>
        <row r="31">
          <cell r="C31">
            <v>88</v>
          </cell>
          <cell r="D31" t="str">
            <v>Nivelación, Replanteo Y Señalización Vias</v>
          </cell>
          <cell r="E31" t="str">
            <v>M2</v>
          </cell>
          <cell r="F31">
            <v>1899.21</v>
          </cell>
          <cell r="G31">
            <v>42552</v>
          </cell>
        </row>
        <row r="32">
          <cell r="C32">
            <v>89</v>
          </cell>
          <cell r="D32" t="str">
            <v>Excavación A Máquina Y Retiro De Material</v>
          </cell>
          <cell r="E32" t="str">
            <v>M3</v>
          </cell>
          <cell r="F32">
            <v>38835.01</v>
          </cell>
          <cell r="G32">
            <v>42572</v>
          </cell>
        </row>
        <row r="33">
          <cell r="C33">
            <v>90</v>
          </cell>
          <cell r="D33" t="str">
            <v>Aplicacion De Geotextil T - 2400</v>
          </cell>
          <cell r="E33" t="str">
            <v>M2</v>
          </cell>
          <cell r="F33">
            <v>11002.03</v>
          </cell>
          <cell r="G33">
            <v>41508</v>
          </cell>
        </row>
        <row r="34">
          <cell r="C34">
            <v>92</v>
          </cell>
          <cell r="D34" t="str">
            <v>Relleno Con  Material Del Sitio, Compactado</v>
          </cell>
          <cell r="E34" t="str">
            <v>M3</v>
          </cell>
          <cell r="F34">
            <v>21397.51</v>
          </cell>
          <cell r="G34">
            <v>42552</v>
          </cell>
        </row>
        <row r="35">
          <cell r="C35">
            <v>93</v>
          </cell>
          <cell r="D35" t="str">
            <v>Relleno En Material De Subbase Caliche Compactado</v>
          </cell>
          <cell r="E35" t="str">
            <v>M3</v>
          </cell>
          <cell r="F35">
            <v>82381.45</v>
          </cell>
          <cell r="G35">
            <v>42198</v>
          </cell>
        </row>
        <row r="36">
          <cell r="C36">
            <v>95</v>
          </cell>
          <cell r="D36" t="str">
            <v>Relleno En Material De Subbase Granular Compactado</v>
          </cell>
          <cell r="E36" t="str">
            <v>M3</v>
          </cell>
          <cell r="F36">
            <v>100535.95</v>
          </cell>
          <cell r="G36">
            <v>42067</v>
          </cell>
        </row>
        <row r="37">
          <cell r="C37">
            <v>111</v>
          </cell>
          <cell r="D37" t="str">
            <v>Base Suelo Cemento 1:20 Compactado E = 0.15 Mts</v>
          </cell>
          <cell r="E37" t="str">
            <v>M2</v>
          </cell>
          <cell r="F37">
            <v>28179.21</v>
          </cell>
          <cell r="G37">
            <v>42572</v>
          </cell>
        </row>
        <row r="38">
          <cell r="C38">
            <v>113</v>
          </cell>
          <cell r="D38" t="str">
            <v>Pavimento En Concreto Rígido Mr = 500 Psi, E = 0.20 Mts, Pasadores D = 1"  - Longitud 0.35 Metros A Cada 030 Metros Y D = 1/2" - Longitud 0.85 Metros A Cada 1.20 Metros , Junta Y Antisol.</v>
          </cell>
          <cell r="E38" t="str">
            <v>M2</v>
          </cell>
          <cell r="F38">
            <v>124210.54</v>
          </cell>
          <cell r="G38">
            <v>42493</v>
          </cell>
        </row>
        <row r="39">
          <cell r="C39">
            <v>114</v>
          </cell>
          <cell r="D39" t="str">
            <v>Conformación De Pedraplén Suelto</v>
          </cell>
          <cell r="E39" t="str">
            <v>M3</v>
          </cell>
          <cell r="F39">
            <v>76849.25</v>
          </cell>
          <cell r="G39">
            <v>41026</v>
          </cell>
        </row>
        <row r="40">
          <cell r="C40">
            <v>122</v>
          </cell>
          <cell r="D40" t="str">
            <v>Pavimento En Concreto Rígido Mr = 500 Psi, E = 0.15 Mts, Pasadores D = 3/4" - Longitud 0.35 Metros A Cada 0.30 Metros, Y D = 1/2"  - Longitud 0.85 Metros A Cada 1.20 Metros, Junta Y Antisol</v>
          </cell>
          <cell r="E40" t="str">
            <v>M2</v>
          </cell>
          <cell r="F40">
            <v>100653.57</v>
          </cell>
          <cell r="G40">
            <v>42517</v>
          </cell>
        </row>
        <row r="41">
          <cell r="C41">
            <v>123</v>
          </cell>
          <cell r="D41" t="str">
            <v>Pavimento En Concreto Rígido Mr = 550 Psi, E = 0.15 Mts, Pasadores D = 3/4" - Longitud 0.35 Metros A Cada 0.30 Metros Y D = 1/2" - Longitud 0.85 Metros A Cada 1.20 Metros, Junta Y Antisol</v>
          </cell>
          <cell r="E41" t="str">
            <v>M2</v>
          </cell>
          <cell r="F41">
            <v>105468.04</v>
          </cell>
          <cell r="G41">
            <v>42493</v>
          </cell>
        </row>
        <row r="42">
          <cell r="C42">
            <v>125</v>
          </cell>
          <cell r="D42" t="str">
            <v>Bordillo En Concreto De 3000 Psi De 0,15 X 0,30 Mts</v>
          </cell>
          <cell r="E42" t="str">
            <v>ML</v>
          </cell>
          <cell r="F42">
            <v>46560.959999999999</v>
          </cell>
          <cell r="G42">
            <v>42572</v>
          </cell>
        </row>
        <row r="43">
          <cell r="C43">
            <v>127</v>
          </cell>
          <cell r="D43" t="str">
            <v>Nivelación, Replanteo Y Señalización</v>
          </cell>
          <cell r="E43" t="str">
            <v>M2</v>
          </cell>
          <cell r="F43">
            <v>2746.63</v>
          </cell>
          <cell r="G43">
            <v>42578</v>
          </cell>
        </row>
        <row r="44">
          <cell r="C44">
            <v>129</v>
          </cell>
          <cell r="D44" t="str">
            <v>Demolición De Muros De Mampostería E = 0.12 Y Retiro De Material</v>
          </cell>
          <cell r="E44" t="str">
            <v>M2</v>
          </cell>
          <cell r="F44">
            <v>16040.83</v>
          </cell>
          <cell r="G44">
            <v>42538</v>
          </cell>
        </row>
        <row r="45">
          <cell r="C45">
            <v>130</v>
          </cell>
          <cell r="D45" t="str">
            <v>E - Desmonte Y Retiro Punto Eléctrico De Lámpara O Tomacorriente Incluido Alambrado</v>
          </cell>
          <cell r="E45" t="str">
            <v>UN</v>
          </cell>
          <cell r="F45">
            <v>9659.58</v>
          </cell>
          <cell r="G45">
            <v>42472</v>
          </cell>
        </row>
        <row r="46">
          <cell r="C46">
            <v>132</v>
          </cell>
          <cell r="D46" t="str">
            <v>Demoliciones Generales Y Retiro De Material</v>
          </cell>
          <cell r="E46" t="str">
            <v>GL</v>
          </cell>
          <cell r="F46">
            <v>120000</v>
          </cell>
          <cell r="G46">
            <v>41075</v>
          </cell>
        </row>
        <row r="47">
          <cell r="C47">
            <v>133</v>
          </cell>
          <cell r="D47" t="str">
            <v>Levante De Muro En Block De Arcilla No. 4 De 0,10 X 0,20 X 0,40 Mts</v>
          </cell>
          <cell r="E47" t="str">
            <v>M2</v>
          </cell>
          <cell r="F47">
            <v>32919.980000000003</v>
          </cell>
          <cell r="G47">
            <v>42578</v>
          </cell>
        </row>
        <row r="48">
          <cell r="C48">
            <v>137</v>
          </cell>
          <cell r="D48" t="str">
            <v>Pañete Pulido Con Cal Sobre Muro</v>
          </cell>
          <cell r="E48" t="str">
            <v>M2</v>
          </cell>
          <cell r="F48">
            <v>16199.77</v>
          </cell>
          <cell r="G48">
            <v>41022</v>
          </cell>
        </row>
        <row r="49">
          <cell r="C49">
            <v>146</v>
          </cell>
          <cell r="D49" t="str">
            <v>Suministro E Instalación De Cielo Raso En Lámina Plana De Asbesto Cemento Con Estructura En Aluminio, Incluye Entramado De Apoyo.</v>
          </cell>
          <cell r="E49" t="str">
            <v>M2</v>
          </cell>
          <cell r="F49">
            <v>42003.18</v>
          </cell>
          <cell r="G49">
            <v>42578</v>
          </cell>
        </row>
        <row r="50">
          <cell r="C50">
            <v>148</v>
          </cell>
          <cell r="D50" t="str">
            <v>Pintura En Vinilo Para Cielo Raso,  A Tres Manos, Tipo Viniltex O Similar</v>
          </cell>
          <cell r="E50" t="str">
            <v>M2</v>
          </cell>
          <cell r="F50">
            <v>13038.54</v>
          </cell>
          <cell r="G50">
            <v>42578</v>
          </cell>
        </row>
        <row r="51">
          <cell r="C51">
            <v>149</v>
          </cell>
          <cell r="D51" t="str">
            <v>E - Suministro E Instalación De Lámpara Fluorescente De 2 X 48" , Tipo Comercial, Con Encendido Instantáneo, De Sobreponer</v>
          </cell>
          <cell r="E51" t="str">
            <v>UN</v>
          </cell>
          <cell r="F51">
            <v>91931.88</v>
          </cell>
          <cell r="G51">
            <v>42496</v>
          </cell>
        </row>
        <row r="52">
          <cell r="C52">
            <v>152</v>
          </cell>
          <cell r="D52" t="str">
            <v>Pintura En Vinilo Para Muro Interior, A Tres Manos Tipo Viniltex</v>
          </cell>
          <cell r="E52" t="str">
            <v>M2</v>
          </cell>
          <cell r="F52">
            <v>11065.47</v>
          </cell>
          <cell r="G52">
            <v>42578</v>
          </cell>
        </row>
        <row r="53">
          <cell r="C53">
            <v>164</v>
          </cell>
          <cell r="D53" t="str">
            <v>E - Salida De Alumbrado</v>
          </cell>
          <cell r="E53" t="str">
            <v>UN</v>
          </cell>
          <cell r="F53">
            <v>82346.75</v>
          </cell>
          <cell r="G53">
            <v>42496</v>
          </cell>
        </row>
        <row r="54">
          <cell r="C54">
            <v>167</v>
          </cell>
          <cell r="D54" t="str">
            <v>Demolición De Placa De Piso, Muro, Placa O Losa De Entrepiso, En Concreto Reforzado Ancho &gt; 0.30 Metros  Incluye Retiro De Material</v>
          </cell>
          <cell r="E54" t="str">
            <v>M2</v>
          </cell>
          <cell r="F54">
            <v>56510.75</v>
          </cell>
          <cell r="G54">
            <v>42472</v>
          </cell>
        </row>
        <row r="55">
          <cell r="C55">
            <v>173</v>
          </cell>
          <cell r="D55" t="str">
            <v>Viga De Amarre En Concreto De 3000 Psi De 0.15 X 0.25 Mts Incluye Acero De Refuerzo De 4 D = 1/2" , Estribos De D = 1/4"  A Cada 0.15 Mts</v>
          </cell>
          <cell r="E55" t="str">
            <v>ML</v>
          </cell>
          <cell r="F55">
            <v>57883.99</v>
          </cell>
          <cell r="G55">
            <v>41927</v>
          </cell>
        </row>
        <row r="56">
          <cell r="C56">
            <v>179</v>
          </cell>
          <cell r="D56" t="str">
            <v>Suministro E Instalación De Cubierta En Teja Canaleta 90, Incluye Fijador, Gancho Y Sellador</v>
          </cell>
          <cell r="E56" t="str">
            <v>M2</v>
          </cell>
          <cell r="F56">
            <v>67098.649999999994</v>
          </cell>
          <cell r="G56">
            <v>41680</v>
          </cell>
        </row>
        <row r="57">
          <cell r="C57">
            <v>182</v>
          </cell>
          <cell r="D57" t="str">
            <v>Suministro E Instalación De Correa Metálica, Con 3 Varilla De D= 5/8" , Con Estribos De D= 3/8"  A Cada 0.20 Mts, Incluye Pintura Anticorrosiva Y Esmalte, Altura 0.35 Mts</v>
          </cell>
          <cell r="E57" t="str">
            <v>ML</v>
          </cell>
          <cell r="F57">
            <v>47060.55</v>
          </cell>
          <cell r="G57">
            <v>41067</v>
          </cell>
        </row>
        <row r="58">
          <cell r="C58">
            <v>184</v>
          </cell>
          <cell r="D58" t="str">
            <v>Demolición De Cimiento Existente De 0.30 X 0.30 Mts Y Retiro De Material</v>
          </cell>
          <cell r="E58" t="str">
            <v>ML</v>
          </cell>
          <cell r="F58">
            <v>9490</v>
          </cell>
          <cell r="G58">
            <v>41569</v>
          </cell>
        </row>
        <row r="59">
          <cell r="C59">
            <v>187</v>
          </cell>
          <cell r="D59" t="str">
            <v>Excavación Para Cimiento De 0,50 X 1,05 Mts Y Retiro De Material Sobrante</v>
          </cell>
          <cell r="E59" t="str">
            <v>ML</v>
          </cell>
          <cell r="F59">
            <v>11932.5</v>
          </cell>
          <cell r="G59">
            <v>41017</v>
          </cell>
        </row>
        <row r="60">
          <cell r="C60">
            <v>189</v>
          </cell>
          <cell r="D60" t="str">
            <v>Excavación Para Cimiento De 0.80 X 1.20 Mts Y Retiro De Material</v>
          </cell>
          <cell r="E60" t="str">
            <v>ML</v>
          </cell>
          <cell r="F60">
            <v>22033.33</v>
          </cell>
          <cell r="G60">
            <v>41386</v>
          </cell>
        </row>
        <row r="61">
          <cell r="C61">
            <v>191</v>
          </cell>
          <cell r="D61" t="str">
            <v>Viga Corona En Concreto De Fc=3000 Psi, De 0,15 X 0,20 Mts, Incluye Acero De Refuerzo 2 D=1/2" , Estribos De D=3/8"  A Cada 0,15 Mts</v>
          </cell>
          <cell r="E61" t="str">
            <v>ML</v>
          </cell>
          <cell r="F61">
            <v>49415.11</v>
          </cell>
          <cell r="G61">
            <v>42572</v>
          </cell>
        </row>
        <row r="62">
          <cell r="C62">
            <v>197</v>
          </cell>
          <cell r="D62" t="str">
            <v>E - Acometida Eléctrica De D=1/2" , Alambre Aislado 3 Líneas De 110 V.-</v>
          </cell>
          <cell r="E62" t="str">
            <v>ML</v>
          </cell>
          <cell r="F62">
            <v>24298.48</v>
          </cell>
          <cell r="G62">
            <v>42496</v>
          </cell>
        </row>
        <row r="63">
          <cell r="C63">
            <v>198</v>
          </cell>
          <cell r="D63" t="str">
            <v>Relleno En Material Seleccionado Compactado</v>
          </cell>
          <cell r="E63" t="str">
            <v>M3</v>
          </cell>
          <cell r="F63">
            <v>77374.27</v>
          </cell>
          <cell r="G63">
            <v>42552</v>
          </cell>
        </row>
        <row r="64">
          <cell r="C64">
            <v>200</v>
          </cell>
          <cell r="D64" t="str">
            <v>Capitulo - Obra Civil Estación De Bombeo</v>
          </cell>
          <cell r="E64" t="str">
            <v>UN</v>
          </cell>
          <cell r="F64">
            <v>0</v>
          </cell>
          <cell r="G64">
            <v>41773</v>
          </cell>
        </row>
        <row r="65">
          <cell r="C65">
            <v>201</v>
          </cell>
          <cell r="D65" t="str">
            <v>Suministro E Instalacion De Puerta Metalica, Incluye Marco De 0.90 X 2.00 Metros</v>
          </cell>
          <cell r="E65" t="str">
            <v>UN</v>
          </cell>
          <cell r="F65">
            <v>177276.22</v>
          </cell>
          <cell r="G65">
            <v>40106</v>
          </cell>
        </row>
        <row r="66">
          <cell r="C66">
            <v>202</v>
          </cell>
          <cell r="D66" t="str">
            <v>Pedestal Ornamental (Ver Diseño)</v>
          </cell>
          <cell r="E66" t="str">
            <v>UN</v>
          </cell>
          <cell r="F66">
            <v>147000</v>
          </cell>
          <cell r="G66">
            <v>41380</v>
          </cell>
        </row>
        <row r="67">
          <cell r="C67">
            <v>203</v>
          </cell>
          <cell r="D67" t="str">
            <v>Suministro, Instalacion Y Montaje De Elementos Y Modulos Recreacionales Para El Parque Stcherassi 2, Ubicado En La Carrera 2 Sur - Calle 48, Barrio Ciudadela, Distrito De Barranquilla</v>
          </cell>
          <cell r="E67" t="str">
            <v>GL</v>
          </cell>
          <cell r="F67">
            <v>6775497</v>
          </cell>
          <cell r="G67">
            <v>40304</v>
          </cell>
        </row>
        <row r="68">
          <cell r="C68">
            <v>204</v>
          </cell>
          <cell r="D68" t="str">
            <v>Salida Eléctrica Para Toma Bifásica De 220 V En Cable Thhn 3 X No. 12, Tubería Conduit Pvc D = 1/2"</v>
          </cell>
          <cell r="E68" t="str">
            <v>UN</v>
          </cell>
          <cell r="F68">
            <v>74500</v>
          </cell>
          <cell r="G68">
            <v>41480</v>
          </cell>
        </row>
        <row r="69">
          <cell r="C69">
            <v>205</v>
          </cell>
          <cell r="D69" t="str">
            <v>Suministro E Instalación De Escalera De Emergencia Metálica, Compuesta Por Dos (2) Tramos De 1.00 Metro De Ancho, Incluye Un Descanso, Huellas En Lámina Cold Rolled Calibre 12, Estructura En Perfil Pag 180 De 0.18 Metros De Alto Por 0.06 Metros De Ancho Y Calibre 14, Barandas En Tubo Galvanizado De 2" Y Parales En Tubo Galcanizado De 1", Incluye Acabado Final</v>
          </cell>
          <cell r="E69" t="str">
            <v>UN</v>
          </cell>
          <cell r="F69">
            <v>9780000</v>
          </cell>
          <cell r="G69">
            <v>41934</v>
          </cell>
        </row>
        <row r="70">
          <cell r="C70">
            <v>206</v>
          </cell>
          <cell r="D70" t="str">
            <v>Suministro, Instalacion Y Montaje De Elementos Y Modulos Recreacionales Para El Parque Felfle, Ubicado En La Carrera 6C Con Calle 46D, Barrio Ciudadela, Distrito De Barranquilla</v>
          </cell>
          <cell r="E70" t="str">
            <v>GL</v>
          </cell>
          <cell r="F70">
            <v>5289600</v>
          </cell>
          <cell r="G70">
            <v>40304</v>
          </cell>
        </row>
        <row r="71">
          <cell r="C71">
            <v>207</v>
          </cell>
          <cell r="D71" t="str">
            <v>Suministro E Instalación Del Sistema Contraincendios, Incluye Tubería General, Roseadores Y Conexión Con El Sistema Existente</v>
          </cell>
          <cell r="E71" t="str">
            <v>GL</v>
          </cell>
          <cell r="F71">
            <v>30000000</v>
          </cell>
          <cell r="G71">
            <v>41936</v>
          </cell>
        </row>
        <row r="72">
          <cell r="C72">
            <v>208</v>
          </cell>
          <cell r="D72" t="str">
            <v>Viga Canal En Concreto Reforzado De 3000 Psi, Con Varillas De 1/2"  En Ambos Sentidos A Cada 0.20 Mts, De 0.60 X 0.10 Metros</v>
          </cell>
          <cell r="E72" t="str">
            <v>ML</v>
          </cell>
          <cell r="F72">
            <v>107133.99</v>
          </cell>
          <cell r="G72">
            <v>39835</v>
          </cell>
        </row>
        <row r="73">
          <cell r="C73">
            <v>209</v>
          </cell>
          <cell r="D73" t="str">
            <v>Suministro E Instalacion De Salida De Interruptor De Luz Doble - Incluye Caja De 2 X 4</v>
          </cell>
          <cell r="E73" t="str">
            <v>UN</v>
          </cell>
          <cell r="F73">
            <v>40273.33</v>
          </cell>
          <cell r="G73">
            <v>40107</v>
          </cell>
        </row>
        <row r="74">
          <cell r="C74">
            <v>210</v>
          </cell>
          <cell r="D74" t="str">
            <v>Suministro E Instalacion De Cielo Raso En Lamina Plana De Asbesto Cemento, Estructura En Aluminio De 1" , Incluye Entramado Para Apoyo De Estructura</v>
          </cell>
          <cell r="E74" t="str">
            <v>M2</v>
          </cell>
          <cell r="F74">
            <v>29167</v>
          </cell>
          <cell r="G74">
            <v>39640</v>
          </cell>
        </row>
        <row r="75">
          <cell r="C75">
            <v>211</v>
          </cell>
          <cell r="D75" t="str">
            <v>Reconstrucción De Capitel Existente (Ver Diseño)</v>
          </cell>
          <cell r="E75" t="str">
            <v>ML</v>
          </cell>
          <cell r="F75">
            <v>40000</v>
          </cell>
          <cell r="G75">
            <v>41344</v>
          </cell>
        </row>
        <row r="76">
          <cell r="C76">
            <v>212</v>
          </cell>
          <cell r="D76" t="str">
            <v>Suministro E Instalación De Registro En Cielo Raso - Cuadro De 0.80 X 0.80 Metros, En Angulo De Aluminio 1" X  3/4"</v>
          </cell>
          <cell r="E76" t="str">
            <v>UN</v>
          </cell>
          <cell r="F76">
            <v>32094.62</v>
          </cell>
          <cell r="G76">
            <v>41382</v>
          </cell>
        </row>
        <row r="77">
          <cell r="C77">
            <v>213</v>
          </cell>
          <cell r="D77" t="str">
            <v>Retiro De Superficies Vegetales, Incluidos Jardines, Césped, Arboles, Extracción Y Retiro De Raices De Arboles Y Retiro De Material</v>
          </cell>
          <cell r="E77" t="str">
            <v>GL</v>
          </cell>
          <cell r="F77">
            <v>635000</v>
          </cell>
          <cell r="G77">
            <v>41556</v>
          </cell>
        </row>
        <row r="78">
          <cell r="C78">
            <v>214</v>
          </cell>
          <cell r="D78" t="str">
            <v>Viga De Cimiento En Concreto De 3000 Psi, De O,30 X O,30 Mts, Incluye 4 Varillas De D= 1/2" , Estribos De 3/8"  A Cada 0.20 Mts</v>
          </cell>
          <cell r="E78" t="str">
            <v>ML</v>
          </cell>
          <cell r="F78">
            <v>76438.19</v>
          </cell>
          <cell r="G78">
            <v>42779</v>
          </cell>
        </row>
        <row r="79">
          <cell r="C79">
            <v>216</v>
          </cell>
          <cell r="D79" t="str">
            <v>Columna En Concreto De 3000 Psi, De 0.15 X 0.25 Mts, Incluye Acero De Refuerzo 3 Varillas De D=1/2" , Estribos De D= 3/8"  A Cada 0.20 Mts</v>
          </cell>
          <cell r="E79" t="str">
            <v>ML</v>
          </cell>
          <cell r="F79">
            <v>50385.57</v>
          </cell>
          <cell r="G79">
            <v>42314</v>
          </cell>
        </row>
        <row r="80">
          <cell r="C80">
            <v>218</v>
          </cell>
          <cell r="D80" t="str">
            <v>Levante De Muro En Bloque De Cemento Vibrado De 0.10 X 0.20 X 0.40 Mts, Mortero De Pega 1:4</v>
          </cell>
          <cell r="E80" t="str">
            <v>M2</v>
          </cell>
          <cell r="F80">
            <v>61992.160000000003</v>
          </cell>
          <cell r="G80">
            <v>42496</v>
          </cell>
        </row>
        <row r="81">
          <cell r="C81">
            <v>221</v>
          </cell>
          <cell r="D81" t="str">
            <v>Columna De Confinamiento En Concreto De 3000 Psi, De 0.10 X 0.20 Mts, Incluye Acero De Refuerzo 2 Varillas De D= 1/2" , Estribos De D= 3/8"  A Cada 0.20 Mts</v>
          </cell>
          <cell r="E81" t="str">
            <v>ML</v>
          </cell>
          <cell r="F81">
            <v>45480.25</v>
          </cell>
          <cell r="G81">
            <v>42578</v>
          </cell>
        </row>
        <row r="82">
          <cell r="C82">
            <v>222</v>
          </cell>
          <cell r="D82" t="str">
            <v>Viga En Concreto  De 3000 Psi, De 0.10 X 0.20 Mts, Incluye Acero De Refuerzo, 2 Varillas D= 1/2" , Estribos De D= 3/8"  A Cada 0.15 Mts</v>
          </cell>
          <cell r="E82" t="str">
            <v>ML</v>
          </cell>
          <cell r="F82">
            <v>46380.25</v>
          </cell>
          <cell r="G82">
            <v>42314</v>
          </cell>
        </row>
        <row r="83">
          <cell r="C83">
            <v>223</v>
          </cell>
          <cell r="D83" t="str">
            <v>Andén En Concreto De Fc = 3000 Psi E = 0.07 Mts</v>
          </cell>
          <cell r="E83" t="str">
            <v>M2</v>
          </cell>
          <cell r="F83">
            <v>47989.53</v>
          </cell>
          <cell r="G83">
            <v>42524</v>
          </cell>
        </row>
        <row r="84">
          <cell r="C84">
            <v>224</v>
          </cell>
          <cell r="D84" t="str">
            <v>Proteccion De Taludes En Piedra Pegada Con Mortero 1:4 E= 0.20 Mts</v>
          </cell>
          <cell r="E84" t="str">
            <v>M2</v>
          </cell>
          <cell r="F84">
            <v>66079.58</v>
          </cell>
          <cell r="G84">
            <v>41008</v>
          </cell>
        </row>
        <row r="85">
          <cell r="C85">
            <v>225</v>
          </cell>
          <cell r="D85" t="str">
            <v>Pintura En Carburin Para Muros A Dos Manos</v>
          </cell>
          <cell r="E85" t="str">
            <v>M2</v>
          </cell>
          <cell r="F85">
            <v>3708.18</v>
          </cell>
          <cell r="G85">
            <v>41540</v>
          </cell>
        </row>
        <row r="86">
          <cell r="C86">
            <v>261</v>
          </cell>
          <cell r="D86" t="str">
            <v>Mortero 1:6</v>
          </cell>
          <cell r="E86" t="str">
            <v>M3</v>
          </cell>
          <cell r="F86">
            <v>190494.33</v>
          </cell>
          <cell r="G86">
            <v>42438</v>
          </cell>
        </row>
        <row r="87">
          <cell r="C87">
            <v>262</v>
          </cell>
          <cell r="D87" t="str">
            <v>Demolición De Enchape Sobre Muro De Mampostería Y Retiro De Material</v>
          </cell>
          <cell r="E87" t="str">
            <v>M2</v>
          </cell>
          <cell r="F87">
            <v>15290.83</v>
          </cell>
          <cell r="G87">
            <v>42472</v>
          </cell>
        </row>
        <row r="88">
          <cell r="C88">
            <v>263</v>
          </cell>
          <cell r="D88" t="str">
            <v>Demolición De Piso Y Retiro De Material</v>
          </cell>
          <cell r="E88" t="str">
            <v>M2</v>
          </cell>
          <cell r="F88">
            <v>11576.67</v>
          </cell>
          <cell r="G88">
            <v>42538</v>
          </cell>
        </row>
        <row r="89">
          <cell r="C89">
            <v>264</v>
          </cell>
          <cell r="D89" t="str">
            <v>Desmonte De Aparato Sanitario Y Retiro De Material</v>
          </cell>
          <cell r="E89" t="str">
            <v>UN</v>
          </cell>
          <cell r="F89">
            <v>23350</v>
          </cell>
          <cell r="G89">
            <v>42472</v>
          </cell>
        </row>
        <row r="90">
          <cell r="C90">
            <v>265</v>
          </cell>
          <cell r="D90" t="str">
            <v>Cimiento De 0.30 X 0.30 Metros En Concreto De Fc= 3000 Psi.</v>
          </cell>
          <cell r="E90" t="str">
            <v>ML</v>
          </cell>
          <cell r="F90">
            <v>39760.400000000001</v>
          </cell>
          <cell r="G90">
            <v>41386</v>
          </cell>
        </row>
        <row r="91">
          <cell r="C91">
            <v>266</v>
          </cell>
          <cell r="D91" t="str">
            <v>Cimiento En Concreto Ciclópeo 60% De Concreto 3000 Psi, 40% Piedra De Cimiento, De 0.50 X 0.50 Mts</v>
          </cell>
          <cell r="E91" t="str">
            <v>ML</v>
          </cell>
          <cell r="F91">
            <v>66960.710000000006</v>
          </cell>
          <cell r="G91">
            <v>41015</v>
          </cell>
        </row>
        <row r="92">
          <cell r="C92">
            <v>267</v>
          </cell>
          <cell r="D92" t="str">
            <v>Sobrecimiento En Ladrillo Común Doble, Con Mortero De Pega Y Pañete Impermeabilizado. Altura 0.50 Mts</v>
          </cell>
          <cell r="E92" t="str">
            <v>ML</v>
          </cell>
          <cell r="F92">
            <v>53140.81</v>
          </cell>
          <cell r="G92">
            <v>42578</v>
          </cell>
        </row>
        <row r="93">
          <cell r="C93">
            <v>268</v>
          </cell>
          <cell r="D93" t="str">
            <v>Excavación De 0.30 X 0.30 Mts Y Retiro De Material Sobrante</v>
          </cell>
          <cell r="E93" t="str">
            <v>ML</v>
          </cell>
          <cell r="F93">
            <v>6815</v>
          </cell>
          <cell r="G93">
            <v>42578</v>
          </cell>
        </row>
        <row r="94">
          <cell r="C94">
            <v>269</v>
          </cell>
          <cell r="D94" t="str">
            <v>Levante En Calado De 0.20 X 0.20 X 0.10 Mts, Mortero De Pega 1:4</v>
          </cell>
          <cell r="E94" t="str">
            <v>M2</v>
          </cell>
          <cell r="F94">
            <v>60648.93</v>
          </cell>
          <cell r="G94">
            <v>41927</v>
          </cell>
        </row>
        <row r="95">
          <cell r="C95">
            <v>271</v>
          </cell>
          <cell r="D95" t="str">
            <v>Levante De Muro En Bloque Vibrado De 0.15 X 0.20 X 0.40 Mts, Mortero De Pega 1:4,</v>
          </cell>
          <cell r="E95" t="str">
            <v>M2</v>
          </cell>
          <cell r="F95">
            <v>64617.16</v>
          </cell>
          <cell r="G95">
            <v>42578</v>
          </cell>
        </row>
        <row r="96">
          <cell r="C96">
            <v>272</v>
          </cell>
          <cell r="D96" t="str">
            <v>Suministro E Instalación De Tubería De Agua Potable En Pvc De 1/2"</v>
          </cell>
          <cell r="E96" t="str">
            <v>ML</v>
          </cell>
          <cell r="F96">
            <v>17075.939999999999</v>
          </cell>
          <cell r="G96">
            <v>42578</v>
          </cell>
        </row>
        <row r="97">
          <cell r="C97">
            <v>274</v>
          </cell>
          <cell r="D97" t="str">
            <v>Suministro E Instalación De Tubería Sanitaria En Pvc, Diámetro 4"</v>
          </cell>
          <cell r="E97" t="str">
            <v>ML</v>
          </cell>
          <cell r="F97">
            <v>38440.43</v>
          </cell>
          <cell r="G97">
            <v>42578</v>
          </cell>
        </row>
        <row r="98">
          <cell r="C98">
            <v>282</v>
          </cell>
          <cell r="D98" t="str">
            <v>Punto De Agua Potable En Pvc. De 1/2"</v>
          </cell>
          <cell r="E98" t="str">
            <v>UN</v>
          </cell>
          <cell r="F98">
            <v>37920.949999999997</v>
          </cell>
          <cell r="G98">
            <v>42578</v>
          </cell>
        </row>
        <row r="99">
          <cell r="C99">
            <v>288</v>
          </cell>
          <cell r="D99" t="str">
            <v>Punto Sanitario En Pvc. De Diámetro 2"</v>
          </cell>
          <cell r="E99" t="str">
            <v>UN</v>
          </cell>
          <cell r="F99">
            <v>163734.35</v>
          </cell>
          <cell r="G99">
            <v>42578</v>
          </cell>
        </row>
        <row r="100">
          <cell r="C100">
            <v>293</v>
          </cell>
          <cell r="D100" t="str">
            <v>Punto Sanitario En Pvc. Diámetro 4"</v>
          </cell>
          <cell r="E100" t="str">
            <v>UN</v>
          </cell>
          <cell r="F100">
            <v>93126.42</v>
          </cell>
          <cell r="G100">
            <v>42578</v>
          </cell>
        </row>
        <row r="101">
          <cell r="C101">
            <v>297</v>
          </cell>
          <cell r="D101" t="str">
            <v>Suministro E Instalacion De Domo De Un Solo Arco En Lámina De Policarbonato Alveolar Thermoclear De 10 Mm De Espesor, Con Estructura En Viga Ipe 240, Pares Y Correas En Pag Calibre 14 Y 16, Acabado En Pintura Anticorrosiva Y Esmalte Blanco</v>
          </cell>
          <cell r="E101" t="str">
            <v>M2</v>
          </cell>
          <cell r="F101">
            <v>110574</v>
          </cell>
          <cell r="G101">
            <v>41703</v>
          </cell>
        </row>
        <row r="102">
          <cell r="C102">
            <v>298</v>
          </cell>
          <cell r="D102" t="str">
            <v>Pasante En Placa</v>
          </cell>
          <cell r="E102" t="str">
            <v>GL</v>
          </cell>
          <cell r="F102">
            <v>640000</v>
          </cell>
          <cell r="G102">
            <v>41344</v>
          </cell>
        </row>
        <row r="103">
          <cell r="C103">
            <v>299</v>
          </cell>
          <cell r="D103" t="str">
            <v>Suministro E Instalacion De Tuberia De Acueducto D = 1" Domiciliaria</v>
          </cell>
          <cell r="E103" t="str">
            <v>ML</v>
          </cell>
          <cell r="F103">
            <v>7332.76</v>
          </cell>
          <cell r="G103">
            <v>40107</v>
          </cell>
        </row>
        <row r="104">
          <cell r="C104">
            <v>300</v>
          </cell>
          <cell r="D104" t="str">
            <v>Provisión Para Licencias, Permisos Y Requerimientos Ambientales</v>
          </cell>
          <cell r="E104" t="str">
            <v>GL</v>
          </cell>
          <cell r="F104">
            <v>100000000</v>
          </cell>
          <cell r="G104">
            <v>41677</v>
          </cell>
        </row>
        <row r="105">
          <cell r="C105">
            <v>301</v>
          </cell>
          <cell r="D105" t="str">
            <v>Transporte De Materiales Provenientes De Las Excavación De Explanación, Canales Y Prestamos, Para Distancias Mayores De 1000 Metros, Escombros A Sitio Autorizado</v>
          </cell>
          <cell r="E105" t="str">
            <v>MK</v>
          </cell>
          <cell r="F105">
            <v>1000</v>
          </cell>
          <cell r="G105">
            <v>41387</v>
          </cell>
        </row>
        <row r="106">
          <cell r="C106">
            <v>302</v>
          </cell>
          <cell r="D106" t="str">
            <v>Sistema De Aire Acondicionado Y Ventilación (Ver Diseño)</v>
          </cell>
          <cell r="E106" t="str">
            <v>GL</v>
          </cell>
          <cell r="F106">
            <v>170000000</v>
          </cell>
          <cell r="G106">
            <v>41344</v>
          </cell>
        </row>
        <row r="107">
          <cell r="C107">
            <v>303</v>
          </cell>
          <cell r="D107" t="str">
            <v>Pañete En Mortero 1:4 Bajo Mesones Fundidos</v>
          </cell>
          <cell r="E107" t="str">
            <v>M2</v>
          </cell>
          <cell r="F107">
            <v>11567.37</v>
          </cell>
          <cell r="G107">
            <v>40284</v>
          </cell>
        </row>
        <row r="108">
          <cell r="C108">
            <v>304</v>
          </cell>
          <cell r="D108" t="str">
            <v>Tanque Elevado Fibra De Vidrio Diseño Triple A</v>
          </cell>
          <cell r="E108" t="str">
            <v>UN</v>
          </cell>
          <cell r="F108">
            <v>1558246</v>
          </cell>
          <cell r="G108">
            <v>40106</v>
          </cell>
        </row>
        <row r="109">
          <cell r="C109">
            <v>305</v>
          </cell>
          <cell r="D109" t="str">
            <v>Suministro E Instalacion De Bombas, Accesorios Y Tuberia Para Fuentes De Agua De Parques</v>
          </cell>
          <cell r="E109" t="str">
            <v>UN</v>
          </cell>
          <cell r="F109">
            <v>500000</v>
          </cell>
          <cell r="G109">
            <v>40373</v>
          </cell>
        </row>
        <row r="110">
          <cell r="C110">
            <v>306</v>
          </cell>
          <cell r="D110" t="str">
            <v>Desmonte De Pisos Falsos, (Incluye Desmonte Y Retiro De Material Sobrante), Este Desmonte Consiste En Quitar Módulos En Material De Madera Tipo Polipropileno De 0.50 X 0.50 Metros Los Cuales Estan Soportados En Una Estructura Cuadriculada  Removible  ( Altura 30 Centimetros), Incluye Retiro De Material Sobrante.</v>
          </cell>
          <cell r="E110" t="str">
            <v>M2</v>
          </cell>
          <cell r="F110">
            <v>25000</v>
          </cell>
          <cell r="G110">
            <v>42415</v>
          </cell>
        </row>
        <row r="111">
          <cell r="C111">
            <v>307</v>
          </cell>
          <cell r="D111" t="str">
            <v>Limpieza General Y Retiro De Material</v>
          </cell>
          <cell r="E111" t="str">
            <v>GL</v>
          </cell>
          <cell r="F111">
            <v>300000</v>
          </cell>
          <cell r="G111">
            <v>41911</v>
          </cell>
        </row>
        <row r="112">
          <cell r="C112">
            <v>308</v>
          </cell>
          <cell r="D112" t="str">
            <v>Suministro E Instalacion De Mesa De 0.80 X 0.80 Metros, Con Tapa En Concreto De 3000 Psi, Acabado En Granito Pulido Con Representacion De Juego De Ajedrez, Con Pedestal En Concreto Y Bancas Prefabricadas Tipo Idu Ref. M40 Titan O Similar, Para Juegos De Azar</v>
          </cell>
          <cell r="E112" t="str">
            <v>UN</v>
          </cell>
          <cell r="F112">
            <v>600000</v>
          </cell>
          <cell r="G112">
            <v>40374</v>
          </cell>
        </row>
        <row r="113">
          <cell r="C113">
            <v>309</v>
          </cell>
          <cell r="D113" t="str">
            <v>Molde De Letras De 0.10 X 0.10 Metros, Embebidas En El Pañete Para Rótulo A Altura &gt;  4.00 Metros</v>
          </cell>
          <cell r="E113" t="str">
            <v>ML</v>
          </cell>
          <cell r="F113">
            <v>280000</v>
          </cell>
          <cell r="G113">
            <v>41366</v>
          </cell>
        </row>
        <row r="114">
          <cell r="C114">
            <v>310</v>
          </cell>
          <cell r="D114" t="str">
            <v>Desmonte De Puerta Y Retiro De Material</v>
          </cell>
          <cell r="E114" t="str">
            <v>UN</v>
          </cell>
          <cell r="F114">
            <v>17885</v>
          </cell>
          <cell r="G114">
            <v>42472</v>
          </cell>
        </row>
        <row r="115">
          <cell r="C115">
            <v>311</v>
          </cell>
          <cell r="D115" t="str">
            <v>Excavación Para Cimiento De 0.50 X 0.70 Mts Y Retiro De Material Sobrante</v>
          </cell>
          <cell r="E115" t="str">
            <v>ML</v>
          </cell>
          <cell r="F115">
            <v>11182.5</v>
          </cell>
          <cell r="G115">
            <v>41669</v>
          </cell>
        </row>
        <row r="116">
          <cell r="C116">
            <v>312</v>
          </cell>
          <cell r="D116" t="str">
            <v>Plantilla Para Piso En Concreto De 2500 Psi E = 0.05 Mts</v>
          </cell>
          <cell r="E116" t="str">
            <v>M2</v>
          </cell>
          <cell r="F116">
            <v>22655.33</v>
          </cell>
          <cell r="G116">
            <v>41835</v>
          </cell>
        </row>
        <row r="117">
          <cell r="C117">
            <v>313</v>
          </cell>
          <cell r="D117" t="str">
            <v>Desmonte De Lavamanos Y Retiro De Material</v>
          </cell>
          <cell r="E117" t="str">
            <v>UN</v>
          </cell>
          <cell r="F117">
            <v>14610</v>
          </cell>
          <cell r="G117">
            <v>42472</v>
          </cell>
        </row>
        <row r="118">
          <cell r="C118">
            <v>315</v>
          </cell>
          <cell r="D118" t="str">
            <v>Suministro E Instalacion De Toma Corrientes Doble - Incluye Caja De 2 X 4</v>
          </cell>
          <cell r="E118" t="str">
            <v>UN</v>
          </cell>
          <cell r="F118">
            <v>43423.33</v>
          </cell>
          <cell r="G118">
            <v>40106</v>
          </cell>
        </row>
        <row r="119">
          <cell r="C119">
            <v>316</v>
          </cell>
          <cell r="D119" t="str">
            <v>Suministro E Instalacion De Lamparas Decorativas Para Parque Tipo Faroles Con Salida De 3 Luces, Incluye Pedestal Y Tubo De Soporte, Pintada Con Anticorrosivo Y Acabado En Esmalte</v>
          </cell>
          <cell r="E119" t="str">
            <v>UN</v>
          </cell>
          <cell r="F119">
            <v>500000</v>
          </cell>
          <cell r="G119">
            <v>40374</v>
          </cell>
        </row>
        <row r="120">
          <cell r="C120">
            <v>317</v>
          </cell>
          <cell r="D120" t="str">
            <v>Suministro E Instalación De Rejilla De Piso De 2"</v>
          </cell>
          <cell r="E120" t="str">
            <v>UN</v>
          </cell>
          <cell r="F120">
            <v>17827.919999999998</v>
          </cell>
          <cell r="G120">
            <v>42538</v>
          </cell>
        </row>
        <row r="121">
          <cell r="C121">
            <v>318</v>
          </cell>
          <cell r="D121" t="str">
            <v>Suministro E Instalación De Tubería De Sanitaria En Pvc, Diámetro De 2"</v>
          </cell>
          <cell r="E121" t="str">
            <v>ML</v>
          </cell>
          <cell r="F121">
            <v>31023.439999999999</v>
          </cell>
          <cell r="G121">
            <v>42578</v>
          </cell>
        </row>
        <row r="122">
          <cell r="C122">
            <v>320</v>
          </cell>
          <cell r="D122" t="str">
            <v>Registro De 0.70 X 0.70 X 0.70 Mts En Mampostería, Mortero De Pega 1:4, Pañetado Con Mortero 1:6 Impermeabilizado, Tapa En Concreto De 3000 Psi</v>
          </cell>
          <cell r="E122" t="str">
            <v>UN</v>
          </cell>
          <cell r="F122">
            <v>151164.70000000001</v>
          </cell>
          <cell r="G122">
            <v>42578</v>
          </cell>
        </row>
        <row r="123">
          <cell r="C123">
            <v>321</v>
          </cell>
          <cell r="D123" t="str">
            <v>Suministro E Instalación De Puerta Metálica Calibre 20 Por Una Faz Y Marco Calibre 18, De 1.00 X 2.00 Mts, Incluye Pintura Anticorrosiva Y Esmalte, Cerradura Y Herrrajes</v>
          </cell>
          <cell r="E123" t="str">
            <v>UN</v>
          </cell>
          <cell r="F123">
            <v>270575</v>
          </cell>
          <cell r="G123">
            <v>42578</v>
          </cell>
        </row>
        <row r="124">
          <cell r="C124">
            <v>325</v>
          </cell>
          <cell r="D124" t="str">
            <v>Suministro E Instalación De Válvula De Control De 1/2"</v>
          </cell>
          <cell r="E124" t="str">
            <v>UN</v>
          </cell>
          <cell r="F124">
            <v>33375.699999999997</v>
          </cell>
          <cell r="G124">
            <v>42314</v>
          </cell>
        </row>
        <row r="125">
          <cell r="C125">
            <v>330</v>
          </cell>
          <cell r="D125" t="str">
            <v>Viga De Cimiento En Concreto De 3000 Psi, De 0.25 X 0.25 Mts, Incluye 4 Varillas D=1/2"  Y Estribos De D=1/4"  A Cada 0.15 Mts</v>
          </cell>
          <cell r="E125" t="str">
            <v>ML</v>
          </cell>
          <cell r="F125">
            <v>58635.37</v>
          </cell>
          <cell r="G125">
            <v>41075</v>
          </cell>
        </row>
        <row r="126">
          <cell r="C126">
            <v>331</v>
          </cell>
          <cell r="D126" t="str">
            <v>Viga Culata En Concreto De 3000 Psi De 0.10 X 0.20 Mts, Incluye Acero De Refuerzo 2 Varillas De 1/2"  Y Estribos De 3/8"  A Cada 0.15 Mts</v>
          </cell>
          <cell r="E126" t="str">
            <v>ML</v>
          </cell>
          <cell r="F126">
            <v>29829.39</v>
          </cell>
          <cell r="G126">
            <v>39654</v>
          </cell>
        </row>
        <row r="127">
          <cell r="C127">
            <v>332</v>
          </cell>
          <cell r="D127" t="str">
            <v>Viga Dintel En Concreto De 3000 Psi, De 0.10 X 0.20 Mts Incluye Acero De Refuerzo 2 Varillas D=1/2" , Estribos De 3/8"  A Cada 0.15 Mts</v>
          </cell>
          <cell r="E127" t="str">
            <v>ML</v>
          </cell>
          <cell r="F127">
            <v>29829.39</v>
          </cell>
          <cell r="G127">
            <v>39654</v>
          </cell>
        </row>
        <row r="128">
          <cell r="C128">
            <v>333</v>
          </cell>
          <cell r="D128" t="str">
            <v>Suministro E Instalación De Puerta Metálica Calibre 20 Por Una Faz Y Marco Calibre 18  De 0.70 X 1.50 Mts, Incluye Pintura Anticorrosiva Y Esmalte, Cerraduras Y Herrajes</v>
          </cell>
          <cell r="E128" t="str">
            <v>UN</v>
          </cell>
          <cell r="F128">
            <v>198235</v>
          </cell>
          <cell r="G128">
            <v>42578</v>
          </cell>
        </row>
        <row r="129">
          <cell r="C129">
            <v>337</v>
          </cell>
          <cell r="D129" t="str">
            <v>Piso En Cerámica De 0.20 X 0.20 Mts Tráfico No. 4</v>
          </cell>
          <cell r="E129" t="str">
            <v>M2</v>
          </cell>
          <cell r="F129">
            <v>55223.41</v>
          </cell>
          <cell r="G129">
            <v>42472</v>
          </cell>
        </row>
        <row r="130">
          <cell r="C130">
            <v>339</v>
          </cell>
          <cell r="D130" t="str">
            <v>Piso Exterior En Tablón Vitrificado De 0.33 X 0.33 Mts, Junta En Piedra China Lavada De 0.05 Mts</v>
          </cell>
          <cell r="E130" t="str">
            <v>M2</v>
          </cell>
          <cell r="F130">
            <v>52652.74</v>
          </cell>
          <cell r="G130">
            <v>41697</v>
          </cell>
        </row>
        <row r="131">
          <cell r="C131">
            <v>342</v>
          </cell>
          <cell r="D131" t="str">
            <v>Suministro E Instalación De Cubierta En Lámina Ondulada De Asbesto Cemento, Perfil 7, Incluye Amarres Y Ganchos De Fijación</v>
          </cell>
          <cell r="E131" t="str">
            <v>M2</v>
          </cell>
          <cell r="F131">
            <v>39934.85</v>
          </cell>
          <cell r="G131">
            <v>42415</v>
          </cell>
        </row>
        <row r="132">
          <cell r="C132">
            <v>344</v>
          </cell>
          <cell r="D132" t="str">
            <v>Pañete Allanado Sobre Muro Con Mortero 1:4</v>
          </cell>
          <cell r="E132" t="str">
            <v>M2</v>
          </cell>
          <cell r="F132">
            <v>15301.23</v>
          </cell>
          <cell r="G132">
            <v>42578</v>
          </cell>
        </row>
        <row r="133">
          <cell r="C133">
            <v>349</v>
          </cell>
          <cell r="D133" t="str">
            <v>Suministro E Instalación De Sanitario Línea Integral Blanco, Incluye Interiores E Incrustación De Papelera</v>
          </cell>
          <cell r="E133" t="str">
            <v>UN</v>
          </cell>
          <cell r="F133">
            <v>253401.17</v>
          </cell>
          <cell r="G133">
            <v>42572</v>
          </cell>
        </row>
        <row r="134">
          <cell r="C134">
            <v>351</v>
          </cell>
          <cell r="D134" t="str">
            <v>Suministro E Instalación De Lavamanos Línea Integral Blanco Con Su Grifería, Incluye Incrustación De Jabonera</v>
          </cell>
          <cell r="E134" t="str">
            <v>UN</v>
          </cell>
          <cell r="F134">
            <v>185916.17</v>
          </cell>
          <cell r="G134">
            <v>42572</v>
          </cell>
        </row>
        <row r="135">
          <cell r="C135">
            <v>352</v>
          </cell>
          <cell r="D135" t="str">
            <v>Suministro E Instalación De Orinal Línea Integral Blanco Incluye Grifería</v>
          </cell>
          <cell r="E135" t="str">
            <v>UN</v>
          </cell>
          <cell r="F135">
            <v>303897</v>
          </cell>
          <cell r="G135">
            <v>42572</v>
          </cell>
        </row>
        <row r="136">
          <cell r="C136">
            <v>353</v>
          </cell>
          <cell r="D136" t="str">
            <v>Suministro E Instalación De Cargador De Batería Tipo Industrial 100 A, Incluye Baterías</v>
          </cell>
          <cell r="E136" t="str">
            <v>UN</v>
          </cell>
          <cell r="F136">
            <v>650000</v>
          </cell>
          <cell r="G136">
            <v>41480</v>
          </cell>
        </row>
        <row r="137">
          <cell r="C137">
            <v>354</v>
          </cell>
          <cell r="D137" t="str">
            <v>E - Suministro E Instalación De Tablero De Dos (2) Circuitos Incluye Tacos</v>
          </cell>
          <cell r="E137" t="str">
            <v>UN</v>
          </cell>
          <cell r="F137">
            <v>60317.5</v>
          </cell>
          <cell r="G137">
            <v>41717</v>
          </cell>
        </row>
        <row r="138">
          <cell r="C138">
            <v>357</v>
          </cell>
          <cell r="D138" t="str">
            <v>Enchape En Cerámica Para Muro De 0.20 X 0.20 Metros</v>
          </cell>
          <cell r="E138" t="str">
            <v>M2</v>
          </cell>
          <cell r="F138">
            <v>49783.25</v>
          </cell>
          <cell r="G138">
            <v>42578</v>
          </cell>
        </row>
        <row r="139">
          <cell r="C139">
            <v>362</v>
          </cell>
          <cell r="D139" t="str">
            <v>Impermeabilización Con Manto Edil O Similar De 3Mm, Acabado En Pintura Bituminosa</v>
          </cell>
          <cell r="E139" t="str">
            <v>M2</v>
          </cell>
          <cell r="F139">
            <v>29774.37</v>
          </cell>
          <cell r="G139">
            <v>42578</v>
          </cell>
        </row>
        <row r="140">
          <cell r="C140">
            <v>364</v>
          </cell>
          <cell r="D140" t="str">
            <v>Suministro E Instalación De Correa Metálica, Con 3 Varillas De D=1/2"  Con Estribos De D=3/8" , Incluye Pintura Anticorrosiva Y Esmalte</v>
          </cell>
          <cell r="E140" t="str">
            <v>ML</v>
          </cell>
          <cell r="F140">
            <v>34827.85</v>
          </cell>
          <cell r="G140">
            <v>41067</v>
          </cell>
        </row>
        <row r="141">
          <cell r="C141">
            <v>366</v>
          </cell>
          <cell r="D141" t="str">
            <v>Zabaleta En Ladrillo Con Mortero De Pega 1:4, Impermeabilizada Con Manto Edil O Similar De 3Mm</v>
          </cell>
          <cell r="E141" t="str">
            <v>ML</v>
          </cell>
          <cell r="F141">
            <v>23479</v>
          </cell>
          <cell r="G141">
            <v>39661</v>
          </cell>
        </row>
        <row r="142">
          <cell r="C142">
            <v>367</v>
          </cell>
          <cell r="D142" t="str">
            <v>Suministro E Instalación De Correas Para Anclaje De Cubierta En Ipe Galvanizadas De 160 X 60 Mm, Pintura En Anticorrosivo Y Acabado</v>
          </cell>
          <cell r="E142" t="str">
            <v>ML</v>
          </cell>
          <cell r="F142">
            <v>30000</v>
          </cell>
          <cell r="G142">
            <v>41936</v>
          </cell>
        </row>
        <row r="143">
          <cell r="C143">
            <v>368</v>
          </cell>
          <cell r="D143" t="str">
            <v>Suministro Y Aplicación De Imprimante Y Puente De Adherencia De Concreto Fresco O Endurecido Sikadur 32 Primer O Similar (Según Planos Y Especificaciones De Diseño)</v>
          </cell>
          <cell r="E143" t="str">
            <v>M2</v>
          </cell>
          <cell r="F143">
            <v>36390</v>
          </cell>
          <cell r="G143">
            <v>41479</v>
          </cell>
        </row>
        <row r="144">
          <cell r="C144">
            <v>369</v>
          </cell>
          <cell r="D144" t="str">
            <v>Entibado Tipo 4. Continuo De Madera (Ver Especificaciones)</v>
          </cell>
          <cell r="E144" t="str">
            <v>M2</v>
          </cell>
          <cell r="F144">
            <v>27720</v>
          </cell>
          <cell r="G144">
            <v>41479</v>
          </cell>
        </row>
        <row r="145">
          <cell r="C145">
            <v>370</v>
          </cell>
          <cell r="D145" t="str">
            <v>Limpieza De Canal De Agua Lluvia Existente, Incluye Retiro De Material (El Canal Es De  Aproximadamente 60 Metros De Longitud, Con 0.60 Metros De Ancho Y 0.40 Metros De Profundidad) Y  Reparación De Elementos De Concreto (10 Unidades) Que Conforman La Rejilla Del Canal</v>
          </cell>
          <cell r="E145" t="str">
            <v>GL</v>
          </cell>
          <cell r="F145">
            <v>2700000</v>
          </cell>
          <cell r="G145">
            <v>42254</v>
          </cell>
        </row>
        <row r="146">
          <cell r="C146">
            <v>371</v>
          </cell>
          <cell r="D146" t="str">
            <v>Ventaneria Con Perfileria De Aluminio Y Vidrio De 4 Mm De 1.40 X 1.50</v>
          </cell>
          <cell r="E146" t="str">
            <v>UN</v>
          </cell>
          <cell r="F146">
            <v>176626.18</v>
          </cell>
          <cell r="G146">
            <v>40106</v>
          </cell>
        </row>
        <row r="147">
          <cell r="C147">
            <v>372</v>
          </cell>
          <cell r="D147" t="str">
            <v xml:space="preserve">Suministro E Instalacion De Tuberia De 6"  Y 8" </v>
          </cell>
          <cell r="E147" t="str">
            <v>ML</v>
          </cell>
          <cell r="F147">
            <v>28929</v>
          </cell>
          <cell r="G147">
            <v>39672</v>
          </cell>
        </row>
        <row r="148">
          <cell r="C148">
            <v>373</v>
          </cell>
          <cell r="D148" t="str">
            <v>Tanque En Concreto  De 3000 Psi Y Cuarto Bombas Subterraneo No Incluye Acero De Refuerzo (Ver Diseño Estructural</v>
          </cell>
          <cell r="E148" t="str">
            <v>M3</v>
          </cell>
          <cell r="F148">
            <v>624597</v>
          </cell>
          <cell r="G148">
            <v>41344</v>
          </cell>
        </row>
        <row r="149">
          <cell r="C149">
            <v>374</v>
          </cell>
          <cell r="D149" t="str">
            <v>Suministro  E Instalación De Caja Metálica De Paso Cuadrada A Prueba De Explosión Marca Appletón Con Salida Roscada Ip66</v>
          </cell>
          <cell r="E149" t="str">
            <v>UN</v>
          </cell>
          <cell r="F149">
            <v>325000</v>
          </cell>
          <cell r="G149">
            <v>41480</v>
          </cell>
        </row>
        <row r="150">
          <cell r="C150">
            <v>375</v>
          </cell>
          <cell r="D150" t="str">
            <v>Suministro Y Colocacion De Malla Electrosoldada Calibre 6.0 Mm</v>
          </cell>
          <cell r="E150" t="str">
            <v>M2</v>
          </cell>
          <cell r="F150">
            <v>8464.75</v>
          </cell>
          <cell r="G150">
            <v>40106</v>
          </cell>
        </row>
        <row r="151">
          <cell r="C151">
            <v>376</v>
          </cell>
          <cell r="D151" t="str">
            <v>Cápitulo - Obras Civiles</v>
          </cell>
          <cell r="E151" t="str">
            <v>SD</v>
          </cell>
          <cell r="F151">
            <v>0</v>
          </cell>
          <cell r="G151">
            <v>41554</v>
          </cell>
        </row>
        <row r="152">
          <cell r="C152">
            <v>377</v>
          </cell>
          <cell r="D152" t="str">
            <v>Excavación A Mano Y Retiro De Material Sobrante En Volqueta</v>
          </cell>
          <cell r="E152" t="str">
            <v>M3</v>
          </cell>
          <cell r="F152">
            <v>31225</v>
          </cell>
          <cell r="G152">
            <v>42572</v>
          </cell>
        </row>
        <row r="153">
          <cell r="C153">
            <v>379</v>
          </cell>
          <cell r="D153" t="str">
            <v>Enchape Para Pisos En Cerámica Antideslizante De 0.40 X 0.40 Metros Color Blanco</v>
          </cell>
          <cell r="E153" t="str">
            <v>M2</v>
          </cell>
          <cell r="F153">
            <v>45891</v>
          </cell>
          <cell r="G153">
            <v>42415</v>
          </cell>
        </row>
        <row r="154">
          <cell r="C154">
            <v>380</v>
          </cell>
          <cell r="D154" t="str">
            <v>Zapatas De 1.00 X 1.00 X 0.30 Mts En Concreto De 3000 Psi, Con Acero De Refuerzo 5 Varillas De D=1/2"  En Ambos Sentidos</v>
          </cell>
          <cell r="E154" t="str">
            <v>M3</v>
          </cell>
          <cell r="F154">
            <v>540702.87</v>
          </cell>
          <cell r="G154">
            <v>42496</v>
          </cell>
        </row>
        <row r="155">
          <cell r="C155">
            <v>381</v>
          </cell>
          <cell r="D155" t="str">
            <v>Capítulo - Alumbrados Y Luminarias</v>
          </cell>
          <cell r="E155" t="str">
            <v>SD</v>
          </cell>
          <cell r="F155">
            <v>0</v>
          </cell>
          <cell r="G155">
            <v>41554</v>
          </cell>
        </row>
        <row r="156">
          <cell r="C156">
            <v>382</v>
          </cell>
          <cell r="D156" t="str">
            <v>Suministro E Instalacion De Estructura Semicircular Perfil En L De 2" X 2" X 1/4" Y De 11/2" X 11/2" X 1/4", Incluye Tensores, Correa Metalica En 2 Varillas De 1/2" Y 1 Varilla De 5/8", Estribos De 3/8" A Cada 0.15 Mts, Pintura Anticorrosiva Y Esmalte</v>
          </cell>
          <cell r="E156" t="str">
            <v>M2</v>
          </cell>
          <cell r="F156">
            <v>25000</v>
          </cell>
          <cell r="G156">
            <v>39945</v>
          </cell>
        </row>
        <row r="157">
          <cell r="C157">
            <v>383</v>
          </cell>
          <cell r="D157" t="str">
            <v>E - Salida De Tomacorriente Doble Monofásica Con Puesta A Tierra</v>
          </cell>
          <cell r="E157" t="str">
            <v>UN</v>
          </cell>
          <cell r="F157">
            <v>76730.5</v>
          </cell>
          <cell r="G157">
            <v>42578</v>
          </cell>
        </row>
        <row r="158">
          <cell r="C158">
            <v>386</v>
          </cell>
          <cell r="D158" t="str">
            <v>E - Suministro E Instalación De Reflectores Para Patios De 220 Voltios, 250 Watios, Luz Blanca De Sodio</v>
          </cell>
          <cell r="E158" t="str">
            <v>UN</v>
          </cell>
          <cell r="F158">
            <v>361347.38</v>
          </cell>
          <cell r="G158">
            <v>41737</v>
          </cell>
        </row>
        <row r="159">
          <cell r="C159">
            <v>387</v>
          </cell>
          <cell r="D159" t="str">
            <v>E - Salida De Tomacorriente De 220 Voltios</v>
          </cell>
          <cell r="E159" t="str">
            <v>UN</v>
          </cell>
          <cell r="F159">
            <v>91272.4</v>
          </cell>
          <cell r="G159">
            <v>42534</v>
          </cell>
        </row>
        <row r="160">
          <cell r="C160">
            <v>394</v>
          </cell>
          <cell r="D160" t="str">
            <v>E - Acometida Eléctrica De D=1"  , Alambre Aislado, 3 Lineas De 110 Voltios</v>
          </cell>
          <cell r="E160" t="str">
            <v>ML</v>
          </cell>
          <cell r="F160">
            <v>25424.92</v>
          </cell>
          <cell r="G160">
            <v>41451</v>
          </cell>
        </row>
        <row r="161">
          <cell r="C161">
            <v>395</v>
          </cell>
          <cell r="D161" t="str">
            <v>E - Acometida Eléctrica En Tubería Pvc Conduit D= 3/4" , Alambre Aislado 3 Lineas De 110 Voltios</v>
          </cell>
          <cell r="E161" t="str">
            <v>ML</v>
          </cell>
          <cell r="F161">
            <v>25437.79</v>
          </cell>
          <cell r="G161">
            <v>42472</v>
          </cell>
        </row>
        <row r="162">
          <cell r="C162">
            <v>398</v>
          </cell>
          <cell r="D162" t="str">
            <v>Suministro, Instalación O Reconstrucción De Alfagía En Piedra O Concreto Similar A La Existente (Ver Diseño)</v>
          </cell>
          <cell r="E162" t="str">
            <v>ML</v>
          </cell>
          <cell r="F162">
            <v>90000</v>
          </cell>
          <cell r="G162">
            <v>41344</v>
          </cell>
        </row>
        <row r="163">
          <cell r="C163">
            <v>399</v>
          </cell>
          <cell r="D163" t="str">
            <v>Instalaciones Internas: Suministro E Instalación De 205 Ml. De Tubería En Acero Galvanizado De 3/4", Incluye Pintura, 26 Conexiones Equipo Y Rizo, Según Especificaciones De Gases Del Caribe S.A (Facturación Adjunta)</v>
          </cell>
          <cell r="E163" t="str">
            <v>GL</v>
          </cell>
          <cell r="F163">
            <v>5487322</v>
          </cell>
          <cell r="G163">
            <v>41145</v>
          </cell>
        </row>
        <row r="164">
          <cell r="C164">
            <v>401</v>
          </cell>
          <cell r="D164" t="str">
            <v>Suministro E Instalación De Cubierta En Lámina Ondulada De Asbesto Cemento, Incluye Amarres Y Ganchos De Fijación, Estructura De Soporte En Madera De Abarco</v>
          </cell>
          <cell r="E164" t="str">
            <v>M2</v>
          </cell>
          <cell r="F164">
            <v>65575.850000000006</v>
          </cell>
          <cell r="G164">
            <v>42496</v>
          </cell>
        </row>
        <row r="165">
          <cell r="C165">
            <v>402</v>
          </cell>
          <cell r="D165" t="str">
            <v>Suministro E Instalación De Cielo Raso En Lámina Plana De Sonocor (Icopor Mineral De 1.24 X 0.62 Mts), Incluye Estructura En Aluminio.</v>
          </cell>
          <cell r="E165" t="str">
            <v>M2</v>
          </cell>
          <cell r="F165">
            <v>51730.69</v>
          </cell>
          <cell r="G165">
            <v>42403</v>
          </cell>
        </row>
        <row r="166">
          <cell r="C166">
            <v>404</v>
          </cell>
          <cell r="D166" t="str">
            <v>Levante De Muro En Bloque Abuzardado De 0.10 X 0.20 X 0.40 Mts, Mortero De Pega 1:4</v>
          </cell>
          <cell r="E166" t="str">
            <v>M2</v>
          </cell>
          <cell r="F166">
            <v>51623.41</v>
          </cell>
          <cell r="G166">
            <v>42572</v>
          </cell>
        </row>
        <row r="167">
          <cell r="C167">
            <v>410</v>
          </cell>
          <cell r="D167" t="str">
            <v>Piso En Baldosa De Cerámica Tipo Alfa De 0.20 X 0.20 Mts</v>
          </cell>
          <cell r="E167" t="str">
            <v>M2</v>
          </cell>
          <cell r="F167">
            <v>67238.41</v>
          </cell>
          <cell r="G167">
            <v>42314</v>
          </cell>
        </row>
        <row r="168">
          <cell r="C168">
            <v>411</v>
          </cell>
          <cell r="D168" t="str">
            <v>Suministro E Instalación De Lavamanos De Sobreponer Línea Blanca Corona O Similar  Con Grifería, Incluye Incrustación De Jabonera</v>
          </cell>
          <cell r="E168" t="str">
            <v>UN</v>
          </cell>
          <cell r="F168">
            <v>232854.67</v>
          </cell>
          <cell r="G168">
            <v>42534</v>
          </cell>
        </row>
        <row r="169">
          <cell r="C169">
            <v>412</v>
          </cell>
          <cell r="D169" t="str">
            <v>Placa Para Mesón De Lavamanos U Otros, En Concreto De 3000 Psi, E= 0.10 Mts Ancho 0.60 Mts, Incluye Acero De Refuerzo De 2 D= 1/4"  A Cada 0.40 Mts En Ambos Sentidos</v>
          </cell>
          <cell r="E169" t="str">
            <v>M2</v>
          </cell>
          <cell r="F169">
            <v>63025.04</v>
          </cell>
          <cell r="G169">
            <v>41927</v>
          </cell>
        </row>
        <row r="170">
          <cell r="C170">
            <v>413</v>
          </cell>
          <cell r="D170" t="str">
            <v>Mortero 1:3</v>
          </cell>
          <cell r="E170" t="str">
            <v>M3</v>
          </cell>
          <cell r="F170">
            <v>279190.33</v>
          </cell>
          <cell r="G170">
            <v>42438</v>
          </cell>
        </row>
        <row r="171">
          <cell r="C171">
            <v>414</v>
          </cell>
          <cell r="D171" t="str">
            <v>Desmonte De Reja Y Retiro De Material</v>
          </cell>
          <cell r="E171" t="str">
            <v>UN</v>
          </cell>
          <cell r="F171">
            <v>23350</v>
          </cell>
          <cell r="G171">
            <v>42578</v>
          </cell>
        </row>
        <row r="172">
          <cell r="C172">
            <v>415</v>
          </cell>
          <cell r="D172" t="str">
            <v>Desmonte De Muro Y Cielo Raso, Incluye Estructura En Mal Estado Y Retiro De Material</v>
          </cell>
          <cell r="E172" t="str">
            <v>M2</v>
          </cell>
          <cell r="F172">
            <v>9472.5</v>
          </cell>
          <cell r="G172">
            <v>42472</v>
          </cell>
        </row>
        <row r="173">
          <cell r="C173">
            <v>416</v>
          </cell>
          <cell r="D173" t="str">
            <v>Desmonte De Cubierta En Lámina De Asbesto Cemento, Incluye Estructura En Mal Estado Y Retiro De Material</v>
          </cell>
          <cell r="E173" t="str">
            <v>M2</v>
          </cell>
          <cell r="F173">
            <v>17745</v>
          </cell>
          <cell r="G173">
            <v>42472</v>
          </cell>
        </row>
        <row r="174">
          <cell r="C174">
            <v>417</v>
          </cell>
          <cell r="D174" t="str">
            <v>Escarificación De Pañete Y Retiro De Material</v>
          </cell>
          <cell r="E174" t="str">
            <v>M2</v>
          </cell>
          <cell r="F174">
            <v>6110</v>
          </cell>
          <cell r="G174">
            <v>42472</v>
          </cell>
        </row>
        <row r="175">
          <cell r="C175">
            <v>419</v>
          </cell>
          <cell r="D175" t="str">
            <v>Demolición De Pañete Sobre Muro Y Retiro De Material</v>
          </cell>
          <cell r="E175" t="str">
            <v>M2</v>
          </cell>
          <cell r="F175">
            <v>8294</v>
          </cell>
          <cell r="G175">
            <v>42472</v>
          </cell>
        </row>
        <row r="176">
          <cell r="C176">
            <v>420</v>
          </cell>
          <cell r="D176" t="str">
            <v>Viga En Concreto De 2500 Psi De 0.20 X 0.20 Mts, Incluye 2 Varillas De 1/2" , Estribos De 1/4"  A Cada 0.20 Mts</v>
          </cell>
          <cell r="E176" t="str">
            <v>ML</v>
          </cell>
          <cell r="F176">
            <v>39149.39</v>
          </cell>
          <cell r="G176">
            <v>41927</v>
          </cell>
        </row>
        <row r="177">
          <cell r="C177">
            <v>421</v>
          </cell>
          <cell r="D177" t="str">
            <v>Ajuste Y Mantenimiento De Cubierta En Lámina Ondulada De Asbesto Cemento Perfil 7, Incluye Amarres Y Ganchos De Fijacion</v>
          </cell>
          <cell r="E177" t="str">
            <v>M2</v>
          </cell>
          <cell r="F177">
            <v>15394.02</v>
          </cell>
          <cell r="G177">
            <v>41015</v>
          </cell>
        </row>
        <row r="178">
          <cell r="C178">
            <v>422</v>
          </cell>
          <cell r="D178" t="str">
            <v>Suministro E Instalación De Lámina Ondulada De Asbesto Cemento No. 6 Incluye Amarres Y Ganchos De Fijación</v>
          </cell>
          <cell r="E178" t="str">
            <v>UN</v>
          </cell>
          <cell r="F178">
            <v>54719.75</v>
          </cell>
          <cell r="G178">
            <v>41067</v>
          </cell>
        </row>
        <row r="179">
          <cell r="C179">
            <v>424</v>
          </cell>
          <cell r="D179" t="str">
            <v>Suministro E Instalación De Caballete De Asbesto Cemento, Incluye Amarres</v>
          </cell>
          <cell r="E179" t="str">
            <v>UN</v>
          </cell>
          <cell r="F179">
            <v>40003.39</v>
          </cell>
          <cell r="G179">
            <v>42415</v>
          </cell>
        </row>
        <row r="180">
          <cell r="C180">
            <v>426</v>
          </cell>
          <cell r="D180" t="str">
            <v>Suministro E Instalación De Lámina Plana De Asbesto Cemento Para Cielo Raso</v>
          </cell>
          <cell r="E180" t="str">
            <v>UN</v>
          </cell>
          <cell r="F180">
            <v>39819.760000000002</v>
          </cell>
          <cell r="G180">
            <v>41067</v>
          </cell>
        </row>
        <row r="181">
          <cell r="C181">
            <v>432</v>
          </cell>
          <cell r="D181" t="str">
            <v>Estuco Plastico Sobre Muro Con Pañete Allanado</v>
          </cell>
          <cell r="E181" t="str">
            <v>M2</v>
          </cell>
          <cell r="F181">
            <v>8998.4500000000007</v>
          </cell>
          <cell r="G181">
            <v>42578</v>
          </cell>
        </row>
        <row r="182">
          <cell r="C182">
            <v>434</v>
          </cell>
          <cell r="D182" t="str">
            <v>Estuco En Yeso Sobre Pañete Allanado</v>
          </cell>
          <cell r="E182" t="str">
            <v>M2</v>
          </cell>
          <cell r="F182">
            <v>7723.97</v>
          </cell>
          <cell r="G182">
            <v>42538</v>
          </cell>
        </row>
        <row r="183">
          <cell r="C183">
            <v>435</v>
          </cell>
          <cell r="D183" t="str">
            <v>Pañete Mortero 1:4 Impermeabilizado,  Allanado Sobre Muro</v>
          </cell>
          <cell r="E183" t="str">
            <v>M2</v>
          </cell>
          <cell r="F183">
            <v>17684.72</v>
          </cell>
          <cell r="G183">
            <v>42578</v>
          </cell>
        </row>
        <row r="184">
          <cell r="C184">
            <v>436</v>
          </cell>
          <cell r="D184" t="str">
            <v>Pañete Allanado Sobre Losa De Entrepiso, Mortero 1:4</v>
          </cell>
          <cell r="E184" t="str">
            <v>M2</v>
          </cell>
          <cell r="F184">
            <v>17671.57</v>
          </cell>
          <cell r="G184">
            <v>42472</v>
          </cell>
        </row>
        <row r="185">
          <cell r="C185">
            <v>437</v>
          </cell>
          <cell r="D185" t="str">
            <v>Pintura En Vinilo Para Calados A Tres Manos Tipo Viniltex O Similar</v>
          </cell>
          <cell r="E185" t="str">
            <v>M2</v>
          </cell>
          <cell r="F185">
            <v>12260.11</v>
          </cell>
          <cell r="G185">
            <v>41047</v>
          </cell>
        </row>
        <row r="186">
          <cell r="C186">
            <v>438</v>
          </cell>
          <cell r="D186" t="str">
            <v>Andén En Concreto De Fc = 3000 Psi E = 0.10 Mts</v>
          </cell>
          <cell r="E186" t="str">
            <v>M2</v>
          </cell>
          <cell r="F186">
            <v>64053.46</v>
          </cell>
          <cell r="G186">
            <v>42240</v>
          </cell>
        </row>
        <row r="187">
          <cell r="C187">
            <v>439</v>
          </cell>
          <cell r="D187" t="str">
            <v>Conformación De Pedraplén Compacto (Estabilizacion De Terreno)</v>
          </cell>
          <cell r="E187" t="str">
            <v>M3</v>
          </cell>
          <cell r="F187">
            <v>97332.4</v>
          </cell>
          <cell r="G187">
            <v>42552</v>
          </cell>
        </row>
        <row r="188">
          <cell r="C188">
            <v>440</v>
          </cell>
          <cell r="D188" t="str">
            <v>Solado En Concreto Fc =  2500 Psi De 0.10 Mts</v>
          </cell>
          <cell r="E188" t="str">
            <v>M2</v>
          </cell>
          <cell r="F188">
            <v>48276.76</v>
          </cell>
          <cell r="G188">
            <v>41038</v>
          </cell>
        </row>
        <row r="189">
          <cell r="C189">
            <v>441</v>
          </cell>
          <cell r="D189" t="str">
            <v>Bordillo En Concreto De 3000 Psi De 0.15 X 0.35 Mts</v>
          </cell>
          <cell r="E189" t="str">
            <v>ML</v>
          </cell>
          <cell r="F189">
            <v>49699.35</v>
          </cell>
          <cell r="G189">
            <v>42067</v>
          </cell>
        </row>
        <row r="190">
          <cell r="C190">
            <v>451</v>
          </cell>
          <cell r="D190" t="str">
            <v>Realce De Pozo De Inspeccion, En Ladrillo Tolette, Mortero De Pega 1:4 Impermeabilizado, Diametro Interno De 1.20 Mts, Altura &lt; 1.00 Mts</v>
          </cell>
          <cell r="E190" t="str">
            <v>UN</v>
          </cell>
          <cell r="F190">
            <v>1432584.95</v>
          </cell>
          <cell r="G190">
            <v>40697</v>
          </cell>
        </row>
        <row r="191">
          <cell r="C191">
            <v>454</v>
          </cell>
          <cell r="D191" t="str">
            <v>Suministro E Instalacion De Tuberia O Manguera Pf - Uad, De Polietileno De 3/4"  20Mm, Para Acometidas Domiciliarias</v>
          </cell>
          <cell r="E191" t="str">
            <v>ML</v>
          </cell>
          <cell r="F191">
            <v>31224.67</v>
          </cell>
          <cell r="G191">
            <v>39688</v>
          </cell>
        </row>
        <row r="192">
          <cell r="C192">
            <v>456</v>
          </cell>
          <cell r="D192" t="str">
            <v>Suministro E Instalacion De Tuberia Duratec O Similar 6"  160Mm</v>
          </cell>
          <cell r="E192" t="str">
            <v>ML</v>
          </cell>
          <cell r="F192">
            <v>69646.83</v>
          </cell>
          <cell r="G192">
            <v>41344</v>
          </cell>
        </row>
        <row r="193">
          <cell r="C193">
            <v>457</v>
          </cell>
          <cell r="D193" t="str">
            <v>Suministro E Instalacion De Tuberia De Concreto Reforzado De 24"  Incluye Solado En Concreto De 3000 Psi</v>
          </cell>
          <cell r="E193" t="str">
            <v>ML</v>
          </cell>
          <cell r="F193">
            <v>640532.67000000004</v>
          </cell>
          <cell r="G193">
            <v>39688</v>
          </cell>
        </row>
        <row r="194">
          <cell r="C194">
            <v>460</v>
          </cell>
          <cell r="D194" t="str">
            <v>Construccion De Registro De 1.10 X 1.60 X 0.60 Mts En Block De 0.15 Metros, Pañetado Con Mortero 1:4 Impermeabilizado, Placa De Fondo En Concreto De 3000 Psi, Y Tapa En Reja  De Hierro Con Varilla De 1/2" A Cada 0.15 Metros En Ambos Sentidos</v>
          </cell>
          <cell r="E194" t="str">
            <v>UN</v>
          </cell>
          <cell r="F194">
            <v>713053.63</v>
          </cell>
          <cell r="G194">
            <v>41799</v>
          </cell>
        </row>
        <row r="195">
          <cell r="C195">
            <v>462</v>
          </cell>
          <cell r="D195" t="str">
            <v>Muro De Contención En Concreto De 3000 Psi, Altura 1.00 Mts, E = 0.25 Mts</v>
          </cell>
          <cell r="E195" t="str">
            <v>ML</v>
          </cell>
          <cell r="F195">
            <v>193634.23</v>
          </cell>
          <cell r="G195">
            <v>42466</v>
          </cell>
        </row>
        <row r="196">
          <cell r="C196">
            <v>467</v>
          </cell>
          <cell r="D196" t="str">
            <v>Cama En Piedra Media Zonga O Ciclópea, Incluye Relleno En Arena Sierra Vieja, E = 0.60 Mts</v>
          </cell>
          <cell r="E196" t="str">
            <v>M3</v>
          </cell>
          <cell r="F196">
            <v>89352.13</v>
          </cell>
          <cell r="G196">
            <v>41026</v>
          </cell>
        </row>
        <row r="197">
          <cell r="C197">
            <v>468</v>
          </cell>
          <cell r="D197" t="str">
            <v>Construcción De Filtro France De 0.60 X 0.40 Mts, Incluye Geotextil Nt 3000</v>
          </cell>
          <cell r="E197" t="str">
            <v>ML</v>
          </cell>
          <cell r="F197">
            <v>43949.82</v>
          </cell>
          <cell r="G197">
            <v>41906</v>
          </cell>
        </row>
        <row r="198">
          <cell r="C198">
            <v>469</v>
          </cell>
          <cell r="D198" t="str">
            <v>Canal En Concreto De 3000 Psi, B = 0.90 Mts, Altura 0.40 Mts, E =0.10 Mts, Con Acero De Refuerzo De D = 3/8"  A Cada 0.40 Mts  En Ambos Sentidos</v>
          </cell>
          <cell r="E198" t="str">
            <v>ML</v>
          </cell>
          <cell r="F198">
            <v>74498.39</v>
          </cell>
          <cell r="G198">
            <v>41026</v>
          </cell>
        </row>
        <row r="199">
          <cell r="C199">
            <v>470</v>
          </cell>
          <cell r="D199" t="str">
            <v>Plantilla De Piso En Mortero 1:4 Impermeabilizado E = 0.05 Mts</v>
          </cell>
          <cell r="E199" t="str">
            <v>M2</v>
          </cell>
          <cell r="F199">
            <v>23364.12</v>
          </cell>
          <cell r="G199">
            <v>42578</v>
          </cell>
        </row>
        <row r="200">
          <cell r="C200">
            <v>472</v>
          </cell>
          <cell r="D200" t="str">
            <v>Revestimiento En Yeso Carton En Cuarto De Aires Sobre Ductos Metalicos Y Elaboracion De Cajuela Para Tuberia Externa</v>
          </cell>
          <cell r="E200" t="str">
            <v>GL</v>
          </cell>
          <cell r="F200">
            <v>675000</v>
          </cell>
          <cell r="G200">
            <v>39930</v>
          </cell>
        </row>
        <row r="201">
          <cell r="C201">
            <v>473</v>
          </cell>
          <cell r="D201" t="str">
            <v>Suministro, Instalacion Y Montaje De Puente Peatonal Cmi En Aluminio L = 13.50 Metros , Incluye (Transporte, Fabricación, Pasamanos Y Pasapies, Iluminación, Cojines De Anclaje, Rodapie), Descargue Del Puente En Bodega, Instalación Eléctrica De Cables Para Las Luces Led (Según Diseño)</v>
          </cell>
          <cell r="E201" t="str">
            <v>UN</v>
          </cell>
          <cell r="F201">
            <v>218426700</v>
          </cell>
          <cell r="G201">
            <v>42153</v>
          </cell>
        </row>
        <row r="202">
          <cell r="C202">
            <v>474</v>
          </cell>
          <cell r="D202" t="str">
            <v>Suministro E Instalacion General Electricas En Aula, Incluye Acometida, Salida De Luces, Salida De Tomacorriente, Salida De Abanico Y Lampara</v>
          </cell>
          <cell r="E202" t="str">
            <v>GL</v>
          </cell>
          <cell r="F202">
            <v>500000</v>
          </cell>
          <cell r="G202">
            <v>40086</v>
          </cell>
        </row>
        <row r="203">
          <cell r="C203">
            <v>475</v>
          </cell>
          <cell r="D203" t="str">
            <v>Suministro E Instalacion De Minisplit 1000 Btu, 110 V.</v>
          </cell>
          <cell r="E203" t="str">
            <v>UN</v>
          </cell>
          <cell r="F203">
            <v>800000</v>
          </cell>
          <cell r="G203">
            <v>40121</v>
          </cell>
        </row>
        <row r="204">
          <cell r="C204">
            <v>476</v>
          </cell>
          <cell r="D204" t="str">
            <v>Revisión, Cambio, Anclaje Tubería Eléctrica Conduit Existente Incluye Curvas, Uniones</v>
          </cell>
          <cell r="E204" t="str">
            <v>UN</v>
          </cell>
          <cell r="F204">
            <v>20000</v>
          </cell>
          <cell r="G204">
            <v>42254</v>
          </cell>
        </row>
        <row r="205">
          <cell r="C205">
            <v>477</v>
          </cell>
          <cell r="D205" t="str">
            <v>Limpieza General Y Retiro De Material</v>
          </cell>
          <cell r="E205" t="str">
            <v>GL</v>
          </cell>
          <cell r="F205">
            <v>1000000</v>
          </cell>
          <cell r="G205">
            <v>42132</v>
          </cell>
        </row>
        <row r="206">
          <cell r="C206">
            <v>478</v>
          </cell>
          <cell r="D206" t="str">
            <v>Suministro E Instalacion De Distribucion Cable Alimentador (Segun Diseño)</v>
          </cell>
          <cell r="E206" t="str">
            <v>GL</v>
          </cell>
          <cell r="F206">
            <v>600000</v>
          </cell>
          <cell r="G206">
            <v>40046</v>
          </cell>
        </row>
        <row r="207">
          <cell r="C207">
            <v>479</v>
          </cell>
          <cell r="D207" t="str">
            <v>Suministro Y Aplicacion De Pintura General</v>
          </cell>
          <cell r="E207" t="str">
            <v>GL</v>
          </cell>
          <cell r="F207">
            <v>3000000</v>
          </cell>
          <cell r="G207">
            <v>40046</v>
          </cell>
        </row>
        <row r="208">
          <cell r="C208">
            <v>480</v>
          </cell>
          <cell r="D208" t="str">
            <v>Desmonte E Instalación De La Campana De La Cabina Extractora</v>
          </cell>
          <cell r="E208" t="str">
            <v>UN</v>
          </cell>
          <cell r="F208">
            <v>2000000</v>
          </cell>
          <cell r="G208">
            <v>41935</v>
          </cell>
        </row>
        <row r="209">
          <cell r="C209">
            <v>481</v>
          </cell>
          <cell r="D209" t="str">
            <v>Suministro E Instalación De Puerta En Vidrio De 2.00 X 1.00 Metros Que Consta De Puerta De Una (1) Hoja En Vidrio Templado Incoloro De 10 Mm, Con Manija De Acero Inoxidable De 1000 Mm, Dos (2) Cerraduras Eslager, Zócalo En La Parte Inferior Y Bisagra Hidráulica De Piso. También Está Compuesto Por Un Cuerpo Fijo Superior, La Puerta Debe Ser Marcada Sand Blasting</v>
          </cell>
          <cell r="E209" t="str">
            <v>UN</v>
          </cell>
          <cell r="F209">
            <v>1850000</v>
          </cell>
          <cell r="G209">
            <v>41939</v>
          </cell>
        </row>
        <row r="210">
          <cell r="C210">
            <v>482</v>
          </cell>
          <cell r="D210" t="str">
            <v>Zócalo Media Caña En Mortero 1:4</v>
          </cell>
          <cell r="E210" t="str">
            <v>ML</v>
          </cell>
          <cell r="F210">
            <v>11552.11</v>
          </cell>
          <cell r="G210">
            <v>42572</v>
          </cell>
        </row>
        <row r="211">
          <cell r="C211">
            <v>483</v>
          </cell>
          <cell r="D211" t="str">
            <v>Suministro E Instalación De Caney En Palma</v>
          </cell>
          <cell r="E211" t="str">
            <v>M2</v>
          </cell>
          <cell r="F211">
            <v>83500</v>
          </cell>
          <cell r="G211">
            <v>40046</v>
          </cell>
        </row>
        <row r="212">
          <cell r="C212">
            <v>484</v>
          </cell>
          <cell r="D212" t="str">
            <v>Base Para Poste Autosoportada De Acuerdo A Especificaciones Técnicas De Electricaribe</v>
          </cell>
          <cell r="E212" t="str">
            <v>UN</v>
          </cell>
          <cell r="F212">
            <v>521325</v>
          </cell>
          <cell r="G212">
            <v>42573</v>
          </cell>
        </row>
        <row r="213">
          <cell r="C213">
            <v>485</v>
          </cell>
          <cell r="D213" t="str">
            <v>Suministro E Instalación De Escalón Tipo Gato Interna En Fibra De Vidrio E = 3/4"  L = 0.40 Metros, Incluye Pernos De Fijación En Acero Inoxidable</v>
          </cell>
          <cell r="E213" t="str">
            <v>UN</v>
          </cell>
          <cell r="F213">
            <v>95000</v>
          </cell>
          <cell r="G213">
            <v>41479</v>
          </cell>
        </row>
        <row r="214">
          <cell r="C214">
            <v>486</v>
          </cell>
          <cell r="D214" t="str">
            <v>Suministro E Instalacion De Tocetos</v>
          </cell>
          <cell r="E214" t="str">
            <v>UN</v>
          </cell>
          <cell r="F214">
            <v>7000</v>
          </cell>
          <cell r="G214">
            <v>40046</v>
          </cell>
        </row>
        <row r="215">
          <cell r="C215">
            <v>487</v>
          </cell>
          <cell r="D215" t="str">
            <v>Suministro De Tuberia Y Elementos Para La Estacion</v>
          </cell>
          <cell r="E215" t="str">
            <v>GL</v>
          </cell>
          <cell r="F215">
            <v>72317269</v>
          </cell>
          <cell r="G215">
            <v>40105</v>
          </cell>
        </row>
        <row r="216">
          <cell r="C216">
            <v>488</v>
          </cell>
          <cell r="D216" t="str">
            <v>Suministro E Instalación De Voz Y Dato, Incluye 80 Ml De Canaleta Plastica Tipo Mecano O Similar, 1300 Ml De Cableado Trenzado De 4 Pares Utp No Apantallado Categoría 6, 80 Unidades De  Canaleta Plástica Tipo Mecano O Similar De 100 X 60 Mm, Salida De Datos Doble Rj-45 Categoria 6, Certificación De Salida De Cableado Estructurado , Cat 6</v>
          </cell>
          <cell r="E216" t="str">
            <v>GL</v>
          </cell>
          <cell r="F216">
            <v>41141662</v>
          </cell>
          <cell r="G216">
            <v>41939</v>
          </cell>
        </row>
        <row r="217">
          <cell r="C217">
            <v>489</v>
          </cell>
          <cell r="D217" t="str">
            <v>Salida De Gas Natural Incluye Dos Controles De Cierre Rapido Y Acometida</v>
          </cell>
          <cell r="E217" t="str">
            <v>UN</v>
          </cell>
          <cell r="F217">
            <v>886905</v>
          </cell>
          <cell r="G217">
            <v>40106</v>
          </cell>
        </row>
        <row r="218">
          <cell r="C218">
            <v>490</v>
          </cell>
          <cell r="D218" t="str">
            <v>Edificio Oficinas Administrativas De La Estación De Policía De La Ciudadela 20 De Julio</v>
          </cell>
          <cell r="E218" t="str">
            <v>GL</v>
          </cell>
          <cell r="F218">
            <v>0</v>
          </cell>
          <cell r="G218">
            <v>41457</v>
          </cell>
        </row>
        <row r="219">
          <cell r="C219">
            <v>491</v>
          </cell>
          <cell r="D219" t="str">
            <v>Suministro E Instalacion De Puerta En Madera De 0.90 X 2.00 Mts De Triplex O Similar, Incluye Marco En Roble, Bisagras,  Cerradura De Bola Y Pintada Con Laca Color Natural.</v>
          </cell>
          <cell r="E219" t="str">
            <v>UN</v>
          </cell>
          <cell r="F219">
            <v>245000</v>
          </cell>
          <cell r="G219">
            <v>39692</v>
          </cell>
        </row>
        <row r="220">
          <cell r="C220">
            <v>492</v>
          </cell>
          <cell r="D220" t="str">
            <v>Publicaciones Y Vallas De 3.00 X 6.00 Metros, Incluye Instalacion Y Montaje</v>
          </cell>
          <cell r="E220" t="str">
            <v>UN</v>
          </cell>
          <cell r="F220">
            <v>750000</v>
          </cell>
          <cell r="G220">
            <v>40617</v>
          </cell>
        </row>
        <row r="221">
          <cell r="C221">
            <v>493</v>
          </cell>
          <cell r="D221" t="str">
            <v>Suministro E Instalación De Puerta Metálica  En Lámina Galvanizada Calibre 20 De Doble Faz Y Marco Calibre 18 De 1.00 X 2.00 Mts, Incluye Pintura Anticorrosiva Y Esmalte, Cerraduras Y Herrajes</v>
          </cell>
          <cell r="E221" t="str">
            <v>M2</v>
          </cell>
          <cell r="F221">
            <v>354125</v>
          </cell>
          <cell r="G221">
            <v>42572</v>
          </cell>
        </row>
        <row r="222">
          <cell r="C222">
            <v>494</v>
          </cell>
          <cell r="D222" t="str">
            <v>Suministro E Instalación De Equipo De Medida De Acuerdo A Exigencias Del Operador De Red, Incluye Medidor, Gabinete, Acometidas De Señales, Que Genera Pago Con La Presentación De La Factura Cancelada A Electricaribe</v>
          </cell>
          <cell r="E222" t="str">
            <v>GL</v>
          </cell>
          <cell r="F222">
            <v>1800000</v>
          </cell>
          <cell r="G222">
            <v>42494</v>
          </cell>
        </row>
        <row r="223">
          <cell r="C223">
            <v>495</v>
          </cell>
          <cell r="D223" t="str">
            <v>Publicaciones Y Vallas De 2.00 X 1.00 Metros, Incluye Instalacion Y Montaje</v>
          </cell>
          <cell r="E223" t="str">
            <v>UN</v>
          </cell>
          <cell r="F223">
            <v>370000</v>
          </cell>
          <cell r="G223">
            <v>42494</v>
          </cell>
        </row>
        <row r="224">
          <cell r="C224">
            <v>496</v>
          </cell>
          <cell r="D224" t="str">
            <v>Suministro E Instalacion De Enchape En Porcelana En Muro ( 0.20 X 0.20 Metros) Area De Meson</v>
          </cell>
          <cell r="E224" t="str">
            <v>M2</v>
          </cell>
          <cell r="F224">
            <v>24036</v>
          </cell>
          <cell r="G224">
            <v>40106</v>
          </cell>
        </row>
        <row r="225">
          <cell r="C225">
            <v>497</v>
          </cell>
          <cell r="D225" t="str">
            <v>Suministro E Instalacion De Tablero Principal Con Sus Tacos ( Segun Diseño)</v>
          </cell>
          <cell r="E225" t="str">
            <v>GL</v>
          </cell>
          <cell r="F225">
            <v>250000</v>
          </cell>
          <cell r="G225">
            <v>40046</v>
          </cell>
        </row>
        <row r="226">
          <cell r="C226">
            <v>498</v>
          </cell>
          <cell r="D226" t="str">
            <v>Publicaciones Y Vallas De 2.00 X 4.00 Metros, Incluye Instalacion Y Montaje</v>
          </cell>
          <cell r="E226" t="str">
            <v>UN</v>
          </cell>
          <cell r="F226">
            <v>500000</v>
          </cell>
          <cell r="G226">
            <v>40617</v>
          </cell>
        </row>
        <row r="227">
          <cell r="C227">
            <v>499</v>
          </cell>
          <cell r="D227" t="str">
            <v>Suministro E Instalacion De Calados</v>
          </cell>
          <cell r="E227" t="str">
            <v>GL</v>
          </cell>
          <cell r="F227">
            <v>120000</v>
          </cell>
          <cell r="G227">
            <v>40046</v>
          </cell>
        </row>
        <row r="228">
          <cell r="C228">
            <v>500</v>
          </cell>
          <cell r="D228" t="str">
            <v>Limpieza General Y Retiro De Material</v>
          </cell>
          <cell r="E228" t="str">
            <v>GL</v>
          </cell>
          <cell r="F228">
            <v>200000</v>
          </cell>
          <cell r="G228">
            <v>42466</v>
          </cell>
        </row>
        <row r="229">
          <cell r="C229">
            <v>501</v>
          </cell>
          <cell r="D229" t="str">
            <v>Desmonte De Muro De Drywall De Escalera, Desmonte De Cielo Raso A Altura Mayor De 3.00 Metros, Desmonte De Cubierta De Area De Escalera, Demolición De Cabezales En Columnas Del Tercer Piso, E Incluye Retiro De Material.</v>
          </cell>
          <cell r="E229" t="str">
            <v>GL</v>
          </cell>
          <cell r="F229">
            <v>2500000</v>
          </cell>
          <cell r="G229">
            <v>41934</v>
          </cell>
        </row>
        <row r="230">
          <cell r="C230">
            <v>502</v>
          </cell>
          <cell r="D230" t="str">
            <v>Estuco Plastico Y Pintura En Paredes</v>
          </cell>
          <cell r="E230" t="str">
            <v>M2</v>
          </cell>
          <cell r="F230">
            <v>18139.52</v>
          </cell>
          <cell r="G230">
            <v>41850</v>
          </cell>
        </row>
        <row r="231">
          <cell r="C231">
            <v>503</v>
          </cell>
          <cell r="D231" t="str">
            <v>Suministro E Instalacion De Meson De Cocina En Concreto De 2500 Psi, De 0.80 X 0.60 X .07 Metros, Lavaplatos En Granito De 0.50 X 0.40 Metros</v>
          </cell>
          <cell r="E231" t="str">
            <v>UN</v>
          </cell>
          <cell r="F231">
            <v>51486.43</v>
          </cell>
          <cell r="G231">
            <v>40106</v>
          </cell>
        </row>
        <row r="232">
          <cell r="C232">
            <v>504</v>
          </cell>
          <cell r="D232" t="str">
            <v>Sin Detalle</v>
          </cell>
          <cell r="E232" t="str">
            <v>UN</v>
          </cell>
          <cell r="F232">
            <v>0</v>
          </cell>
          <cell r="G232">
            <v>39874</v>
          </cell>
        </row>
        <row r="233">
          <cell r="C233">
            <v>505</v>
          </cell>
          <cell r="D233" t="str">
            <v>Suministro, Instalación, Montaje Y Funcionamiento De Las Obras Electricas En  Edificio Casa Vargas (Ver Relación Adjunta)</v>
          </cell>
          <cell r="E233" t="str">
            <v>UN</v>
          </cell>
          <cell r="F233">
            <v>160000000</v>
          </cell>
          <cell r="G233">
            <v>41120</v>
          </cell>
        </row>
        <row r="234">
          <cell r="C234">
            <v>506</v>
          </cell>
          <cell r="D234" t="str">
            <v>Capitulo - Obra Civil Caseta Eléctrica</v>
          </cell>
          <cell r="E234" t="str">
            <v>UN</v>
          </cell>
          <cell r="F234">
            <v>0</v>
          </cell>
          <cell r="G234">
            <v>41773</v>
          </cell>
        </row>
        <row r="235">
          <cell r="C235">
            <v>507</v>
          </cell>
          <cell r="D235" t="str">
            <v>Suministro E Instalación De Ventana En Madera, Incluye Marco, Pintura, Topes Bisagras  Y Pasadores ( Ver Diseño)</v>
          </cell>
          <cell r="E235" t="str">
            <v>M2</v>
          </cell>
          <cell r="F235">
            <v>450000</v>
          </cell>
          <cell r="G235">
            <v>41344</v>
          </cell>
        </row>
        <row r="236">
          <cell r="C236">
            <v>508</v>
          </cell>
          <cell r="D236" t="str">
            <v>Medición Y Regulación: Suministro E Instalación De 26 Medidores Elkro G4 Para Cada Uno De Los Servicios, Incluye Construcción De 32 Tableros Tg 3/4", 32 Rejilla, 4 Reguladores 1213B/1213B2, Según Especificaciones De Gases Del Caribe S.A. (Facturación Adjunta)</v>
          </cell>
          <cell r="E236" t="str">
            <v>GL</v>
          </cell>
          <cell r="F236">
            <v>8327638</v>
          </cell>
          <cell r="G236">
            <v>41145</v>
          </cell>
        </row>
        <row r="237">
          <cell r="C237">
            <v>509</v>
          </cell>
          <cell r="D237" t="str">
            <v>Suministro E Instalacion De Caja De 4 Circuitos</v>
          </cell>
          <cell r="E237" t="str">
            <v>UN</v>
          </cell>
          <cell r="F237">
            <v>34934.76</v>
          </cell>
          <cell r="G237">
            <v>40106</v>
          </cell>
        </row>
        <row r="238">
          <cell r="C238">
            <v>510</v>
          </cell>
          <cell r="D238" t="str">
            <v>Instalaciones Y Suministro Eléctrico Estación Rebombeo Aguas Residuales</v>
          </cell>
          <cell r="E238" t="str">
            <v>UN</v>
          </cell>
          <cell r="F238">
            <v>0</v>
          </cell>
          <cell r="G238">
            <v>41479</v>
          </cell>
        </row>
        <row r="239">
          <cell r="C239">
            <v>511</v>
          </cell>
          <cell r="D239" t="str">
            <v>Suministro E Instalacion De Lavaderos</v>
          </cell>
          <cell r="E239" t="str">
            <v>UN</v>
          </cell>
          <cell r="F239">
            <v>87400</v>
          </cell>
          <cell r="G239">
            <v>40106</v>
          </cell>
        </row>
        <row r="240">
          <cell r="C240">
            <v>512</v>
          </cell>
          <cell r="D240" t="str">
            <v>Suministro E Instalacion De Enchape Piso 0.20 X 0.20 Metros</v>
          </cell>
          <cell r="E240" t="str">
            <v>M2</v>
          </cell>
          <cell r="F240">
            <v>27772.42</v>
          </cell>
          <cell r="G240">
            <v>40106</v>
          </cell>
        </row>
        <row r="241">
          <cell r="C241">
            <v>513</v>
          </cell>
          <cell r="D241" t="str">
            <v>Suministro E Instalacion De Tres Varillas D= 5/8" , Longitud 1.80 Mts, En Cobre Legitimo, 3 Puntos De Soldadura De 115 Grs, 75 Gramos De Hidrosolta, 20 Mts De Alambre No. 4, Incluye Excavacion, Soldadura, Adecuacion De La Tierra Y Conexion Al Tablero</v>
          </cell>
          <cell r="E241" t="str">
            <v>GL</v>
          </cell>
          <cell r="F241">
            <v>974000</v>
          </cell>
          <cell r="G241">
            <v>39693</v>
          </cell>
        </row>
        <row r="242">
          <cell r="C242">
            <v>514</v>
          </cell>
          <cell r="D242" t="str">
            <v>Suministro E Instalación De Estructura Para Cubierta En Sistema Tipo Cercha Configurada Con Ipe Galvanizada Calibre 16 De 160 X 60 Mm, Soldadura 718, Pintura En Anticorrosivo Y Acabado, Longitud 20.00 X 1.80 Metros</v>
          </cell>
          <cell r="E242" t="str">
            <v>UN</v>
          </cell>
          <cell r="F242">
            <v>7500000</v>
          </cell>
          <cell r="G242">
            <v>41936</v>
          </cell>
        </row>
        <row r="243">
          <cell r="C243">
            <v>515</v>
          </cell>
          <cell r="D243" t="str">
            <v>Suministro E Instalacion De Tablero Acrilico, Con Porta Borrador De 2.20 X 1.20 Mts</v>
          </cell>
          <cell r="E243" t="str">
            <v>UN</v>
          </cell>
          <cell r="F243">
            <v>280000</v>
          </cell>
          <cell r="G243">
            <v>39693</v>
          </cell>
        </row>
        <row r="244">
          <cell r="C244">
            <v>516</v>
          </cell>
          <cell r="D244" t="str">
            <v>Capítulo - Redes Eléctricas</v>
          </cell>
          <cell r="E244" t="str">
            <v>SD</v>
          </cell>
          <cell r="F244">
            <v>0</v>
          </cell>
          <cell r="G244">
            <v>41554</v>
          </cell>
        </row>
        <row r="245">
          <cell r="C245">
            <v>517</v>
          </cell>
          <cell r="D245" t="str">
            <v>Desmonte De Instalaciones Eléctricas En Cualquier Material De La Salida Hasta El Tablero, Incluye Aislamiento, Retiro De Tubería Donde Sea Posible, Taponamiento De Salidas Y Adecuación De Circuitos En Tablero Y Retiro De Material</v>
          </cell>
          <cell r="E245" t="str">
            <v>GL</v>
          </cell>
          <cell r="F245">
            <v>450000</v>
          </cell>
          <cell r="G245">
            <v>41344</v>
          </cell>
        </row>
        <row r="246">
          <cell r="C246">
            <v>518</v>
          </cell>
          <cell r="D246" t="str">
            <v>Suministro E Instalacion De Estabilizadores Con Supresor De Pico De 1000 V.</v>
          </cell>
          <cell r="E246" t="str">
            <v>UN</v>
          </cell>
          <cell r="F246">
            <v>90000</v>
          </cell>
          <cell r="G246">
            <v>39693</v>
          </cell>
        </row>
        <row r="247">
          <cell r="C247">
            <v>519</v>
          </cell>
          <cell r="D247" t="str">
            <v>Suministro E Instalación De Puerta De Acceso En Vidrio Y Aluminio De 2.00 X 2.20 Metros Que Consta De Puerta Corrediza De Dos (2) Hojas En Vidrio Templado Incoloro De 10 Mm, Con Manija De Acero Inoxidable De 1000 Mm, Cerradura Central, Bisagra Overseas. También Está Compuesto Por Un Cuerpo Superior De Aluminio Con Pisavidrio Sistema 3831 Y Vidrio Crudo De 6 Mm, Incluye Sensor Para Abrirse Automáticamente.</v>
          </cell>
          <cell r="E247" t="str">
            <v>UN</v>
          </cell>
          <cell r="F247">
            <v>9338204</v>
          </cell>
          <cell r="G247">
            <v>41934</v>
          </cell>
        </row>
        <row r="248">
          <cell r="C248">
            <v>520</v>
          </cell>
          <cell r="D248" t="str">
            <v>Suministro E Instalacion De Extintor De Gas Solkaflam 123 De 3..700 Gramos, Incluye Gancho De Soporte</v>
          </cell>
          <cell r="E248" t="str">
            <v>UN</v>
          </cell>
          <cell r="F248">
            <v>197200</v>
          </cell>
          <cell r="G248">
            <v>39693</v>
          </cell>
        </row>
        <row r="249">
          <cell r="C249">
            <v>524</v>
          </cell>
          <cell r="D249" t="str">
            <v>Suministro E Instalación De Reja En Hierro Para Cielo Raso  En Varilla Cuadrada De 1/2"  Legitima, Incluye Pintura Anticorrosiva Y Esmalte</v>
          </cell>
          <cell r="E249" t="str">
            <v>M2</v>
          </cell>
          <cell r="F249">
            <v>156802.79999999999</v>
          </cell>
          <cell r="G249">
            <v>41666</v>
          </cell>
        </row>
        <row r="250">
          <cell r="C250">
            <v>525</v>
          </cell>
          <cell r="D250" t="str">
            <v>E - Suministro E Instalación De Tablero De Doce (12) Circuitos Incluye Tacos</v>
          </cell>
          <cell r="E250" t="str">
            <v>UN</v>
          </cell>
          <cell r="F250">
            <v>338878.33</v>
          </cell>
          <cell r="G250">
            <v>42472</v>
          </cell>
        </row>
        <row r="251">
          <cell r="C251">
            <v>526</v>
          </cell>
          <cell r="D251" t="str">
            <v>Suministro E Instalación De Gabinete Metálico De 42U De 0.60 X 1.00 Metro De Profundidad, Incluye Rack Para Equipo De Comunicaciones Y Multitoma Vertical De 6 Puestos, 3 Bandejas Porta Equipos, 2 Ventiladores Extractores De 4" De Uso Contínuo, 48 Patch Cords De 1.00 Metro, 6 Organizadores De Cable Horizontal Y Vertical Y 1 Switch De 24 Puestos Cat. 6, Puerta Delantera En Acrílico Y Trasera En Lámina Totalmente Desmontable</v>
          </cell>
          <cell r="E251" t="str">
            <v>UN</v>
          </cell>
          <cell r="F251">
            <v>13855980</v>
          </cell>
          <cell r="G251">
            <v>41936</v>
          </cell>
        </row>
        <row r="252">
          <cell r="C252">
            <v>527</v>
          </cell>
          <cell r="D252" t="str">
            <v>Divisiones Modulares De 2.50 Metros De Altura (Piso - Techo ), En Vidrio Templado De 8Mm, Consta De 14 Puertas ( 0.70 A 0.90 Metros  X  2.50 Metros</v>
          </cell>
          <cell r="E252" t="str">
            <v>M2</v>
          </cell>
          <cell r="F252">
            <v>575000</v>
          </cell>
          <cell r="G252">
            <v>42415</v>
          </cell>
        </row>
        <row r="253">
          <cell r="C253">
            <v>528</v>
          </cell>
          <cell r="D253" t="str">
            <v>Manejo De Aguas De Arroyos: Construir Diques O Barreras Para La Contencion Del Flujo O Escorrentía De Las Aguas, Utilizar Equipos Como Motobomba, Tuberia Pvc D = 6",  8" Y Cuadrilla De Obra</v>
          </cell>
          <cell r="E253" t="str">
            <v>DI</v>
          </cell>
          <cell r="F253">
            <v>55000</v>
          </cell>
          <cell r="G253">
            <v>40809</v>
          </cell>
        </row>
        <row r="254">
          <cell r="C254">
            <v>529</v>
          </cell>
          <cell r="D254" t="str">
            <v>Pintura De Esmalte Para Puerta En Madera Tipo Pintuco O Similar</v>
          </cell>
          <cell r="E254" t="str">
            <v>M2</v>
          </cell>
          <cell r="F254">
            <v>28919.86</v>
          </cell>
          <cell r="G254">
            <v>41680</v>
          </cell>
        </row>
        <row r="255">
          <cell r="C255">
            <v>531</v>
          </cell>
          <cell r="D255" t="str">
            <v>Suministro E Instalación De Reja En Varilla Cuadrada De 1/2"  Legitima, Incluye Pintura Anticorrosiva Y Esmalte</v>
          </cell>
          <cell r="E255" t="str">
            <v>M2</v>
          </cell>
          <cell r="F255">
            <v>145701.54999999999</v>
          </cell>
          <cell r="G255">
            <v>42472</v>
          </cell>
        </row>
        <row r="256">
          <cell r="C256">
            <v>532</v>
          </cell>
          <cell r="D256" t="str">
            <v>E - Salida De Tomacorriente Doble Con Puesta A Tierra, De 125V, Color Naranja</v>
          </cell>
          <cell r="E256" t="str">
            <v>UN</v>
          </cell>
          <cell r="F256">
            <v>80515.5</v>
          </cell>
          <cell r="G256">
            <v>42578</v>
          </cell>
        </row>
        <row r="257">
          <cell r="C257">
            <v>536</v>
          </cell>
          <cell r="D257" t="str">
            <v>E - Acometida Parcial Eléctrica Con Tubería Conduit Pvc  D = 1" , Alambrado Con Cable No.6</v>
          </cell>
          <cell r="E257" t="str">
            <v>ML</v>
          </cell>
          <cell r="F257">
            <v>37867.42</v>
          </cell>
          <cell r="G257">
            <v>42472</v>
          </cell>
        </row>
        <row r="258">
          <cell r="C258">
            <v>537</v>
          </cell>
          <cell r="D258" t="str">
            <v>E - Acometida Parcial Eléctrica Con Tubería Conduit Pvc D = 1" , Alambrado Con Cable No. 8</v>
          </cell>
          <cell r="E258" t="str">
            <v>ML</v>
          </cell>
          <cell r="F258">
            <v>28256.77</v>
          </cell>
          <cell r="G258">
            <v>41569</v>
          </cell>
        </row>
        <row r="259">
          <cell r="C259">
            <v>541</v>
          </cell>
          <cell r="D259" t="str">
            <v>Piso En Baldosa De Cemento De 0.20 X 0.20 Mts</v>
          </cell>
          <cell r="E259" t="str">
            <v>M2</v>
          </cell>
          <cell r="F259">
            <v>40088.910000000003</v>
          </cell>
          <cell r="G259">
            <v>41767</v>
          </cell>
        </row>
        <row r="260">
          <cell r="C260">
            <v>542</v>
          </cell>
          <cell r="D260" t="str">
            <v>Zócalo En Baldosa De Cemento</v>
          </cell>
          <cell r="E260" t="str">
            <v>ML</v>
          </cell>
          <cell r="F260">
            <v>7719.05</v>
          </cell>
          <cell r="G260">
            <v>41767</v>
          </cell>
        </row>
        <row r="261">
          <cell r="C261">
            <v>543</v>
          </cell>
          <cell r="D261" t="str">
            <v>Lavatrapero En Mampostería, Enchapado En Cerámica</v>
          </cell>
          <cell r="E261" t="str">
            <v>UN</v>
          </cell>
          <cell r="F261">
            <v>100000</v>
          </cell>
          <cell r="G261">
            <v>41381</v>
          </cell>
        </row>
        <row r="262">
          <cell r="C262">
            <v>544</v>
          </cell>
          <cell r="D262" t="str">
            <v>Filete O Juntas De Muro Con Mortero 1:4</v>
          </cell>
          <cell r="E262" t="str">
            <v>ML</v>
          </cell>
          <cell r="F262">
            <v>9974.3700000000008</v>
          </cell>
          <cell r="G262">
            <v>42538</v>
          </cell>
        </row>
        <row r="263">
          <cell r="C263">
            <v>545</v>
          </cell>
          <cell r="D263" t="str">
            <v>Suministro E Instalación De Planta De Emergencia Tipo Stand By De 12 Kw 460 V  Ac 3 Fases 60 Hz Con Tanque De Combustible Y Cabina Insonora Tipo Intemperie Ip 68</v>
          </cell>
          <cell r="E263" t="str">
            <v>UN</v>
          </cell>
          <cell r="F263">
            <v>14560890</v>
          </cell>
          <cell r="G263">
            <v>41480</v>
          </cell>
        </row>
        <row r="264">
          <cell r="C264">
            <v>546</v>
          </cell>
          <cell r="D264" t="str">
            <v>Suministro E Instalación De Ventana Proyectante En Aluminio Blanco Con Vidrio Azul De Seguridad De 6 Mm, Cierre Archivo Doble Y Sellamiento Perimetral En Silicona. Módulo De 2.20 X 2.70 Metros, Fijos En Perfilería De 3" X 1 1/2", Incluye Ventana Tipo Proyectante Con Brazos Escualizables En Acero. El Vidrio De 6 Mm Templado Instalado Tipo Flotante</v>
          </cell>
          <cell r="E264" t="str">
            <v>M2</v>
          </cell>
          <cell r="F264">
            <v>1100000</v>
          </cell>
          <cell r="G264">
            <v>41934</v>
          </cell>
        </row>
        <row r="265">
          <cell r="C265">
            <v>547</v>
          </cell>
          <cell r="D265" t="str">
            <v>Suministro E Instalación De Cerradura De Bola Para Baño</v>
          </cell>
          <cell r="E265" t="str">
            <v>UN</v>
          </cell>
          <cell r="F265">
            <v>65438.33</v>
          </cell>
          <cell r="G265">
            <v>41697</v>
          </cell>
        </row>
        <row r="266">
          <cell r="C266">
            <v>548</v>
          </cell>
          <cell r="D266" t="str">
            <v>Socializacion De Proyectos De Obras De  Infraestructura</v>
          </cell>
          <cell r="E266" t="str">
            <v>ME</v>
          </cell>
          <cell r="F266">
            <v>1000000</v>
          </cell>
          <cell r="G266">
            <v>40616</v>
          </cell>
        </row>
        <row r="267">
          <cell r="C267">
            <v>549</v>
          </cell>
          <cell r="D267" t="str">
            <v>Base Suelo Cemento 1:20, Compactado E = 0.20 Mts</v>
          </cell>
          <cell r="E267" t="str">
            <v>M2</v>
          </cell>
          <cell r="F267">
            <v>33057.85</v>
          </cell>
          <cell r="G267">
            <v>42517</v>
          </cell>
        </row>
        <row r="268">
          <cell r="C268">
            <v>551</v>
          </cell>
          <cell r="D268" t="str">
            <v>Pavimento En Concreto Rígido 4000 Psi E = 0.20 Mts, Pasadores D = 1" - Longitud 0.35 Metros A Cada 0.30 Metros Y D =  1/2" Longitud 0.85 Metros  A Cada 1.20 Metros  , Junta Y Antisol</v>
          </cell>
          <cell r="E268" t="str">
            <v>M2</v>
          </cell>
          <cell r="F268">
            <v>139804.29999999999</v>
          </cell>
          <cell r="G268">
            <v>42493</v>
          </cell>
        </row>
        <row r="269">
          <cell r="C269">
            <v>552</v>
          </cell>
          <cell r="D269" t="str">
            <v>Bordillo En Concreto De 3000 Psi De 0.15 X 0.40 Mts</v>
          </cell>
          <cell r="E269" t="str">
            <v>ML</v>
          </cell>
          <cell r="F269">
            <v>59103.1</v>
          </cell>
          <cell r="G269">
            <v>42517</v>
          </cell>
        </row>
        <row r="270">
          <cell r="C270">
            <v>553</v>
          </cell>
          <cell r="D270" t="str">
            <v>Corte Y Perfilado De Pavimento Con Disco De Diamante</v>
          </cell>
          <cell r="E270" t="str">
            <v>ML</v>
          </cell>
          <cell r="F270">
            <v>8524</v>
          </cell>
          <cell r="G270">
            <v>41565</v>
          </cell>
        </row>
        <row r="271">
          <cell r="C271">
            <v>556</v>
          </cell>
          <cell r="D271" t="str">
            <v>Demolición De Pavimento Y Retiro De Material</v>
          </cell>
          <cell r="E271" t="str">
            <v>M2</v>
          </cell>
          <cell r="F271">
            <v>18364.43</v>
          </cell>
          <cell r="G271">
            <v>42524</v>
          </cell>
        </row>
        <row r="272">
          <cell r="C272">
            <v>557</v>
          </cell>
          <cell r="D272" t="str">
            <v>Demolición De Bordillo Y Retiro De Material</v>
          </cell>
          <cell r="E272" t="str">
            <v>ML</v>
          </cell>
          <cell r="F272">
            <v>5870</v>
          </cell>
          <cell r="G272">
            <v>42524</v>
          </cell>
        </row>
        <row r="273">
          <cell r="C273">
            <v>558</v>
          </cell>
          <cell r="D273" t="str">
            <v>Placa Aligerada En Metaldeck, Flotante Apoyada En Piezas Mensulares Y De Espesor 0.20 Metros (Ver Diseño Y Especificaciones)</v>
          </cell>
          <cell r="E273" t="str">
            <v>M2</v>
          </cell>
          <cell r="F273">
            <v>125010.37</v>
          </cell>
          <cell r="G273">
            <v>42415</v>
          </cell>
        </row>
        <row r="274">
          <cell r="C274">
            <v>560</v>
          </cell>
          <cell r="D274" t="str">
            <v>Baranda De Protección En Tubería Galvanizada D = 2" , Calibre 1/8" , Incluye Pintura, Altura 1.00 Mts Parales A Cada 1.20 Mts</v>
          </cell>
          <cell r="E274" t="str">
            <v>ML</v>
          </cell>
          <cell r="F274">
            <v>115848.33</v>
          </cell>
          <cell r="G274">
            <v>41026</v>
          </cell>
        </row>
        <row r="275">
          <cell r="C275">
            <v>565</v>
          </cell>
          <cell r="D275" t="str">
            <v>Pintura De Esmalte Para Reja Tipo  Pintuco O Similar</v>
          </cell>
          <cell r="E275" t="str">
            <v>M2</v>
          </cell>
          <cell r="F275">
            <v>19779.14</v>
          </cell>
          <cell r="G275">
            <v>42472</v>
          </cell>
        </row>
        <row r="276">
          <cell r="C276">
            <v>566</v>
          </cell>
          <cell r="D276" t="str">
            <v>Traslado De Manejadoras De Aire Acondicionado, Ubicadas En La Cubierta, Hacia La Losa De La Zona De Evidencias, Incluye Sistema Mecánico De Montaje, A Una Altura Superior A Los 7.00 Metros</v>
          </cell>
          <cell r="E276" t="str">
            <v>GL</v>
          </cell>
          <cell r="F276">
            <v>4500000</v>
          </cell>
          <cell r="G276">
            <v>41934</v>
          </cell>
        </row>
        <row r="277">
          <cell r="C277">
            <v>568</v>
          </cell>
          <cell r="D277" t="str">
            <v>Pago Derechos De Conexion Con La Presentación De La Factura Cancelada Ante Electricaribe</v>
          </cell>
          <cell r="E277" t="str">
            <v>GL</v>
          </cell>
          <cell r="F277">
            <v>542419</v>
          </cell>
          <cell r="G277">
            <v>42558</v>
          </cell>
        </row>
        <row r="278">
          <cell r="C278">
            <v>569</v>
          </cell>
          <cell r="D278" t="str">
            <v>Suministro E Instalacion De Bancas Segun Modelo Existente En El Sitio</v>
          </cell>
          <cell r="E278" t="str">
            <v>UN</v>
          </cell>
          <cell r="F278">
            <v>300000</v>
          </cell>
          <cell r="G278">
            <v>40374</v>
          </cell>
        </row>
        <row r="279">
          <cell r="C279">
            <v>574</v>
          </cell>
          <cell r="D279" t="str">
            <v>Pintura De Esmalte Sobre Muro Tipo Pintuco O Similar</v>
          </cell>
          <cell r="E279" t="str">
            <v>M2</v>
          </cell>
          <cell r="F279">
            <v>17676.91</v>
          </cell>
          <cell r="G279">
            <v>42496</v>
          </cell>
        </row>
        <row r="280">
          <cell r="C280">
            <v>575</v>
          </cell>
          <cell r="D280" t="str">
            <v>Pintura En Esmalte Sobre Zócalo</v>
          </cell>
          <cell r="E280" t="str">
            <v>ML</v>
          </cell>
          <cell r="F280">
            <v>6626.28</v>
          </cell>
          <cell r="G280">
            <v>42496</v>
          </cell>
        </row>
        <row r="281">
          <cell r="C281">
            <v>576</v>
          </cell>
          <cell r="D281" t="str">
            <v>Demolición De Cimiento, Viga, Pedestal Y Columna En Concreto Reforzado Ancho &gt; 0.30 Metros Y Retiro De Material</v>
          </cell>
          <cell r="E281" t="str">
            <v>ML</v>
          </cell>
          <cell r="F281">
            <v>22417.75</v>
          </cell>
          <cell r="G281">
            <v>41927</v>
          </cell>
        </row>
        <row r="282">
          <cell r="C282">
            <v>577</v>
          </cell>
          <cell r="D282" t="str">
            <v>Mantenimiento Y Reparación De Bolardos Metálicos.</v>
          </cell>
          <cell r="E282" t="str">
            <v>UN</v>
          </cell>
          <cell r="F282">
            <v>30000</v>
          </cell>
          <cell r="G282">
            <v>42090</v>
          </cell>
        </row>
        <row r="283">
          <cell r="C283">
            <v>578</v>
          </cell>
          <cell r="D283" t="str">
            <v>Demoliciones Generales Y Retiro De Material</v>
          </cell>
          <cell r="E283" t="str">
            <v>GL</v>
          </cell>
          <cell r="F283">
            <v>250000</v>
          </cell>
          <cell r="G283">
            <v>42578</v>
          </cell>
        </row>
        <row r="284">
          <cell r="C284">
            <v>579</v>
          </cell>
          <cell r="D284" t="str">
            <v>Revision General Y Mantenimiento De Puntos Electricos</v>
          </cell>
          <cell r="E284" t="str">
            <v>GL</v>
          </cell>
          <cell r="F284">
            <v>450000</v>
          </cell>
          <cell r="G284">
            <v>40366</v>
          </cell>
        </row>
        <row r="285">
          <cell r="C285">
            <v>580</v>
          </cell>
          <cell r="D285" t="str">
            <v>Tapa Para Canal Pluvial En Concreto Reforzado De 3000 Psi, E = 0.10 Mts</v>
          </cell>
          <cell r="E285" t="str">
            <v>M2</v>
          </cell>
          <cell r="F285">
            <v>65000</v>
          </cell>
          <cell r="G285">
            <v>39701</v>
          </cell>
        </row>
        <row r="286">
          <cell r="C286">
            <v>581</v>
          </cell>
          <cell r="D286" t="str">
            <v>Zócalo En Granito Pulido Tipo Media Caña</v>
          </cell>
          <cell r="E286" t="str">
            <v>ML</v>
          </cell>
          <cell r="F286">
            <v>24496.25</v>
          </cell>
          <cell r="G286">
            <v>42241</v>
          </cell>
        </row>
        <row r="287">
          <cell r="C287">
            <v>585</v>
          </cell>
          <cell r="D287" t="str">
            <v>Suministro E Instalación De Cubierta En Teja Canaleta 43, Incluye Fijador, Gancho Y Sellador</v>
          </cell>
          <cell r="E287" t="str">
            <v>M2</v>
          </cell>
          <cell r="F287">
            <v>117820.04</v>
          </cell>
          <cell r="G287">
            <v>41067</v>
          </cell>
        </row>
        <row r="288">
          <cell r="C288">
            <v>590</v>
          </cell>
          <cell r="D288" t="str">
            <v>Reinstalación De Cubierta En Teja Canaleta 43 Incluye Tornillo De Fijación Y Ganchos</v>
          </cell>
          <cell r="E288" t="str">
            <v>M2</v>
          </cell>
          <cell r="F288">
            <v>18634.5</v>
          </cell>
          <cell r="G288">
            <v>41067</v>
          </cell>
        </row>
        <row r="289">
          <cell r="C289">
            <v>594</v>
          </cell>
          <cell r="D289" t="str">
            <v>Levante De Muro Sencillo En Ladrillo Comun, Mortero De Pega 1:4</v>
          </cell>
          <cell r="E289" t="str">
            <v>M2</v>
          </cell>
          <cell r="F289">
            <v>48292.88</v>
          </cell>
          <cell r="G289">
            <v>41927</v>
          </cell>
        </row>
        <row r="290">
          <cell r="C290">
            <v>595</v>
          </cell>
          <cell r="D290" t="str">
            <v>Levante De Muro Doble En Ladrillo Común</v>
          </cell>
          <cell r="E290" t="str">
            <v>M2</v>
          </cell>
          <cell r="F290">
            <v>96468.67</v>
          </cell>
          <cell r="G290">
            <v>41017</v>
          </cell>
        </row>
        <row r="291">
          <cell r="C291">
            <v>604</v>
          </cell>
          <cell r="D291" t="str">
            <v>Suministro E Instalación De Cielo Raso En Drywall</v>
          </cell>
          <cell r="E291" t="str">
            <v>M2</v>
          </cell>
          <cell r="F291">
            <v>44461.73</v>
          </cell>
          <cell r="G291">
            <v>42572</v>
          </cell>
        </row>
        <row r="292">
          <cell r="C292">
            <v>607</v>
          </cell>
          <cell r="D292" t="str">
            <v>Suministro E Instalación De Muro En Drywall Por Una Cara</v>
          </cell>
          <cell r="E292" t="str">
            <v>M2</v>
          </cell>
          <cell r="F292">
            <v>44340.44</v>
          </cell>
          <cell r="G292">
            <v>41347</v>
          </cell>
        </row>
        <row r="293">
          <cell r="C293">
            <v>613</v>
          </cell>
          <cell r="D293" t="str">
            <v>Pavimento En Concreto Rígido 3000 Psi E = 0.15 Mts, Pasadores D = 3/4" - Longitud 0.35 Metros A Cada 0.30 Metros Y D = 1/2" - Longitud 0.85 Metros A Cada 1.20 Metros, Junta Y Antisol</v>
          </cell>
          <cell r="E293" t="str">
            <v>M2</v>
          </cell>
          <cell r="F293">
            <v>95451.22</v>
          </cell>
          <cell r="G293">
            <v>42493</v>
          </cell>
        </row>
        <row r="294">
          <cell r="C294">
            <v>614</v>
          </cell>
          <cell r="D294" t="str">
            <v>Cuneta Bordillo En Concreto De 3000 Psi  Reforzado, De 0.40 + 0.50 + 0.15 Mts, E=0.10 Mts</v>
          </cell>
          <cell r="E294" t="str">
            <v>ML</v>
          </cell>
          <cell r="F294">
            <v>75531.56</v>
          </cell>
          <cell r="G294">
            <v>42241</v>
          </cell>
        </row>
        <row r="295">
          <cell r="C295">
            <v>615</v>
          </cell>
          <cell r="D295" t="str">
            <v>Suministro E Instalacion De Enchape Pared 0.20 X 0.20 Metros</v>
          </cell>
          <cell r="E295" t="str">
            <v>M2</v>
          </cell>
          <cell r="F295">
            <v>24036</v>
          </cell>
          <cell r="G295">
            <v>40106</v>
          </cell>
        </row>
        <row r="296">
          <cell r="C296">
            <v>616</v>
          </cell>
          <cell r="D296" t="str">
            <v>Suministro E Instalación De Muro En Sistema Drywall En Superboard, El Cual Consta De Estructura Convencional Para El Anclaje De Lámina, Pero También Consta De Tubería Y Ángulos Galvanizados, Los Cuales Servirán De Soporte De Monitores De 55", Colocados En Anclajes Por La Parte Frontal De Este Muro Falso (25.00 X 4.00 Metros (Ver Diseño Y Especificaciones)</v>
          </cell>
          <cell r="E296" t="str">
            <v>UN</v>
          </cell>
          <cell r="F296">
            <v>130000</v>
          </cell>
          <cell r="G296">
            <v>42415</v>
          </cell>
        </row>
        <row r="297">
          <cell r="C297">
            <v>617</v>
          </cell>
          <cell r="D297" t="str">
            <v>Revision General De Colectores O Bajantes De Aguas Lluvias</v>
          </cell>
          <cell r="E297" t="str">
            <v>GL</v>
          </cell>
          <cell r="F297">
            <v>350000</v>
          </cell>
          <cell r="G297">
            <v>40414</v>
          </cell>
        </row>
        <row r="298">
          <cell r="C298">
            <v>618</v>
          </cell>
          <cell r="D298" t="str">
            <v>Limpieza General Y Retiro De Material</v>
          </cell>
          <cell r="E298" t="str">
            <v>GL</v>
          </cell>
          <cell r="F298">
            <v>250000</v>
          </cell>
          <cell r="G298">
            <v>42466</v>
          </cell>
        </row>
        <row r="299">
          <cell r="C299">
            <v>619</v>
          </cell>
          <cell r="D299" t="str">
            <v>Suministro E Instalacion De Puertas En Madera De Persianas, Especial Para Salon   De 2.30 X 2.00 Metros, Incluye Herraje E Instalacion, Segun Diseño</v>
          </cell>
          <cell r="E299" t="str">
            <v>UN</v>
          </cell>
          <cell r="F299">
            <v>500000</v>
          </cell>
          <cell r="G299">
            <v>40115</v>
          </cell>
        </row>
        <row r="300">
          <cell r="C300">
            <v>620</v>
          </cell>
          <cell r="D300" t="str">
            <v>Pintura Para Muro En Carburo A Tres Manos</v>
          </cell>
          <cell r="E300" t="str">
            <v>M2</v>
          </cell>
          <cell r="F300">
            <v>4721.2299999999996</v>
          </cell>
          <cell r="G300">
            <v>41569</v>
          </cell>
        </row>
        <row r="301">
          <cell r="C301">
            <v>621</v>
          </cell>
          <cell r="D301" t="str">
            <v>Suministro E Instalación De Transformador Trifásico De 10 Kva Sumergido En Aceite - 13200 / 460 - 265 Vac Dyn5, Para Instalación De Poste</v>
          </cell>
          <cell r="E301" t="str">
            <v>UN</v>
          </cell>
          <cell r="F301">
            <v>4350000</v>
          </cell>
          <cell r="G301">
            <v>41480</v>
          </cell>
        </row>
        <row r="302">
          <cell r="C302">
            <v>624</v>
          </cell>
          <cell r="D302" t="str">
            <v>Sello Arena Asfalto Rc 250 Con Imprimación Fuel Oil</v>
          </cell>
          <cell r="E302" t="str">
            <v>M2</v>
          </cell>
          <cell r="F302">
            <v>7085.35</v>
          </cell>
          <cell r="G302">
            <v>41038</v>
          </cell>
        </row>
        <row r="303">
          <cell r="C303">
            <v>626</v>
          </cell>
          <cell r="D303" t="str">
            <v>Señalizacion General</v>
          </cell>
          <cell r="E303" t="str">
            <v>GL</v>
          </cell>
          <cell r="F303">
            <v>400000</v>
          </cell>
          <cell r="G303">
            <v>40101</v>
          </cell>
        </row>
        <row r="304">
          <cell r="C304">
            <v>627</v>
          </cell>
          <cell r="D304" t="str">
            <v>Zocalo Recto P5 De 0.07 Mts</v>
          </cell>
          <cell r="E304" t="str">
            <v>ML</v>
          </cell>
          <cell r="F304">
            <v>13356.91</v>
          </cell>
          <cell r="G304">
            <v>39728</v>
          </cell>
        </row>
        <row r="305">
          <cell r="C305">
            <v>628</v>
          </cell>
          <cell r="D305" t="str">
            <v>Suministro De Jardín, Plantas Y Cesped, Incluye Tierra Negra Tratada Y Abonada (Ver Diseño)</v>
          </cell>
          <cell r="E305" t="str">
            <v>M2</v>
          </cell>
          <cell r="F305">
            <v>88725</v>
          </cell>
          <cell r="G305">
            <v>41345</v>
          </cell>
        </row>
        <row r="306">
          <cell r="C306">
            <v>629</v>
          </cell>
          <cell r="D306" t="str">
            <v>Suministro E Instalacion De Salida De Interruptor De Luz Sencilla - Incluye Caja De 2 X 4</v>
          </cell>
          <cell r="E306" t="str">
            <v>UN</v>
          </cell>
          <cell r="F306">
            <v>29248.33</v>
          </cell>
          <cell r="G306">
            <v>40106</v>
          </cell>
        </row>
        <row r="307">
          <cell r="C307">
            <v>630</v>
          </cell>
          <cell r="D307" t="str">
            <v>Suministro E Instalación De Wind Metálico</v>
          </cell>
          <cell r="E307" t="str">
            <v>ML</v>
          </cell>
          <cell r="F307">
            <v>10000</v>
          </cell>
          <cell r="G307">
            <v>41381</v>
          </cell>
        </row>
        <row r="308">
          <cell r="C308">
            <v>631</v>
          </cell>
          <cell r="D308" t="str">
            <v>Pintura Decorativa Y Protectora Para Mampostería Tipo Sika Color C O Similar, Color Gris, A Tres  Manos (Según Planos Y Especificaciones De Diseño)</v>
          </cell>
          <cell r="E308" t="str">
            <v>M2</v>
          </cell>
          <cell r="F308">
            <v>6900</v>
          </cell>
          <cell r="G308">
            <v>41479</v>
          </cell>
        </row>
        <row r="309">
          <cell r="C309">
            <v>632</v>
          </cell>
          <cell r="D309" t="str">
            <v>Capitulo - Obras Civiles Muro De Cerramiento</v>
          </cell>
          <cell r="E309" t="str">
            <v>UN</v>
          </cell>
          <cell r="F309">
            <v>0</v>
          </cell>
          <cell r="G309">
            <v>41773</v>
          </cell>
        </row>
        <row r="310">
          <cell r="C310">
            <v>633</v>
          </cell>
          <cell r="D310" t="str">
            <v>Jardines Verticales, Incluye Suministro E Instalación De Ladrillo Hueco, Relleno En Tierra Abonada Y/O Enchape En Piedra Coralina (Ver Diseño)</v>
          </cell>
          <cell r="E310" t="str">
            <v>M2</v>
          </cell>
          <cell r="F310">
            <v>86520</v>
          </cell>
          <cell r="G310">
            <v>41345</v>
          </cell>
        </row>
        <row r="311">
          <cell r="C311">
            <v>634</v>
          </cell>
          <cell r="D311" t="str">
            <v>Carpeta Asfáltica</v>
          </cell>
          <cell r="E311" t="str">
            <v>M3</v>
          </cell>
          <cell r="F311">
            <v>655260.42000000004</v>
          </cell>
          <cell r="G311">
            <v>42552</v>
          </cell>
        </row>
        <row r="312">
          <cell r="C312">
            <v>636</v>
          </cell>
          <cell r="D312" t="str">
            <v>Imprimación En Asfalto Líquido Mc 70</v>
          </cell>
          <cell r="E312" t="str">
            <v>M2</v>
          </cell>
          <cell r="F312">
            <v>5159.55</v>
          </cell>
          <cell r="G312">
            <v>41037</v>
          </cell>
        </row>
        <row r="313">
          <cell r="C313">
            <v>637</v>
          </cell>
          <cell r="D313" t="str">
            <v>Parrilla De Hierro De 1/2"  A Cada 0.20 Mts En Ambos Sentidos.</v>
          </cell>
          <cell r="E313" t="str">
            <v>M2</v>
          </cell>
          <cell r="F313">
            <v>42084.95</v>
          </cell>
          <cell r="G313">
            <v>41383</v>
          </cell>
        </row>
        <row r="314">
          <cell r="C314">
            <v>639</v>
          </cell>
          <cell r="D314" t="str">
            <v>Colocación De Malla Electrosoldada D = 4 Mm Con Separación De 0.15 Mts</v>
          </cell>
          <cell r="E314" t="str">
            <v>M2</v>
          </cell>
          <cell r="F314">
            <v>8281.25</v>
          </cell>
          <cell r="G314">
            <v>42552</v>
          </cell>
        </row>
        <row r="315">
          <cell r="C315">
            <v>644</v>
          </cell>
          <cell r="D315" t="str">
            <v>Suministro E Instalacion De Tuberia De Alcantarillado Durafort O Similar De D = 4"  - 110 Mm</v>
          </cell>
          <cell r="E315" t="str">
            <v>ML</v>
          </cell>
          <cell r="F315">
            <v>38320.44</v>
          </cell>
          <cell r="G315">
            <v>42195</v>
          </cell>
        </row>
        <row r="316">
          <cell r="C316">
            <v>645</v>
          </cell>
          <cell r="D316" t="str">
            <v>Suministro E Instalación De Tubería De Alcantarillado Durafort O Similar D = 6"  - 160 Mm</v>
          </cell>
          <cell r="E316" t="str">
            <v>ML</v>
          </cell>
          <cell r="F316">
            <v>48847.95</v>
          </cell>
          <cell r="G316">
            <v>42195</v>
          </cell>
        </row>
        <row r="317">
          <cell r="C317">
            <v>646</v>
          </cell>
          <cell r="D317" t="str">
            <v>Suministro E Instalación De Tubería De Alcantarillado Durafort O Similar D = 8"  - 200 Mm</v>
          </cell>
          <cell r="E317" t="str">
            <v>ML</v>
          </cell>
          <cell r="F317">
            <v>68452.95</v>
          </cell>
          <cell r="G317">
            <v>42415</v>
          </cell>
        </row>
        <row r="318">
          <cell r="C318">
            <v>647</v>
          </cell>
          <cell r="D318" t="str">
            <v>Pintura Exterior En Vinilo Tipo Coraza, Sobre Muro, A Dos Manos</v>
          </cell>
          <cell r="E318" t="str">
            <v>M2</v>
          </cell>
          <cell r="F318">
            <v>14777.94</v>
          </cell>
          <cell r="G318">
            <v>42538</v>
          </cell>
        </row>
        <row r="319">
          <cell r="C319">
            <v>648</v>
          </cell>
          <cell r="D319" t="str">
            <v>Columna En Concreto De 3000 Psi, De 0.25 X 0.20 Mts, Incluye Acero De Refuerzo 4 Varilla De 1/2" , Estribos De 3/8"  A Cada 0.20 Mts</v>
          </cell>
          <cell r="E319" t="str">
            <v>ML</v>
          </cell>
          <cell r="F319">
            <v>64761.54</v>
          </cell>
          <cell r="G319">
            <v>42496</v>
          </cell>
        </row>
        <row r="320">
          <cell r="C320">
            <v>649</v>
          </cell>
          <cell r="D320" t="str">
            <v>Viga En Concreto De 3000 Psi De 0.30 X 0.20 Mts, Incluye 4 Varillas D = 1/2" , Estribos D = 3/8"  A Cada 0.20 Mts</v>
          </cell>
          <cell r="E320" t="str">
            <v>ML</v>
          </cell>
          <cell r="F320">
            <v>61072.89</v>
          </cell>
          <cell r="G320">
            <v>41135</v>
          </cell>
        </row>
        <row r="321">
          <cell r="C321">
            <v>650</v>
          </cell>
          <cell r="D321" t="str">
            <v>Suministro E Instalacion De Combo: Sanitario, Lavamanos Y Accesorios</v>
          </cell>
          <cell r="E321" t="str">
            <v>UN</v>
          </cell>
          <cell r="F321">
            <v>252203.36</v>
          </cell>
          <cell r="G321">
            <v>40106</v>
          </cell>
        </row>
        <row r="322">
          <cell r="C322">
            <v>661</v>
          </cell>
          <cell r="D322" t="str">
            <v>Viga Corona En Concreto Fc = 3000 Psi, De 0.15 X 0.12 Mts, Incluye Acero De Refuerzo 2 D = 1/2"  Estribos De 3/8"  A Cada 0.15 Mts</v>
          </cell>
          <cell r="E322" t="str">
            <v>ML</v>
          </cell>
          <cell r="F322">
            <v>46380.25</v>
          </cell>
          <cell r="G322">
            <v>42314</v>
          </cell>
        </row>
        <row r="323">
          <cell r="C323">
            <v>662</v>
          </cell>
          <cell r="D323" t="str">
            <v>Columnas En Concreto De 3000 Psi, De 0.15 X 0.25 Mts, Incluye Acero De Refuerzo 3 Varillas D = 1/2" , Estribos D = 3/8" , A Cada 0.20 Mts</v>
          </cell>
          <cell r="E323" t="str">
            <v>M3</v>
          </cell>
          <cell r="F323">
            <v>1250121.04</v>
          </cell>
          <cell r="G323">
            <v>41016</v>
          </cell>
        </row>
        <row r="324">
          <cell r="C324">
            <v>663</v>
          </cell>
          <cell r="D324" t="str">
            <v>Zona De Plazoleta Principal</v>
          </cell>
          <cell r="E324" t="str">
            <v>UN</v>
          </cell>
          <cell r="F324">
            <v>0</v>
          </cell>
          <cell r="G324">
            <v>40297</v>
          </cell>
        </row>
        <row r="325">
          <cell r="C325">
            <v>664</v>
          </cell>
          <cell r="D325" t="str">
            <v>E - Suministro E Instalación De Tablero De Ocho (8) Circuitos, Incluye Tacos</v>
          </cell>
          <cell r="E325" t="str">
            <v>UN</v>
          </cell>
          <cell r="F325">
            <v>220678.33</v>
          </cell>
          <cell r="G325">
            <v>41569</v>
          </cell>
        </row>
        <row r="326">
          <cell r="C326">
            <v>665</v>
          </cell>
          <cell r="D326" t="str">
            <v>Suministro E Instalación De Puerta 2.00 X 1.00, 0.90, 0.80, 0.70 Metros, Incluye Bisagra, Marco En Madera, Cerradura De Seguridad Doble Vuelta.</v>
          </cell>
          <cell r="E326" t="str">
            <v>UN</v>
          </cell>
          <cell r="F326">
            <v>311178.33</v>
          </cell>
          <cell r="G326">
            <v>42472</v>
          </cell>
        </row>
        <row r="327">
          <cell r="C327">
            <v>666</v>
          </cell>
          <cell r="D327" t="str">
            <v>Suministro E Instalación De Puerta De 2.00 X 1.20 Mts Y Marco En Madera, Incluye Bisagras, Cerradura De Seguridad De Doble Vuelta</v>
          </cell>
          <cell r="E327" t="str">
            <v>UN</v>
          </cell>
          <cell r="F327">
            <v>345218.33</v>
          </cell>
          <cell r="G327">
            <v>42102</v>
          </cell>
        </row>
        <row r="328">
          <cell r="C328">
            <v>667</v>
          </cell>
          <cell r="D328" t="str">
            <v>Solado En Concreto De F'C = 2500 Psi De 0.05 Mts</v>
          </cell>
          <cell r="E328" t="str">
            <v>M2</v>
          </cell>
          <cell r="F328">
            <v>33163.94</v>
          </cell>
          <cell r="G328">
            <v>42572</v>
          </cell>
        </row>
        <row r="329">
          <cell r="C329">
            <v>670</v>
          </cell>
          <cell r="D329" t="str">
            <v>Suministro E Instalación De Tubería De Agua Potable En Pvc De 3/4"</v>
          </cell>
          <cell r="E329" t="str">
            <v>ML</v>
          </cell>
          <cell r="F329">
            <v>18414.169999999998</v>
          </cell>
          <cell r="G329">
            <v>42578</v>
          </cell>
        </row>
        <row r="330">
          <cell r="C330">
            <v>671</v>
          </cell>
          <cell r="D330" t="str">
            <v>Suministro E Instalación De Puerta En Madera En 2.00 X 0.70, 0.80, 0.90 Metros, Incluye Bisagra Y Marco De Madera</v>
          </cell>
          <cell r="E330" t="str">
            <v>UN</v>
          </cell>
          <cell r="F330">
            <v>253578.33</v>
          </cell>
          <cell r="G330">
            <v>41717</v>
          </cell>
        </row>
        <row r="331">
          <cell r="C331">
            <v>673</v>
          </cell>
          <cell r="D331" t="str">
            <v>Suministro E Instalación De Puerta En Madera De 0.70 X 1.50 Mts, Incluye Bisagras, Cerradura Y Marco</v>
          </cell>
          <cell r="E331" t="str">
            <v>UN</v>
          </cell>
          <cell r="F331">
            <v>258613.33</v>
          </cell>
          <cell r="G331">
            <v>41068</v>
          </cell>
        </row>
        <row r="332">
          <cell r="C332">
            <v>674</v>
          </cell>
          <cell r="D332" t="str">
            <v>Limpieza General Y Retiro De Material</v>
          </cell>
          <cell r="E332" t="str">
            <v>GL</v>
          </cell>
          <cell r="F332">
            <v>150000</v>
          </cell>
          <cell r="G332">
            <v>42466</v>
          </cell>
        </row>
        <row r="333">
          <cell r="C333">
            <v>675</v>
          </cell>
          <cell r="D333" t="str">
            <v>Zócalo En Baldosa De Gres Tipo Alfa De 0.07 X 0.20 Mts</v>
          </cell>
          <cell r="E333" t="str">
            <v>ML</v>
          </cell>
          <cell r="F333">
            <v>16434.05</v>
          </cell>
          <cell r="G333">
            <v>41075</v>
          </cell>
        </row>
        <row r="334">
          <cell r="C334">
            <v>676</v>
          </cell>
          <cell r="D334" t="str">
            <v>Columnas En Concreto De Fc=3000 Psi, De 0.30 X 0.30, Incluye Acero De Refuerzo 4 Varilla D = 1/2"  Y Estribos D = 3/8"  A Cada 0.20 Mts</v>
          </cell>
          <cell r="E334" t="str">
            <v>M3</v>
          </cell>
          <cell r="F334">
            <v>883743.73</v>
          </cell>
          <cell r="G334">
            <v>41368</v>
          </cell>
        </row>
        <row r="335">
          <cell r="C335">
            <v>677</v>
          </cell>
          <cell r="D335" t="str">
            <v>Suministro E Instalacion De Reja De Proteccion En Varilla De Hierro Cuadrada De 1/2"   Legitima, Incluye Pintura Anticorrosiva Y Esmalte</v>
          </cell>
          <cell r="E335" t="str">
            <v>M2</v>
          </cell>
          <cell r="F335">
            <v>89562.26</v>
          </cell>
          <cell r="G335">
            <v>39730</v>
          </cell>
        </row>
        <row r="336">
          <cell r="C336">
            <v>678</v>
          </cell>
          <cell r="D336" t="str">
            <v>Pedestal De 0.60 X 0.60 X 0.60 Mts En Concreto Fc = 3000 Psi, No Incluye Acero De Refuerzo</v>
          </cell>
          <cell r="E336" t="str">
            <v>M3</v>
          </cell>
          <cell r="F336">
            <v>533982.89</v>
          </cell>
          <cell r="G336">
            <v>42538</v>
          </cell>
        </row>
        <row r="337">
          <cell r="C337">
            <v>679</v>
          </cell>
          <cell r="D337" t="str">
            <v>Gotero En Mortero 1:4</v>
          </cell>
          <cell r="E337" t="str">
            <v>ML</v>
          </cell>
          <cell r="F337">
            <v>5583.33</v>
          </cell>
          <cell r="G337">
            <v>42472</v>
          </cell>
        </row>
        <row r="338">
          <cell r="C338">
            <v>680</v>
          </cell>
          <cell r="D338" t="str">
            <v>Suministro E Instalación De Tanque Elevado Plástico De 1000 Litros Tipo Ajover O Similar Con Conexión</v>
          </cell>
          <cell r="E338" t="str">
            <v>UN</v>
          </cell>
          <cell r="F338">
            <v>542942.32999999996</v>
          </cell>
          <cell r="G338">
            <v>42572</v>
          </cell>
        </row>
        <row r="339">
          <cell r="C339">
            <v>683</v>
          </cell>
          <cell r="D339" t="str">
            <v>Sobrecimiento En Ladrillo Común Sencillo, Con Mortero De Pega Y Pañete Impermeabilizado 1:4, Altura 0.30 Mts</v>
          </cell>
          <cell r="E339" t="str">
            <v>ML</v>
          </cell>
          <cell r="F339">
            <v>32445.21</v>
          </cell>
          <cell r="G339">
            <v>42472</v>
          </cell>
        </row>
        <row r="340">
          <cell r="C340">
            <v>684</v>
          </cell>
          <cell r="D340" t="str">
            <v>Cimiento De 0.30 X  0.50 Metros, En Concreto De 2500 Psi Reforzado Con 4 Varillas De 1/2" , Estribos De 3/8"  A Cada 0.20 Mts</v>
          </cell>
          <cell r="E340" t="str">
            <v>ML</v>
          </cell>
          <cell r="F340">
            <v>96745.5</v>
          </cell>
          <cell r="G340">
            <v>41015</v>
          </cell>
        </row>
        <row r="341">
          <cell r="C341">
            <v>686</v>
          </cell>
          <cell r="D341" t="str">
            <v>Levante De Muro De Carga En Bloque No. 7 De 0.20 X 0.20 X 0.40 Mts</v>
          </cell>
          <cell r="E341" t="str">
            <v>M2</v>
          </cell>
          <cell r="F341">
            <v>60529.66</v>
          </cell>
          <cell r="G341">
            <v>41697</v>
          </cell>
        </row>
        <row r="342">
          <cell r="C342">
            <v>687</v>
          </cell>
          <cell r="D342" t="str">
            <v>Suministro E Instalación De Pilote Metálico De Diámetro = 10",  Longitud = 8.00 Metros, Vaciado En Concreto De 3000 Psi, Punta Metálica (Según Diseño Obras Malecón)</v>
          </cell>
          <cell r="E342" t="str">
            <v>UN</v>
          </cell>
          <cell r="F342">
            <v>2300000</v>
          </cell>
          <cell r="G342">
            <v>41158</v>
          </cell>
        </row>
        <row r="343">
          <cell r="C343">
            <v>688</v>
          </cell>
          <cell r="D343" t="str">
            <v>Suministro, Instalación Y Montaje Mecánico</v>
          </cell>
          <cell r="E343" t="str">
            <v>UN</v>
          </cell>
          <cell r="F343">
            <v>0</v>
          </cell>
          <cell r="G343">
            <v>41481</v>
          </cell>
        </row>
        <row r="344">
          <cell r="C344">
            <v>692</v>
          </cell>
          <cell r="D344" t="str">
            <v>Piso En Baldosa De Cerámica Alfa De 0.45 X 0.45 Mts, Piedra Cid Negro</v>
          </cell>
          <cell r="E344" t="str">
            <v>M2</v>
          </cell>
          <cell r="F344">
            <v>57724.36</v>
          </cell>
          <cell r="G344">
            <v>41892</v>
          </cell>
        </row>
        <row r="345">
          <cell r="C345">
            <v>693</v>
          </cell>
          <cell r="D345" t="str">
            <v>Piso En Baldosa De Cerámica  Alfa Tráfico 4, De 0.45 X 0.45 Mts, Piedra Stone Desert</v>
          </cell>
          <cell r="E345" t="str">
            <v>M2</v>
          </cell>
          <cell r="F345">
            <v>49981.66</v>
          </cell>
          <cell r="G345">
            <v>42314</v>
          </cell>
        </row>
        <row r="346">
          <cell r="C346">
            <v>696</v>
          </cell>
          <cell r="D346" t="str">
            <v>Zócalo En Cerámica Alfa De 0.09 X 0.45 Mts, Piedra Cid Negro</v>
          </cell>
          <cell r="E346" t="str">
            <v>ML</v>
          </cell>
          <cell r="F346">
            <v>9967.6299999999992</v>
          </cell>
          <cell r="G346">
            <v>41075</v>
          </cell>
        </row>
        <row r="347">
          <cell r="C347">
            <v>697</v>
          </cell>
          <cell r="D347" t="str">
            <v>Zócalo En Cerámica Alfa De 0.09 X 0.45 Mts, Piedra Stone Desert</v>
          </cell>
          <cell r="E347" t="str">
            <v>ML</v>
          </cell>
          <cell r="F347">
            <v>8418.8799999999992</v>
          </cell>
          <cell r="G347">
            <v>42314</v>
          </cell>
        </row>
        <row r="348">
          <cell r="C348">
            <v>698</v>
          </cell>
          <cell r="D348" t="str">
            <v>Ventaneria Con Perfileria De Aluminio Y Vidrio De 4 Mm  De 0.50 X 0.40 Metros</v>
          </cell>
          <cell r="E348" t="str">
            <v>UN</v>
          </cell>
          <cell r="F348">
            <v>33936.58</v>
          </cell>
          <cell r="G348">
            <v>40106</v>
          </cell>
        </row>
        <row r="349">
          <cell r="C349">
            <v>704</v>
          </cell>
          <cell r="D349" t="str">
            <v>Suministro E Instalacion De Puerta De Acceso Principal En Aluminio Anodizado Natural, Bronce O Blanco, Y Vidrio De 6 Mm, Incluye Gato, Doble Cerradura, 2 Hojas Batientes, De 2.00 X 2.20 Mts</v>
          </cell>
          <cell r="E349" t="str">
            <v>UN</v>
          </cell>
          <cell r="F349">
            <v>1200000</v>
          </cell>
          <cell r="G349">
            <v>39736</v>
          </cell>
        </row>
        <row r="350">
          <cell r="C350">
            <v>705</v>
          </cell>
          <cell r="D350" t="str">
            <v>Suministro E Instalacion De Puerta De Acceso En Aluminio Anodizado Natural, Bronce O Blanco, Vidrio Transparente De 6 Mm, Incluye Gato, Doble Cerradura Y 2 Hojas Batientes, De 2.00 X 2.60 Mts</v>
          </cell>
          <cell r="E350" t="str">
            <v>UN</v>
          </cell>
          <cell r="F350">
            <v>1320000</v>
          </cell>
          <cell r="G350">
            <v>39736</v>
          </cell>
        </row>
        <row r="351">
          <cell r="C351">
            <v>706</v>
          </cell>
          <cell r="D351" t="str">
            <v>Suministro E Instalacion De Ventanas En Aluminio Anodizado Natural, Bronce O Blanco, Vidrio Transparente De 4 Mm, Cuerpo Fijo, Ventana De 1.00 X 1.00 Mts</v>
          </cell>
          <cell r="E351" t="str">
            <v>UN</v>
          </cell>
          <cell r="F351">
            <v>136000</v>
          </cell>
          <cell r="G351">
            <v>39736</v>
          </cell>
        </row>
        <row r="352">
          <cell r="C352">
            <v>707</v>
          </cell>
          <cell r="D352" t="str">
            <v>Suministro E Instalacion De Ventanas Para Baños En Aluminio Anodizado Natural, Bronce O Blanco, Vidrio Transparente De 4 Mm, Con Hojas Corredizas, Ventana De 0.70 X 0.50 Mts</v>
          </cell>
          <cell r="E352" t="str">
            <v>UN</v>
          </cell>
          <cell r="F352">
            <v>95000</v>
          </cell>
          <cell r="G352">
            <v>42249</v>
          </cell>
        </row>
        <row r="353">
          <cell r="C353">
            <v>708</v>
          </cell>
          <cell r="D353" t="str">
            <v>Suministro E Instalacion De Ventana En Aluminio Anodizado Natural, Bronce O Blanco, Con Vidrio Transparente De 4 Mm, Dividida En 4 Secciones, 2 Fijas Y 2 Corredizas, Ventana De 4.30 X 2.00 Mts</v>
          </cell>
          <cell r="E353" t="str">
            <v>UN</v>
          </cell>
          <cell r="F353">
            <v>900000</v>
          </cell>
          <cell r="G353">
            <v>39736</v>
          </cell>
        </row>
        <row r="354">
          <cell r="C354">
            <v>709</v>
          </cell>
          <cell r="D354" t="str">
            <v>Suministro E Instalacion De Puerta - Ventana En Aluminio Anodizado Natural, Bronce O Blanco, Vidrio Transparente De 6 Mm, Incluye Gato, Doble Cerradura, 2 Hojas Batientes, De 6.00 X 2.00 Mts</v>
          </cell>
          <cell r="E354" t="str">
            <v>UN</v>
          </cell>
          <cell r="F354">
            <v>2000000</v>
          </cell>
          <cell r="G354">
            <v>39736</v>
          </cell>
        </row>
        <row r="355">
          <cell r="C355">
            <v>710</v>
          </cell>
          <cell r="D355" t="str">
            <v>Sobrecimiento En Ladrillo Común Doble, Con Mortero De Pega 1:4 Y Pañete Impermeabilizado, Altura 0.60 Mts</v>
          </cell>
          <cell r="E355" t="str">
            <v>ML</v>
          </cell>
          <cell r="F355">
            <v>106331.62</v>
          </cell>
          <cell r="G355">
            <v>41353</v>
          </cell>
        </row>
        <row r="356">
          <cell r="C356">
            <v>711</v>
          </cell>
          <cell r="D356" t="str">
            <v>Losa Aligerada En Bloque De Arcilla No. 7, De 0.20 X 0.20 X 0.40 Mts, Incluye Acero De Refuerzo Y Formaleta</v>
          </cell>
          <cell r="E356" t="str">
            <v>M2</v>
          </cell>
          <cell r="F356">
            <v>150885.64000000001</v>
          </cell>
          <cell r="G356">
            <v>41075</v>
          </cell>
        </row>
        <row r="357">
          <cell r="C357">
            <v>712</v>
          </cell>
          <cell r="D357" t="str">
            <v>Losa Aligerada En Bloque De Arcilla No. 4 De 0.10 X 0.20 X 0.40 Mts, Incluye Acero De Refuerzo Y Formaleta</v>
          </cell>
          <cell r="E357" t="str">
            <v>M2</v>
          </cell>
          <cell r="F357">
            <v>142435.31</v>
          </cell>
          <cell r="G357">
            <v>39827</v>
          </cell>
        </row>
        <row r="358">
          <cell r="C358">
            <v>713</v>
          </cell>
          <cell r="D358" t="str">
            <v>Losa Maciza En Concreto De 3000 Psi, Reforzada Con Varillas De 1/2"  En Ambos Sentidos A Cada 0.20 Mts, E = 0.15 Mts</v>
          </cell>
          <cell r="E358" t="str">
            <v>M2</v>
          </cell>
          <cell r="F358">
            <v>203325.37</v>
          </cell>
          <cell r="G358">
            <v>42496</v>
          </cell>
        </row>
        <row r="359">
          <cell r="C359">
            <v>714</v>
          </cell>
          <cell r="D359" t="str">
            <v>Losa Maciza En Concreto De 3000 Psi Reforzada Con Varillas De 3/8"  En Ambos Sentidos A Cada 0.15  Mts, Espesor 0.05 Mts</v>
          </cell>
          <cell r="E359" t="str">
            <v>M2</v>
          </cell>
          <cell r="F359">
            <v>73202.080000000002</v>
          </cell>
          <cell r="G359">
            <v>41386</v>
          </cell>
        </row>
        <row r="360">
          <cell r="C360">
            <v>715</v>
          </cell>
          <cell r="D360" t="str">
            <v>Lavamanos Corrido, Levante En Ladrillo Doble, Losa En Concreto  De 3000 Psi, Espesor  0.05 Mts, Reforzada Con Varillas De 3/8"  A Cada 0.15 Mts En Ambos Sentidos, Pañete Impermeabilizado Con Mortero 1:4, Enchape En Baldosa De Ceramica.</v>
          </cell>
          <cell r="E360" t="str">
            <v>ML</v>
          </cell>
          <cell r="F360">
            <v>282265.33</v>
          </cell>
          <cell r="G360">
            <v>41666</v>
          </cell>
        </row>
        <row r="361">
          <cell r="C361">
            <v>718</v>
          </cell>
          <cell r="D361" t="str">
            <v>Suministro E Instalación De Cercha En Madera De Abarco, De 8.40 Mts De Luz, Altura 1.00 Mts.</v>
          </cell>
          <cell r="E361" t="str">
            <v>UN</v>
          </cell>
          <cell r="F361">
            <v>1112023</v>
          </cell>
          <cell r="G361">
            <v>41067</v>
          </cell>
        </row>
        <row r="362">
          <cell r="C362">
            <v>719</v>
          </cell>
          <cell r="D362" t="str">
            <v>Orinal Corrido, Levante En Ladrillo Doble, Losa En Concreto De 3000 Psi Espesor 0.05 Mts, Reforzada Con Varillas De 3/8"  En Ambos Sentidos, Pañete Impermeabilizado, Y Enchape En Baldosa De Ceramica</v>
          </cell>
          <cell r="E362" t="str">
            <v>ML</v>
          </cell>
          <cell r="F362">
            <v>227015.96</v>
          </cell>
          <cell r="G362">
            <v>40672</v>
          </cell>
        </row>
        <row r="363">
          <cell r="C363">
            <v>720</v>
          </cell>
          <cell r="D363" t="str">
            <v>Excavación Para Tuberia De 0.20 X 0.10 Mts Y Retiro De Material</v>
          </cell>
          <cell r="E363" t="str">
            <v>ML</v>
          </cell>
          <cell r="F363">
            <v>4670</v>
          </cell>
          <cell r="G363">
            <v>41927</v>
          </cell>
        </row>
        <row r="364">
          <cell r="C364">
            <v>721</v>
          </cell>
          <cell r="D364" t="str">
            <v>Cimiento De 0.10 X 0.20 Metros En Concreto De Fc = 3000 Psi</v>
          </cell>
          <cell r="E364" t="str">
            <v>ML</v>
          </cell>
          <cell r="F364">
            <v>15480.28</v>
          </cell>
          <cell r="G364">
            <v>41015</v>
          </cell>
        </row>
        <row r="365">
          <cell r="C365">
            <v>722</v>
          </cell>
          <cell r="D365" t="str">
            <v>Suministro E Instalacion De Juego De Porterias Para Cancha De Minifutbol, En Tuberia Galvanizada De 3"  En El Marco Y 2"  En Traseras, Incluye Pintura Con Anticorrosivo Y  Esmalte, Con Mallas En Nylon, Ancho 3.00 Mts, Altura 2.00 Mts Y Fondo 0.80 Mts</v>
          </cell>
          <cell r="E365" t="str">
            <v>JG</v>
          </cell>
          <cell r="F365">
            <v>1500000</v>
          </cell>
          <cell r="G365">
            <v>39876</v>
          </cell>
        </row>
        <row r="366">
          <cell r="C366">
            <v>723</v>
          </cell>
          <cell r="D366" t="str">
            <v>Suministro E Instalacion De Focos De Encendido Instantaneo, Ahorrador De Energia, De 30 Watios</v>
          </cell>
          <cell r="E366" t="str">
            <v>UN</v>
          </cell>
          <cell r="F366">
            <v>10000</v>
          </cell>
          <cell r="G366">
            <v>39742</v>
          </cell>
        </row>
        <row r="367">
          <cell r="C367">
            <v>724</v>
          </cell>
          <cell r="D367" t="str">
            <v>Capitulo - Suplemento De Trabajo En Tensión</v>
          </cell>
          <cell r="E367" t="str">
            <v>SD</v>
          </cell>
          <cell r="F367">
            <v>0</v>
          </cell>
          <cell r="G367">
            <v>41554</v>
          </cell>
        </row>
        <row r="368">
          <cell r="C368">
            <v>725</v>
          </cell>
          <cell r="D368" t="str">
            <v>Suministro E Instalacion De Ventaneria En Aluminio, Natural, Bronce O Blanco, Corredizas, Incluye Vidrio De 4 Mm, Transparenteo Color Bronce, Incluye Cerradura Y Accesorios</v>
          </cell>
          <cell r="E368" t="str">
            <v>M2</v>
          </cell>
          <cell r="F368">
            <v>135000</v>
          </cell>
          <cell r="G368">
            <v>42249</v>
          </cell>
        </row>
        <row r="369">
          <cell r="C369">
            <v>726</v>
          </cell>
          <cell r="D369" t="str">
            <v>Pintura De Puertas En Esmalte De Pintuco O Similar</v>
          </cell>
          <cell r="E369" t="str">
            <v>UN</v>
          </cell>
          <cell r="F369">
            <v>115679.44</v>
          </cell>
          <cell r="G369">
            <v>41047</v>
          </cell>
        </row>
        <row r="370">
          <cell r="C370">
            <v>727</v>
          </cell>
          <cell r="D370" t="str">
            <v>Suministro E Instalacion De Tablero En Lamina De Formica, Incluye Marco Y Base Para Marcadores Y Borrador En Madera De 2.50 X 1.20 Mts.</v>
          </cell>
          <cell r="E370" t="str">
            <v>UN</v>
          </cell>
          <cell r="F370">
            <v>280000</v>
          </cell>
          <cell r="G370">
            <v>39743</v>
          </cell>
        </row>
        <row r="371">
          <cell r="C371">
            <v>731</v>
          </cell>
          <cell r="D371" t="str">
            <v>Suministro, Instalación Y Montaje De Losa, Estructura Corpalosa  Steel Deck 3", En Lámina Calibre 18, Incluye Viguetas Y Riostras, Fundida En Concreto De 3000 Psi, E = 0.12 Mts Con Sus Refuerzos Y Malla Electrosoldada</v>
          </cell>
          <cell r="E371" t="str">
            <v>GL</v>
          </cell>
          <cell r="F371">
            <v>20283136.27</v>
          </cell>
          <cell r="G371">
            <v>41075</v>
          </cell>
        </row>
        <row r="372">
          <cell r="C372">
            <v>732</v>
          </cell>
          <cell r="D372" t="str">
            <v>Suministro, Instalación Y Montaje De Losa, Estructura Corpalosa  Steel Deck 3", En Lámina Calibre 18, Incluye Viguetas Y Riostras, Fundida En Concreto De 3000 Psi, E = 0.12 Mts Con Sus Refuerzos Y Malla Electrosoldada</v>
          </cell>
          <cell r="E372" t="str">
            <v>M2</v>
          </cell>
          <cell r="F372">
            <v>125010.37</v>
          </cell>
          <cell r="G372">
            <v>42524</v>
          </cell>
        </row>
        <row r="373">
          <cell r="C373">
            <v>733</v>
          </cell>
          <cell r="D373" t="str">
            <v>Escaleras En Concreto De 3000 Psi, No Incluye Acero De Refuerzo.</v>
          </cell>
          <cell r="E373" t="str">
            <v>M3</v>
          </cell>
          <cell r="F373">
            <v>1438176.3</v>
          </cell>
          <cell r="G373">
            <v>42578</v>
          </cell>
        </row>
        <row r="374">
          <cell r="C374">
            <v>737</v>
          </cell>
          <cell r="D374" t="str">
            <v>Losa Aligerada E= 0.40 Mts, Incluye Bloque De Entrepiso, Concreto De 3000 Psi Y Formaleta</v>
          </cell>
          <cell r="E374" t="str">
            <v>M2</v>
          </cell>
          <cell r="F374">
            <v>185177.71</v>
          </cell>
          <cell r="G374">
            <v>41022</v>
          </cell>
        </row>
        <row r="375">
          <cell r="C375">
            <v>738</v>
          </cell>
          <cell r="D375" t="str">
            <v>Escalera En Concreto De 3000 Psi En Dos Tramos, De 1.25 Metros Cada Uno, Huella De 0.30 Metros Y Contrahuella De 0.18 Metros, Area Total 3.60 De Ancho Por 3.70 Metros, Acabado En Granito Pulido Con Pirlan, No Incluye Acero De Refuerzo</v>
          </cell>
          <cell r="E375" t="str">
            <v>UN</v>
          </cell>
          <cell r="F375">
            <v>8411913.5</v>
          </cell>
          <cell r="G375">
            <v>42429</v>
          </cell>
        </row>
        <row r="376">
          <cell r="C376">
            <v>740</v>
          </cell>
          <cell r="D376" t="str">
            <v>Piso En Baldosa De Granito De 0.33 X 0.33 Mts Pulido</v>
          </cell>
          <cell r="E376" t="str">
            <v>M2</v>
          </cell>
          <cell r="F376">
            <v>73467.490000000005</v>
          </cell>
          <cell r="G376">
            <v>42578</v>
          </cell>
        </row>
        <row r="377">
          <cell r="C377">
            <v>744</v>
          </cell>
          <cell r="D377" t="str">
            <v>Piso En Granito Pulido Con Pirlan De Aluminio, Cuadros De 1.00 X 1.00 Mts</v>
          </cell>
          <cell r="E377" t="str">
            <v>M2</v>
          </cell>
          <cell r="F377">
            <v>95720.88</v>
          </cell>
          <cell r="G377">
            <v>41936</v>
          </cell>
        </row>
        <row r="378">
          <cell r="C378">
            <v>745</v>
          </cell>
          <cell r="D378" t="str">
            <v>Suministro E Instalación De División Metálica En Lámina Galvanizada Calibre 20, De Doble Faz, Y Marco Calibre 18, Incluye Pintura Anticorrosiva Y Esmalte</v>
          </cell>
          <cell r="E378" t="str">
            <v>M2</v>
          </cell>
          <cell r="F378">
            <v>147540</v>
          </cell>
          <cell r="G378">
            <v>42524</v>
          </cell>
        </row>
        <row r="379">
          <cell r="C379">
            <v>747</v>
          </cell>
          <cell r="D379" t="str">
            <v>Suministro E Instalación De Lavaplatos Sencillo En Acero Inoxidable, Con Una Ala Y Una Cubeta, Incluye Grifería Cuello De Ganso Metálica</v>
          </cell>
          <cell r="E379" t="str">
            <v>UN</v>
          </cell>
          <cell r="F379">
            <v>558612.5</v>
          </cell>
          <cell r="G379">
            <v>42578</v>
          </cell>
        </row>
        <row r="380">
          <cell r="C380">
            <v>748</v>
          </cell>
          <cell r="D380" t="str">
            <v>Valor Estimado Por Gestiones Y Descargos Que Genera Pago Con La Presentación De La Factura Cancelada Ante Electricaribe</v>
          </cell>
          <cell r="E380" t="str">
            <v>GL</v>
          </cell>
          <cell r="F380">
            <v>3681250</v>
          </cell>
          <cell r="G380">
            <v>41570</v>
          </cell>
        </row>
        <row r="381">
          <cell r="C381">
            <v>749</v>
          </cell>
          <cell r="D381" t="str">
            <v>Reinstalación De Cubierta En Teja Canaleta 43, Incluye Sellante De Junta, Tornillo De Fijación Y Ganchos</v>
          </cell>
          <cell r="E381" t="str">
            <v>M2</v>
          </cell>
          <cell r="F381">
            <v>21904.2</v>
          </cell>
          <cell r="G381">
            <v>41067</v>
          </cell>
        </row>
        <row r="382">
          <cell r="C382">
            <v>750</v>
          </cell>
          <cell r="D382" t="str">
            <v>Tapa Para Canal Pluvial En Concreto Reforzado De 3000 Psi, E = 0.07 Mts</v>
          </cell>
          <cell r="E382" t="str">
            <v>M2</v>
          </cell>
          <cell r="F382">
            <v>45500</v>
          </cell>
          <cell r="G382">
            <v>39749</v>
          </cell>
        </row>
        <row r="383">
          <cell r="C383">
            <v>752</v>
          </cell>
          <cell r="D383" t="str">
            <v>Limpieza General Y Retiro De Material</v>
          </cell>
          <cell r="E383" t="str">
            <v>GL</v>
          </cell>
          <cell r="F383">
            <v>100000</v>
          </cell>
          <cell r="G383">
            <v>42466</v>
          </cell>
        </row>
        <row r="384">
          <cell r="C384">
            <v>753</v>
          </cell>
          <cell r="D384" t="str">
            <v>Arreglo De Tubería Electrica Conduit Pvc 1/2", Incluye Alambrado</v>
          </cell>
          <cell r="E384" t="str">
            <v>ML</v>
          </cell>
          <cell r="F384">
            <v>14400</v>
          </cell>
          <cell r="G384">
            <v>41948</v>
          </cell>
        </row>
        <row r="385">
          <cell r="C385">
            <v>754</v>
          </cell>
          <cell r="D385" t="str">
            <v>Suministro E Instalación De Tapas En Concreto De 3000 Psi E = 0.10 Metros, Marco En L De 4" X 4" X 1/4",  De Diametro 1.00 Metro, Para Acceso A Pozo Humedo Y Registro</v>
          </cell>
          <cell r="E385" t="str">
            <v>UN</v>
          </cell>
          <cell r="F385">
            <v>102000</v>
          </cell>
          <cell r="G385">
            <v>41479</v>
          </cell>
        </row>
        <row r="386">
          <cell r="C386">
            <v>755</v>
          </cell>
          <cell r="D386" t="str">
            <v>Suministro E Instalación De Electrobomba C - 210, Incluye Todos Los Accesorios Y Fijación</v>
          </cell>
          <cell r="E386" t="str">
            <v>GL</v>
          </cell>
          <cell r="F386">
            <v>3560000</v>
          </cell>
          <cell r="G386">
            <v>41345</v>
          </cell>
        </row>
        <row r="387">
          <cell r="C387">
            <v>756</v>
          </cell>
          <cell r="D387" t="str">
            <v>Suministro E Instalacion De Puerta Metalica Incluye Marco De 0.70 X 2.00 Metros</v>
          </cell>
          <cell r="E387" t="str">
            <v>UN</v>
          </cell>
          <cell r="F387">
            <v>143181.9</v>
          </cell>
          <cell r="G387">
            <v>40106</v>
          </cell>
        </row>
        <row r="388">
          <cell r="C388">
            <v>757</v>
          </cell>
          <cell r="D388" t="str">
            <v>Localizacion, Medida Y Control De Niveles En Arroyos No Canalizados De Seccion &gt; 4.00 Mts Y &lt; 12.00 Mts.</v>
          </cell>
          <cell r="E388" t="str">
            <v>ML</v>
          </cell>
          <cell r="F388">
            <v>2448.81</v>
          </cell>
          <cell r="G388">
            <v>41906</v>
          </cell>
        </row>
        <row r="389">
          <cell r="C389">
            <v>758</v>
          </cell>
          <cell r="D389" t="str">
            <v>Limpieza Con Retrocargador De Llanta, En Arroyos No Canalizados De Seccion &gt; 4.00 Mts Y &lt; 12.00 Mts</v>
          </cell>
          <cell r="E389" t="str">
            <v>ML</v>
          </cell>
          <cell r="F389">
            <v>30983.33</v>
          </cell>
          <cell r="G389">
            <v>40669</v>
          </cell>
        </row>
        <row r="390">
          <cell r="C390">
            <v>759</v>
          </cell>
          <cell r="D390" t="str">
            <v>Corte, Excavacion Y Conformacion De Taludes En Arroyos No Canalizados De Sección &gt; 4.00 Mts Y &lt; 12.00 Mts</v>
          </cell>
          <cell r="E390" t="str">
            <v>ML</v>
          </cell>
          <cell r="F390">
            <v>46453.33</v>
          </cell>
          <cell r="G390">
            <v>40669</v>
          </cell>
        </row>
        <row r="391">
          <cell r="C391">
            <v>761</v>
          </cell>
          <cell r="D391" t="str">
            <v>Retiro En Volquetas De Material Contaminado, Basuras Y Escombro En Canalizaciones De Sección &gt; 4.00 Metros Y &lt; 12.00 Metros</v>
          </cell>
          <cell r="E391" t="str">
            <v>M3</v>
          </cell>
          <cell r="F391">
            <v>20931.939999999999</v>
          </cell>
          <cell r="G391">
            <v>41906</v>
          </cell>
        </row>
        <row r="392">
          <cell r="C392">
            <v>762</v>
          </cell>
          <cell r="D392" t="str">
            <v>Limpieza General Y Retiro De Material</v>
          </cell>
          <cell r="E392" t="str">
            <v>GL</v>
          </cell>
          <cell r="F392">
            <v>750000</v>
          </cell>
          <cell r="G392">
            <v>41570</v>
          </cell>
        </row>
        <row r="393">
          <cell r="C393">
            <v>763</v>
          </cell>
          <cell r="D393" t="str">
            <v>Limpieza Manual Con La Comunidad</v>
          </cell>
          <cell r="E393" t="str">
            <v>JO</v>
          </cell>
          <cell r="F393">
            <v>60900</v>
          </cell>
          <cell r="G393">
            <v>40282</v>
          </cell>
        </row>
        <row r="394">
          <cell r="C394">
            <v>764</v>
          </cell>
          <cell r="D394" t="str">
            <v>Limpieza Con Retroexcavadora  Sobre Oruga, En Arroyos No Canalizados De Sección &gt; 4.00 Mts Y &lt; 12.00 Mts</v>
          </cell>
          <cell r="E394" t="str">
            <v>ML</v>
          </cell>
          <cell r="F394">
            <v>33275</v>
          </cell>
          <cell r="G394">
            <v>41906</v>
          </cell>
        </row>
        <row r="395">
          <cell r="C395">
            <v>765</v>
          </cell>
          <cell r="D395" t="str">
            <v>Demolición De Sobrenivel En Ladrillo Doble Altura 1.00 Metros.</v>
          </cell>
          <cell r="E395" t="str">
            <v>ML</v>
          </cell>
          <cell r="F395">
            <v>27257.69</v>
          </cell>
          <cell r="G395">
            <v>41927</v>
          </cell>
        </row>
        <row r="396">
          <cell r="C396">
            <v>766</v>
          </cell>
          <cell r="D396" t="str">
            <v>Limpieza General Y Retiro De Material</v>
          </cell>
          <cell r="E396" t="str">
            <v>GL</v>
          </cell>
          <cell r="F396">
            <v>500000</v>
          </cell>
          <cell r="G396">
            <v>42466</v>
          </cell>
        </row>
        <row r="397">
          <cell r="C397">
            <v>767</v>
          </cell>
          <cell r="D397" t="str">
            <v>Viga Sobre Muro En Concreto De 3000 Psi De 0.15 X 0.20 Metros, No Incluye Acero De Refuerzo.</v>
          </cell>
          <cell r="E397" t="str">
            <v>M3</v>
          </cell>
          <cell r="F397">
            <v>1020917.33</v>
          </cell>
          <cell r="G397">
            <v>41075</v>
          </cell>
        </row>
        <row r="398">
          <cell r="C398">
            <v>768</v>
          </cell>
          <cell r="D398" t="str">
            <v>Puntos De Soldadura Para Tubería Galvanizada</v>
          </cell>
          <cell r="E398" t="str">
            <v>UN</v>
          </cell>
          <cell r="F398">
            <v>45000</v>
          </cell>
          <cell r="G398">
            <v>41381</v>
          </cell>
        </row>
        <row r="399">
          <cell r="C399">
            <v>769</v>
          </cell>
          <cell r="D399" t="str">
            <v>Levante De Muro En Bloque Vibrado Estructural, Espesor 0.20 Mts, Con Celdas Rellenas En Concreto De 3000 Psi, No Incluye Acero De Refuerzo</v>
          </cell>
          <cell r="E399" t="str">
            <v>M2</v>
          </cell>
          <cell r="F399">
            <v>97578.5</v>
          </cell>
          <cell r="G399">
            <v>41673</v>
          </cell>
        </row>
        <row r="400">
          <cell r="C400">
            <v>770</v>
          </cell>
          <cell r="D400" t="str">
            <v>Limpieza De Caño Con Retroexcavadora Sobre Oruga, Montada En Barcaza, Con Ancho &gt; 5 Metros Y &lt; 8 Metros Y Una Profundidad &gt; 1 Metro Y &lt; 2 Metros.</v>
          </cell>
          <cell r="E400" t="str">
            <v>ML</v>
          </cell>
          <cell r="F400">
            <v>70307.570000000007</v>
          </cell>
          <cell r="G400">
            <v>40669</v>
          </cell>
        </row>
        <row r="401">
          <cell r="C401">
            <v>775</v>
          </cell>
          <cell r="D401" t="str">
            <v>Suministro E Instalación De Puerta / Ventanas  O Estera Enroyable Metálica, Con 2 Rieles, 2 Portacandados, Mecanismo, Resortes, Cañuela, Incluye Instalación Con Servicio De Albañileria</v>
          </cell>
          <cell r="E401" t="str">
            <v>M2</v>
          </cell>
          <cell r="F401">
            <v>165000</v>
          </cell>
          <cell r="G401">
            <v>42758</v>
          </cell>
        </row>
        <row r="402">
          <cell r="C402">
            <v>776</v>
          </cell>
          <cell r="D402" t="str">
            <v>Suministro E Instalación De Portón Metálico, De 2 Hojas En Lámina Galvanizada Calibre 20, Incluye Estructura Y Troquelado, De 3.00 X 2.00 Metros</v>
          </cell>
          <cell r="E402" t="str">
            <v>UN</v>
          </cell>
          <cell r="F402">
            <v>800000</v>
          </cell>
          <cell r="G402">
            <v>41799</v>
          </cell>
        </row>
        <row r="403">
          <cell r="C403">
            <v>777</v>
          </cell>
          <cell r="D403" t="str">
            <v>Suministro E Instalación De Mesón En Concreto, Acabado En Granito Pulido, Con Lavamanos De Sobreponer Línea Blanca Corona O Similar Con Grifería, Incluye Levante Y Pañete Con Mortero 1:4</v>
          </cell>
          <cell r="E403" t="str">
            <v>UN</v>
          </cell>
          <cell r="F403">
            <v>612295.89</v>
          </cell>
          <cell r="G403">
            <v>42403</v>
          </cell>
        </row>
        <row r="404">
          <cell r="C404">
            <v>778</v>
          </cell>
          <cell r="D404" t="str">
            <v>Plantilla Para Piso En Concreto De 2500 Psi E = 0.07 Metros</v>
          </cell>
          <cell r="E404" t="str">
            <v>M2</v>
          </cell>
          <cell r="F404">
            <v>31984.63</v>
          </cell>
          <cell r="G404">
            <v>42578</v>
          </cell>
        </row>
        <row r="405">
          <cell r="C405">
            <v>779</v>
          </cell>
          <cell r="D405" t="str">
            <v>Limpieza Con Retroexcavadora De Llanta, En Arroyos Canalizados De Seccion &gt; 4.00 Mts Y &lt; 6.00 Mts Y Sus Taludes</v>
          </cell>
          <cell r="E405" t="str">
            <v>ML</v>
          </cell>
          <cell r="F405">
            <v>26050</v>
          </cell>
          <cell r="G405">
            <v>40669</v>
          </cell>
        </row>
        <row r="406">
          <cell r="C406">
            <v>780</v>
          </cell>
          <cell r="D406" t="str">
            <v>Limpieza Manual</v>
          </cell>
          <cell r="E406" t="str">
            <v>JO</v>
          </cell>
          <cell r="F406">
            <v>60900</v>
          </cell>
          <cell r="G406">
            <v>41008</v>
          </cell>
        </row>
        <row r="407">
          <cell r="C407">
            <v>781</v>
          </cell>
          <cell r="D407" t="str">
            <v>Retiro En Volqueta De Material Contaminado, Basuras Y Escombro</v>
          </cell>
          <cell r="E407" t="str">
            <v>M3</v>
          </cell>
          <cell r="F407">
            <v>15025</v>
          </cell>
          <cell r="G407">
            <v>41068</v>
          </cell>
        </row>
        <row r="408">
          <cell r="C408">
            <v>782</v>
          </cell>
          <cell r="D408" t="str">
            <v>Siembra, Resiembra Con Reposición De Plantas Y Mantenimiento O Podas De Pasto Vetiver, Incluye Los Insumos Necesarios Como Materia Organica, Fertilizantes Y Otros</v>
          </cell>
          <cell r="E408" t="str">
            <v>M2</v>
          </cell>
          <cell r="F408">
            <v>3560.8</v>
          </cell>
          <cell r="G408">
            <v>41906</v>
          </cell>
        </row>
        <row r="409">
          <cell r="C409">
            <v>787</v>
          </cell>
          <cell r="D409" t="str">
            <v>Suministro De Pasto Vetiver Tallo &gt; 0.18 Mts, Incluye Transporte Al Sitio</v>
          </cell>
          <cell r="E409" t="str">
            <v>UN</v>
          </cell>
          <cell r="F409">
            <v>1614.5</v>
          </cell>
          <cell r="G409">
            <v>41025</v>
          </cell>
        </row>
        <row r="410">
          <cell r="C410">
            <v>788</v>
          </cell>
          <cell r="D410" t="str">
            <v>Andén En Concreto De Fc = 3000 Psi E = 0.15 Metros</v>
          </cell>
          <cell r="E410" t="str">
            <v>M3</v>
          </cell>
          <cell r="F410">
            <v>596185.30000000005</v>
          </cell>
          <cell r="G410">
            <v>42067</v>
          </cell>
        </row>
        <row r="411">
          <cell r="C411">
            <v>789</v>
          </cell>
          <cell r="D411" t="str">
            <v>Muro Para Soporte O Estribos De Puente En Concreto De 3000 Psi, No Incluye Acero De Refuerzo</v>
          </cell>
          <cell r="E411" t="str">
            <v>M3</v>
          </cell>
          <cell r="F411">
            <v>604184.52</v>
          </cell>
          <cell r="G411">
            <v>41717</v>
          </cell>
        </row>
        <row r="412">
          <cell r="C412">
            <v>791</v>
          </cell>
          <cell r="D412" t="str">
            <v>Suministro E Instalación Línea De Impulsión</v>
          </cell>
          <cell r="E412" t="str">
            <v>UN</v>
          </cell>
          <cell r="F412">
            <v>0</v>
          </cell>
          <cell r="G412">
            <v>41481</v>
          </cell>
        </row>
        <row r="413">
          <cell r="C413">
            <v>795</v>
          </cell>
          <cell r="D413" t="str">
            <v>Losa Aligerada En Bloque De Entrepiso De 0.10 X 0.20 X 0.40 Mts, Incluye Acero De Refuerzo Y Formaleta. E= 0.10 Mts</v>
          </cell>
          <cell r="E413" t="str">
            <v>M2</v>
          </cell>
          <cell r="F413">
            <v>107326.38</v>
          </cell>
          <cell r="G413">
            <v>41556</v>
          </cell>
        </row>
        <row r="414">
          <cell r="C414">
            <v>797</v>
          </cell>
          <cell r="D414" t="str">
            <v>Suministro E Instalación De Ducha Sencilla, Tipo Económica Completa</v>
          </cell>
          <cell r="E414" t="str">
            <v>UN</v>
          </cell>
          <cell r="F414">
            <v>46161.05</v>
          </cell>
          <cell r="G414">
            <v>42578</v>
          </cell>
        </row>
        <row r="415">
          <cell r="C415">
            <v>799</v>
          </cell>
          <cell r="D415" t="str">
            <v>Suministro, Instalacion Y Montaje De Elementos Y Modulos Recreacionales Para El Parque Los Pitufos, Ubicado En La Carrera 9 Con Calle 46E, Barrio Ciudadela, Distrito De Barranquilla</v>
          </cell>
          <cell r="E415" t="str">
            <v>GL</v>
          </cell>
          <cell r="F415">
            <v>3955600</v>
          </cell>
          <cell r="G415">
            <v>40304</v>
          </cell>
        </row>
        <row r="416">
          <cell r="C416">
            <v>842</v>
          </cell>
          <cell r="D416" t="str">
            <v>Grada De 1.00 X 0.60 X 0.50 Mts, Incluye Cimiento En Concreto Simple De 3000 Psi, Levante En Ladrillo Comun, Pañetado, Y Placa De Concreto De 3000 Psi Con Estribos De 3/8"  En Ambos Sentidos A Cada 0.15 Mts</v>
          </cell>
          <cell r="E416" t="str">
            <v>UN</v>
          </cell>
          <cell r="F416">
            <v>272905.11</v>
          </cell>
          <cell r="G416">
            <v>39856</v>
          </cell>
        </row>
        <row r="417">
          <cell r="C417">
            <v>843</v>
          </cell>
          <cell r="D417" t="str">
            <v>Grada De 3.00 X 0.70 X 0.50 Mts, Incluye Cimiento En Concreto Simple De 3000 Psi, Levante En Ladrillo Común, Pañetado, Placa En Losa Maciza De 0.05 Mts En Concreto De 3000 Psi, Reforzado Con Varillas De 3/8"  En Ambos Sentidos A Cada 0.15 Mts</v>
          </cell>
          <cell r="E417" t="str">
            <v>UN</v>
          </cell>
          <cell r="F417">
            <v>683249.54</v>
          </cell>
          <cell r="G417">
            <v>41680</v>
          </cell>
        </row>
        <row r="418">
          <cell r="C418">
            <v>844</v>
          </cell>
          <cell r="D418" t="str">
            <v>Suministro E Instalación De Malla De Acero Galvanizada Forrada En Pvc, Calibre 7.5, Hueco De 1 1/2" X 1 1/2", Reforzada Con Tubo Galvanizado De 2", Riostras En Tubería Galvanizada De 1", Incluye Barras Tensoras Forradas En Pvc Calibre 9, Amarres Forrados En Pvc Calibre 10 , Bases Para Postes Y Viga En Concreto, Acabado Con Pintura Anticorrosiva Y Esmalte, Altura 2.50 Metros (Ver Diseño)</v>
          </cell>
          <cell r="E418" t="str">
            <v>M2</v>
          </cell>
          <cell r="F418">
            <v>62000</v>
          </cell>
          <cell r="G418">
            <v>42314</v>
          </cell>
        </row>
        <row r="419">
          <cell r="C419">
            <v>845</v>
          </cell>
          <cell r="D419" t="str">
            <v>Suministro E Instalación De Malla Ciclón Galvanizada Calibre 10 , Sencilla Con Tubo Galvanizado De 1 1/2"  Para Parales</v>
          </cell>
          <cell r="E419" t="str">
            <v>M2</v>
          </cell>
          <cell r="F419">
            <v>43600</v>
          </cell>
          <cell r="G419">
            <v>41068</v>
          </cell>
        </row>
        <row r="420">
          <cell r="C420">
            <v>846</v>
          </cell>
          <cell r="D420" t="str">
            <v>Excavación Para Cimiento De 0.15 X 0.15 Mts Y Retiro De Material</v>
          </cell>
          <cell r="E420" t="str">
            <v>ML</v>
          </cell>
          <cell r="F420">
            <v>4670</v>
          </cell>
          <cell r="G420">
            <v>42314</v>
          </cell>
        </row>
        <row r="421">
          <cell r="C421">
            <v>847</v>
          </cell>
          <cell r="D421" t="str">
            <v>Cimiento De 0.15 X 0.15 Metros En Concreto De Fc = 3000 Psi</v>
          </cell>
          <cell r="E421" t="str">
            <v>ML</v>
          </cell>
          <cell r="F421">
            <v>15480.28</v>
          </cell>
          <cell r="G421">
            <v>41386</v>
          </cell>
        </row>
        <row r="422">
          <cell r="C422">
            <v>848</v>
          </cell>
          <cell r="D422" t="str">
            <v>Demolición De Estructura En Concreto Reforzado,  Con Ancho &lt; 0.30 Metros Incluye Retiro De Material</v>
          </cell>
          <cell r="E422" t="str">
            <v>M2</v>
          </cell>
          <cell r="F422">
            <v>40408.14</v>
          </cell>
          <cell r="G422">
            <v>42417</v>
          </cell>
        </row>
        <row r="423">
          <cell r="C423">
            <v>869</v>
          </cell>
          <cell r="D423" t="str">
            <v>Suministro E Instalación De Luminaria Tipo Wall Pack De 175 W - 220 V Matal Halide, Ref. Quimbaya Ii Mhr Roy Alpha, Incluye Bombillo Y Fotocelda</v>
          </cell>
          <cell r="E423" t="str">
            <v>UN</v>
          </cell>
          <cell r="F423">
            <v>462320</v>
          </cell>
          <cell r="G423">
            <v>41480</v>
          </cell>
        </row>
        <row r="424">
          <cell r="C424">
            <v>879</v>
          </cell>
          <cell r="D424" t="str">
            <v>Piso En Baldosa Duranato Color Beige Con Vetas De 0.60 X 0.60 Mts</v>
          </cell>
          <cell r="E424" t="str">
            <v>M2</v>
          </cell>
          <cell r="F424">
            <v>78650.78</v>
          </cell>
          <cell r="G424">
            <v>41057</v>
          </cell>
        </row>
        <row r="425">
          <cell r="C425">
            <v>888</v>
          </cell>
          <cell r="D425" t="str">
            <v>Formaleteria Metálica Para Losa</v>
          </cell>
          <cell r="E425" t="str">
            <v>M2</v>
          </cell>
          <cell r="F425">
            <v>3168.43</v>
          </cell>
          <cell r="G425">
            <v>42825</v>
          </cell>
        </row>
        <row r="426">
          <cell r="C426">
            <v>889</v>
          </cell>
          <cell r="D426" t="str">
            <v>Formaletería Metálica Para Muro</v>
          </cell>
          <cell r="E426" t="str">
            <v>M2</v>
          </cell>
          <cell r="F426">
            <v>2691.43</v>
          </cell>
          <cell r="G426">
            <v>42825</v>
          </cell>
        </row>
        <row r="427">
          <cell r="C427">
            <v>890</v>
          </cell>
          <cell r="D427" t="str">
            <v>Formaletería Metálica Para Columna Altura 2.40 Mts</v>
          </cell>
          <cell r="E427" t="str">
            <v>DI</v>
          </cell>
          <cell r="F427">
            <v>13376.32</v>
          </cell>
          <cell r="G427">
            <v>42825</v>
          </cell>
        </row>
        <row r="428">
          <cell r="C428">
            <v>891</v>
          </cell>
          <cell r="D428" t="str">
            <v>Formaleteria Metalica Para Columna</v>
          </cell>
          <cell r="E428" t="str">
            <v>ML</v>
          </cell>
          <cell r="F428">
            <v>5618.05</v>
          </cell>
          <cell r="G428">
            <v>42825</v>
          </cell>
        </row>
        <row r="429">
          <cell r="C429">
            <v>892</v>
          </cell>
          <cell r="D429" t="str">
            <v>Formaletería Metálica Por Una Cara Para Viga, Columna De Confinamiento &lt; 0.50 Mts</v>
          </cell>
          <cell r="E429" t="str">
            <v>ML</v>
          </cell>
          <cell r="F429">
            <v>1170</v>
          </cell>
          <cell r="G429">
            <v>42752</v>
          </cell>
        </row>
        <row r="430">
          <cell r="C430">
            <v>896</v>
          </cell>
          <cell r="D430" t="str">
            <v>Concreto De 1500 Psi</v>
          </cell>
          <cell r="E430" t="str">
            <v>M3</v>
          </cell>
          <cell r="F430">
            <v>235430.04</v>
          </cell>
          <cell r="G430">
            <v>42438</v>
          </cell>
        </row>
        <row r="431">
          <cell r="C431">
            <v>897</v>
          </cell>
          <cell r="D431" t="str">
            <v>Plantilla Para Piso En Concreto De 1500 Psi E = 0.05 Mts</v>
          </cell>
          <cell r="E431" t="str">
            <v>M2</v>
          </cell>
          <cell r="F431">
            <v>20310.88</v>
          </cell>
          <cell r="G431">
            <v>42415</v>
          </cell>
        </row>
        <row r="432">
          <cell r="C432">
            <v>898</v>
          </cell>
          <cell r="D432" t="str">
            <v>Mortero 1:5</v>
          </cell>
          <cell r="E432" t="str">
            <v>M3</v>
          </cell>
          <cell r="F432">
            <v>208758.95</v>
          </cell>
          <cell r="G432">
            <v>42438</v>
          </cell>
        </row>
        <row r="433">
          <cell r="C433">
            <v>899</v>
          </cell>
          <cell r="D433" t="str">
            <v>Pañete Allanado Sobre Muro Con Mortero 1:5</v>
          </cell>
          <cell r="E433" t="str">
            <v>M2</v>
          </cell>
          <cell r="F433">
            <v>14682.07</v>
          </cell>
          <cell r="G433">
            <v>41712</v>
          </cell>
        </row>
        <row r="434">
          <cell r="C434">
            <v>900</v>
          </cell>
          <cell r="D434" t="str">
            <v>Cimiento De 0.30 X 0.30 Metros En Concreto De 2500 Psi.</v>
          </cell>
          <cell r="E434" t="str">
            <v>ML</v>
          </cell>
          <cell r="F434">
            <v>38029.760000000002</v>
          </cell>
          <cell r="G434">
            <v>42447</v>
          </cell>
        </row>
        <row r="435">
          <cell r="C435">
            <v>901</v>
          </cell>
          <cell r="D435" t="str">
            <v>Plantilla Para Piso En Concreto De 3000 Psi E = 0.05 Mts</v>
          </cell>
          <cell r="E435" t="str">
            <v>M2</v>
          </cell>
          <cell r="F435">
            <v>24186.79</v>
          </cell>
          <cell r="G435">
            <v>42524</v>
          </cell>
        </row>
        <row r="436">
          <cell r="C436">
            <v>902</v>
          </cell>
          <cell r="D436" t="str">
            <v>Pavimento En Concreto Rigido De 3000 Psi E = 0.10 Mts, Pasadores D = 1/2" - Longitud 0.25 Metros A Cada 0.30 Metros Y D = 3/8" - Longitud 0.65 Metros A Cada 1.00 Metro, Junta Y Antisol</v>
          </cell>
          <cell r="E436" t="str">
            <v>M2</v>
          </cell>
          <cell r="F436">
            <v>75113.52</v>
          </cell>
          <cell r="G436">
            <v>42493</v>
          </cell>
        </row>
        <row r="437">
          <cell r="C437">
            <v>903</v>
          </cell>
          <cell r="D437" t="str">
            <v>Estudio De Planimetria Y Altimetria En Arroyos No Canalizados De Seccion &gt; 4.00 Mts Y &lt; 20.00 Mts, Incluye Limpieza Manual Y Elaboración De Planos</v>
          </cell>
          <cell r="E437" t="str">
            <v>ML</v>
          </cell>
          <cell r="F437">
            <v>3759.67</v>
          </cell>
          <cell r="G437">
            <v>40669</v>
          </cell>
        </row>
        <row r="438">
          <cell r="C438">
            <v>906</v>
          </cell>
          <cell r="D438" t="str">
            <v>Columna En Concreto De 3000 Psi, De 0.20 X 0.20 Mts, Incluye Acero De Refuerzo De 4 Varillas De 1/2", Estribos De 3/8" A Cada 0.20 Mts</v>
          </cell>
          <cell r="E438" t="str">
            <v>ML</v>
          </cell>
          <cell r="F438">
            <v>61546.69</v>
          </cell>
          <cell r="G438">
            <v>41799</v>
          </cell>
        </row>
        <row r="439">
          <cell r="C439">
            <v>907</v>
          </cell>
          <cell r="D439" t="str">
            <v>Excavación Para Cimiento De 0.30 X 0.60 Mts Y Retiro De Material Sobrante</v>
          </cell>
          <cell r="E439" t="str">
            <v>ML</v>
          </cell>
          <cell r="F439">
            <v>6633.33</v>
          </cell>
          <cell r="G439">
            <v>42415</v>
          </cell>
        </row>
        <row r="440">
          <cell r="C440">
            <v>908</v>
          </cell>
          <cell r="D440" t="str">
            <v>Cimiento De 0.30 X 0.30 Mts, En Concreto De 3000 Psi Reforzado Con 4 Varillas De 1/2", Estribos De 3/8" A Cada 0.20 Mts</v>
          </cell>
          <cell r="E440" t="str">
            <v>ML</v>
          </cell>
          <cell r="F440">
            <v>80340.75</v>
          </cell>
          <cell r="G440">
            <v>42314</v>
          </cell>
        </row>
        <row r="441">
          <cell r="C441">
            <v>909</v>
          </cell>
          <cell r="D441" t="str">
            <v>Zabaleta En Ladrillo Común Con Mortero De Pega 1:4 Impermeabilizada Con Manto Edil</v>
          </cell>
          <cell r="E441" t="str">
            <v>ML</v>
          </cell>
          <cell r="F441">
            <v>69134.94</v>
          </cell>
          <cell r="G441">
            <v>42415</v>
          </cell>
        </row>
        <row r="442">
          <cell r="C442">
            <v>910</v>
          </cell>
          <cell r="D442" t="str">
            <v>Desmonte Y Reinstalación De Cubierta En Asbesto Cemento, Incluye Amarre Y Ganchos De Fijación</v>
          </cell>
          <cell r="E442" t="str">
            <v>M2</v>
          </cell>
          <cell r="F442">
            <v>28424.86</v>
          </cell>
          <cell r="G442">
            <v>41670</v>
          </cell>
        </row>
        <row r="443">
          <cell r="C443">
            <v>911</v>
          </cell>
          <cell r="D443" t="str">
            <v>Viga Corona En Concreto De 3000 Psi De 0.30 X 0.20 Mts, Incluye Acero De Refuerzo 4 Varillas D= 1/2", Estribos De D=3/8" A Cada 0.15 Mts</v>
          </cell>
          <cell r="E443" t="str">
            <v>ML</v>
          </cell>
          <cell r="F443">
            <v>84438.33</v>
          </cell>
          <cell r="G443">
            <v>41569</v>
          </cell>
        </row>
        <row r="444">
          <cell r="C444">
            <v>912</v>
          </cell>
          <cell r="D444" t="str">
            <v>Columna En Concreto De 3000 Psi, De 0.20 X 0.30 Mts, Incluye Acero De Refuerzo 4 Varillas De 1/2", Estribos De 3/8" A Cada 0.20 Mts</v>
          </cell>
          <cell r="E444" t="str">
            <v>ML</v>
          </cell>
          <cell r="F444">
            <v>75002.63</v>
          </cell>
          <cell r="G444">
            <v>41771</v>
          </cell>
        </row>
        <row r="445">
          <cell r="C445">
            <v>913</v>
          </cell>
          <cell r="D445" t="str">
            <v>Suministro E Instalacion De Reja De Hierro De 1.04 X 2.10 Mts, Incluye Pintura Contra Oxido Y Esmalte.</v>
          </cell>
          <cell r="E445" t="str">
            <v>UN</v>
          </cell>
          <cell r="F445">
            <v>300000</v>
          </cell>
          <cell r="G445">
            <v>39897</v>
          </cell>
        </row>
        <row r="446">
          <cell r="C446">
            <v>914</v>
          </cell>
          <cell r="D446" t="str">
            <v>Boya De Nivel Tipo Mercurio Incluido Soporte Metálico Galvanizado En Caliente</v>
          </cell>
          <cell r="E446" t="str">
            <v>UN</v>
          </cell>
          <cell r="F446">
            <v>356900</v>
          </cell>
          <cell r="G446">
            <v>41480</v>
          </cell>
        </row>
        <row r="447">
          <cell r="C447">
            <v>915</v>
          </cell>
          <cell r="D447" t="str">
            <v>Fuente Regulada De 110 Va.C - 24 Vd.C Omron Phoenix Contact De 50 W</v>
          </cell>
          <cell r="E447" t="str">
            <v>UN</v>
          </cell>
          <cell r="F447">
            <v>650000</v>
          </cell>
          <cell r="G447">
            <v>41480</v>
          </cell>
        </row>
        <row r="448">
          <cell r="C448">
            <v>916</v>
          </cell>
          <cell r="D448" t="str">
            <v>Plc Twido De Telemecanique Ref Twdlcaa24Drf, Incluye Programación En Ladder De Acuerdo A Requerimientos De Triple A</v>
          </cell>
          <cell r="E448" t="str">
            <v>UN</v>
          </cell>
          <cell r="F448">
            <v>9650000</v>
          </cell>
          <cell r="G448">
            <v>41480</v>
          </cell>
        </row>
        <row r="449">
          <cell r="C449">
            <v>917</v>
          </cell>
          <cell r="D449" t="str">
            <v>Suministro E Instalación De División Y Puerta De Vidrio Templado Para Sala De Juntas</v>
          </cell>
          <cell r="E449" t="str">
            <v>UN</v>
          </cell>
          <cell r="F449">
            <v>4500000</v>
          </cell>
          <cell r="G449">
            <v>41935</v>
          </cell>
        </row>
        <row r="450">
          <cell r="C450">
            <v>918</v>
          </cell>
          <cell r="D450" t="str">
            <v>Protección Contra Sobretensión 110 V Ac Marca Sime Timer</v>
          </cell>
          <cell r="E450" t="str">
            <v>UN</v>
          </cell>
          <cell r="F450">
            <v>1120000</v>
          </cell>
          <cell r="G450">
            <v>41480</v>
          </cell>
        </row>
        <row r="451">
          <cell r="C451">
            <v>920</v>
          </cell>
          <cell r="D451" t="str">
            <v>Suministro E Instalación De Sanitario Blanco Línea Infantil O Pre Escolar, Incluye Interiores.</v>
          </cell>
          <cell r="E451" t="str">
            <v>UN</v>
          </cell>
          <cell r="F451">
            <v>391001.17</v>
          </cell>
          <cell r="G451">
            <v>41717</v>
          </cell>
        </row>
        <row r="452">
          <cell r="C452">
            <v>922</v>
          </cell>
          <cell r="D452" t="str">
            <v>Muro En Concreto Ciclopeo, 60% Concreto De 3000 Psi, 40% De Piedra Ciclopea</v>
          </cell>
          <cell r="E452" t="str">
            <v>M3</v>
          </cell>
          <cell r="F452">
            <v>372473.69</v>
          </cell>
          <cell r="G452">
            <v>41786</v>
          </cell>
        </row>
        <row r="453">
          <cell r="C453">
            <v>923</v>
          </cell>
          <cell r="D453" t="str">
            <v>Zapata O Cimiento  En Concreto Ciclópeo, 60% Concreto De 3000 Psi, 40% En Piedra Ciclópea</v>
          </cell>
          <cell r="E453" t="str">
            <v>M3</v>
          </cell>
          <cell r="F453">
            <v>309214.53000000003</v>
          </cell>
          <cell r="G453">
            <v>41038</v>
          </cell>
        </row>
        <row r="454">
          <cell r="C454">
            <v>924</v>
          </cell>
          <cell r="D454" t="str">
            <v>Placa De Fondo En Concreto De 3000 Psi E= 0.25 Mts, No Incluye Acero De Refuerzo</v>
          </cell>
          <cell r="E454" t="str">
            <v>M3</v>
          </cell>
          <cell r="F454">
            <v>585502.74</v>
          </cell>
          <cell r="G454">
            <v>41906</v>
          </cell>
        </row>
        <row r="455">
          <cell r="C455">
            <v>925</v>
          </cell>
          <cell r="D455" t="str">
            <v>Escarificación De Impermeabilización Existente Y Retiro De Material</v>
          </cell>
          <cell r="E455" t="str">
            <v>M2</v>
          </cell>
          <cell r="F455">
            <v>4175</v>
          </cell>
          <cell r="G455">
            <v>42472</v>
          </cell>
        </row>
        <row r="456">
          <cell r="C456">
            <v>926</v>
          </cell>
          <cell r="D456" t="str">
            <v>Demolición De Torta De Niveles De Cubierta Y Retiro De Material</v>
          </cell>
          <cell r="E456" t="str">
            <v>M2</v>
          </cell>
          <cell r="F456">
            <v>5915</v>
          </cell>
          <cell r="G456">
            <v>41569</v>
          </cell>
        </row>
        <row r="457">
          <cell r="C457">
            <v>927</v>
          </cell>
          <cell r="D457" t="str">
            <v>Levante De Pollo En Ladrillo Común Con Mortero De Pega 1:4, Pañetado, De 0.12 X 0.08 Metros</v>
          </cell>
          <cell r="E457" t="str">
            <v>ML</v>
          </cell>
          <cell r="F457">
            <v>9950.1</v>
          </cell>
          <cell r="G457">
            <v>41022</v>
          </cell>
        </row>
        <row r="458">
          <cell r="C458">
            <v>929</v>
          </cell>
          <cell r="D458" t="str">
            <v>Suministro E Instalación De Ventana En Aluminio Anodizado Natural, Bronce O Blanco, Con Vidrio Transparente De 4 Mm, Un Cuerpo Fijo</v>
          </cell>
          <cell r="E458" t="str">
            <v>M2</v>
          </cell>
          <cell r="F458">
            <v>194311.31</v>
          </cell>
          <cell r="G458">
            <v>42538</v>
          </cell>
        </row>
        <row r="459">
          <cell r="C459">
            <v>930</v>
          </cell>
          <cell r="D459" t="str">
            <v>Plantilla De Piso En Mortero 1:6 E = 0.05 Mts</v>
          </cell>
          <cell r="E459" t="str">
            <v>M2</v>
          </cell>
          <cell r="F459">
            <v>16494.95</v>
          </cell>
          <cell r="G459">
            <v>42534</v>
          </cell>
        </row>
        <row r="460">
          <cell r="C460">
            <v>931</v>
          </cell>
          <cell r="D460" t="str">
            <v>Plantilla De Piso En Mortero 1:6 Impermabilizado E = 0.05 Mts</v>
          </cell>
          <cell r="E460" t="str">
            <v>M2</v>
          </cell>
          <cell r="F460">
            <v>24420.15</v>
          </cell>
          <cell r="G460">
            <v>41064</v>
          </cell>
        </row>
        <row r="461">
          <cell r="C461">
            <v>933</v>
          </cell>
          <cell r="D461" t="str">
            <v>Pañete Exterior Allanado Con Mortero 1:4</v>
          </cell>
          <cell r="E461" t="str">
            <v>M2</v>
          </cell>
          <cell r="F461">
            <v>21728.1</v>
          </cell>
          <cell r="G461">
            <v>42415</v>
          </cell>
        </row>
        <row r="462">
          <cell r="C462">
            <v>934</v>
          </cell>
          <cell r="D462" t="str">
            <v>Demolición De Estructura De 1.00 X 0.60 Metros, Losa En Concreto De Espesor  &gt; 0.05 Y &lt; 0.15 Mts. Y Retiro De Material</v>
          </cell>
          <cell r="E462" t="str">
            <v>ML</v>
          </cell>
          <cell r="F462">
            <v>19714.36</v>
          </cell>
          <cell r="G462">
            <v>42489</v>
          </cell>
        </row>
        <row r="463">
          <cell r="C463">
            <v>935</v>
          </cell>
          <cell r="D463" t="str">
            <v>Plantilla De Base Para Mueble De Cocina De 0.60 X 2.50 Metros,  En Concreto De 2500 Psi E = 0.07 Metros</v>
          </cell>
          <cell r="E463" t="str">
            <v>UN</v>
          </cell>
          <cell r="F463">
            <v>50375.79</v>
          </cell>
          <cell r="G463">
            <v>41066</v>
          </cell>
        </row>
        <row r="464">
          <cell r="C464">
            <v>936</v>
          </cell>
          <cell r="D464" t="str">
            <v>Desmonte De Ventana Y Retiro De Material</v>
          </cell>
          <cell r="E464" t="str">
            <v>UN</v>
          </cell>
          <cell r="F464">
            <v>17905</v>
          </cell>
          <cell r="G464">
            <v>42472</v>
          </cell>
        </row>
        <row r="465">
          <cell r="C465">
            <v>937</v>
          </cell>
          <cell r="D465" t="str">
            <v>Resane De Fisuras Y/O Grietas En Muros Y Gradas</v>
          </cell>
          <cell r="E465" t="str">
            <v>ML</v>
          </cell>
          <cell r="F465">
            <v>8995.5499999999993</v>
          </cell>
          <cell r="G465">
            <v>41508</v>
          </cell>
        </row>
        <row r="466">
          <cell r="C466">
            <v>938</v>
          </cell>
          <cell r="D466" t="str">
            <v>Lavadero, Con Plantilla De Piso En Concreto De 2500 Psi E = 0.07, De 2.00 X 1.00 Metros, Mamposteria En Bloque De Cemento Vibrado , Pañete Y Mortero De Pega 1:4 Impermeabilizado, Cimiento En Concreto De 3000 Psi De 0.30 X 0.30 Metros, Lavadero Prefabricado En Granito De 0.60 X 0.50 Metros, Con Sus Accesorios Sanitarios, Válvula De 1/2"</v>
          </cell>
          <cell r="E466" t="str">
            <v>UN</v>
          </cell>
          <cell r="F466">
            <v>414361.15</v>
          </cell>
          <cell r="G466">
            <v>42415</v>
          </cell>
        </row>
        <row r="467">
          <cell r="C467">
            <v>941</v>
          </cell>
          <cell r="D467" t="str">
            <v>Meson De Cocina De 0.60 X2.50 Metros, Mamposteria En Bloque De Cemento Vibrado Con Pañete Y Mortero De Pega 1:4 Impermeabilizado, Losa Superior En Concreto De 3000 Psi Reforzada Con Varillas De 3/8" En Ambos Sentidos A Cada 0.15 Metros De E = 0.05 Mts, Lavaplatos De Acero Inoxidable De Empotrar, Con Sus Accesorios</v>
          </cell>
          <cell r="E467" t="str">
            <v>UN</v>
          </cell>
          <cell r="F467">
            <v>428679.53</v>
          </cell>
          <cell r="G467">
            <v>42415</v>
          </cell>
        </row>
        <row r="468">
          <cell r="C468">
            <v>942</v>
          </cell>
          <cell r="D468" t="str">
            <v>Reconstrucción De Alero En Concreto De 3000 Psi, Incluye Picada De Losa Y Retiro De Material En Mal Estado, Colocación De Malla Electrosoldada Y Aditivo Sikadur 32 O Similar Para La Adherencia Del Concreto.</v>
          </cell>
          <cell r="E468" t="str">
            <v>M2</v>
          </cell>
          <cell r="F468">
            <v>116310.2</v>
          </cell>
          <cell r="G468">
            <v>41912</v>
          </cell>
        </row>
        <row r="469">
          <cell r="C469">
            <v>943</v>
          </cell>
          <cell r="D469" t="str">
            <v>Reparación De Losa De Cubierta En La Parte Inferior, Incluye Picada De Mortero, Aplicación De Mortero 1:4, Aditivo Sikadur 32 O Similar, Malla Electrosoldada</v>
          </cell>
          <cell r="E469" t="str">
            <v>M2</v>
          </cell>
          <cell r="F469">
            <v>76316.570000000007</v>
          </cell>
          <cell r="G469">
            <v>41067</v>
          </cell>
        </row>
        <row r="470">
          <cell r="C470">
            <v>944</v>
          </cell>
          <cell r="D470" t="str">
            <v>Excavación Y Fundida De Zapata De 0.80 X 0.80 X 0.30 Mts En Concreto De 3000 Psi, Reforzada.</v>
          </cell>
          <cell r="E470" t="str">
            <v>UN</v>
          </cell>
          <cell r="F470">
            <v>198173</v>
          </cell>
          <cell r="G470">
            <v>41569</v>
          </cell>
        </row>
        <row r="471">
          <cell r="C471">
            <v>945</v>
          </cell>
          <cell r="D471" t="str">
            <v>Excavación Y Fundida De Zapata De 1.20 X 1.20 X 0.30 Mts, Con Concreto De 3000 Psi, Reforzada</v>
          </cell>
          <cell r="E471" t="str">
            <v>UN</v>
          </cell>
          <cell r="F471">
            <v>258225.44</v>
          </cell>
          <cell r="G471">
            <v>42496</v>
          </cell>
        </row>
        <row r="472">
          <cell r="C472">
            <v>946</v>
          </cell>
          <cell r="D472" t="str">
            <v>Columna En Concreto De 3000 Psi, De 0.30 X 0.30 Mts, Incluye Acero De Refuerzo 4 Varillas De 1/2", Estribos De 3/8" A Cada 0.20 Metros</v>
          </cell>
          <cell r="E472" t="str">
            <v>ML</v>
          </cell>
          <cell r="F472">
            <v>84677.21</v>
          </cell>
          <cell r="G472">
            <v>41767</v>
          </cell>
        </row>
        <row r="473">
          <cell r="C473">
            <v>947</v>
          </cell>
          <cell r="D473" t="str">
            <v>Alfagías De 0.10 X 0.10 Metros En Concreto De 3000 Psi, Reforzado Con 2 Varilla De D = 3/8", Estribos De D = 1/4" A Cada 0.20 Mts</v>
          </cell>
          <cell r="E473" t="str">
            <v>ML</v>
          </cell>
          <cell r="F473">
            <v>23806.89</v>
          </cell>
          <cell r="G473">
            <v>42578</v>
          </cell>
        </row>
        <row r="474">
          <cell r="C474">
            <v>948</v>
          </cell>
          <cell r="D474" t="str">
            <v>Pintura En Esmalte Para Puerta En Lamina Galvanizada, Incluye Aplicación De Anticorrosivo</v>
          </cell>
          <cell r="E474" t="str">
            <v>M2</v>
          </cell>
          <cell r="F474">
            <v>32724.33</v>
          </cell>
          <cell r="G474">
            <v>42496</v>
          </cell>
        </row>
        <row r="475">
          <cell r="C475">
            <v>949</v>
          </cell>
          <cell r="D475" t="str">
            <v>Pavimento En Concreto Rígido Mr = 600, E = 0.20 Mts, Pasadores D = 1"  - Longitud 0.35 Metros A Cada 0.30 Metros Y D = 1/2" - Longitud 0.85 Metros A Cada 1.20 Metros, Junta Y Antisol</v>
          </cell>
          <cell r="E475" t="str">
            <v>M2</v>
          </cell>
          <cell r="F475">
            <v>134149.84</v>
          </cell>
          <cell r="G475">
            <v>42493</v>
          </cell>
        </row>
        <row r="476">
          <cell r="C476">
            <v>952</v>
          </cell>
          <cell r="D476" t="str">
            <v>Cerramiento Provisional Perimetral De Protección En Polisombra, Con Altura De 2.00 Metros</v>
          </cell>
          <cell r="E476" t="str">
            <v>ML</v>
          </cell>
          <cell r="F476">
            <v>13110.75</v>
          </cell>
          <cell r="G476">
            <v>42314</v>
          </cell>
        </row>
        <row r="477">
          <cell r="C477">
            <v>953</v>
          </cell>
          <cell r="D477" t="str">
            <v>Demolicion De Zapata 1.00 X 1.00 X 0.30 Mts</v>
          </cell>
          <cell r="E477" t="str">
            <v>UN</v>
          </cell>
          <cell r="F477">
            <v>12000</v>
          </cell>
          <cell r="G477">
            <v>39918</v>
          </cell>
        </row>
        <row r="478">
          <cell r="C478">
            <v>954</v>
          </cell>
          <cell r="D478" t="str">
            <v>Ajuste Y Mantenimiento De Cielo Raso En Lámina Plana De Asbesto Cemento</v>
          </cell>
          <cell r="E478" t="str">
            <v>M2</v>
          </cell>
          <cell r="F478">
            <v>9579.25</v>
          </cell>
          <cell r="G478">
            <v>41015</v>
          </cell>
        </row>
        <row r="479">
          <cell r="C479">
            <v>955</v>
          </cell>
          <cell r="D479" t="str">
            <v>Reparación, Mantenimiento E Instalación De Salida De Alumbrado</v>
          </cell>
          <cell r="E479" t="str">
            <v>UN</v>
          </cell>
          <cell r="F479">
            <v>46174.75</v>
          </cell>
          <cell r="G479">
            <v>41067</v>
          </cell>
        </row>
        <row r="480">
          <cell r="C480">
            <v>956</v>
          </cell>
          <cell r="D480" t="str">
            <v>Capitulo - Gestiones Y Certificaciones</v>
          </cell>
          <cell r="E480" t="str">
            <v>SD</v>
          </cell>
          <cell r="F480">
            <v>0</v>
          </cell>
          <cell r="G480">
            <v>41554</v>
          </cell>
        </row>
        <row r="481">
          <cell r="C481">
            <v>957</v>
          </cell>
          <cell r="D481" t="str">
            <v>Suministro E Instalación De Bajante De Aguas Lluvias, En Tuberia Pvc Diametro 4"</v>
          </cell>
          <cell r="E481" t="str">
            <v>ML</v>
          </cell>
          <cell r="F481">
            <v>41583.35</v>
          </cell>
          <cell r="G481">
            <v>42578</v>
          </cell>
        </row>
        <row r="482">
          <cell r="C482">
            <v>958</v>
          </cell>
          <cell r="D482" t="str">
            <v>Piso En Adoquín Tipo Rectangular Peatonal E = 0.06 Mts, Con Borde De Confinamiento De 0.15 X 0.30 Metros En Concreto De 3000 Psi A Cada 3.00 Mts, Reforzado Con 2 Varillas De D = 3/8" Y Estribos De D = 1/4" A Cada 0.32 Mts</v>
          </cell>
          <cell r="E482" t="str">
            <v>M2</v>
          </cell>
          <cell r="F482">
            <v>85458.62</v>
          </cell>
          <cell r="G482">
            <v>42496</v>
          </cell>
        </row>
        <row r="483">
          <cell r="C483">
            <v>960</v>
          </cell>
          <cell r="D483" t="str">
            <v>Levante De Muro En Ladrillo Común Para Jardinera De 0.20 X 0.12 Mts, Con Mortero De Pega 1:4</v>
          </cell>
          <cell r="E483" t="str">
            <v>ML</v>
          </cell>
          <cell r="F483">
            <v>13310.1</v>
          </cell>
          <cell r="G483">
            <v>42524</v>
          </cell>
        </row>
        <row r="484">
          <cell r="C484">
            <v>962</v>
          </cell>
          <cell r="D484" t="str">
            <v>Ornamentación Y Jardinería - Relleno En Arena Negra Abonada Para Jardines, Incluye Transporte</v>
          </cell>
          <cell r="E484" t="str">
            <v>M3</v>
          </cell>
          <cell r="F484">
            <v>41550</v>
          </cell>
          <cell r="G484">
            <v>42538</v>
          </cell>
        </row>
        <row r="485">
          <cell r="C485">
            <v>963</v>
          </cell>
          <cell r="D485" t="str">
            <v>Piso Exterior En Tablon Vitrificado De 0.33 X 0.33 Mts, Junta En Piedra China Lavada De E = 0.05 Mts, Ancho 0.30 Mts</v>
          </cell>
          <cell r="E485" t="str">
            <v>ML</v>
          </cell>
          <cell r="F485">
            <v>11700</v>
          </cell>
          <cell r="G485">
            <v>39920</v>
          </cell>
        </row>
        <row r="486">
          <cell r="C486">
            <v>967</v>
          </cell>
          <cell r="D486" t="str">
            <v>Sensor De Intruismo Para Portón De Acceso, Incluye Fuente De 24 Vdc</v>
          </cell>
          <cell r="E486" t="str">
            <v>UN</v>
          </cell>
          <cell r="F486">
            <v>1200500</v>
          </cell>
          <cell r="G486">
            <v>41480</v>
          </cell>
        </row>
        <row r="487">
          <cell r="C487">
            <v>968</v>
          </cell>
          <cell r="D487" t="str">
            <v>Borna Phoenix Contact Ref Uk5N</v>
          </cell>
          <cell r="E487" t="str">
            <v>UN</v>
          </cell>
          <cell r="F487">
            <v>1200</v>
          </cell>
          <cell r="G487">
            <v>41480</v>
          </cell>
        </row>
        <row r="488">
          <cell r="C488">
            <v>969</v>
          </cell>
          <cell r="D488" t="str">
            <v>Suministro E Instalación De Tubería Conduit Galvanizada De D = 3/4"</v>
          </cell>
          <cell r="E488" t="str">
            <v>ML</v>
          </cell>
          <cell r="F488">
            <v>12300</v>
          </cell>
          <cell r="G488">
            <v>41480</v>
          </cell>
        </row>
        <row r="489">
          <cell r="C489">
            <v>970</v>
          </cell>
          <cell r="D489" t="str">
            <v>Suministro E Instalación De Cable Vehicular No. 16 Color Azul</v>
          </cell>
          <cell r="E489" t="str">
            <v>ML</v>
          </cell>
          <cell r="F489">
            <v>4820</v>
          </cell>
          <cell r="G489">
            <v>41480</v>
          </cell>
        </row>
        <row r="490">
          <cell r="C490">
            <v>981</v>
          </cell>
          <cell r="D490" t="str">
            <v>E - Desmonte, Suministro E Instalación De Acometida Eléctrica Y Tablero De 18 Circuitos Monofásico Con Puerta, Tipo Siemens O Similar.</v>
          </cell>
          <cell r="E490" t="str">
            <v>UN</v>
          </cell>
          <cell r="F490">
            <v>1385870</v>
          </cell>
          <cell r="G490">
            <v>41451</v>
          </cell>
        </row>
        <row r="491">
          <cell r="C491">
            <v>1021</v>
          </cell>
          <cell r="D491" t="str">
            <v>Suministro Y Aplicación De Sello Expandible Contra El Paso De Agua En Juntas De Construcción  Y Pases De Tubería Sikaswell S O Similar (Según Planos Y Especificaciones De Diseño)</v>
          </cell>
          <cell r="E491" t="str">
            <v>ML</v>
          </cell>
          <cell r="F491">
            <v>25588</v>
          </cell>
          <cell r="G491">
            <v>41479</v>
          </cell>
        </row>
        <row r="492">
          <cell r="C492">
            <v>1022</v>
          </cell>
          <cell r="D492" t="str">
            <v>Suministro E Instalación De Grifería Para Lavaplatos Tipo Grival O Similar</v>
          </cell>
          <cell r="E492" t="str">
            <v>UN</v>
          </cell>
          <cell r="F492">
            <v>95105</v>
          </cell>
          <cell r="G492">
            <v>42314</v>
          </cell>
        </row>
        <row r="493">
          <cell r="C493">
            <v>1023</v>
          </cell>
          <cell r="D493" t="str">
            <v>E - Suministro E Instalación De Tablero De 18 Circuitos, Incluye Tacos</v>
          </cell>
          <cell r="E493" t="str">
            <v>UN</v>
          </cell>
          <cell r="F493">
            <v>617156.67000000004</v>
          </cell>
          <cell r="G493">
            <v>41569</v>
          </cell>
        </row>
        <row r="494">
          <cell r="C494">
            <v>1024</v>
          </cell>
          <cell r="D494" t="str">
            <v>Estuco Sobre Pañete Allanado Para Cielo Raso</v>
          </cell>
          <cell r="E494" t="str">
            <v>M2</v>
          </cell>
          <cell r="F494">
            <v>10649.99</v>
          </cell>
          <cell r="G494">
            <v>41912</v>
          </cell>
        </row>
        <row r="495">
          <cell r="C495">
            <v>1025</v>
          </cell>
          <cell r="D495" t="str">
            <v>E - Acometida Eléctrica Con Tubería Conduit Pvc D = 1" , Alambrado Con Cable No. 4</v>
          </cell>
          <cell r="E495" t="str">
            <v>ML</v>
          </cell>
          <cell r="F495">
            <v>51569.919999999998</v>
          </cell>
          <cell r="G495">
            <v>41569</v>
          </cell>
        </row>
        <row r="496">
          <cell r="C496">
            <v>1026</v>
          </cell>
          <cell r="D496" t="str">
            <v>Pavimento En Concreto Rigido Mr = 36, Con Acelerado De 3 Dias, E = 0.15 Mts, Pasadores D = 3/4" - Longitud 0.35 Metros A Cada 0.30 Metros Y  D = 1/2" Longitud 0.85 Metros A Cada 1.20 Metros , Junta Y Antisol</v>
          </cell>
          <cell r="E496" t="str">
            <v>M2</v>
          </cell>
          <cell r="F496">
            <v>106405.17</v>
          </cell>
          <cell r="G496">
            <v>42493</v>
          </cell>
        </row>
        <row r="497">
          <cell r="C497">
            <v>1028</v>
          </cell>
          <cell r="D497" t="str">
            <v>Pavimento En Concreto Rigido Mr = 36, Con Acelerado De 3 Dias, E = 0.20 Mts, Pasadores D = 1"  Longitud 0.35 Metros A Cada 0.30 Metros Y D = 1/2" - Longitud 0.85 Metros A Cada 1.20 Metros, Junta Y Antisol</v>
          </cell>
          <cell r="E497" t="str">
            <v>M2</v>
          </cell>
          <cell r="F497">
            <v>129958.24</v>
          </cell>
          <cell r="G497">
            <v>42493</v>
          </cell>
        </row>
        <row r="498">
          <cell r="C498">
            <v>1029</v>
          </cell>
          <cell r="D498" t="str">
            <v>Demolición De Andén Y Retiro De Material</v>
          </cell>
          <cell r="E498" t="str">
            <v>M2</v>
          </cell>
          <cell r="F498">
            <v>10228.91</v>
          </cell>
          <cell r="G498">
            <v>42524</v>
          </cell>
        </row>
        <row r="499">
          <cell r="C499">
            <v>1030</v>
          </cell>
          <cell r="D499" t="str">
            <v>Cuneta Bordillo En Concreto De 3000 Psi Reforzado, De 0.25 + 0.35 + 0.15  Mts, E =  0.10 Mts.</v>
          </cell>
          <cell r="E499" t="str">
            <v>ML</v>
          </cell>
          <cell r="F499">
            <v>61313.43</v>
          </cell>
          <cell r="G499">
            <v>42198</v>
          </cell>
        </row>
        <row r="500">
          <cell r="C500">
            <v>1031</v>
          </cell>
          <cell r="D500" t="str">
            <v>Concreto De 2000 Psi</v>
          </cell>
          <cell r="E500" t="str">
            <v>M3</v>
          </cell>
          <cell r="F500">
            <v>246973.55</v>
          </cell>
          <cell r="G500">
            <v>42438</v>
          </cell>
        </row>
        <row r="501">
          <cell r="C501">
            <v>1032</v>
          </cell>
          <cell r="D501" t="str">
            <v>P. B. O.  Anden En Concreto De 3000 Psi De E = 0.07 Mts, No Incluye Mano De Obra</v>
          </cell>
          <cell r="E501" t="str">
            <v>M2</v>
          </cell>
          <cell r="F501">
            <v>23990.79</v>
          </cell>
          <cell r="G501">
            <v>40283</v>
          </cell>
        </row>
        <row r="502">
          <cell r="C502">
            <v>1033</v>
          </cell>
          <cell r="D502" t="str">
            <v>P. B. O. Aplicacion De Geotextil Nt - 2500, No Incluye Mano De Obra</v>
          </cell>
          <cell r="E502" t="str">
            <v>M2</v>
          </cell>
          <cell r="F502">
            <v>7276.5</v>
          </cell>
          <cell r="G502">
            <v>40283</v>
          </cell>
        </row>
        <row r="503">
          <cell r="C503">
            <v>1034</v>
          </cell>
          <cell r="D503" t="str">
            <v>P. B. O. Bordillo En Concreto De 3000 Psi  De 0.15 X 0.30 Mts, No Incluye Mano De Obra</v>
          </cell>
          <cell r="E503" t="str">
            <v>ML</v>
          </cell>
          <cell r="F503">
            <v>19833.099999999999</v>
          </cell>
          <cell r="G503">
            <v>40283</v>
          </cell>
        </row>
        <row r="504">
          <cell r="C504">
            <v>1035</v>
          </cell>
          <cell r="D504" t="str">
            <v>P. B. O.  Excavacion Y Retiro De Material, No Incluye Mano De Obra</v>
          </cell>
          <cell r="E504" t="str">
            <v>M3</v>
          </cell>
          <cell r="F504">
            <v>37261.4</v>
          </cell>
          <cell r="G504">
            <v>40283</v>
          </cell>
        </row>
        <row r="505">
          <cell r="C505">
            <v>1036</v>
          </cell>
          <cell r="D505" t="str">
            <v>P. B. O. Nivelacion, Replanteo Y Señalizacion, No Incluye Mano De Obra</v>
          </cell>
          <cell r="E505" t="str">
            <v>M2</v>
          </cell>
          <cell r="F505">
            <v>1140.04</v>
          </cell>
          <cell r="G505">
            <v>40283</v>
          </cell>
        </row>
        <row r="506">
          <cell r="C506">
            <v>1037</v>
          </cell>
          <cell r="D506" t="str">
            <v>P. B. O. Pavimento En Concreto Rigido Mr = 500 Psi, E = 0.15 Mts, Pasadores De D = 1/2" Y 3/4", Junta Y Antisol, No Incluye Mano De Obra</v>
          </cell>
          <cell r="E506" t="str">
            <v>M2</v>
          </cell>
          <cell r="F506">
            <v>71625.2</v>
          </cell>
          <cell r="G506">
            <v>40283</v>
          </cell>
        </row>
        <row r="507">
          <cell r="C507">
            <v>1038</v>
          </cell>
          <cell r="D507" t="str">
            <v>P. B. O.  Relleno En Material Seleccionado Compactado, No Incluye Mano De Obra</v>
          </cell>
          <cell r="E507" t="str">
            <v>M3</v>
          </cell>
          <cell r="F507">
            <v>55550.91</v>
          </cell>
          <cell r="G507">
            <v>40283</v>
          </cell>
        </row>
        <row r="508">
          <cell r="C508">
            <v>1039</v>
          </cell>
          <cell r="D508" t="str">
            <v>Afirmado Estabilizado Con Cal, E = 0.30 Mts.</v>
          </cell>
          <cell r="E508" t="str">
            <v>M2</v>
          </cell>
          <cell r="F508">
            <v>32882.79</v>
          </cell>
          <cell r="G508">
            <v>41026</v>
          </cell>
        </row>
        <row r="509">
          <cell r="C509">
            <v>1040</v>
          </cell>
          <cell r="D509" t="str">
            <v>Desmonte De Capa Vegetal Y Retiro De Material</v>
          </cell>
          <cell r="E509" t="str">
            <v>M2</v>
          </cell>
          <cell r="F509">
            <v>5476</v>
          </cell>
          <cell r="G509">
            <v>41949</v>
          </cell>
        </row>
        <row r="510">
          <cell r="C510">
            <v>1041</v>
          </cell>
          <cell r="D510" t="str">
            <v>Columna En Concreto De 3000 Psi, De 0.40 X 0.40 Mts, Incluye Acero De Refuerzo De 8 Varillas De 1/2", Estribos De 3/8" A Cada 0.20 Mts</v>
          </cell>
          <cell r="E510" t="str">
            <v>ML</v>
          </cell>
          <cell r="F510">
            <v>142317.31</v>
          </cell>
          <cell r="G510">
            <v>41569</v>
          </cell>
        </row>
        <row r="511">
          <cell r="C511">
            <v>1042</v>
          </cell>
          <cell r="D511" t="str">
            <v>Salida De Ventilador De Techo</v>
          </cell>
          <cell r="E511" t="str">
            <v>UN</v>
          </cell>
          <cell r="F511">
            <v>49598.93</v>
          </cell>
          <cell r="G511">
            <v>39939</v>
          </cell>
        </row>
        <row r="512">
          <cell r="C512">
            <v>1043</v>
          </cell>
          <cell r="D512" t="str">
            <v>Suministro E Instalación De Tubería De Alcantarillado Durafort O Similar D = 12" - 315 Mm</v>
          </cell>
          <cell r="E512" t="str">
            <v>ML</v>
          </cell>
          <cell r="F512">
            <v>158488.12</v>
          </cell>
          <cell r="G512">
            <v>42548</v>
          </cell>
        </row>
        <row r="513">
          <cell r="C513">
            <v>1046</v>
          </cell>
          <cell r="D513" t="str">
            <v>Solado Para Cimiento E = 0.05 Mts En Concreto De 2000 Psi</v>
          </cell>
          <cell r="E513" t="str">
            <v>ML</v>
          </cell>
          <cell r="F513">
            <v>9055.7199999999993</v>
          </cell>
          <cell r="G513">
            <v>41067</v>
          </cell>
        </row>
        <row r="514">
          <cell r="C514">
            <v>1048</v>
          </cell>
          <cell r="D514" t="str">
            <v>Columna En Concreto De 3000 Psi , De 0.15 X 0.30 Mts, No Incluye Acero De Refuerzo</v>
          </cell>
          <cell r="E514" t="str">
            <v>ML</v>
          </cell>
          <cell r="F514">
            <v>42865.99</v>
          </cell>
          <cell r="G514">
            <v>41344</v>
          </cell>
        </row>
        <row r="515">
          <cell r="C515">
            <v>1049</v>
          </cell>
          <cell r="D515" t="str">
            <v>Dintel O Viga De Amarre, En Concreto De 3000 Psi De 0.15 X 0.20 Mts No Incluye Acero De Refuerzo</v>
          </cell>
          <cell r="E515" t="str">
            <v>ML</v>
          </cell>
          <cell r="F515">
            <v>37513.089999999997</v>
          </cell>
          <cell r="G515">
            <v>42578</v>
          </cell>
        </row>
        <row r="516">
          <cell r="C516">
            <v>1050</v>
          </cell>
          <cell r="D516" t="str">
            <v>Suministro Construcción Y Montaje De Estructura En Aluminio Para Cubierta, Incluye Anticorrosivo Y Pintura (Ver Diseño Estructural)</v>
          </cell>
          <cell r="E516" t="str">
            <v>M2</v>
          </cell>
          <cell r="F516">
            <v>82200</v>
          </cell>
          <cell r="G516">
            <v>41344</v>
          </cell>
        </row>
        <row r="517">
          <cell r="C517">
            <v>1051</v>
          </cell>
          <cell r="D517" t="str">
            <v>Demolición De Cimiento Existente De 0.30 X 0.30 Mts A Una Profundidad &gt; 1.00 Mts &lt; 1.50 Mts Y Retiro De Material</v>
          </cell>
          <cell r="E517" t="str">
            <v>ML</v>
          </cell>
          <cell r="F517">
            <v>19265</v>
          </cell>
          <cell r="G517">
            <v>41016</v>
          </cell>
        </row>
        <row r="518">
          <cell r="C518">
            <v>1052</v>
          </cell>
          <cell r="D518" t="str">
            <v>Zapata De 1.50 X 1.50 X 0.30 Mts En Concreto De 3000 Psi, Con Acero De Refuerzo 7 Varillas D = 5/8" A Cada 0.25 Mts En Ambos Sentidos</v>
          </cell>
          <cell r="E518" t="str">
            <v>UN</v>
          </cell>
          <cell r="F518">
            <v>388534.19</v>
          </cell>
          <cell r="G518">
            <v>41569</v>
          </cell>
        </row>
        <row r="519">
          <cell r="C519">
            <v>1053</v>
          </cell>
          <cell r="D519" t="str">
            <v>Pedestal De 0.60 X 0.60 X 0.60 Mts, En Concreto De 3000 Psi, Reforzado Con 4 Varilla D = 1/2" , Estribos De 3/8" A Cada 0.20 Mts</v>
          </cell>
          <cell r="E519" t="str">
            <v>UN</v>
          </cell>
          <cell r="F519">
            <v>130267.55</v>
          </cell>
          <cell r="G519">
            <v>42496</v>
          </cell>
        </row>
        <row r="520">
          <cell r="C520">
            <v>1054</v>
          </cell>
          <cell r="D520" t="str">
            <v>Columnas En Concreto De 3000 Psi, De 0.40 X 0.40 Mts, Incluye Acero De Refuerzo 8 Varillas D = 5/8", Estribos De 3/8" A Cada 0.15 Mts, Altura 3.55 Mts</v>
          </cell>
          <cell r="E520" t="str">
            <v>ML</v>
          </cell>
          <cell r="F520">
            <v>181367.39</v>
          </cell>
          <cell r="G520">
            <v>41737</v>
          </cell>
        </row>
        <row r="521">
          <cell r="C521">
            <v>1055</v>
          </cell>
          <cell r="D521" t="str">
            <v>Plantilla Para Piso En Concreto De 2500 Psi E = 0.05 Mts, Incluye Parrilla De Acero De D = 1/4" A Cada 0.50 Mts En Ambos Sentidos</v>
          </cell>
          <cell r="E521" t="str">
            <v>M2</v>
          </cell>
          <cell r="F521">
            <v>33588.449999999997</v>
          </cell>
          <cell r="G521">
            <v>42779</v>
          </cell>
        </row>
        <row r="522">
          <cell r="C522">
            <v>1056</v>
          </cell>
          <cell r="D522" t="str">
            <v>Limpieza Con Retroexcavadora Sobre Oruga, Aplicada En Arroyo Sección Promedio: Ancho = 4.00 A 5.00 Metros, Altura = 1.50 A 3.00 Metros, Profundidad De Sedimentos = 1.50 A 3.00 Metros</v>
          </cell>
          <cell r="E522" t="str">
            <v>ML</v>
          </cell>
          <cell r="F522">
            <v>25790</v>
          </cell>
          <cell r="G522">
            <v>41008</v>
          </cell>
        </row>
        <row r="523">
          <cell r="C523">
            <v>1057</v>
          </cell>
          <cell r="D523" t="str">
            <v>Acopio Con Retroexcavadora Del Material Desalojado, Aplicada En Limpieza De Arroyo, Seccion Promedio: Ancho = 4.00 A 5.00 Metros, Altura = 1.50 A 3.00 Metros, Profundidad De Sedimentos = 1.50 A 2.50 Metros</v>
          </cell>
          <cell r="E523" t="str">
            <v>HO</v>
          </cell>
          <cell r="F523">
            <v>145032.5</v>
          </cell>
          <cell r="G523">
            <v>40974</v>
          </cell>
        </row>
        <row r="524">
          <cell r="C524">
            <v>1058</v>
          </cell>
          <cell r="D524" t="str">
            <v>Remocion Con Retroexcavadora Y Retiro De Material Desalojado En Volqueta, Aplicado En Limpieza De Arroyo De Sección Promedio: Ancho = 4.00 A 5.00 Metros, Altura = 1.50 A 3.00 Metros, Profundidad De Sedimentos = 1.50 A 2.50 Metros</v>
          </cell>
          <cell r="E524" t="str">
            <v>M3</v>
          </cell>
          <cell r="F524">
            <v>58633.75</v>
          </cell>
          <cell r="G524">
            <v>40669</v>
          </cell>
        </row>
        <row r="525">
          <cell r="C525">
            <v>1059</v>
          </cell>
          <cell r="D525" t="str">
            <v>Limpieza Manual Margenes, Aplicada En Limpieza De Arroyo Seccion Promedio: Ancho = 4.00 A 5.00 Metros, Altura = 1.50 A 3.00 Metros, Profundidad De Sedimentos = 1.50 A 2.50 Metros</v>
          </cell>
          <cell r="E525" t="str">
            <v>M2</v>
          </cell>
          <cell r="F525">
            <v>8132.5</v>
          </cell>
          <cell r="G525">
            <v>40669</v>
          </cell>
        </row>
        <row r="526">
          <cell r="C526">
            <v>1060</v>
          </cell>
          <cell r="D526" t="str">
            <v>Retiro Manual De Material Vegetal, Aplicada En Limpieza De Arroyo Seccion Promedio: Ancho = 4.00 A 5.00 Metros, Altura = 1.50 A 3.00 Metros, Profundidad De Sedimento De 1.50 A 2.50 Metros</v>
          </cell>
          <cell r="E526" t="str">
            <v>M2</v>
          </cell>
          <cell r="F526">
            <v>4660</v>
          </cell>
          <cell r="G526">
            <v>40669</v>
          </cell>
        </row>
        <row r="527">
          <cell r="C527">
            <v>1066</v>
          </cell>
          <cell r="D527" t="str">
            <v>Desmonte Y Retiro De Placa De Concreto De 0.06 X 0.60 X 2.40 Mts</v>
          </cell>
          <cell r="E527" t="str">
            <v>UN</v>
          </cell>
          <cell r="F527">
            <v>14830.47</v>
          </cell>
          <cell r="G527">
            <v>40344</v>
          </cell>
        </row>
        <row r="528">
          <cell r="C528">
            <v>1067</v>
          </cell>
          <cell r="D528" t="str">
            <v>Construcción Y Montaje De Placas De 0.06 X 0.60 X 3.00 Mts, En Concreto De 2500 Psi, Reforzado Con 3 Varillas De 3/8" A Lo Ancho Y 6 Varillas De 3/8" A Lo Largo.</v>
          </cell>
          <cell r="E528" t="str">
            <v>UN</v>
          </cell>
          <cell r="F528">
            <v>81226</v>
          </cell>
          <cell r="G528">
            <v>41026</v>
          </cell>
        </row>
        <row r="529">
          <cell r="C529">
            <v>1069</v>
          </cell>
          <cell r="D529" t="str">
            <v>Cerramiento  En Tela Verde, O Malla De Lona, (Polisombra), Con Altura De 2.00 Metros, Base Para Fijacion De Estacones 0.20 X 0.20 X 0.50 Metros En Concreto De 1500 Psi, Estacones De Madera De 2" X 2", Apuntillada Y Amarrada A Los Postes Con Alambre Negro Para Rigidizacion.</v>
          </cell>
          <cell r="E529" t="str">
            <v>ML</v>
          </cell>
          <cell r="F529">
            <v>21234.06</v>
          </cell>
          <cell r="G529">
            <v>41927</v>
          </cell>
        </row>
        <row r="530">
          <cell r="C530">
            <v>1084</v>
          </cell>
          <cell r="D530" t="str">
            <v>Acopio Manual Del Material Desalojado</v>
          </cell>
          <cell r="E530" t="str">
            <v>JO</v>
          </cell>
          <cell r="F530">
            <v>60900</v>
          </cell>
          <cell r="G530">
            <v>40282</v>
          </cell>
        </row>
        <row r="531">
          <cell r="C531">
            <v>1085</v>
          </cell>
          <cell r="D531" t="str">
            <v>Construccion Y Mantaje De Placa De 0.06 X 0.60 X 2.40 Mts, En Concreto De 2500 Psi, Reforzado Con 3 Varillas De 3/8" A Lo Ancho Y 9 Varillas De 3/8" A Lo Largo</v>
          </cell>
          <cell r="E531" t="str">
            <v>UN</v>
          </cell>
          <cell r="F531">
            <v>74161.960000000006</v>
          </cell>
          <cell r="G531">
            <v>40669</v>
          </cell>
        </row>
        <row r="532">
          <cell r="C532">
            <v>1086</v>
          </cell>
          <cell r="D532" t="str">
            <v>Juegos - Suministro, Instalación Y Montaje De Rueda Infantil Giratoria Para Parque, De 2.00 Metros De Diámetro, En Madera Pino Pátula Inmunizada, Tubería Galvanizada Y Herrajes Metálicos</v>
          </cell>
          <cell r="E532" t="str">
            <v>UN</v>
          </cell>
          <cell r="F532">
            <v>754000</v>
          </cell>
          <cell r="G532">
            <v>41075</v>
          </cell>
        </row>
        <row r="533">
          <cell r="C533">
            <v>1087</v>
          </cell>
          <cell r="D533" t="str">
            <v>Juegos - Suministro, Instalación Y Montaje De Módulo No. 15 De Juego Para Parque Que Incluye: Escalera Y Puente En Madera Y Cuerda, Columpio De 2 Puestos, Con Resbaladero En Fibra De Vidrio, En Madera Pino Pátula Inmunizada Y Herrajes Metálicos</v>
          </cell>
          <cell r="E533" t="str">
            <v>UN</v>
          </cell>
          <cell r="F533">
            <v>1600800</v>
          </cell>
          <cell r="G533">
            <v>41075</v>
          </cell>
        </row>
        <row r="534">
          <cell r="C534">
            <v>1088</v>
          </cell>
          <cell r="D534" t="str">
            <v>Juegos - Suministro, Instalación Y Montaje De Sube Y Baja Para Parque En Madera Pino Pátula Inmunizada, Con Herrajes Metálicos</v>
          </cell>
          <cell r="E534" t="str">
            <v>UN</v>
          </cell>
          <cell r="F534">
            <v>203000</v>
          </cell>
          <cell r="G534">
            <v>41569</v>
          </cell>
        </row>
        <row r="535">
          <cell r="C535">
            <v>1089</v>
          </cell>
          <cell r="D535" t="str">
            <v>Excavación A Mano En Material Común, Incluye Retiro De Material Con Cargador Y Volqueta</v>
          </cell>
          <cell r="E535" t="str">
            <v>M3</v>
          </cell>
          <cell r="F535">
            <v>40702.78</v>
          </cell>
          <cell r="G535">
            <v>42241</v>
          </cell>
        </row>
        <row r="536">
          <cell r="C536">
            <v>1090</v>
          </cell>
          <cell r="D536" t="str">
            <v>Remoción Manual Y Retiro De Material Desalojado En Volqueta</v>
          </cell>
          <cell r="E536" t="str">
            <v>M3</v>
          </cell>
          <cell r="F536">
            <v>42101.67</v>
          </cell>
          <cell r="G536">
            <v>41906</v>
          </cell>
        </row>
        <row r="537">
          <cell r="C537">
            <v>1091</v>
          </cell>
          <cell r="D537" t="str">
            <v>Suministro E Instalación De Banca Para Parque, En Concreto De 3000 Psi, Reforzado Con Varillas De 3/8" En Ambos Sentidos A Cada 0.15 Mts, De 0.60 X 1.10 Mts Altura 0.60 Mts, Fondo En Placa De Concreto, Con Su Logotipo</v>
          </cell>
          <cell r="E537" t="str">
            <v>UN</v>
          </cell>
          <cell r="F537">
            <v>424513.39</v>
          </cell>
          <cell r="G537">
            <v>41697</v>
          </cell>
        </row>
        <row r="538">
          <cell r="C538">
            <v>1092</v>
          </cell>
          <cell r="D538" t="str">
            <v>Kiosco De 4.00 X 4.00 Mts, Altura = 2.80 Mts, Con 4 Columnas Y Estructura De Soporte Para Cubierta En Madera Pino Pátula Inmunizada, Cubierta De Eternit Pintada En Cualquier Color</v>
          </cell>
          <cell r="E538" t="str">
            <v>UN</v>
          </cell>
          <cell r="F538">
            <v>5000000</v>
          </cell>
          <cell r="G538">
            <v>41075</v>
          </cell>
        </row>
        <row r="539">
          <cell r="C539">
            <v>1093</v>
          </cell>
          <cell r="D539" t="str">
            <v>Juegos - Suministro, Instalación Y Montaje De Módulo No. 17 De Juego Para Parque Que Incluye: Escalera En Madera, 2 Columpios, Resbaladero En Fibra De Vidrio, Sube Y Baja, Argollas De Balanceo, En Madera Pino Pátula Inmunizada, Tubería Galvanizada Y Herrajes Metálicos</v>
          </cell>
          <cell r="E539" t="str">
            <v>UN</v>
          </cell>
          <cell r="F539">
            <v>1740000</v>
          </cell>
          <cell r="G539">
            <v>41075</v>
          </cell>
        </row>
        <row r="540">
          <cell r="C540">
            <v>1094</v>
          </cell>
          <cell r="D540" t="str">
            <v>Juegos - Suministro, Instalación Y Montaje De Módulo No. 22 De Juegos Infantiles Para Parques Que Incluye: Escalera De Madera, Resbaladero En Fibra De Vidrio, 2 Puestos De Columpios, Puente De Madera, Juego De Argollas, Elaborado En Madera Pino Pátula Inmunizado, Con Herrajes Metálicos</v>
          </cell>
          <cell r="E540" t="str">
            <v>UN</v>
          </cell>
          <cell r="F540">
            <v>3549600</v>
          </cell>
          <cell r="G540">
            <v>41569</v>
          </cell>
        </row>
        <row r="541">
          <cell r="C541">
            <v>1095</v>
          </cell>
          <cell r="D541" t="str">
            <v>Relleno En Piedra Granzón O Cascajo De Piedra China</v>
          </cell>
          <cell r="E541" t="str">
            <v>M3</v>
          </cell>
          <cell r="F541">
            <v>72000</v>
          </cell>
          <cell r="G541">
            <v>41767</v>
          </cell>
        </row>
        <row r="542">
          <cell r="C542">
            <v>1096</v>
          </cell>
          <cell r="D542" t="str">
            <v>Relleno En Material Seleccionado No Compactado</v>
          </cell>
          <cell r="E542" t="str">
            <v>M3</v>
          </cell>
          <cell r="F542">
            <v>44250</v>
          </cell>
          <cell r="G542">
            <v>42496</v>
          </cell>
        </row>
        <row r="543">
          <cell r="C543">
            <v>1097</v>
          </cell>
          <cell r="D543" t="str">
            <v>E - Suministro E Instalación De Reflectores Tipo Luz De Metal Halite De 500 Watios, Incluye Acometida Eléctrica, Caja De Protección, Fotoceldas Y Cableado</v>
          </cell>
          <cell r="E543" t="str">
            <v>UN</v>
          </cell>
          <cell r="F543">
            <v>580000</v>
          </cell>
          <cell r="G543">
            <v>41737</v>
          </cell>
        </row>
        <row r="544">
          <cell r="C544">
            <v>1098</v>
          </cell>
          <cell r="D544" t="str">
            <v>Plantilla Para Piso En Concreto De 1500 Psi E = 0.10 Metros</v>
          </cell>
          <cell r="E544" t="str">
            <v>M2</v>
          </cell>
          <cell r="F544">
            <v>35223.42</v>
          </cell>
          <cell r="G544">
            <v>41064</v>
          </cell>
        </row>
        <row r="545">
          <cell r="C545">
            <v>1099</v>
          </cell>
          <cell r="D545" t="str">
            <v>Relleno En Material De Piedra Y Arena En Proporción 1:1, Compactado</v>
          </cell>
          <cell r="E545" t="str">
            <v>M3</v>
          </cell>
          <cell r="F545">
            <v>63676</v>
          </cell>
          <cell r="G545">
            <v>41781</v>
          </cell>
        </row>
        <row r="546">
          <cell r="C546">
            <v>1100</v>
          </cell>
          <cell r="D546" t="str">
            <v>Placa De Fondo En Concreto Ciclópeo, 60% En Concreto De 3000 Psi, 40% Piedra De Cimiento</v>
          </cell>
          <cell r="E546" t="str">
            <v>M3</v>
          </cell>
          <cell r="F546">
            <v>294764.53000000003</v>
          </cell>
          <cell r="G546">
            <v>41037</v>
          </cell>
        </row>
        <row r="547">
          <cell r="C547">
            <v>1101</v>
          </cell>
          <cell r="D547" t="str">
            <v>Solado En Concreto Pobre De 2000 Psi, E = 0.05 Metros</v>
          </cell>
          <cell r="E547" t="str">
            <v>M3</v>
          </cell>
          <cell r="F547">
            <v>386152.23</v>
          </cell>
          <cell r="G547">
            <v>42578</v>
          </cell>
        </row>
        <row r="548">
          <cell r="C548">
            <v>1102</v>
          </cell>
          <cell r="D548" t="str">
            <v>Viga De Cimiento En Concreto De 3000 Psi, No Incluye Acero De Refuerzo</v>
          </cell>
          <cell r="E548" t="str">
            <v>M3</v>
          </cell>
          <cell r="F548">
            <v>500063.01</v>
          </cell>
          <cell r="G548">
            <v>42538</v>
          </cell>
        </row>
        <row r="549">
          <cell r="C549">
            <v>1103</v>
          </cell>
          <cell r="D549" t="str">
            <v>Plantilla De Piso En Concreto De 3000 Psi E = 0.10 Metros</v>
          </cell>
          <cell r="E549" t="str">
            <v>M2</v>
          </cell>
          <cell r="F549">
            <v>48333.59</v>
          </cell>
          <cell r="G549">
            <v>42241</v>
          </cell>
        </row>
        <row r="550">
          <cell r="C550">
            <v>1104</v>
          </cell>
          <cell r="D550" t="str">
            <v>Levante De Muro En Bloque Vibrado Estructural. E = 0.10 Metros</v>
          </cell>
          <cell r="E550" t="str">
            <v>M2</v>
          </cell>
          <cell r="F550">
            <v>57728.1</v>
          </cell>
          <cell r="G550">
            <v>41697</v>
          </cell>
        </row>
        <row r="551">
          <cell r="C551">
            <v>1105</v>
          </cell>
          <cell r="D551" t="str">
            <v>Meson En Concreto De 2500 Psi, Espesor De 0.06 Metros, Ancho De 0.60 Metros, Varillas De 1/2" A Cada 0.20 Metros En Ambos Sentidos, Acabado En Granito Pulido</v>
          </cell>
          <cell r="E551" t="str">
            <v>ML</v>
          </cell>
          <cell r="F551">
            <v>101353.78</v>
          </cell>
          <cell r="G551">
            <v>42578</v>
          </cell>
        </row>
        <row r="552">
          <cell r="C552">
            <v>1106</v>
          </cell>
          <cell r="D552" t="str">
            <v>Suministro E Instalación De Espejo Biselado De 4 Mm</v>
          </cell>
          <cell r="E552" t="str">
            <v>M2</v>
          </cell>
          <cell r="F552">
            <v>83084.5</v>
          </cell>
          <cell r="G552">
            <v>42578</v>
          </cell>
        </row>
        <row r="553">
          <cell r="C553">
            <v>1109</v>
          </cell>
          <cell r="D553" t="str">
            <v>Suministro E Instalacion De Sistema De Tanques De Reserva De 500 Lts, Incluye: 4 Tanques Plasticos, Accesorios, Tuberia De 2" Y 1", Flotador, Registros Y Valvula.</v>
          </cell>
          <cell r="E553" t="str">
            <v>UN</v>
          </cell>
          <cell r="F553">
            <v>1574857</v>
          </cell>
          <cell r="G553">
            <v>39968</v>
          </cell>
        </row>
        <row r="554">
          <cell r="C554">
            <v>1116</v>
          </cell>
          <cell r="D554" t="str">
            <v>Suministro E Instalación De Bajante Tipo Amazonas</v>
          </cell>
          <cell r="E554" t="str">
            <v>ML</v>
          </cell>
          <cell r="F554">
            <v>45652.55</v>
          </cell>
          <cell r="G554">
            <v>41676</v>
          </cell>
        </row>
        <row r="555">
          <cell r="C555">
            <v>1117</v>
          </cell>
          <cell r="D555" t="str">
            <v>Ornamentacion Y Jardineria - Siembra De Grama Criolla, Incluye Transporte</v>
          </cell>
          <cell r="E555" t="str">
            <v>M2</v>
          </cell>
          <cell r="F555">
            <v>4500</v>
          </cell>
          <cell r="G555">
            <v>42752</v>
          </cell>
        </row>
        <row r="556">
          <cell r="C556">
            <v>1126</v>
          </cell>
          <cell r="D556" t="str">
            <v>Suministro E Instalación De Canal Tipo Amazonas De Pvc</v>
          </cell>
          <cell r="E556" t="str">
            <v>ML</v>
          </cell>
          <cell r="F556">
            <v>47320.480000000003</v>
          </cell>
          <cell r="G556">
            <v>42241</v>
          </cell>
        </row>
        <row r="557">
          <cell r="C557">
            <v>1127</v>
          </cell>
          <cell r="D557" t="str">
            <v>Suministro E Instalación De Puerta Ventana En Reja De Varilla Cuadrada De 1/2", Con Tuberia Galvanizada De 3/4", Varilla De 5/8", Platina De 3/16" Y Balineras De Acero De 1/2", Pintada Con Anticorrosivo Y Esmalte (Segun Diseño)</v>
          </cell>
          <cell r="E557" t="str">
            <v>UN</v>
          </cell>
          <cell r="F557">
            <v>523560</v>
          </cell>
          <cell r="G557">
            <v>41068</v>
          </cell>
        </row>
        <row r="558">
          <cell r="C558">
            <v>1128</v>
          </cell>
          <cell r="D558" t="str">
            <v>Suministro E Instalación De Puerta En Reja De Varilla Cuadrada De 1/2", Para Ingreso De Baños, Con Tubería Galvanizada De 3/4", Varilla De 5/8", Platina De 3/16" Y Balinera De Acero De 1/2", Pintada Con Anticorrosivo Y Esmalte (Segun Diseño)</v>
          </cell>
          <cell r="E558" t="str">
            <v>UN</v>
          </cell>
          <cell r="F558">
            <v>265489</v>
          </cell>
          <cell r="G558">
            <v>41068</v>
          </cell>
        </row>
        <row r="559">
          <cell r="C559">
            <v>1129</v>
          </cell>
          <cell r="D559" t="str">
            <v>Rejilla De Ventilacion, Con Marco En Lamina Calibre 18, Pintada Con Anticorrosivo Y Esmalte</v>
          </cell>
          <cell r="E559" t="str">
            <v>M2</v>
          </cell>
          <cell r="F559">
            <v>81694</v>
          </cell>
          <cell r="G559">
            <v>39969</v>
          </cell>
        </row>
        <row r="560">
          <cell r="C560">
            <v>1130</v>
          </cell>
          <cell r="D560" t="str">
            <v>Cortasol Pintado, En Lámina Galvanizada Calibre 18, Incluye Perfil Y Platina De 3/16", Cadena Galvanizada De 3/8", Gancho Tensor Galvanizado De 5/16" X 5", Bisagra, Tornillo Expansivo, Gancho Galvanizado Con Platina, Pintura Anticorrosiva Y Esmalte (Segun Diseño)</v>
          </cell>
          <cell r="E560" t="str">
            <v>UN</v>
          </cell>
          <cell r="F560">
            <v>532686</v>
          </cell>
          <cell r="G560">
            <v>41075</v>
          </cell>
        </row>
        <row r="561">
          <cell r="C561">
            <v>1131</v>
          </cell>
          <cell r="D561" t="str">
            <v>Ventana En Malla Eslabonada Galvanizada Calibre 12 Hueco De 2" X 2", Con Angulo De 1" X 1" X 3/16", Platina De 1/2" X 3/16", Pintada Con Anticorrosivo Y Esmalte. (Según Diseño)</v>
          </cell>
          <cell r="E561" t="str">
            <v>M2</v>
          </cell>
          <cell r="F561">
            <v>49410</v>
          </cell>
          <cell r="G561">
            <v>41075</v>
          </cell>
        </row>
        <row r="562">
          <cell r="C562">
            <v>1132</v>
          </cell>
          <cell r="D562" t="str">
            <v>Zapata De 2.60 X 2.60 X 0.60 Metros, En Concreto De 3000 Psi, No Incluye Acero De Refuerzo</v>
          </cell>
          <cell r="E562" t="str">
            <v>UN</v>
          </cell>
          <cell r="F562">
            <v>1471856.68</v>
          </cell>
          <cell r="G562">
            <v>41075</v>
          </cell>
        </row>
        <row r="563">
          <cell r="C563">
            <v>1133</v>
          </cell>
          <cell r="D563" t="str">
            <v>Pedestal De 0.70 X 0.60 X 1.40 Metros, En Concreto De 3000 Psi, No Incluye Acero De Refuerzo</v>
          </cell>
          <cell r="E563" t="str">
            <v>UN</v>
          </cell>
          <cell r="F563">
            <v>229191.47</v>
          </cell>
          <cell r="G563">
            <v>41045</v>
          </cell>
        </row>
        <row r="564">
          <cell r="C564">
            <v>1134</v>
          </cell>
          <cell r="D564" t="str">
            <v>Viga Canal De B = 1.00 Metros, Altura = 0.45 Metros, E = 0.10 Metros, En Concreto, Impermeabilizado Con Manto Edil, No Incluye Acero De Refuerzo.</v>
          </cell>
          <cell r="E564" t="str">
            <v>ML</v>
          </cell>
          <cell r="F564">
            <v>142130.04999999999</v>
          </cell>
          <cell r="G564">
            <v>42314</v>
          </cell>
        </row>
        <row r="565">
          <cell r="C565">
            <v>1135</v>
          </cell>
          <cell r="D565" t="str">
            <v>Columna En Concreto De 3000 Psi, De 0.40 X 0.50 Metros, No Incluye Acero De Refuerzo</v>
          </cell>
          <cell r="E565" t="str">
            <v>ML</v>
          </cell>
          <cell r="F565">
            <v>108860.68</v>
          </cell>
          <cell r="G565">
            <v>41016</v>
          </cell>
        </row>
        <row r="566">
          <cell r="C566">
            <v>1136</v>
          </cell>
          <cell r="D566" t="str">
            <v>Pañete Pulido Con Cal Bajo Placa De Entrepiso</v>
          </cell>
          <cell r="E566" t="str">
            <v>M2</v>
          </cell>
          <cell r="F566">
            <v>21718.1</v>
          </cell>
          <cell r="G566">
            <v>41556</v>
          </cell>
        </row>
        <row r="567">
          <cell r="C567">
            <v>1137</v>
          </cell>
          <cell r="D567" t="str">
            <v>Encamisada De Muro De Soporte Existente En Concreto De 3000 Psi</v>
          </cell>
          <cell r="E567" t="str">
            <v>M3</v>
          </cell>
          <cell r="F567">
            <v>618987.38</v>
          </cell>
          <cell r="G567">
            <v>41037</v>
          </cell>
        </row>
        <row r="568">
          <cell r="C568">
            <v>1138</v>
          </cell>
          <cell r="D568" t="str">
            <v>Excavación Manual Para Soporte O Estribos De Puente</v>
          </cell>
          <cell r="E568" t="str">
            <v>JO</v>
          </cell>
          <cell r="F568">
            <v>60900</v>
          </cell>
          <cell r="G568">
            <v>41037</v>
          </cell>
        </row>
        <row r="569">
          <cell r="C569">
            <v>1139</v>
          </cell>
          <cell r="D569" t="str">
            <v>Suministro E Instalacion De Platina De Hierro Como Base Para Soldar La Estructura Del Puente, De 0.60 Mtrs X 0.40 Mtrs X 2"</v>
          </cell>
          <cell r="E569" t="str">
            <v>UN</v>
          </cell>
          <cell r="F569">
            <v>50000</v>
          </cell>
          <cell r="G569">
            <v>39981</v>
          </cell>
        </row>
        <row r="570">
          <cell r="C570">
            <v>1140</v>
          </cell>
          <cell r="D570" t="str">
            <v>Suministro, Instalacion Y Montaje De Puente Peatonal Metalico, De 1.50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570" t="str">
            <v>ML</v>
          </cell>
          <cell r="F570">
            <v>1350000</v>
          </cell>
          <cell r="G570">
            <v>40968</v>
          </cell>
        </row>
        <row r="571">
          <cell r="C571">
            <v>1141</v>
          </cell>
          <cell r="D571" t="str">
            <v>Placa En Concreto De 3000 Psi E = 0.10 Metros, Incluye Malla Electrosoldada</v>
          </cell>
          <cell r="E571" t="str">
            <v>M2</v>
          </cell>
          <cell r="F571">
            <v>68888.59</v>
          </cell>
          <cell r="G571">
            <v>42779</v>
          </cell>
        </row>
        <row r="572">
          <cell r="C572">
            <v>1142</v>
          </cell>
          <cell r="D572" t="str">
            <v>Grada O Rampa De Acceso Al Puente Peatonal En Concreto De 3000 Psi, E = 0.10 Metros</v>
          </cell>
          <cell r="E572" t="str">
            <v>M2</v>
          </cell>
          <cell r="F572">
            <v>60405.2</v>
          </cell>
          <cell r="G572">
            <v>41831</v>
          </cell>
        </row>
        <row r="573">
          <cell r="C573">
            <v>1143</v>
          </cell>
          <cell r="D573" t="str">
            <v>Caja De Inspeccion De 0.80 X 0.80 X 0.90 Para A. Ll.</v>
          </cell>
          <cell r="E573" t="str">
            <v>UN</v>
          </cell>
          <cell r="F573">
            <v>717731</v>
          </cell>
          <cell r="G573">
            <v>40106</v>
          </cell>
        </row>
        <row r="574">
          <cell r="C574">
            <v>1144</v>
          </cell>
          <cell r="D574" t="str">
            <v>Solado En Concreto De 1500 Psi Normal Para Limpieza E = 0.03</v>
          </cell>
          <cell r="E574" t="str">
            <v>M2</v>
          </cell>
          <cell r="F574">
            <v>15431.53</v>
          </cell>
          <cell r="G574">
            <v>41697</v>
          </cell>
        </row>
        <row r="575">
          <cell r="C575">
            <v>1145</v>
          </cell>
          <cell r="D575" t="str">
            <v>Losa Maciza En Concreto De 3000 Psi, No Incluye Acero De Refuerzo, E =0.15 Metros</v>
          </cell>
          <cell r="E575" t="str">
            <v>M2</v>
          </cell>
          <cell r="F575">
            <v>136169.18</v>
          </cell>
          <cell r="G575">
            <v>42241</v>
          </cell>
        </row>
        <row r="576">
          <cell r="C576">
            <v>1146</v>
          </cell>
          <cell r="D576" t="str">
            <v>Desmonte, Reparación E Instalación De Abanico De Techo, Incluye Acabado Con Pintura Anticorrosiva Y Esmalte Blanco</v>
          </cell>
          <cell r="E576" t="str">
            <v>UN</v>
          </cell>
          <cell r="F576">
            <v>48950</v>
          </cell>
          <cell r="G576">
            <v>41365</v>
          </cell>
        </row>
        <row r="577">
          <cell r="C577">
            <v>1147</v>
          </cell>
          <cell r="D577" t="str">
            <v>Portón En Malla Eslabonada Y Tubería Galvanizada D = 2 1/2", A Dos Hojas, Dimensiones De Las Puertas 2.00 X 3.00, Incluye Instalación, Soldadura, Pintura, Mano De Obra Y Transporte</v>
          </cell>
          <cell r="E577" t="str">
            <v>UN</v>
          </cell>
          <cell r="F577">
            <v>1500000</v>
          </cell>
          <cell r="G577">
            <v>41481</v>
          </cell>
        </row>
        <row r="578">
          <cell r="C578">
            <v>1148</v>
          </cell>
          <cell r="D578" t="str">
            <v>Demolición, Fresado Y Retiro De Material De Pavimento Asfáltico</v>
          </cell>
          <cell r="E578" t="str">
            <v>M2</v>
          </cell>
          <cell r="F578">
            <v>16180.92</v>
          </cell>
          <cell r="G578">
            <v>41831</v>
          </cell>
        </row>
        <row r="579">
          <cell r="C579">
            <v>1149</v>
          </cell>
          <cell r="D579" t="str">
            <v>Excavación Para Conformación De Taludes Y Retiro De Material Sobrante</v>
          </cell>
          <cell r="E579" t="str">
            <v>M3</v>
          </cell>
          <cell r="F579">
            <v>33254</v>
          </cell>
          <cell r="G579">
            <v>41037</v>
          </cell>
        </row>
        <row r="580">
          <cell r="C580">
            <v>1150</v>
          </cell>
          <cell r="D580" t="str">
            <v>Reparacion Y Mantenimiento De La Estructura Metalica De Puente Peatonal: Cerchas, Correas, Platinas De Anclaje, Baranda De Seguridad, Incluye Tornilleria, Soldaduras, Reposicion De Perfiles Dañados, Pintura Con Anticorrosivo Y Acabado En Esmalte.</v>
          </cell>
          <cell r="E580" t="str">
            <v>M2</v>
          </cell>
          <cell r="F580">
            <v>97000</v>
          </cell>
          <cell r="G580">
            <v>40011</v>
          </cell>
        </row>
        <row r="581">
          <cell r="C581">
            <v>1151</v>
          </cell>
          <cell r="D581" t="str">
            <v>Suministro E Instalacion De Lamina Colaborante De Metaldeck De 2", Calibre 22, Para Estructura De Piso En Concreto De 3000 Psi</v>
          </cell>
          <cell r="E581" t="str">
            <v>M2</v>
          </cell>
          <cell r="F581">
            <v>47110</v>
          </cell>
          <cell r="G581">
            <v>40011</v>
          </cell>
        </row>
        <row r="582">
          <cell r="C582">
            <v>1152</v>
          </cell>
          <cell r="D582" t="str">
            <v>Desmonte De Piso De Madera En Puente Peatonal Metálico, Incluye Retiro De Material</v>
          </cell>
          <cell r="E582" t="str">
            <v>M2</v>
          </cell>
          <cell r="F582">
            <v>12186.67</v>
          </cell>
          <cell r="G582">
            <v>41037</v>
          </cell>
        </row>
        <row r="583">
          <cell r="C583">
            <v>1153</v>
          </cell>
          <cell r="D583" t="str">
            <v>Trazado Y Replanteo Sobre Placa.</v>
          </cell>
          <cell r="E583" t="str">
            <v>M2</v>
          </cell>
          <cell r="F583">
            <v>6868.69</v>
          </cell>
          <cell r="G583">
            <v>41936</v>
          </cell>
        </row>
        <row r="584">
          <cell r="C584">
            <v>1154</v>
          </cell>
          <cell r="D584" t="str">
            <v>Registro Sanitario De 1.00 X 1.00 X 0.60 Metros, En Mamposteria, Mortero De Pega Y Pañete Con Mortero 1:4 Impermeabilizado, Tapa En Concreto De 3000 Psi</v>
          </cell>
          <cell r="E584" t="str">
            <v>UN</v>
          </cell>
          <cell r="F584">
            <v>331974.78999999998</v>
          </cell>
          <cell r="G584">
            <v>42572</v>
          </cell>
        </row>
        <row r="585">
          <cell r="C585">
            <v>1155</v>
          </cell>
          <cell r="D585" t="str">
            <v>Columna En Concreto De 3000 Psi, De 0.40 X 0.50 Metros, Incluye Acero De Refuerzo De 8 Varillas De 1/2", Estribos De 3/8" A Cada 0.20 Metros</v>
          </cell>
          <cell r="E585" t="str">
            <v>ML</v>
          </cell>
          <cell r="F585">
            <v>157962.49</v>
          </cell>
          <cell r="G585">
            <v>41016</v>
          </cell>
        </row>
        <row r="586">
          <cell r="C586">
            <v>1156</v>
          </cell>
          <cell r="D586" t="str">
            <v>Elemento Vertical En Fachada Y Portico En Columna De Concreto De 3000 Psi De 0.15 X 0.25 Metros, No Incluye Acero De Refuerzo</v>
          </cell>
          <cell r="E586" t="str">
            <v>ML</v>
          </cell>
          <cell r="F586">
            <v>32775.72</v>
          </cell>
          <cell r="G586">
            <v>41017</v>
          </cell>
        </row>
        <row r="587">
          <cell r="C587">
            <v>1157</v>
          </cell>
          <cell r="D587" t="str">
            <v>Pergolas En Tuberia De Pvc De 2", Con Varilla De 3/8", Relleno Con Concreto Fluido</v>
          </cell>
          <cell r="E587" t="str">
            <v>ML</v>
          </cell>
          <cell r="F587">
            <v>39226.49</v>
          </cell>
          <cell r="G587">
            <v>41047</v>
          </cell>
        </row>
        <row r="588">
          <cell r="C588">
            <v>1158</v>
          </cell>
          <cell r="D588" t="str">
            <v>Juegos - Suministro E Instalación De Marco Para Cancha De Uso Múltiple (Fútbol Y Basquetbol), Con Medida Y Altura Reglamentaria, Los Marcos En Tubería Galvanizada De 3" Y La Parte Posterior Que Sostienen Los Tableros, En Tubería Galvanizada De 2", Tableros En Acrílico Con Sus Medidas Profesionales, Pintados, Instalados, Con Sus Canastas Y Sus Respectivas Mallas</v>
          </cell>
          <cell r="E588" t="str">
            <v>JG</v>
          </cell>
          <cell r="F588">
            <v>5944105</v>
          </cell>
          <cell r="G588">
            <v>42496</v>
          </cell>
        </row>
        <row r="589">
          <cell r="C589">
            <v>1159</v>
          </cell>
          <cell r="D589" t="str">
            <v>Anden, Plazoleta Y Rampa De Acceso Vehicular En Concreto De 3000 Psi E = 0.07 Metros</v>
          </cell>
          <cell r="E589" t="str">
            <v>M2</v>
          </cell>
          <cell r="F589">
            <v>31963.37</v>
          </cell>
          <cell r="G589">
            <v>41386</v>
          </cell>
        </row>
        <row r="590">
          <cell r="C590">
            <v>1160</v>
          </cell>
          <cell r="D590" t="str">
            <v>Suministro E Instalación De Lavadero En Granito De 0.60 X 0.50 Metros Incluye Accesorios Sanitarios Y Válvula De Control</v>
          </cell>
          <cell r="E590" t="str">
            <v>UN</v>
          </cell>
          <cell r="F590">
            <v>195906.5</v>
          </cell>
          <cell r="G590">
            <v>42538</v>
          </cell>
        </row>
        <row r="591">
          <cell r="C591">
            <v>1161</v>
          </cell>
          <cell r="D591" t="str">
            <v>Suministro E Instalación De Lavaplatos En Acero Inoxidable, Linea Económica  De 0.51 X 0.43 Metros, Incluye Accesorios Y Grifería Cuello De Ganso Metálica</v>
          </cell>
          <cell r="E591" t="str">
            <v>UN</v>
          </cell>
          <cell r="F591">
            <v>221512.5</v>
          </cell>
          <cell r="G591">
            <v>42524</v>
          </cell>
        </row>
        <row r="592">
          <cell r="C592">
            <v>1163</v>
          </cell>
          <cell r="D592" t="str">
            <v>Suministro E Instalacion De Lavaplatos De 1.20 Metros, Sencillo En Acero Inoxidable De Una Ala Y Una Cubeta, Incluye  Accesorios Y Griferia Cuello De Ganso Metalica</v>
          </cell>
          <cell r="E592" t="str">
            <v>UN</v>
          </cell>
          <cell r="F592">
            <v>419912.5</v>
          </cell>
          <cell r="G592">
            <v>41386</v>
          </cell>
        </row>
        <row r="593">
          <cell r="C593">
            <v>1164</v>
          </cell>
          <cell r="D593" t="str">
            <v>E - Suministro, Instalación De Totalizador General De 3 X 100 Amp</v>
          </cell>
          <cell r="E593" t="str">
            <v>UN</v>
          </cell>
          <cell r="F593">
            <v>318375</v>
          </cell>
          <cell r="G593">
            <v>41737</v>
          </cell>
        </row>
        <row r="594">
          <cell r="C594">
            <v>1166</v>
          </cell>
          <cell r="D594" t="str">
            <v>Suministro E Instalación De Puerta Metálica De 2 Hojas, En Lámina Galvanizada Calibre 20 De Doble Faz Y Marco Calibre 18 De 1.80 X 2.80 Metros, Incluye Pintura Anticorrosiva Y  Acabado En Esmalte, Cerraduras Y Herrajes</v>
          </cell>
          <cell r="E594" t="str">
            <v>UN</v>
          </cell>
          <cell r="F594">
            <v>680000</v>
          </cell>
          <cell r="G594">
            <v>42524</v>
          </cell>
        </row>
        <row r="595">
          <cell r="C595">
            <v>1167</v>
          </cell>
          <cell r="D595" t="str">
            <v>Zócalo En Baldosa De Granito De 0.08 X 0.33 Metros</v>
          </cell>
          <cell r="E595" t="str">
            <v>ML</v>
          </cell>
          <cell r="F595">
            <v>9847.83</v>
          </cell>
          <cell r="G595">
            <v>42578</v>
          </cell>
        </row>
        <row r="596">
          <cell r="C596">
            <v>1174</v>
          </cell>
          <cell r="D596" t="str">
            <v>Corte Y Perfilado De Muro En Bloque O Ladrillo, Incluye Retiro De Material</v>
          </cell>
          <cell r="E596" t="str">
            <v>ML</v>
          </cell>
          <cell r="F596">
            <v>14336.77</v>
          </cell>
          <cell r="G596">
            <v>42538</v>
          </cell>
        </row>
        <row r="597">
          <cell r="C597">
            <v>1175</v>
          </cell>
          <cell r="D597" t="str">
            <v>Corte Y Perfilado De Piso Y Plantilla, Incluye Retiro De Material</v>
          </cell>
          <cell r="E597" t="str">
            <v>ML</v>
          </cell>
          <cell r="F597">
            <v>11925</v>
          </cell>
          <cell r="G597">
            <v>42416</v>
          </cell>
        </row>
        <row r="598">
          <cell r="C598">
            <v>1176</v>
          </cell>
          <cell r="D598" t="str">
            <v>Dintel En Bloque De Arcilla No. 4 De 0.10 X 0.20 Metros, Incluye 2 Varillas De 1/2"</v>
          </cell>
          <cell r="E598" t="str">
            <v>ML</v>
          </cell>
          <cell r="F598">
            <v>23391.19</v>
          </cell>
          <cell r="G598">
            <v>42415</v>
          </cell>
        </row>
        <row r="599">
          <cell r="C599">
            <v>1177</v>
          </cell>
          <cell r="D599" t="str">
            <v>Viga De Sobrecimiento De 0.15 X 0.20 Metros, En Concreto De 2500 Psi, Incluye 4 Varillas De 3/8" Y Estribos De 1/4" A Cada 0.15 Metros, Con Apuntalamiento Y Corte De Muro Existente.</v>
          </cell>
          <cell r="E599" t="str">
            <v>ML</v>
          </cell>
          <cell r="F599">
            <v>70973.52</v>
          </cell>
          <cell r="G599">
            <v>42415</v>
          </cell>
        </row>
        <row r="600">
          <cell r="C600">
            <v>1178</v>
          </cell>
          <cell r="D600" t="str">
            <v>Viga De Sobrecimiento En Concreto De 3000 Psi De 0.10 X 0.20 Metros, Incluye 4 Varillas De 3/8" Y Estribos De 1/4" A Cada 0.15 Metros</v>
          </cell>
          <cell r="E600" t="str">
            <v>ML</v>
          </cell>
          <cell r="F600">
            <v>46888.33</v>
          </cell>
          <cell r="G600">
            <v>41075</v>
          </cell>
        </row>
        <row r="601">
          <cell r="C601">
            <v>1179</v>
          </cell>
          <cell r="D601" t="str">
            <v>Columna De Confinamiento En Concreto De 3000 Psi De 0.10 X 0.20 Metros, Incluye Acero De Refuerzo  3 Varillas De 1/2", Estribos De 3/8" A Cada 0.15 Metros Y Apuntalamiento De Muro</v>
          </cell>
          <cell r="E601" t="str">
            <v>ML</v>
          </cell>
          <cell r="F601">
            <v>55876.85</v>
          </cell>
          <cell r="G601">
            <v>42538</v>
          </cell>
        </row>
        <row r="602">
          <cell r="C602">
            <v>1180</v>
          </cell>
          <cell r="D602" t="str">
            <v>Desmonte E Instalación De Puerta O Ventana De 0.70 A 1.00 Metros De Ancho, Solo Incluye Mano De Obra</v>
          </cell>
          <cell r="E602" t="str">
            <v>UN</v>
          </cell>
          <cell r="F602">
            <v>48740</v>
          </cell>
          <cell r="G602">
            <v>42415</v>
          </cell>
        </row>
        <row r="603">
          <cell r="C603">
            <v>1181</v>
          </cell>
          <cell r="D603" t="str">
            <v>Pañete Allanado Sobre Muro En Mortero 1:4, En Áreas Con Ancho &lt; 0.80 Metros</v>
          </cell>
          <cell r="E603" t="str">
            <v>ML</v>
          </cell>
          <cell r="F603">
            <v>12240.98</v>
          </cell>
          <cell r="G603">
            <v>42578</v>
          </cell>
        </row>
        <row r="604">
          <cell r="C604">
            <v>1182</v>
          </cell>
          <cell r="D604" t="str">
            <v>Viga En Concreto De 3000 Psi De 0.10 X 0.10 Metros, Incluye 2 Varillas D= 1/2" Y Estribos D = 1/4" A Cada 0.15 Metros</v>
          </cell>
          <cell r="E604" t="str">
            <v>ML</v>
          </cell>
          <cell r="F604">
            <v>33932.370000000003</v>
          </cell>
          <cell r="G604">
            <v>42439</v>
          </cell>
        </row>
        <row r="605">
          <cell r="C605">
            <v>1183</v>
          </cell>
          <cell r="D605" t="str">
            <v>Montaje De Cubierta Existente En Lamina Ondulada De Asbesto Cemento Perfil 7, Incluye Amarres Y Ganchos De Fijacion, Estructura De Soporte En Madera</v>
          </cell>
          <cell r="E605" t="str">
            <v>M2</v>
          </cell>
          <cell r="F605">
            <v>44761.35</v>
          </cell>
          <cell r="G605">
            <v>42415</v>
          </cell>
        </row>
        <row r="606">
          <cell r="C606">
            <v>1184</v>
          </cell>
          <cell r="D606" t="str">
            <v>Plantilla Para Piso En Concreto De 1500 Psi, E = 0.05 Metros, En Areas Con Ancho &lt; 0.80 Metros</v>
          </cell>
          <cell r="E606" t="str">
            <v>ML</v>
          </cell>
          <cell r="F606">
            <v>16252.7</v>
          </cell>
          <cell r="G606">
            <v>41912</v>
          </cell>
        </row>
        <row r="607">
          <cell r="C607">
            <v>1185</v>
          </cell>
          <cell r="D607" t="str">
            <v>Piso En Mosaico De Cemento De 0.20 X 0.20 Metros, En Areas Con Ancho &lt; 0.80 Metros</v>
          </cell>
          <cell r="E607" t="str">
            <v>ML</v>
          </cell>
          <cell r="F607">
            <v>30316.33</v>
          </cell>
          <cell r="G607">
            <v>41057</v>
          </cell>
        </row>
        <row r="608">
          <cell r="C608">
            <v>1186</v>
          </cell>
          <cell r="D608" t="str">
            <v>Piso En Cerámica De 0.20 X 0.20 Metros Trafico 4, En Areas Con Ancho &lt; 0.80 Metros</v>
          </cell>
          <cell r="E608" t="str">
            <v>ML</v>
          </cell>
          <cell r="F608">
            <v>39478.6</v>
          </cell>
          <cell r="G608">
            <v>41057</v>
          </cell>
        </row>
        <row r="609">
          <cell r="C609">
            <v>1187</v>
          </cell>
          <cell r="D609" t="str">
            <v>Enchape De Muros En Cerámica De 0.20 X 0.20 Metros, En Areas Con Ancho &lt; 0.80 Metros</v>
          </cell>
          <cell r="E609" t="str">
            <v>ML</v>
          </cell>
          <cell r="F609">
            <v>35378.5</v>
          </cell>
          <cell r="G609">
            <v>42578</v>
          </cell>
        </row>
        <row r="610">
          <cell r="C610">
            <v>1190</v>
          </cell>
          <cell r="D610" t="str">
            <v>Anclaje De Columneta Al Cimiento Existente Con La Utilización De Sikadur Anchor Fix - 4  (Para  Fijar 3 Varillas De  D = 1/2")</v>
          </cell>
          <cell r="E610" t="str">
            <v>UN</v>
          </cell>
          <cell r="F610">
            <v>25565.9</v>
          </cell>
          <cell r="G610">
            <v>42415</v>
          </cell>
        </row>
        <row r="611">
          <cell r="C611">
            <v>1196</v>
          </cell>
          <cell r="D611" t="str">
            <v>Aplicación De Geotextil Nt 2500</v>
          </cell>
          <cell r="E611" t="str">
            <v>M2</v>
          </cell>
          <cell r="F611">
            <v>10194.58</v>
          </cell>
          <cell r="G611">
            <v>41026</v>
          </cell>
        </row>
        <row r="612">
          <cell r="C612">
            <v>1197</v>
          </cell>
          <cell r="D612" t="str">
            <v>Aplicación De Geotextil Nt 2000</v>
          </cell>
          <cell r="E612" t="str">
            <v>M2</v>
          </cell>
          <cell r="F612">
            <v>10057.030000000001</v>
          </cell>
          <cell r="G612">
            <v>42535</v>
          </cell>
        </row>
        <row r="613">
          <cell r="C613">
            <v>1198</v>
          </cell>
          <cell r="D613" t="str">
            <v>Aplicación De Geotextil Nt 1600</v>
          </cell>
          <cell r="E613" t="str">
            <v>M2</v>
          </cell>
          <cell r="F613">
            <v>8005.33</v>
          </cell>
          <cell r="G613">
            <v>41026</v>
          </cell>
        </row>
        <row r="614">
          <cell r="C614">
            <v>1199</v>
          </cell>
          <cell r="D614" t="str">
            <v>Enrocado De Protección Con Piedra Media Zonga, Pegada Con Mortero 1:4,  E = 0.15 ( Cunetas Y Taludes )</v>
          </cell>
          <cell r="E614" t="str">
            <v>M2</v>
          </cell>
          <cell r="F614">
            <v>54826.71</v>
          </cell>
          <cell r="G614">
            <v>41508</v>
          </cell>
        </row>
        <row r="615">
          <cell r="C615">
            <v>1200</v>
          </cell>
          <cell r="D615" t="str">
            <v>Excavación A Maquina Con Retroexcavadora, Incluye Retiro De Material</v>
          </cell>
          <cell r="E615" t="str">
            <v>M3</v>
          </cell>
          <cell r="F615">
            <v>30893.439999999999</v>
          </cell>
          <cell r="G615">
            <v>42198</v>
          </cell>
        </row>
        <row r="616">
          <cell r="C616">
            <v>1201</v>
          </cell>
          <cell r="D616" t="str">
            <v>Solado En Concreto De 2000 Psi E = 0.10 Metros</v>
          </cell>
          <cell r="E616" t="str">
            <v>M3</v>
          </cell>
          <cell r="F616">
            <v>417322.23</v>
          </cell>
          <cell r="G616">
            <v>42443</v>
          </cell>
        </row>
        <row r="617">
          <cell r="C617">
            <v>1202</v>
          </cell>
          <cell r="D617" t="str">
            <v>Suministro E Instalación De Malla Ciclón Forrada En Pvc, Calibre 10</v>
          </cell>
          <cell r="E617" t="str">
            <v>M2</v>
          </cell>
          <cell r="F617">
            <v>30000</v>
          </cell>
          <cell r="G617">
            <v>42314</v>
          </cell>
        </row>
        <row r="618">
          <cell r="C618">
            <v>1205</v>
          </cell>
          <cell r="D618" t="str">
            <v>E - Suministro E Instalación De Lámpara Fluorescente De 1 X 48", Tipo Comercial, Con Encendido Instantaneo De Sobreponer</v>
          </cell>
          <cell r="E618" t="str">
            <v>UN</v>
          </cell>
          <cell r="F618">
            <v>72631.88</v>
          </cell>
          <cell r="G618">
            <v>41451</v>
          </cell>
        </row>
        <row r="619">
          <cell r="C619">
            <v>1209</v>
          </cell>
          <cell r="D619" t="str">
            <v>Piso En Tableta De Gres De Cucuta 0.20 X 0.20 Metros, Incluye Aplique Toceto A Cada 1.00 Metros</v>
          </cell>
          <cell r="E619" t="str">
            <v>M2</v>
          </cell>
          <cell r="F619">
            <v>51960.91</v>
          </cell>
          <cell r="G619">
            <v>41057</v>
          </cell>
        </row>
        <row r="620">
          <cell r="C620">
            <v>1210</v>
          </cell>
          <cell r="D620" t="str">
            <v>Baranda En Concreto De 3000 Psi De Altura 1.20 Metros, Con Columna De 0.20 X 0.20 Metros  A Cada 2.00 Metros, Y Dos Vigas Horizontales De 0.20 X 0.20 Metros A Cada 0.40 Metros, Con Anclaje A Concreto Existente Con Sikadur Anchor Fix - 4  Para Fijar Varillas.</v>
          </cell>
          <cell r="E620" t="str">
            <v>ML</v>
          </cell>
          <cell r="F620">
            <v>157773.19</v>
          </cell>
          <cell r="G620">
            <v>41026</v>
          </cell>
        </row>
        <row r="621">
          <cell r="C621">
            <v>1211</v>
          </cell>
          <cell r="D621" t="str">
            <v>Relleno En Concreto Ciclópeo, 60% En Concreto De 3000 Psi, 40% Piedra De Cimiento, E= 0.20 Metros</v>
          </cell>
          <cell r="E621" t="str">
            <v>M2</v>
          </cell>
          <cell r="F621">
            <v>76792.53</v>
          </cell>
          <cell r="G621">
            <v>41038</v>
          </cell>
        </row>
        <row r="622">
          <cell r="C622">
            <v>1214</v>
          </cell>
          <cell r="D622" t="str">
            <v>Suministro E Instalacion De Tuberia De Alcantarillado Durafort  O Similar D  = 10" - 250 Mm</v>
          </cell>
          <cell r="E622" t="str">
            <v>ML</v>
          </cell>
          <cell r="F622">
            <v>114852.34</v>
          </cell>
          <cell r="G622">
            <v>42466</v>
          </cell>
        </row>
        <row r="623">
          <cell r="C623">
            <v>1215</v>
          </cell>
          <cell r="D623" t="str">
            <v>Placa En Concreto De 3000 Psi Premezclado, E = 0.08 Metros</v>
          </cell>
          <cell r="E623" t="str">
            <v>M2</v>
          </cell>
          <cell r="F623">
            <v>52710.54</v>
          </cell>
          <cell r="G623">
            <v>41037</v>
          </cell>
        </row>
        <row r="624">
          <cell r="C624">
            <v>1216</v>
          </cell>
          <cell r="D624" t="str">
            <v>E - Suministro E Instalación De Registro Metálico Eléctrico De 0.30 X 0.30 X 0.15 Metros</v>
          </cell>
          <cell r="E624" t="str">
            <v>UN</v>
          </cell>
          <cell r="F624">
            <v>43949.58</v>
          </cell>
          <cell r="G624">
            <v>42102</v>
          </cell>
        </row>
        <row r="625">
          <cell r="C625">
            <v>1217</v>
          </cell>
          <cell r="D625" t="str">
            <v>E - Suministro E Instalación De Varilla Cooperweld, Varillas De Cobre De 5/8" Por 2.40 Metros, Incluye Hidrosolta</v>
          </cell>
          <cell r="E625" t="str">
            <v>UN</v>
          </cell>
          <cell r="F625">
            <v>237118.83</v>
          </cell>
          <cell r="G625">
            <v>42314</v>
          </cell>
        </row>
        <row r="626">
          <cell r="C626">
            <v>1218</v>
          </cell>
          <cell r="D626" t="str">
            <v>E - Acometida Parcial Eléctrica Con Tubería Conduit D = 1", Alambrado Con Cable No. 2</v>
          </cell>
          <cell r="E626" t="str">
            <v>ML</v>
          </cell>
          <cell r="F626">
            <v>62909.919999999998</v>
          </cell>
          <cell r="G626">
            <v>41451</v>
          </cell>
        </row>
        <row r="627">
          <cell r="C627">
            <v>1221</v>
          </cell>
          <cell r="D627" t="str">
            <v>E - Acometida Eléctrica En Tubería Conduit Pvc D = 2", Alambrado Con Cable No. 2</v>
          </cell>
          <cell r="E627" t="str">
            <v>ML</v>
          </cell>
          <cell r="F627">
            <v>74652.039999999994</v>
          </cell>
          <cell r="G627">
            <v>41451</v>
          </cell>
        </row>
        <row r="628">
          <cell r="C628">
            <v>1222</v>
          </cell>
          <cell r="D628" t="str">
            <v>Atraque En Concreto De 3000 Psi Al Final De La Placa De Fondo</v>
          </cell>
          <cell r="E628" t="str">
            <v>M3</v>
          </cell>
          <cell r="F628">
            <v>430705.59</v>
          </cell>
          <cell r="G628">
            <v>40697</v>
          </cell>
        </row>
        <row r="629">
          <cell r="C629">
            <v>1223</v>
          </cell>
          <cell r="D629" t="str">
            <v>Tapa Para Registro De 1.20 X 1.80 X 0.10 Metros, En Concreto De 3000 Psi, Reforzado Con Varillas Hierro De 3/8" A Cada 0.20 Metros En Ambos Sentidos</v>
          </cell>
          <cell r="E629" t="str">
            <v>UN</v>
          </cell>
          <cell r="F629">
            <v>193790.39</v>
          </cell>
          <cell r="G629">
            <v>40058</v>
          </cell>
        </row>
        <row r="630">
          <cell r="C630">
            <v>1224</v>
          </cell>
          <cell r="D630" t="str">
            <v>Placa De Fondo En Concreto De 3000 Psi Premezclado, E = 0.07 Metros</v>
          </cell>
          <cell r="E630" t="str">
            <v>M2</v>
          </cell>
          <cell r="F630">
            <v>41387.440000000002</v>
          </cell>
          <cell r="G630">
            <v>41037</v>
          </cell>
        </row>
        <row r="631">
          <cell r="C631">
            <v>1225</v>
          </cell>
          <cell r="D631" t="str">
            <v>Cuneta Rectangular Cerrada De 0.80 X 0.80 Metros E = 0.10 Metros , En Concreto De 3000 Psi,  Reforzado Con Varillas De 3/8" A Cada 0.15 Metros En Ambos Sentidos.</v>
          </cell>
          <cell r="E631" t="str">
            <v>ML</v>
          </cell>
          <cell r="F631">
            <v>234246.66</v>
          </cell>
          <cell r="G631">
            <v>41026</v>
          </cell>
        </row>
        <row r="632">
          <cell r="C632">
            <v>1228</v>
          </cell>
          <cell r="D632" t="str">
            <v>Pintura Epóxica Tipo Pintuco O Similar</v>
          </cell>
          <cell r="E632" t="str">
            <v>M2</v>
          </cell>
          <cell r="F632">
            <v>26025.81</v>
          </cell>
          <cell r="G632">
            <v>42524</v>
          </cell>
        </row>
        <row r="633">
          <cell r="C633">
            <v>1229</v>
          </cell>
          <cell r="D633" t="str">
            <v>Placa En Concreto De 2500 Psi, E = 0.08, Incluye Malla Electrosoldada</v>
          </cell>
          <cell r="E633" t="str">
            <v>M2</v>
          </cell>
          <cell r="F633">
            <v>60920.52</v>
          </cell>
          <cell r="G633">
            <v>41717</v>
          </cell>
        </row>
        <row r="634">
          <cell r="C634">
            <v>1230</v>
          </cell>
          <cell r="D634" t="str">
            <v>Levante De Pedestales De 0.50 X 0.50, Para Columnas Metálicas, En Mampostería Pañetada En Todas Sus Caras, Altura 1.50 Metros</v>
          </cell>
          <cell r="E634" t="str">
            <v>UN</v>
          </cell>
          <cell r="F634">
            <v>144663.63</v>
          </cell>
          <cell r="G634">
            <v>41022</v>
          </cell>
        </row>
        <row r="635">
          <cell r="C635">
            <v>1232</v>
          </cell>
          <cell r="D635" t="str">
            <v>Desmonte De Cerca</v>
          </cell>
          <cell r="E635" t="str">
            <v>M2</v>
          </cell>
          <cell r="F635">
            <v>3697</v>
          </cell>
          <cell r="G635">
            <v>41114</v>
          </cell>
        </row>
        <row r="636">
          <cell r="C636">
            <v>1233</v>
          </cell>
          <cell r="D636" t="str">
            <v>Impermeabilización Con Sikafelt E Imprimación Con Emulsión Asfáltica A Dos Manos</v>
          </cell>
          <cell r="E636" t="str">
            <v>M2</v>
          </cell>
          <cell r="F636">
            <v>14868.12</v>
          </cell>
          <cell r="G636">
            <v>41017</v>
          </cell>
        </row>
        <row r="637">
          <cell r="C637">
            <v>1238</v>
          </cell>
          <cell r="D637" t="str">
            <v>E - Suministro E Instalación De Tablero De Cuatro (4) Circuitos Incluye Tacos</v>
          </cell>
          <cell r="E637" t="str">
            <v>UN</v>
          </cell>
          <cell r="F637">
            <v>104317.5</v>
          </cell>
          <cell r="G637">
            <v>42496</v>
          </cell>
        </row>
        <row r="638">
          <cell r="C638">
            <v>1239</v>
          </cell>
          <cell r="D638" t="str">
            <v>Estuplast Aplicado Como Revestimiento</v>
          </cell>
          <cell r="E638" t="str">
            <v>M2</v>
          </cell>
          <cell r="F638">
            <v>15854.39</v>
          </cell>
          <cell r="G638">
            <v>42314</v>
          </cell>
        </row>
        <row r="639">
          <cell r="C639">
            <v>1240</v>
          </cell>
          <cell r="D639" t="str">
            <v>E - Salida De Cableado Estructurado Para Computadores / Salida Para Tv Cable</v>
          </cell>
          <cell r="E639" t="str">
            <v>UN</v>
          </cell>
          <cell r="F639">
            <v>200000</v>
          </cell>
          <cell r="G639">
            <v>41676</v>
          </cell>
        </row>
        <row r="640">
          <cell r="C640">
            <v>1241</v>
          </cell>
          <cell r="D640" t="str">
            <v>E - Suministro De Abanico Para Salones Tipo Loco Marca Sanyo O Similar</v>
          </cell>
          <cell r="E640" t="str">
            <v>UN</v>
          </cell>
          <cell r="F640">
            <v>200000</v>
          </cell>
          <cell r="G640">
            <v>41936</v>
          </cell>
        </row>
        <row r="641">
          <cell r="C641">
            <v>1242</v>
          </cell>
          <cell r="D641" t="str">
            <v>Levante De Muro Doble En Ladrillo Común, Mortero De Pega 1:4, En Área Con Ancho &lt;  0.80 Metros</v>
          </cell>
          <cell r="E641" t="str">
            <v>ML</v>
          </cell>
          <cell r="F641">
            <v>77174.94</v>
          </cell>
          <cell r="G641">
            <v>42472</v>
          </cell>
        </row>
        <row r="642">
          <cell r="C642">
            <v>1243</v>
          </cell>
          <cell r="D642" t="str">
            <v>Levante De Muro Sencillo En Ladrillo Común, Mortero De Pega 1:4, En Área Con Ancho &lt; 0.80 Metros</v>
          </cell>
          <cell r="E642" t="str">
            <v>ML</v>
          </cell>
          <cell r="F642">
            <v>38634.300000000003</v>
          </cell>
          <cell r="G642">
            <v>42314</v>
          </cell>
        </row>
        <row r="643">
          <cell r="C643">
            <v>1244</v>
          </cell>
          <cell r="D643" t="str">
            <v>Levante De Muro En Bloque De Cemento Vibrado De 0.15 X 0.20 X 0.40 Metros, Mortero De Pega 1:4,  En Áreas Con Ancho &lt;0.80 Metros</v>
          </cell>
          <cell r="E643" t="str">
            <v>ML</v>
          </cell>
          <cell r="F643">
            <v>51693.73</v>
          </cell>
          <cell r="G643">
            <v>42496</v>
          </cell>
        </row>
        <row r="644">
          <cell r="C644">
            <v>1245</v>
          </cell>
          <cell r="D644" t="str">
            <v>Suministro E Instalación De Rejilla De Hierro, En Platina De 2" X 1/2", Ancho 0.70 Metros</v>
          </cell>
          <cell r="E644" t="str">
            <v>ML</v>
          </cell>
          <cell r="F644">
            <v>239760</v>
          </cell>
          <cell r="G644">
            <v>42443</v>
          </cell>
        </row>
        <row r="645">
          <cell r="C645">
            <v>1248</v>
          </cell>
          <cell r="D645" t="str">
            <v>Suministro, Instalacion Y Montaje De Puente Peatonal Metalico, De 1.10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645" t="str">
            <v>ML</v>
          </cell>
          <cell r="F645">
            <v>990000</v>
          </cell>
          <cell r="G645">
            <v>40968</v>
          </cell>
        </row>
        <row r="646">
          <cell r="C646">
            <v>1249</v>
          </cell>
          <cell r="D646" t="str">
            <v>Suministro E Instalación De Rejilla Prefabricada En Concreto Reforzado E = 0.10 Metros, Ancho 0.70 Metro, Incluye 2 Varillas D = 3/8" Y Estribos De 1/4" A Cada 0.15 Metros</v>
          </cell>
          <cell r="E646" t="str">
            <v>ML</v>
          </cell>
          <cell r="F646">
            <v>198692.58</v>
          </cell>
          <cell r="G646">
            <v>41781</v>
          </cell>
        </row>
        <row r="647">
          <cell r="C647">
            <v>1250</v>
          </cell>
          <cell r="D647" t="str">
            <v>Canal En Concreto De 3000 Psi, B = 0.70 Metros, Altura 0.70 Metros, E = 0.10 Metros, Con Acero De Refuerzo De D = 3/8 A Cada 0.40 Metros En Ambos Sentidos</v>
          </cell>
          <cell r="E647" t="str">
            <v>ML</v>
          </cell>
          <cell r="F647">
            <v>135031.19</v>
          </cell>
          <cell r="G647">
            <v>41026</v>
          </cell>
        </row>
        <row r="648">
          <cell r="C648">
            <v>1251</v>
          </cell>
          <cell r="D648" t="str">
            <v>Juegos - Reparación De Rueda Infantil Giratoria Para Parque, Incluye Tubería Y Herrajes Metálicos.</v>
          </cell>
          <cell r="E648" t="str">
            <v>UN</v>
          </cell>
          <cell r="F648">
            <v>200000</v>
          </cell>
          <cell r="G648">
            <v>41569</v>
          </cell>
        </row>
        <row r="649">
          <cell r="C649">
            <v>1252</v>
          </cell>
          <cell r="D649" t="str">
            <v>Valor Director De Interventoria + Factor Multiplicador 1.8</v>
          </cell>
          <cell r="E649" t="str">
            <v>ME</v>
          </cell>
          <cell r="F649">
            <v>11520000</v>
          </cell>
          <cell r="G649">
            <v>40249</v>
          </cell>
        </row>
        <row r="650">
          <cell r="C650">
            <v>1253</v>
          </cell>
          <cell r="D650" t="str">
            <v>Valor Residente De Interventoria + Factor Multiplicador 1.8</v>
          </cell>
          <cell r="E650" t="str">
            <v>ME</v>
          </cell>
          <cell r="F650">
            <v>10440000</v>
          </cell>
          <cell r="G650">
            <v>40249</v>
          </cell>
        </row>
        <row r="651">
          <cell r="C651">
            <v>1254</v>
          </cell>
          <cell r="D651" t="str">
            <v>Valor Ingeniero Control De Calidad + Factor Multiplicador 1.8</v>
          </cell>
          <cell r="E651" t="str">
            <v>ME</v>
          </cell>
          <cell r="F651">
            <v>5400000</v>
          </cell>
          <cell r="G651">
            <v>40249</v>
          </cell>
        </row>
        <row r="652">
          <cell r="C652">
            <v>1255</v>
          </cell>
          <cell r="D652" t="str">
            <v>Valor Ingeniero Control De Calidad - Salario Mensual $3.000.000 - Dedicacion 0.25 - Factor Multiplicador 1.8</v>
          </cell>
          <cell r="E652" t="str">
            <v>ME</v>
          </cell>
          <cell r="F652">
            <v>1350000</v>
          </cell>
          <cell r="G652">
            <v>40249</v>
          </cell>
        </row>
        <row r="653">
          <cell r="C653">
            <v>1256</v>
          </cell>
          <cell r="D653" t="str">
            <v>Valor Inspector De Obra - Salario Mensual $2.000.000 - Dedicacion 0.50 Mensual - Factor Multiplicador 1.8</v>
          </cell>
          <cell r="E653" t="str">
            <v>ME</v>
          </cell>
          <cell r="F653">
            <v>1800000</v>
          </cell>
          <cell r="G653">
            <v>40249</v>
          </cell>
        </row>
        <row r="654">
          <cell r="C654">
            <v>1257</v>
          </cell>
          <cell r="D654" t="str">
            <v>Valor Inspector De Obra + Factor Multiplicador 1.8</v>
          </cell>
          <cell r="E654" t="str">
            <v>ME</v>
          </cell>
          <cell r="F654">
            <v>3600000</v>
          </cell>
          <cell r="G654">
            <v>40249</v>
          </cell>
        </row>
        <row r="655">
          <cell r="C655">
            <v>1258</v>
          </cell>
          <cell r="D655" t="str">
            <v>Valor Cuadrilla De Topografia  $5.000.000 Mensual + Factor Multiplicador 1.8</v>
          </cell>
          <cell r="E655" t="str">
            <v>ME</v>
          </cell>
          <cell r="F655">
            <v>9000000</v>
          </cell>
          <cell r="G655">
            <v>40249</v>
          </cell>
        </row>
        <row r="656">
          <cell r="C656">
            <v>1259</v>
          </cell>
          <cell r="D656" t="str">
            <v>Valor Cuadrilla De Topografia - Salario Mensual $5.000.000 - Dedicacion 0.15 Mensual - Factor Multiplicador 1.8</v>
          </cell>
          <cell r="E656" t="str">
            <v>ME</v>
          </cell>
          <cell r="F656">
            <v>1350000</v>
          </cell>
          <cell r="G656">
            <v>41386</v>
          </cell>
        </row>
        <row r="657">
          <cell r="C657">
            <v>1261</v>
          </cell>
          <cell r="D657" t="str">
            <v>Valor Director De Interventoria -Salario Mensual $6.400.000 - Dedicacion 0.20 - Factor Multiplicador 1.8</v>
          </cell>
          <cell r="E657" t="str">
            <v>ME</v>
          </cell>
          <cell r="F657">
            <v>2304000</v>
          </cell>
          <cell r="G657">
            <v>40249</v>
          </cell>
        </row>
        <row r="658">
          <cell r="C658">
            <v>1262</v>
          </cell>
          <cell r="D658" t="str">
            <v>Valor Residente De Interventoria - Salario Mensual $5.800.000 - Dedicacion 0.25 - Factor Multiplicador 1.8</v>
          </cell>
          <cell r="E658" t="str">
            <v>ME</v>
          </cell>
          <cell r="F658">
            <v>2610000</v>
          </cell>
          <cell r="G658">
            <v>40249</v>
          </cell>
        </row>
        <row r="659">
          <cell r="C659">
            <v>1266</v>
          </cell>
          <cell r="D659" t="str">
            <v>Valor Ingeniero Asesor De Vias + Factor Multiplicador</v>
          </cell>
          <cell r="E659" t="str">
            <v>ME</v>
          </cell>
          <cell r="F659">
            <v>10800000</v>
          </cell>
          <cell r="G659">
            <v>40249</v>
          </cell>
        </row>
        <row r="660">
          <cell r="C660">
            <v>1267</v>
          </cell>
          <cell r="D660" t="str">
            <v>Valor Ingeniero Asesor De Vias - Salario Mensual $6.000.000 - Dedicacion 0.20 - Factor Multiplicador 1.8</v>
          </cell>
          <cell r="E660" t="str">
            <v>ME</v>
          </cell>
          <cell r="F660">
            <v>2160000</v>
          </cell>
          <cell r="G660">
            <v>40249</v>
          </cell>
        </row>
        <row r="661">
          <cell r="C661">
            <v>1268</v>
          </cell>
          <cell r="D661" t="str">
            <v>Desmonte De Puertas Dobles Y Retiro De Material</v>
          </cell>
          <cell r="E661" t="str">
            <v>UN</v>
          </cell>
          <cell r="F661">
            <v>24100</v>
          </cell>
          <cell r="G661">
            <v>42403</v>
          </cell>
        </row>
        <row r="662">
          <cell r="C662">
            <v>1269</v>
          </cell>
          <cell r="D662" t="str">
            <v>Pañete Exterior Allanado Con Mortero 1:4 Impermeabilizado</v>
          </cell>
          <cell r="E662" t="str">
            <v>M2</v>
          </cell>
          <cell r="F662">
            <v>23493.05</v>
          </cell>
          <cell r="G662">
            <v>42415</v>
          </cell>
        </row>
        <row r="663">
          <cell r="C663">
            <v>1270</v>
          </cell>
          <cell r="D663" t="str">
            <v>Piso En Concreto De 2500 Psi, Impermeabilizado Con Sika 1. Espesor 0.05 Metros</v>
          </cell>
          <cell r="E663" t="str">
            <v>M2</v>
          </cell>
          <cell r="F663">
            <v>35938.46</v>
          </cell>
          <cell r="G663">
            <v>42472</v>
          </cell>
        </row>
        <row r="664">
          <cell r="C664">
            <v>1271</v>
          </cell>
          <cell r="D664" t="str">
            <v>Resane De Viga Canal De 0.30 X 0.60 X 0.30 Metros, Con Mortero 1:4 Espesor 0.03 Metros, Impermeabilizado Con Manto Edil De 3Mm</v>
          </cell>
          <cell r="E664" t="str">
            <v>ML</v>
          </cell>
          <cell r="F664">
            <v>54090.720000000001</v>
          </cell>
          <cell r="G664">
            <v>41067</v>
          </cell>
        </row>
        <row r="665">
          <cell r="C665">
            <v>1272</v>
          </cell>
          <cell r="D665" t="str">
            <v>Elemento Vertical De 0.10 X 0.10 Metros, En Concreto De 3000 Psi, Reforzado Con 2 Varillas De 3/8", Estribos De 1/4" A Cada 0.20 Metros</v>
          </cell>
          <cell r="E665" t="str">
            <v>ML</v>
          </cell>
          <cell r="F665">
            <v>22306.89</v>
          </cell>
          <cell r="G665">
            <v>41017</v>
          </cell>
        </row>
        <row r="666">
          <cell r="C666">
            <v>1273</v>
          </cell>
          <cell r="D666" t="str">
            <v>Alfagías De 0.15 X 0.20 Metros, En Concreto De 3000 Psi, Reforzado Con 2 Varillas De 1/2", Estribos De 3/8" A Cada 0.15 Metros</v>
          </cell>
          <cell r="E666" t="str">
            <v>ML</v>
          </cell>
          <cell r="F666">
            <v>49595.11</v>
          </cell>
          <cell r="G666">
            <v>41799</v>
          </cell>
        </row>
        <row r="667">
          <cell r="C667">
            <v>1274</v>
          </cell>
          <cell r="D667" t="str">
            <v>Señalizacion De Obra - Soporte Para Cinta Demarcadora</v>
          </cell>
          <cell r="E667" t="str">
            <v>UN</v>
          </cell>
          <cell r="F667">
            <v>12566</v>
          </cell>
          <cell r="G667">
            <v>40357</v>
          </cell>
        </row>
        <row r="668">
          <cell r="C668">
            <v>1277</v>
          </cell>
          <cell r="D668" t="str">
            <v>Señalización - Cinta Demarcadora  Sin Soportes</v>
          </cell>
          <cell r="E668" t="str">
            <v>ML</v>
          </cell>
          <cell r="F668">
            <v>1575.59</v>
          </cell>
          <cell r="G668">
            <v>40994</v>
          </cell>
        </row>
        <row r="669">
          <cell r="C669">
            <v>1279</v>
          </cell>
          <cell r="D669" t="str">
            <v>Suministro De Tuberia De Acueducto De Polietileno De Alta Densidad Pead 20 Mm</v>
          </cell>
          <cell r="E669" t="str">
            <v>UN</v>
          </cell>
          <cell r="F669">
            <v>25347.47</v>
          </cell>
          <cell r="G669">
            <v>41501</v>
          </cell>
        </row>
        <row r="670">
          <cell r="C670">
            <v>1282</v>
          </cell>
          <cell r="D670" t="str">
            <v>Señalización - Valla Movil Tipo 2. Valla Desplegable</v>
          </cell>
          <cell r="E670" t="str">
            <v>UN</v>
          </cell>
          <cell r="F670">
            <v>199177</v>
          </cell>
          <cell r="G670">
            <v>40994</v>
          </cell>
        </row>
        <row r="671">
          <cell r="C671">
            <v>1284</v>
          </cell>
          <cell r="D671" t="str">
            <v>Señalizacion - Aviso Preventivo Fijo</v>
          </cell>
          <cell r="E671" t="str">
            <v>UN</v>
          </cell>
          <cell r="F671">
            <v>279438.15999999997</v>
          </cell>
          <cell r="G671">
            <v>40357</v>
          </cell>
        </row>
        <row r="672">
          <cell r="C672">
            <v>1285</v>
          </cell>
          <cell r="D672" t="str">
            <v>Excavacion En Zanja A Mano Para Redes De Acueducto, En Material Comun, Roca Descompuesta, A Cualquier Profundidad Y Bajo Cualquier Condicion De Humedad, Incluye Retiro De Material.</v>
          </cell>
          <cell r="E672" t="str">
            <v>M3</v>
          </cell>
          <cell r="F672">
            <v>24309.54</v>
          </cell>
          <cell r="G672">
            <v>40357</v>
          </cell>
        </row>
        <row r="673">
          <cell r="C673">
            <v>1289</v>
          </cell>
          <cell r="D673" t="str">
            <v>Instalacion De Tuberia De Polietileno De Alta Densidad (Pead) 200Mm D=8", Y Accesorios Para Acueducto</v>
          </cell>
          <cell r="E673" t="str">
            <v>ML</v>
          </cell>
          <cell r="F673">
            <v>10226.549999999999</v>
          </cell>
          <cell r="G673">
            <v>42751</v>
          </cell>
        </row>
        <row r="674">
          <cell r="C674">
            <v>1290</v>
          </cell>
          <cell r="D674" t="str">
            <v>Cimentacion De Tuberia Con Arena Compactada Al 70% De La Densidad Relativa Maxima</v>
          </cell>
          <cell r="E674" t="str">
            <v>M3</v>
          </cell>
          <cell r="F674">
            <v>48295</v>
          </cell>
          <cell r="G674">
            <v>40357</v>
          </cell>
        </row>
        <row r="675">
          <cell r="C675">
            <v>1291</v>
          </cell>
          <cell r="D675" t="str">
            <v>Relleno De Zanja Y Obras De Mamposteria Con Material Seleccionado, De Sitio, Compactado Al 90% Del Proctor Modificado</v>
          </cell>
          <cell r="E675" t="str">
            <v>M3</v>
          </cell>
          <cell r="F675">
            <v>16053.89</v>
          </cell>
          <cell r="G675">
            <v>42578</v>
          </cell>
        </row>
        <row r="676">
          <cell r="C676">
            <v>1293</v>
          </cell>
          <cell r="D676" t="str">
            <v>Relleno De Zanja Y Obras De Mamposteria Con Material Seleccionado De Cantera Compactado Al 95% Del Proctor Modificado</v>
          </cell>
          <cell r="E676" t="str">
            <v>M3</v>
          </cell>
          <cell r="F676">
            <v>40253.89</v>
          </cell>
          <cell r="G676">
            <v>40357</v>
          </cell>
        </row>
        <row r="677">
          <cell r="C677">
            <v>1294</v>
          </cell>
          <cell r="D677" t="str">
            <v>Concreto Para Anclaje Con Concreto De 3000 Psi En Obra</v>
          </cell>
          <cell r="E677" t="str">
            <v>M3</v>
          </cell>
          <cell r="F677">
            <v>366457.13</v>
          </cell>
          <cell r="G677">
            <v>40357</v>
          </cell>
        </row>
        <row r="678">
          <cell r="C678">
            <v>1295</v>
          </cell>
          <cell r="D678" t="str">
            <v>Excavacion  A Maquina En Material Comun, Roca Descompuesta A Cualquier Profundidad Y Bajo Cualquier Condicion De Humedad, Incluye Retiro De Material A Lugar Autorizado</v>
          </cell>
          <cell r="E678" t="str">
            <v>M3</v>
          </cell>
          <cell r="F678">
            <v>27440</v>
          </cell>
          <cell r="G678">
            <v>42802</v>
          </cell>
        </row>
        <row r="679">
          <cell r="C679">
            <v>1296</v>
          </cell>
          <cell r="D679" t="str">
            <v>Concreto De Limpieza F`C = 14 Mpa (2000 Psi) En Obra,  E = 0.05 Metros</v>
          </cell>
          <cell r="E679" t="str">
            <v>M2</v>
          </cell>
          <cell r="F679">
            <v>17936.939999999999</v>
          </cell>
          <cell r="G679">
            <v>40357</v>
          </cell>
        </row>
        <row r="680">
          <cell r="C680">
            <v>1300</v>
          </cell>
          <cell r="D680" t="str">
            <v>Placa De Fondo En Concreto Impermeabilizado F´C = 28 Mpa, (4000 Psi)</v>
          </cell>
          <cell r="E680" t="str">
            <v>M3</v>
          </cell>
          <cell r="F680">
            <v>775826.99</v>
          </cell>
          <cell r="G680">
            <v>40357</v>
          </cell>
        </row>
        <row r="681">
          <cell r="C681">
            <v>1304</v>
          </cell>
          <cell r="D681" t="str">
            <v>Muros En Concreto Bombeo Impermeabilizado F´C = 28 Mpa (4000 Psi)</v>
          </cell>
          <cell r="E681" t="str">
            <v>M3</v>
          </cell>
          <cell r="F681">
            <v>919377.99</v>
          </cell>
          <cell r="G681">
            <v>40100</v>
          </cell>
        </row>
        <row r="682">
          <cell r="C682">
            <v>1307</v>
          </cell>
          <cell r="D682" t="str">
            <v>Suministro E Instalacion De Compuerta Tipo Chapaleta</v>
          </cell>
          <cell r="E682" t="str">
            <v>UN</v>
          </cell>
          <cell r="F682">
            <v>3235300</v>
          </cell>
          <cell r="G682">
            <v>40100</v>
          </cell>
        </row>
        <row r="683">
          <cell r="C683">
            <v>1308</v>
          </cell>
          <cell r="D683" t="str">
            <v>Losa Superior En Concreto F`C = 28 Mpa (4000 Psi)</v>
          </cell>
          <cell r="E683" t="str">
            <v>M3</v>
          </cell>
          <cell r="F683">
            <v>876829.29</v>
          </cell>
          <cell r="G683">
            <v>40100</v>
          </cell>
        </row>
        <row r="684">
          <cell r="C684">
            <v>1313</v>
          </cell>
          <cell r="D684" t="str">
            <v>Suministro E Instalacion De Cinta Flexible Para Sellar Junta De Construccion Y Dilatacion Sika Pvc O-22 O Similar</v>
          </cell>
          <cell r="E684" t="str">
            <v>ML</v>
          </cell>
          <cell r="F684">
            <v>55565</v>
          </cell>
          <cell r="G684">
            <v>40357</v>
          </cell>
        </row>
        <row r="685">
          <cell r="C685">
            <v>1314</v>
          </cell>
          <cell r="D685" t="str">
            <v>Suministro Y Aplicación De Sello Expandible Contra El Paso De Agua En Juntas De Construcción Y Pases De Tuberia Sika Well S O Similar</v>
          </cell>
          <cell r="E685" t="str">
            <v>ML</v>
          </cell>
          <cell r="F685">
            <v>34177.800000000003</v>
          </cell>
          <cell r="G685">
            <v>41009</v>
          </cell>
        </row>
        <row r="686">
          <cell r="C686">
            <v>1315</v>
          </cell>
          <cell r="D686" t="str">
            <v>Suministro Y Aplicacion De Imprimante Y Puente De Adherencia De Concreto Fresco A Endurecido Sikadur - 32 Primer O Similar</v>
          </cell>
          <cell r="E686" t="str">
            <v>M2</v>
          </cell>
          <cell r="F686">
            <v>48150.55</v>
          </cell>
          <cell r="G686">
            <v>40357</v>
          </cell>
        </row>
        <row r="687">
          <cell r="C687">
            <v>1316</v>
          </cell>
          <cell r="D687" t="str">
            <v>Suministro Y Aplicacion De Recubrimiento Protector Epoxico Aplicable Sobre Superficies Absorventes Humedas O Metalicas Secas Sikaguard 62 O Similar</v>
          </cell>
          <cell r="E687" t="str">
            <v>M2</v>
          </cell>
          <cell r="F687">
            <v>41316.959999999999</v>
          </cell>
          <cell r="G687">
            <v>40357</v>
          </cell>
        </row>
        <row r="688">
          <cell r="C688">
            <v>1323</v>
          </cell>
          <cell r="D688" t="str">
            <v>Escalera De Gato, En Acero Astm A-36, Incluye Acabado En Pintura De Esmalte Epoxico</v>
          </cell>
          <cell r="E688" t="str">
            <v>ML</v>
          </cell>
          <cell r="F688">
            <v>52798.95</v>
          </cell>
          <cell r="G688">
            <v>40101</v>
          </cell>
        </row>
        <row r="689">
          <cell r="C689">
            <v>1324</v>
          </cell>
          <cell r="D689" t="str">
            <v>Tapa De Concreto De 21 Mpa (3000 Psi) E = 0.15 Metros, Marco En L De 100 X 100 X 6 Mm, Manija En Hierro De 1/2", Contramarco En L De 25 X 25 X3/16, Instalado Sobre Losa Y Sello Con Igas Negro O Similar, Todos Los Elementos Tendran Acabado Con Anticorrosivo</v>
          </cell>
          <cell r="E689" t="str">
            <v>M2</v>
          </cell>
          <cell r="F689">
            <v>96320</v>
          </cell>
          <cell r="G689">
            <v>40101</v>
          </cell>
        </row>
        <row r="690">
          <cell r="C690">
            <v>1325</v>
          </cell>
          <cell r="D690" t="str">
            <v>Suministro E Instalación De Gabinetes Y Extintores - Equipo Contra Incendio</v>
          </cell>
          <cell r="E690" t="str">
            <v>UN</v>
          </cell>
          <cell r="F690">
            <v>806843</v>
          </cell>
          <cell r="G690">
            <v>41936</v>
          </cell>
        </row>
        <row r="691">
          <cell r="C691">
            <v>1329</v>
          </cell>
          <cell r="D691" t="str">
            <v>Suministro E Instalación De Tuberia Galvanizada De 2"</v>
          </cell>
          <cell r="E691" t="str">
            <v>ML</v>
          </cell>
          <cell r="F691">
            <v>58015</v>
          </cell>
          <cell r="G691">
            <v>41737</v>
          </cell>
        </row>
        <row r="692">
          <cell r="C692">
            <v>1330</v>
          </cell>
          <cell r="D692" t="str">
            <v>Suministro, Instalación Y Puesta En Marcha De Sistema De Aire Acondicionado Central, Incluye Equipos, Ductos En Icopor, Rejillas, Mano De Obra De Instalación Y Transporte - Toneladas Métricas</v>
          </cell>
          <cell r="E692" t="str">
            <v>M3</v>
          </cell>
          <cell r="F692">
            <v>1800000</v>
          </cell>
          <cell r="G692">
            <v>41044</v>
          </cell>
        </row>
        <row r="693">
          <cell r="C693">
            <v>1333</v>
          </cell>
          <cell r="D693" t="str">
            <v>E - Suministro E Instalación De Tablero Trifásico De 12 Circuitos Con Puerta, Incluye Tacos</v>
          </cell>
          <cell r="E693" t="str">
            <v>UN</v>
          </cell>
          <cell r="F693">
            <v>560587.5</v>
          </cell>
          <cell r="G693">
            <v>41676</v>
          </cell>
        </row>
        <row r="694">
          <cell r="C694">
            <v>1334</v>
          </cell>
          <cell r="D694" t="str">
            <v>E - Acometida Eléctrica En Tubería Conduit Pvc De 3/4", Alambre Aislado 3 Lineas Cable Thhn No.10</v>
          </cell>
          <cell r="E694" t="str">
            <v>ML</v>
          </cell>
          <cell r="F694">
            <v>32544.41</v>
          </cell>
          <cell r="G694">
            <v>42472</v>
          </cell>
        </row>
        <row r="695">
          <cell r="C695">
            <v>1336</v>
          </cell>
          <cell r="D695" t="str">
            <v>Losa En Concreto De 3000 Psi, E = 0.05 Metros, Ancho De 0.60 Metros Varillas De 3/8" A Cada 0.15 Metros En Ambos Sentidos, Acabado En Granito Pulido</v>
          </cell>
          <cell r="E695" t="str">
            <v>ML</v>
          </cell>
          <cell r="F695">
            <v>109799.92</v>
          </cell>
          <cell r="G695">
            <v>42496</v>
          </cell>
        </row>
        <row r="696">
          <cell r="C696">
            <v>1337</v>
          </cell>
          <cell r="D696" t="str">
            <v>Desmonte De Lavaplatos Y Retiro De Material</v>
          </cell>
          <cell r="E696" t="str">
            <v>UN</v>
          </cell>
          <cell r="F696">
            <v>14610</v>
          </cell>
          <cell r="G696">
            <v>41016</v>
          </cell>
        </row>
        <row r="697">
          <cell r="C697">
            <v>1339</v>
          </cell>
          <cell r="D697" t="str">
            <v>Suministro E Instalación De Puerta -  Ventana En Aluminio Anodizado Natural, Bronce O Blanco Incluye Vidrio Templado De Seguridad Y Cerraduras</v>
          </cell>
          <cell r="E697" t="str">
            <v>M2</v>
          </cell>
          <cell r="F697">
            <v>345000</v>
          </cell>
          <cell r="G697">
            <v>42578</v>
          </cell>
        </row>
        <row r="698">
          <cell r="C698">
            <v>1351</v>
          </cell>
          <cell r="D698" t="str">
            <v>Cruceta Galvanizada En Caliente Autosoportada Y Homologada De 2.40 Metros, Incluye Pernos, Bandas, Etc</v>
          </cell>
          <cell r="E698" t="str">
            <v>UN</v>
          </cell>
          <cell r="F698">
            <v>199079.11</v>
          </cell>
          <cell r="G698">
            <v>42123</v>
          </cell>
        </row>
        <row r="699">
          <cell r="C699">
            <v>1352</v>
          </cell>
          <cell r="D699" t="str">
            <v>Cortacircuito En Acero Inoxidable, Buje Largo De 18´ De Fuga Mac-Graw Con Sus Fusibles</v>
          </cell>
          <cell r="E699" t="str">
            <v>UN</v>
          </cell>
          <cell r="F699">
            <v>431730</v>
          </cell>
          <cell r="G699">
            <v>41927</v>
          </cell>
        </row>
        <row r="700">
          <cell r="C700">
            <v>1353</v>
          </cell>
          <cell r="D700" t="str">
            <v>Pararrayos De 1O Kva-1O Ka Polimericos Homologados, Incluye Cuñas Para Montar En Cuba Del Transformador</v>
          </cell>
          <cell r="E700" t="str">
            <v>UN</v>
          </cell>
          <cell r="F700">
            <v>374185.87</v>
          </cell>
          <cell r="G700">
            <v>41927</v>
          </cell>
        </row>
        <row r="701">
          <cell r="C701">
            <v>1367</v>
          </cell>
          <cell r="D701" t="str">
            <v>Puentes Primarios En Caliente Incluye Conectores Ampact</v>
          </cell>
          <cell r="E701" t="str">
            <v>UN</v>
          </cell>
          <cell r="F701">
            <v>136697.22</v>
          </cell>
          <cell r="G701">
            <v>41338</v>
          </cell>
        </row>
        <row r="702">
          <cell r="C702">
            <v>1372</v>
          </cell>
          <cell r="D702" t="str">
            <v>Instalación De Transformador Trifasico 15 Kva I 3200 / 220 - 127 V Para Instalar En Poste</v>
          </cell>
          <cell r="E702" t="str">
            <v>UN</v>
          </cell>
          <cell r="F702">
            <v>9332884.0299999993</v>
          </cell>
          <cell r="G702">
            <v>41338</v>
          </cell>
        </row>
        <row r="703">
          <cell r="C703">
            <v>1375</v>
          </cell>
          <cell r="D703" t="str">
            <v>Acometida Electrica Desde El Transformador De 15 Kva Al Ccm En Cable Thhn 4 X No. 8, Incluye Conectores Bimetalicos 3M, Cintas 23 Y 33 3M</v>
          </cell>
          <cell r="E703" t="str">
            <v>ML</v>
          </cell>
          <cell r="F703">
            <v>43390.55</v>
          </cell>
          <cell r="G703">
            <v>41410</v>
          </cell>
        </row>
        <row r="704">
          <cell r="C704">
            <v>1380</v>
          </cell>
          <cell r="D704" t="str">
            <v>Flexiconduit Coraza Y Conectores Rectos, Etc</v>
          </cell>
          <cell r="E704" t="str">
            <v>ML</v>
          </cell>
          <cell r="F704">
            <v>27257.33</v>
          </cell>
          <cell r="G704">
            <v>41338</v>
          </cell>
        </row>
        <row r="705">
          <cell r="C705">
            <v>1382</v>
          </cell>
          <cell r="D705" t="str">
            <v>Tuberia Conduit Pvc De 2" Enterrada A 0.80 Metros De Profundidad, Incluidos Accesorios Varios, Incluye Excavacion , Relleno, Compactacion, Cinta Señalizadora Y Atraque En Concreto</v>
          </cell>
          <cell r="E705" t="str">
            <v>ML</v>
          </cell>
          <cell r="F705">
            <v>35781.839999999997</v>
          </cell>
          <cell r="G705">
            <v>41338</v>
          </cell>
        </row>
        <row r="706">
          <cell r="C706">
            <v>1383</v>
          </cell>
          <cell r="D706" t="str">
            <v>Sistema A Tierra De Subestación Mastiles (Ver Diseño)</v>
          </cell>
          <cell r="E706" t="str">
            <v>GL</v>
          </cell>
          <cell r="F706">
            <v>6420277.75</v>
          </cell>
          <cell r="G706">
            <v>41388</v>
          </cell>
        </row>
        <row r="707">
          <cell r="C707">
            <v>1390</v>
          </cell>
          <cell r="D707" t="str">
            <v>Gabinete Con Contador De Energia Homologada, Incluye 3 Transformadores De Corriente Tipo Ventana, Bloque De Prueba, Cables De Control Y Accesorios</v>
          </cell>
          <cell r="E707" t="str">
            <v>UN</v>
          </cell>
          <cell r="F707">
            <v>2664650</v>
          </cell>
          <cell r="G707">
            <v>41338</v>
          </cell>
        </row>
        <row r="708">
          <cell r="C708">
            <v>1403</v>
          </cell>
          <cell r="D708" t="str">
            <v>Malla A Tierra Para Subestacion, Incluye 3 Varillas Copperweld De 2.40 Metros, Cable De Cu Desnudo No. 2, Soldadura Caldweld</v>
          </cell>
          <cell r="E708" t="str">
            <v>GL</v>
          </cell>
          <cell r="F708">
            <v>1703467.61</v>
          </cell>
          <cell r="G708">
            <v>41927</v>
          </cell>
        </row>
        <row r="709">
          <cell r="C709">
            <v>1406</v>
          </cell>
          <cell r="D709" t="str">
            <v>Tablero En Acero Inoxidable Con Chapa De Seguridad Para Dos Unidades De Bombeo De 6 Kw, Incluye Dos Arrancadores Estrella Triangulo, Barraje Trifasico Con Barra De Tierra, Sistema De Contactores  Para Alternancia De Las Bombas, Opcion De Trabajo Local</v>
          </cell>
          <cell r="E709" t="str">
            <v>UN</v>
          </cell>
          <cell r="F709">
            <v>8812364.2300000004</v>
          </cell>
          <cell r="G709">
            <v>41338</v>
          </cell>
        </row>
        <row r="710">
          <cell r="C710">
            <v>1409</v>
          </cell>
          <cell r="D710" t="str">
            <v>Boya Tipo Sapo De Mercurio Contactos Nc - No - 220 Vac, Incluye Brazo Anclado A Pared</v>
          </cell>
          <cell r="E710" t="str">
            <v>UN</v>
          </cell>
          <cell r="F710">
            <v>242380.55</v>
          </cell>
          <cell r="G710">
            <v>41410</v>
          </cell>
        </row>
        <row r="711">
          <cell r="C711">
            <v>1410</v>
          </cell>
          <cell r="D711" t="str">
            <v>Cable Apantallado 3 X 18 + 1, Incluye Tuberia Conduit Pvc De 1" Enterrada A 0.80 Metros De Profundidad, Incluye Excavacion, Relleno, Compactacion Y Señalizacion</v>
          </cell>
          <cell r="E711" t="str">
            <v>ML</v>
          </cell>
          <cell r="F711">
            <v>1650</v>
          </cell>
          <cell r="G711">
            <v>41410</v>
          </cell>
        </row>
        <row r="712">
          <cell r="C712">
            <v>1411</v>
          </cell>
          <cell r="D712" t="str">
            <v>Excavación De 0.50 X 0.50 Metros Y Retiro De Material Sobrante</v>
          </cell>
          <cell r="E712" t="str">
            <v>ML</v>
          </cell>
          <cell r="F712">
            <v>7806.25</v>
          </cell>
          <cell r="G712">
            <v>41927</v>
          </cell>
        </row>
        <row r="713">
          <cell r="C713">
            <v>1412</v>
          </cell>
          <cell r="D713" t="str">
            <v>Excavacion De 0.30 X 0.30 X 0.30 Metros Y Retiro De Material Sobrante</v>
          </cell>
          <cell r="E713" t="str">
            <v>UN</v>
          </cell>
          <cell r="F713">
            <v>4000</v>
          </cell>
          <cell r="G713">
            <v>40106</v>
          </cell>
        </row>
        <row r="714">
          <cell r="C714">
            <v>1413</v>
          </cell>
          <cell r="D714" t="str">
            <v>Suministro De Tanques Plasticos De Alta Densidad Colectores De Basura, Con Capacidad 0.210 Metros Cubicos (55 Galones), Con Anillos De Refuerzo En El Mismo Material En Parte Superior Media E Inferior</v>
          </cell>
          <cell r="E714" t="str">
            <v>UN</v>
          </cell>
          <cell r="F714">
            <v>45000</v>
          </cell>
          <cell r="G714">
            <v>41670</v>
          </cell>
        </row>
        <row r="715">
          <cell r="C715">
            <v>1414</v>
          </cell>
          <cell r="D715" t="str">
            <v>Zapata De 0.50 X 0.50 X 0.50 Metros En Concreto De 2500 Psi, Incluye Parrilla En Acero De Refuerzo Varillas De 1/2" A Cada 0.10 Metros E N Ambos Sentidos</v>
          </cell>
          <cell r="E715" t="str">
            <v>UN</v>
          </cell>
          <cell r="F715">
            <v>72626.23</v>
          </cell>
          <cell r="G715">
            <v>41075</v>
          </cell>
        </row>
        <row r="716">
          <cell r="C716">
            <v>1415</v>
          </cell>
          <cell r="D716" t="str">
            <v>Columna De Tubería Pvc D = 4", Altura 2.60 Metros, Para Soporte De Cubierta, Relleno En Concreto De 2500 Psi Con Una Varilla D = 3/8"</v>
          </cell>
          <cell r="E716" t="str">
            <v>UN</v>
          </cell>
          <cell r="F716">
            <v>71661.63</v>
          </cell>
          <cell r="G716">
            <v>41015</v>
          </cell>
        </row>
        <row r="717">
          <cell r="C717">
            <v>1418</v>
          </cell>
          <cell r="D717" t="str">
            <v>Suministro E Instalación De Reja En Tubo Galvanizado D = 1", Con Doble Cerrojo Y Tornilleria De Anclaje, 2 Pasadores, 3 Bisagras, De 2.00 X 1.15 Metros, Incluye Acabado En  Pintura Anticorrosiva Y Esmalte</v>
          </cell>
          <cell r="E717" t="str">
            <v>UN</v>
          </cell>
          <cell r="F717">
            <v>347510</v>
          </cell>
          <cell r="G717">
            <v>41068</v>
          </cell>
        </row>
        <row r="718">
          <cell r="C718">
            <v>1419</v>
          </cell>
          <cell r="D718" t="str">
            <v>Suministro E Instalación De Reja En Tubo Galvanizado D = 1", Con Doble Cerrojo Y Tornillos De Anclaje, 2 Pasadores, 3 Bisagras, De 2.00 X 1.40 Metros Incluye Acabado En Pintura Anticorrosiva Y Esmalte</v>
          </cell>
          <cell r="E718" t="str">
            <v>UN</v>
          </cell>
          <cell r="F718">
            <v>459980</v>
          </cell>
          <cell r="G718">
            <v>41068</v>
          </cell>
        </row>
        <row r="719">
          <cell r="C719">
            <v>1421</v>
          </cell>
          <cell r="D719" t="str">
            <v>Suministro E Instalación De Cubierta En Lámina Galvanizada Trapezoidal De Acesco Longitud 3.05 Metros, Incluye Ganchos De Fijacion Y Estructura De Soporte Metalico Pintada Con Anticorrosivo Y Esmalte</v>
          </cell>
          <cell r="E719" t="str">
            <v>M2</v>
          </cell>
          <cell r="F719">
            <v>37079.35</v>
          </cell>
          <cell r="G719">
            <v>42472</v>
          </cell>
        </row>
        <row r="720">
          <cell r="C720">
            <v>1424</v>
          </cell>
          <cell r="D720" t="str">
            <v>Cerramiento De Protección En Alambre De Púa, Con Varillas De 1/2" De 0.40 Metros, Empotradas 0.10 Metros  En La Viga Corona A Cada 0.15 Metros, Incluye Pintura Con Antisorrosivo</v>
          </cell>
          <cell r="E720" t="str">
            <v>ML</v>
          </cell>
          <cell r="F720">
            <v>22330.05</v>
          </cell>
          <cell r="G720">
            <v>41015</v>
          </cell>
        </row>
        <row r="721">
          <cell r="C721">
            <v>1425</v>
          </cell>
          <cell r="D721" t="str">
            <v>E - Desmonte De Abanico, Incluye Retiro De Alambrado</v>
          </cell>
          <cell r="E721" t="str">
            <v>UN</v>
          </cell>
          <cell r="F721">
            <v>12423.75</v>
          </cell>
          <cell r="G721">
            <v>41451</v>
          </cell>
        </row>
        <row r="722">
          <cell r="C722">
            <v>1426</v>
          </cell>
          <cell r="D722" t="str">
            <v>Pañete En Mortero 1:4 Para Sellada De Calados</v>
          </cell>
          <cell r="E722" t="str">
            <v>M2</v>
          </cell>
          <cell r="F722">
            <v>25196.23</v>
          </cell>
          <cell r="G722">
            <v>41022</v>
          </cell>
        </row>
        <row r="723">
          <cell r="C723">
            <v>1427</v>
          </cell>
          <cell r="D723" t="str">
            <v>Suministro E Instalación De Puerta En Aluminio Anodizado Natural, Bronce O Blanco, Incluye Vidrio Transparente Templado De Seguridad De 10 Mm Y Cerradura</v>
          </cell>
          <cell r="E723" t="str">
            <v>M2</v>
          </cell>
          <cell r="F723">
            <v>546150</v>
          </cell>
          <cell r="G723">
            <v>42572</v>
          </cell>
        </row>
        <row r="724">
          <cell r="C724">
            <v>1429</v>
          </cell>
          <cell r="D724" t="str">
            <v>Pedestal De 0.60 X 0.70 X 0.90 Metros, En Concreto De 4000 Psi Premezclado, No Incluye Acero De Refuerzo</v>
          </cell>
          <cell r="E724" t="str">
            <v>UN</v>
          </cell>
          <cell r="F724">
            <v>192053.87</v>
          </cell>
          <cell r="G724">
            <v>41045</v>
          </cell>
        </row>
        <row r="725">
          <cell r="C725">
            <v>1430</v>
          </cell>
          <cell r="D725" t="str">
            <v>Cimiento De 0.40 X 0.40 Metros En Concreto De 3000 Psi Premezclado.</v>
          </cell>
          <cell r="E725" t="str">
            <v>ML</v>
          </cell>
          <cell r="F725">
            <v>80439.320000000007</v>
          </cell>
          <cell r="G725">
            <v>41334</v>
          </cell>
        </row>
        <row r="726">
          <cell r="C726">
            <v>1431</v>
          </cell>
          <cell r="D726" t="str">
            <v>Zapata Y Pedestal En Concreto De 3000 Psi Premezclado,  No Incluye Acero De Refuerzo</v>
          </cell>
          <cell r="E726" t="str">
            <v>M3</v>
          </cell>
          <cell r="F726">
            <v>455820.23</v>
          </cell>
          <cell r="G726">
            <v>42538</v>
          </cell>
        </row>
        <row r="727">
          <cell r="C727">
            <v>1432</v>
          </cell>
          <cell r="D727" t="str">
            <v>Columna En Concreto De 4000 Psi Premezclado, De 0.40 X 0.40 Metros, No Incluye Acero De Refuerzo</v>
          </cell>
          <cell r="E727" t="str">
            <v>ML</v>
          </cell>
          <cell r="F727">
            <v>108317.69</v>
          </cell>
          <cell r="G727">
            <v>41927</v>
          </cell>
        </row>
        <row r="728">
          <cell r="C728">
            <v>1433</v>
          </cell>
          <cell r="D728" t="str">
            <v>Columna En Concreto De 4000 Psi, De 0.40 X 0.60 Metros, No Incluye Acero De Refuerzo</v>
          </cell>
          <cell r="E728" t="str">
            <v>ML</v>
          </cell>
          <cell r="F728">
            <v>143003.81</v>
          </cell>
          <cell r="G728">
            <v>41016</v>
          </cell>
        </row>
        <row r="729">
          <cell r="C729">
            <v>1434</v>
          </cell>
          <cell r="D729" t="str">
            <v>Plantilla De Piso En Concreto De 2500 Psi Premezclado, E = 0.08 Metros</v>
          </cell>
          <cell r="E729" t="str">
            <v>M2</v>
          </cell>
          <cell r="F729">
            <v>40714.71</v>
          </cell>
          <cell r="G729">
            <v>41712</v>
          </cell>
        </row>
        <row r="730">
          <cell r="C730">
            <v>1435</v>
          </cell>
          <cell r="D730" t="str">
            <v>Suministro E Instalación De Cubierta Metálica Tipo Celosía Incluye Platina De Apoyo Fija Y Teja Sin Traslapo Acesco Calibre 26</v>
          </cell>
          <cell r="E730" t="str">
            <v>M2</v>
          </cell>
          <cell r="F730">
            <v>118182.35</v>
          </cell>
          <cell r="G730">
            <v>41750</v>
          </cell>
        </row>
        <row r="731">
          <cell r="C731">
            <v>1436</v>
          </cell>
          <cell r="D731" t="str">
            <v>Suministro E Instalación De Ventana Corrediza En Aluminio Anodizado Natural, Bronce O Blanco, Altura 2.00, Incluye Vidrio Transparente De 6 Mm, Cierre, Rodajas, Empaques, Felpa Y Accesorios (Ver Diseño)</v>
          </cell>
          <cell r="E731" t="str">
            <v>M2</v>
          </cell>
          <cell r="F731">
            <v>300000</v>
          </cell>
          <cell r="G731">
            <v>42472</v>
          </cell>
        </row>
        <row r="732">
          <cell r="C732">
            <v>1437</v>
          </cell>
          <cell r="D732" t="str">
            <v>Suministro E Instalación De Cubierta En Lámina Teja Acrílica Traslúcida, Perfil7, Incluye Amarres, Ganchos De Fijación Y Estructura De Soporte</v>
          </cell>
          <cell r="E732" t="str">
            <v>M2</v>
          </cell>
          <cell r="F732">
            <v>188471.21</v>
          </cell>
          <cell r="G732">
            <v>41067</v>
          </cell>
        </row>
        <row r="733">
          <cell r="C733">
            <v>1440</v>
          </cell>
          <cell r="D733" t="str">
            <v>Excavación De Zanja De 0.40 X 0.40 Metros Y Retiro De Material Sobrante</v>
          </cell>
          <cell r="E733" t="str">
            <v>ML</v>
          </cell>
          <cell r="F733">
            <v>8950</v>
          </cell>
          <cell r="G733">
            <v>41569</v>
          </cell>
        </row>
        <row r="734">
          <cell r="C734">
            <v>1443</v>
          </cell>
          <cell r="D734" t="str">
            <v>E - Salida De Teléfono</v>
          </cell>
          <cell r="E734" t="str">
            <v>UN</v>
          </cell>
          <cell r="F734">
            <v>67276.149999999994</v>
          </cell>
          <cell r="G734">
            <v>41697</v>
          </cell>
        </row>
        <row r="735">
          <cell r="C735">
            <v>1444</v>
          </cell>
          <cell r="D735" t="str">
            <v>E - Acometida De Teléfono</v>
          </cell>
          <cell r="E735" t="str">
            <v>ML</v>
          </cell>
          <cell r="F735">
            <v>22101.55</v>
          </cell>
          <cell r="G735">
            <v>41569</v>
          </cell>
        </row>
        <row r="736">
          <cell r="C736">
            <v>1447</v>
          </cell>
          <cell r="D736" t="str">
            <v>Listelo En Cerámica</v>
          </cell>
          <cell r="E736" t="str">
            <v>ML</v>
          </cell>
          <cell r="F736">
            <v>45839.83</v>
          </cell>
          <cell r="G736">
            <v>42538</v>
          </cell>
        </row>
        <row r="737">
          <cell r="C737">
            <v>1448</v>
          </cell>
          <cell r="D737" t="str">
            <v>Zócalo En Baldosa De Cerámica De 0.10 X 0.20 Metros</v>
          </cell>
          <cell r="E737" t="str">
            <v>ML</v>
          </cell>
          <cell r="F737">
            <v>10097.83</v>
          </cell>
          <cell r="G737">
            <v>42415</v>
          </cell>
        </row>
        <row r="738">
          <cell r="C738">
            <v>1450</v>
          </cell>
          <cell r="D738" t="str">
            <v>E - Suministro E Instalación De Caja De Paso De 0.15 X 0.15 X 0.10 Metros Con Tapa Y Bisagra</v>
          </cell>
          <cell r="E738" t="str">
            <v>UN</v>
          </cell>
          <cell r="F738">
            <v>37011.67</v>
          </cell>
          <cell r="G738">
            <v>41451</v>
          </cell>
        </row>
        <row r="739">
          <cell r="C739">
            <v>1452</v>
          </cell>
          <cell r="D739" t="str">
            <v>Suministro E Instalación De Correa Metálica, Con 2 Varillas D = 5/8", 1 Varilla D = 3/4", Con Esribos D = 3/8" A Cada 0.20 Metros, Altura De 0.50 Metros, Incluye Pintura Anticorrosiva Y Esmalte</v>
          </cell>
          <cell r="E739" t="str">
            <v>ML</v>
          </cell>
          <cell r="F739">
            <v>57888.13</v>
          </cell>
          <cell r="G739">
            <v>41067</v>
          </cell>
        </row>
        <row r="740">
          <cell r="C740">
            <v>1456</v>
          </cell>
          <cell r="D740" t="str">
            <v>Suministro E Instalación De Cercha Metálica De Luz = 10.00 Metros, En Perfiles De 2" X 2" X 1/4", 1 1/2" X 1 1/2" X 1//4", Incluye Tensores, Pintura Anticorrosiva Y Esmalte</v>
          </cell>
          <cell r="E740" t="str">
            <v>UN</v>
          </cell>
          <cell r="F740">
            <v>1382268.75</v>
          </cell>
          <cell r="G740">
            <v>41067</v>
          </cell>
        </row>
        <row r="741">
          <cell r="C741">
            <v>1457</v>
          </cell>
          <cell r="D741" t="str">
            <v>Pedestal En Concreto De 4000 Psi Premezclado, De 0.80 X 0.80 X 0.90 Metros, No Incluye Acero De Refuerzo</v>
          </cell>
          <cell r="E741" t="str">
            <v>UN</v>
          </cell>
          <cell r="F741">
            <v>291109.17</v>
          </cell>
          <cell r="G741">
            <v>41047</v>
          </cell>
        </row>
        <row r="742">
          <cell r="C742">
            <v>1458</v>
          </cell>
          <cell r="D742" t="str">
            <v>Pedestal En Concreto De 4000 Psi Premezclado, De 0.60 X 0.90 X 0.90 Metros, No Incluye Acero De Refuerzo</v>
          </cell>
          <cell r="E742" t="str">
            <v>UN</v>
          </cell>
          <cell r="F742">
            <v>252087.29</v>
          </cell>
          <cell r="G742">
            <v>41047</v>
          </cell>
        </row>
        <row r="743">
          <cell r="C743">
            <v>1459</v>
          </cell>
          <cell r="D743" t="str">
            <v>Pedestal En Concreto  Premezclado De 4000 Psi, De 0.60 X 0.60 X 0.90 Metros, No Incluye Acero De Refuerzo</v>
          </cell>
          <cell r="E743" t="str">
            <v>UN</v>
          </cell>
          <cell r="F743">
            <v>178379.28</v>
          </cell>
          <cell r="G743">
            <v>41135</v>
          </cell>
        </row>
        <row r="744">
          <cell r="C744">
            <v>1460</v>
          </cell>
          <cell r="D744" t="str">
            <v>Cimiento De 0.40 X 0.60 Metros En Concreto De 3000 Psi Premezclado.</v>
          </cell>
          <cell r="E744" t="str">
            <v>ML</v>
          </cell>
          <cell r="F744">
            <v>109812.31</v>
          </cell>
          <cell r="G744">
            <v>41015</v>
          </cell>
        </row>
        <row r="745">
          <cell r="C745">
            <v>1461</v>
          </cell>
          <cell r="D745" t="str">
            <v>Columnas En Concreto De 4000 Psi De Diametro 0.60 Metros, No Incluye Acero De Refuerzo</v>
          </cell>
          <cell r="E745" t="str">
            <v>ML</v>
          </cell>
          <cell r="F745">
            <v>182175.25</v>
          </cell>
          <cell r="G745">
            <v>41737</v>
          </cell>
        </row>
        <row r="746">
          <cell r="C746">
            <v>1462</v>
          </cell>
          <cell r="D746" t="str">
            <v>E - Instalación De Lámparas Fluorescentes</v>
          </cell>
          <cell r="E746" t="str">
            <v>UN</v>
          </cell>
          <cell r="F746">
            <v>21521.88</v>
          </cell>
          <cell r="G746">
            <v>41451</v>
          </cell>
        </row>
        <row r="747">
          <cell r="C747">
            <v>1463</v>
          </cell>
          <cell r="D747" t="str">
            <v>Suministro E Instalación De Agromantos Pavco, Fique Y/O Fique - Coco</v>
          </cell>
          <cell r="E747" t="str">
            <v>M2</v>
          </cell>
          <cell r="F747">
            <v>13108.32</v>
          </cell>
          <cell r="G747">
            <v>41038</v>
          </cell>
        </row>
        <row r="748">
          <cell r="C748">
            <v>1465</v>
          </cell>
          <cell r="D748" t="str">
            <v>E - Salida De Abanicos</v>
          </cell>
          <cell r="E748" t="str">
            <v>UN</v>
          </cell>
          <cell r="F748">
            <v>59626.76</v>
          </cell>
          <cell r="G748">
            <v>41936</v>
          </cell>
        </row>
        <row r="749">
          <cell r="C749">
            <v>1466</v>
          </cell>
          <cell r="D749" t="str">
            <v>Suministro E Instalación De Correa De Cubierta En Perfil Metálico De 120 X 60 Mm, Espesor 2 Mm, Incluye Pernos Y Anclajes De Fijación</v>
          </cell>
          <cell r="E749" t="str">
            <v>ML</v>
          </cell>
          <cell r="F749">
            <v>28702.12</v>
          </cell>
          <cell r="G749">
            <v>41569</v>
          </cell>
        </row>
        <row r="750">
          <cell r="C750">
            <v>1468</v>
          </cell>
          <cell r="D750" t="str">
            <v>Suministro, Instalación, Montaje Y Puesta En Marcha De Sistema De Aire Acondicionado Central Por Tonelada Métricas, Incluye Equipos, Ductos En Icopor, Rejillas, Accesorios, Mano De Obra De Instalación Y Transporte</v>
          </cell>
          <cell r="E750" t="str">
            <v>UN</v>
          </cell>
          <cell r="F750">
            <v>2250000</v>
          </cell>
          <cell r="G750">
            <v>41935</v>
          </cell>
        </row>
        <row r="751">
          <cell r="C751">
            <v>1469</v>
          </cell>
          <cell r="D751" t="str">
            <v>E - Desmonte De Cableado En Mal Estado Y Retiro De Material Sobrante</v>
          </cell>
          <cell r="E751" t="str">
            <v>ML</v>
          </cell>
          <cell r="F751">
            <v>7111.67</v>
          </cell>
          <cell r="G751">
            <v>41451</v>
          </cell>
        </row>
        <row r="752">
          <cell r="C752">
            <v>1472</v>
          </cell>
          <cell r="D752" t="str">
            <v>Demolicion De Viga De Confinamiento En Concreto Incluye Desmonte Y Retiro De Perfil En Hierro De Rejilla Para Drenaje De Canales</v>
          </cell>
          <cell r="E752" t="str">
            <v>M2</v>
          </cell>
          <cell r="F752">
            <v>27605.66</v>
          </cell>
          <cell r="G752">
            <v>40669</v>
          </cell>
        </row>
        <row r="753">
          <cell r="C753">
            <v>1473</v>
          </cell>
          <cell r="D753" t="str">
            <v>Construccion Y Montaje De Placa De 0.07 X 0.60 X 1.00 Metros, En Concreto De 2500 Psi, Reforzado Con 3 Varillas De 3/8" A Lo Ancho Y 6 Varillas De 3/8" A Lo Largo</v>
          </cell>
          <cell r="E753" t="str">
            <v>UN</v>
          </cell>
          <cell r="F753">
            <v>37109.22</v>
          </cell>
          <cell r="G753">
            <v>40669</v>
          </cell>
        </row>
        <row r="754">
          <cell r="C754">
            <v>1475</v>
          </cell>
          <cell r="D754" t="str">
            <v>Suministro E Instalacion De Perfil De Hierro Abierto He160A Para Rejillas De Canales, Incluye Soldadura En Acetileno</v>
          </cell>
          <cell r="E754" t="str">
            <v>UN</v>
          </cell>
          <cell r="F754">
            <v>451442.2</v>
          </cell>
          <cell r="G754">
            <v>40669</v>
          </cell>
        </row>
        <row r="755">
          <cell r="C755">
            <v>1476</v>
          </cell>
          <cell r="D755" t="str">
            <v>Excavacion A Maquina Y Retiro De Material Bajo Agua</v>
          </cell>
          <cell r="E755" t="str">
            <v>M3</v>
          </cell>
          <cell r="F755">
            <v>30733.88</v>
          </cell>
          <cell r="G755">
            <v>41906</v>
          </cell>
        </row>
        <row r="756">
          <cell r="C756">
            <v>1477</v>
          </cell>
          <cell r="D756" t="str">
            <v>Desmonte De Vidrios Partidos En Puertas</v>
          </cell>
          <cell r="E756" t="str">
            <v>M2</v>
          </cell>
          <cell r="F756">
            <v>9682.5</v>
          </cell>
          <cell r="G756">
            <v>41144</v>
          </cell>
        </row>
        <row r="757">
          <cell r="C757">
            <v>1478</v>
          </cell>
          <cell r="D757" t="str">
            <v>Desmonte De Cerradura</v>
          </cell>
          <cell r="E757" t="str">
            <v>UN</v>
          </cell>
          <cell r="F757">
            <v>10920</v>
          </cell>
          <cell r="G757">
            <v>41016</v>
          </cell>
        </row>
        <row r="758">
          <cell r="C758">
            <v>1479</v>
          </cell>
          <cell r="D758" t="str">
            <v>Suministro E Instalación De Vidrio Laminado De 6Mm</v>
          </cell>
          <cell r="E758" t="str">
            <v>M2</v>
          </cell>
          <cell r="F758">
            <v>87286.25</v>
          </cell>
          <cell r="G758">
            <v>41075</v>
          </cell>
        </row>
        <row r="759">
          <cell r="C759">
            <v>1481</v>
          </cell>
          <cell r="D759" t="str">
            <v>Suministro E Instalación De Cerradura Metálica De Pomo Para Puerta De Entrada</v>
          </cell>
          <cell r="E759" t="str">
            <v>UN</v>
          </cell>
          <cell r="F759">
            <v>105022.33</v>
          </cell>
          <cell r="G759">
            <v>41697</v>
          </cell>
        </row>
        <row r="760">
          <cell r="C760">
            <v>1482</v>
          </cell>
          <cell r="D760" t="str">
            <v>Restauración De Molduras De Vista En Losa (Cuatro Lados), Incluye Acabado En Pintura De Esmalte</v>
          </cell>
          <cell r="E760" t="str">
            <v>ML</v>
          </cell>
          <cell r="F760">
            <v>35188.519999999997</v>
          </cell>
          <cell r="G760">
            <v>41067</v>
          </cell>
        </row>
        <row r="761">
          <cell r="C761">
            <v>1484</v>
          </cell>
          <cell r="D761" t="str">
            <v>Recuperación De Elementos Verticales De Vista O Fachada, Incluye Escarificación,  Recuperación De Acero, Resane Y Acabado</v>
          </cell>
          <cell r="E761" t="str">
            <v>ML</v>
          </cell>
          <cell r="F761">
            <v>108382.58</v>
          </cell>
          <cell r="G761">
            <v>41681</v>
          </cell>
        </row>
        <row r="762">
          <cell r="C762">
            <v>1485</v>
          </cell>
          <cell r="D762" t="str">
            <v>Restauración De Molduras De Vista En Base Inferior De Frontón (Cuatro Lados), Incluye Acabado Pintura De Esmalte</v>
          </cell>
          <cell r="E762" t="str">
            <v>ML</v>
          </cell>
          <cell r="F762">
            <v>37387.360000000001</v>
          </cell>
          <cell r="G762">
            <v>41067</v>
          </cell>
        </row>
        <row r="763">
          <cell r="C763">
            <v>1486</v>
          </cell>
          <cell r="D763" t="str">
            <v>Restauración De Capitel Tipo Corintios, Incluye Reposición De Seccional En Mal Estado, Reconformación De La Misma Y Acabado En Esmalte</v>
          </cell>
          <cell r="E763" t="str">
            <v>UN</v>
          </cell>
          <cell r="F763">
            <v>67066.259999999995</v>
          </cell>
          <cell r="G763">
            <v>41067</v>
          </cell>
        </row>
        <row r="764">
          <cell r="C764">
            <v>1487</v>
          </cell>
          <cell r="D764" t="str">
            <v>Restauración De Pedestal Incluye Molduras Y Zócalo, Acabado En Pintura De Esmalte</v>
          </cell>
          <cell r="E764" t="str">
            <v>UN</v>
          </cell>
          <cell r="F764">
            <v>55126.26</v>
          </cell>
          <cell r="G764">
            <v>41067</v>
          </cell>
        </row>
        <row r="765">
          <cell r="C765">
            <v>1488</v>
          </cell>
          <cell r="D765" t="str">
            <v>Reconformación De Cuerpos De Columnas, Incluye Retiro De Pintura, Arreglo De Pañetes, Resane De Fisuras, Aplicación De Estuco Y Acabado En Pintura Viniltex, Altura 2.60 Metros</v>
          </cell>
          <cell r="E765" t="str">
            <v>UN</v>
          </cell>
          <cell r="F765">
            <v>68557.62</v>
          </cell>
          <cell r="G765">
            <v>41066</v>
          </cell>
        </row>
        <row r="766">
          <cell r="C766">
            <v>1489</v>
          </cell>
          <cell r="D766" t="str">
            <v>Restauración De Losa En Mal Estado, Incluye Demolición, Reposición De Refuerzo, Aditivo Y Concreto Nuevo</v>
          </cell>
          <cell r="E766" t="str">
            <v>M2</v>
          </cell>
          <cell r="F766">
            <v>82094.64</v>
          </cell>
          <cell r="G766">
            <v>41067</v>
          </cell>
        </row>
        <row r="767">
          <cell r="C767">
            <v>1490</v>
          </cell>
          <cell r="D767" t="str">
            <v>E - Suministro De Ups De 2000 Va, Marca Power Com O Similar</v>
          </cell>
          <cell r="E767" t="str">
            <v>UN</v>
          </cell>
          <cell r="F767">
            <v>1500000</v>
          </cell>
          <cell r="G767">
            <v>41451</v>
          </cell>
        </row>
        <row r="768">
          <cell r="C768">
            <v>1491</v>
          </cell>
          <cell r="D768" t="str">
            <v>Demolición De Muros En Calados Incluye Retiro De Material</v>
          </cell>
          <cell r="E768" t="str">
            <v>M2</v>
          </cell>
          <cell r="F768">
            <v>10550.56</v>
          </cell>
          <cell r="G768">
            <v>41366</v>
          </cell>
        </row>
        <row r="769">
          <cell r="C769">
            <v>1492</v>
          </cell>
          <cell r="D769" t="str">
            <v>Demolición De Zócalos</v>
          </cell>
          <cell r="E769" t="str">
            <v>ML</v>
          </cell>
          <cell r="F769">
            <v>4051.25</v>
          </cell>
          <cell r="G769">
            <v>42472</v>
          </cell>
        </row>
        <row r="770">
          <cell r="C770">
            <v>1493</v>
          </cell>
          <cell r="D770" t="str">
            <v>Impermeabilización Con Manto Edil O Similar De 3Mm, Acabado En Pintura Bituminosa, Para Zabaleta, Viga Canal Y Jardinera Con Ancho &gt; 0.80 Metros</v>
          </cell>
          <cell r="E770" t="str">
            <v>ML</v>
          </cell>
          <cell r="F770">
            <v>26573.63</v>
          </cell>
          <cell r="G770">
            <v>42472</v>
          </cell>
        </row>
        <row r="771">
          <cell r="C771">
            <v>1494</v>
          </cell>
          <cell r="D771" t="str">
            <v>Pintura Graniplast Aplicada En Fachada</v>
          </cell>
          <cell r="E771" t="str">
            <v>M2</v>
          </cell>
          <cell r="F771">
            <v>18766.18</v>
          </cell>
          <cell r="G771">
            <v>42472</v>
          </cell>
        </row>
        <row r="772">
          <cell r="C772">
            <v>1498</v>
          </cell>
          <cell r="D772" t="str">
            <v>Enchape De Tableta Para Fachada</v>
          </cell>
          <cell r="E772" t="str">
            <v>M2</v>
          </cell>
          <cell r="F772">
            <v>51080.33</v>
          </cell>
          <cell r="G772">
            <v>41767</v>
          </cell>
        </row>
        <row r="773">
          <cell r="C773">
            <v>1499</v>
          </cell>
          <cell r="D773" t="str">
            <v>Demolición De Plantilla En Concreto Y Retiro De Material</v>
          </cell>
          <cell r="E773" t="str">
            <v>M2</v>
          </cell>
          <cell r="F773">
            <v>10227.43</v>
          </cell>
          <cell r="G773">
            <v>42496</v>
          </cell>
        </row>
        <row r="774">
          <cell r="C774">
            <v>1503</v>
          </cell>
          <cell r="D774" t="str">
            <v>Suministro E Instalación De Tablero Acrílico De 2.50 X 1.50 Metros, Fabricado En Tablex De 9 Mm, Lámina En Fórmica Para Tableros, Portamarcador Y Portaborrador, Marco En Madera O Aluminio</v>
          </cell>
          <cell r="E774" t="str">
            <v>UN</v>
          </cell>
          <cell r="F774">
            <v>249140</v>
          </cell>
          <cell r="G774">
            <v>41068</v>
          </cell>
        </row>
        <row r="775">
          <cell r="C775">
            <v>1512</v>
          </cell>
          <cell r="D775" t="str">
            <v>Suministro, Instalacion Y Montaje De Aire Acondicionado De 5 Toneladas, Sancoil Piso Techo De Lujo Con Su Condensadora Marca Star Ligt O Similar</v>
          </cell>
          <cell r="E775" t="str">
            <v>UN</v>
          </cell>
          <cell r="F775">
            <v>5635000</v>
          </cell>
          <cell r="G775">
            <v>41046</v>
          </cell>
        </row>
        <row r="776">
          <cell r="C776">
            <v>1513</v>
          </cell>
          <cell r="D776" t="str">
            <v>Suministro, Instalación Y Montaje De Aire Acondicionado De 2 Toneladas, San Coil Piso Techo De Lujo Con Su Condensadora, Marca Star Ligt O Similar</v>
          </cell>
          <cell r="E776" t="str">
            <v>UN</v>
          </cell>
          <cell r="F776">
            <v>3146200</v>
          </cell>
          <cell r="G776">
            <v>41046</v>
          </cell>
        </row>
        <row r="777">
          <cell r="C777">
            <v>1514</v>
          </cell>
          <cell r="D777" t="str">
            <v>Suministro, Instalación Y Montaje De Aire Acondicionado Mini Split De 24000 Btu</v>
          </cell>
          <cell r="E777" t="str">
            <v>UN</v>
          </cell>
          <cell r="F777">
            <v>3078498.73</v>
          </cell>
          <cell r="G777">
            <v>41927</v>
          </cell>
        </row>
        <row r="778">
          <cell r="C778">
            <v>1515</v>
          </cell>
          <cell r="D778" t="str">
            <v>Suministro, Instalación Y Montaje De Mini Split De 1 Tonelada</v>
          </cell>
          <cell r="E778" t="str">
            <v>UN</v>
          </cell>
          <cell r="F778">
            <v>2368895.9700000002</v>
          </cell>
          <cell r="G778">
            <v>41046</v>
          </cell>
        </row>
        <row r="779">
          <cell r="C779">
            <v>1517</v>
          </cell>
          <cell r="D779" t="str">
            <v>Desbaste  Y Pulida De Piso En Granito Pulido</v>
          </cell>
          <cell r="E779" t="str">
            <v>M2</v>
          </cell>
          <cell r="F779">
            <v>32125</v>
          </cell>
          <cell r="G779">
            <v>42314</v>
          </cell>
        </row>
        <row r="780">
          <cell r="C780">
            <v>1521</v>
          </cell>
          <cell r="D780" t="str">
            <v>Desmonte Y Retiro De Cubierta A Una Altura &gt; 8 Metros &lt; 10 Metros , En Lamina Ondulada De Asbesto Cemento O Metalica, Incluye Estructura En Mal Estado</v>
          </cell>
          <cell r="E780" t="str">
            <v>M2</v>
          </cell>
          <cell r="F780">
            <v>34940</v>
          </cell>
          <cell r="G780">
            <v>41016</v>
          </cell>
        </row>
        <row r="781">
          <cell r="C781">
            <v>1522</v>
          </cell>
          <cell r="D781" t="str">
            <v>Suministro E Instalación De Cubierta En Teja Canaleta 90 A Una Altura &gt; 8 Metros Y &lt; 10 Metros, Incluye Fijador, Gancho Y Sellador.</v>
          </cell>
          <cell r="E781" t="str">
            <v>M2</v>
          </cell>
          <cell r="F781">
            <v>80242.399999999994</v>
          </cell>
          <cell r="G781">
            <v>41067</v>
          </cell>
        </row>
        <row r="782">
          <cell r="C782">
            <v>1524</v>
          </cell>
          <cell r="D782" t="str">
            <v>Suministro E Instalación De Vidrio Transparente De 4 Mm</v>
          </cell>
          <cell r="E782" t="str">
            <v>M2</v>
          </cell>
          <cell r="F782">
            <v>62296.25</v>
          </cell>
          <cell r="G782">
            <v>41144</v>
          </cell>
        </row>
        <row r="783">
          <cell r="C783">
            <v>1525</v>
          </cell>
          <cell r="D783" t="str">
            <v>Instalación  Y Montaje De Aparato Sanitario</v>
          </cell>
          <cell r="E783" t="str">
            <v>UN</v>
          </cell>
          <cell r="F783">
            <v>27919.17</v>
          </cell>
          <cell r="G783">
            <v>41017</v>
          </cell>
        </row>
        <row r="784">
          <cell r="C784">
            <v>1526</v>
          </cell>
          <cell r="D784" t="str">
            <v>Montaje De Puerta En Madera Existente</v>
          </cell>
          <cell r="E784" t="str">
            <v>UN</v>
          </cell>
          <cell r="F784">
            <v>21361.88</v>
          </cell>
          <cell r="G784">
            <v>40672</v>
          </cell>
        </row>
        <row r="785">
          <cell r="C785">
            <v>1527</v>
          </cell>
          <cell r="D785" t="str">
            <v>Capitulo - Red De Media Tensión</v>
          </cell>
          <cell r="E785" t="str">
            <v>SD</v>
          </cell>
          <cell r="F785">
            <v>0</v>
          </cell>
          <cell r="G785">
            <v>41554</v>
          </cell>
        </row>
        <row r="786">
          <cell r="C786">
            <v>1528</v>
          </cell>
          <cell r="D786" t="str">
            <v>Mueble Inferior Para La Guardia, Sin Meson, En Madera Roble Con Marco, Puerta Con Rejilla Tipo Persiana Y Tapa Luz En Madera Roble, Entrepaños En Triplex De 12Mm Enchapados En Formica Blanca Brillante, 2 Bisagras De Presion Por Puerta, Cerradura Y Boton  En Bronce, A=0.65 Metros, H=0.70 Metros, Incluye Sellador 3 Manos Y Laca Mate Natural 3 Manos, Segun Diseño, Verificar Medidas En Obra</v>
          </cell>
          <cell r="E786" t="str">
            <v>UN</v>
          </cell>
          <cell r="F786">
            <v>150000</v>
          </cell>
          <cell r="G786">
            <v>40144</v>
          </cell>
        </row>
        <row r="787">
          <cell r="C787">
            <v>1529</v>
          </cell>
          <cell r="D787" t="str">
            <v>Excavación Para Estribo O Soporte, Fondo Del Cauce Y Aletas De Puente</v>
          </cell>
          <cell r="E787" t="str">
            <v>M3</v>
          </cell>
          <cell r="F787">
            <v>35835.01</v>
          </cell>
          <cell r="G787">
            <v>41037</v>
          </cell>
        </row>
        <row r="788">
          <cell r="C788">
            <v>1530</v>
          </cell>
          <cell r="D788" t="str">
            <v>Conformación De Fondo En Piedra Ciclópea Compactada (Estabilizacion De Terreno)</v>
          </cell>
          <cell r="E788" t="str">
            <v>M3</v>
          </cell>
          <cell r="F788">
            <v>71902.47</v>
          </cell>
          <cell r="G788">
            <v>41052</v>
          </cell>
        </row>
        <row r="789">
          <cell r="C789">
            <v>1531</v>
          </cell>
          <cell r="D789" t="str">
            <v>Bordillo De 0.15 X 0.30 Metros En Concreto De 3000 Psi, Incluye Excavación Y Solado En Concreto De 2000 Psi</v>
          </cell>
          <cell r="E789" t="str">
            <v>ML</v>
          </cell>
          <cell r="F789">
            <v>57894.22</v>
          </cell>
          <cell r="G789">
            <v>41471</v>
          </cell>
        </row>
        <row r="790">
          <cell r="C790">
            <v>1532</v>
          </cell>
          <cell r="D790" t="str">
            <v>Placa O Viga En Concreto De 4000 Psi Premezclado Y Andén Para Puente</v>
          </cell>
          <cell r="E790" t="str">
            <v>M3</v>
          </cell>
          <cell r="F790">
            <v>626410.80000000005</v>
          </cell>
          <cell r="G790">
            <v>42552</v>
          </cell>
        </row>
        <row r="791">
          <cell r="C791">
            <v>1533</v>
          </cell>
          <cell r="D791" t="str">
            <v>Zapata En Concreto De 4000 Psi Premezclado, No Incluye Acero De Refuerzo</v>
          </cell>
          <cell r="E791" t="str">
            <v>M3</v>
          </cell>
          <cell r="F791">
            <v>488527.23</v>
          </cell>
          <cell r="G791">
            <v>42552</v>
          </cell>
        </row>
        <row r="792">
          <cell r="C792">
            <v>1534</v>
          </cell>
          <cell r="D792" t="str">
            <v>Muro Para Soportes En Concreto De 4000 Psi Premezclado, No Incluye Acero De Refuerzo</v>
          </cell>
          <cell r="E792" t="str">
            <v>M3</v>
          </cell>
          <cell r="F792">
            <v>662240.1</v>
          </cell>
          <cell r="G792">
            <v>42552</v>
          </cell>
        </row>
        <row r="793">
          <cell r="C793">
            <v>1535</v>
          </cell>
          <cell r="D793" t="str">
            <v>Zócalo En Tablón De 0.10 X 0.33 Metros</v>
          </cell>
          <cell r="E793" t="str">
            <v>ML</v>
          </cell>
          <cell r="F793">
            <v>6958.08</v>
          </cell>
          <cell r="G793">
            <v>42524</v>
          </cell>
        </row>
        <row r="794">
          <cell r="C794">
            <v>1537</v>
          </cell>
          <cell r="D794" t="str">
            <v>Suministro E Instalación De Listón En Madera De Abarco De 5" X 6" X 2.20 Metros</v>
          </cell>
          <cell r="E794" t="str">
            <v>UN</v>
          </cell>
          <cell r="F794">
            <v>135013.32999999999</v>
          </cell>
          <cell r="G794">
            <v>41068</v>
          </cell>
        </row>
        <row r="795">
          <cell r="C795">
            <v>1538</v>
          </cell>
          <cell r="D795" t="str">
            <v>Suministro E Instalación De Correa Metálica, Hierro De 5/8" Estribos De 3/8", Incluye Pintura Anticorrosiva Y Esmalte.</v>
          </cell>
          <cell r="E795" t="str">
            <v>ML</v>
          </cell>
          <cell r="F795">
            <v>61659.55</v>
          </cell>
          <cell r="G795">
            <v>41067</v>
          </cell>
        </row>
        <row r="796">
          <cell r="C796">
            <v>1539</v>
          </cell>
          <cell r="D796" t="str">
            <v>Suministro E Instalación De Cercha Metálica De Hierro Con Angulos De 1 1/2" X 1 1/2" Espesor 1/8", Incluye Pintura Anticorrosiva Y Esmalte</v>
          </cell>
          <cell r="E796" t="str">
            <v>ML</v>
          </cell>
          <cell r="F796">
            <v>122988.7</v>
          </cell>
          <cell r="G796">
            <v>41067</v>
          </cell>
        </row>
        <row r="797">
          <cell r="C797">
            <v>1545</v>
          </cell>
          <cell r="D797" t="str">
            <v>Suministro En Instalación De Puertas Para Archivadores De 0.90 X 1.00 Metros</v>
          </cell>
          <cell r="E797" t="str">
            <v>UN</v>
          </cell>
          <cell r="F797">
            <v>276135</v>
          </cell>
          <cell r="G797">
            <v>41075</v>
          </cell>
        </row>
        <row r="798">
          <cell r="C798">
            <v>1546</v>
          </cell>
          <cell r="D798" t="str">
            <v>Suministro E Instalacion De Base En Neopreno Dureza 60 Para Viga De Puente</v>
          </cell>
          <cell r="E798" t="str">
            <v>UN</v>
          </cell>
          <cell r="F798">
            <v>246065</v>
          </cell>
          <cell r="G798">
            <v>42250</v>
          </cell>
        </row>
        <row r="799">
          <cell r="C799">
            <v>1547</v>
          </cell>
          <cell r="D799" t="str">
            <v>Base Suelo Cemento 1:20 Compactado E = 0.10 Mts</v>
          </cell>
          <cell r="E799" t="str">
            <v>M2</v>
          </cell>
          <cell r="F799">
            <v>22743.75</v>
          </cell>
          <cell r="G799">
            <v>42443</v>
          </cell>
        </row>
        <row r="800">
          <cell r="C800">
            <v>1548</v>
          </cell>
          <cell r="D800" t="str">
            <v>Juegos - Suministro E Instalación De Marco Para Cancha De Minifutbol, Con Medidas Y Altura Reglamentarias, Los Marcos En Tubo De 3" Y La Parte Posterior En Tubo De 2", Pintados, Instalados Y Con Sus Respectivas Mallas</v>
          </cell>
          <cell r="E800" t="str">
            <v>JG</v>
          </cell>
          <cell r="F800">
            <v>1740000</v>
          </cell>
          <cell r="G800">
            <v>42496</v>
          </cell>
        </row>
        <row r="801">
          <cell r="C801">
            <v>1549</v>
          </cell>
          <cell r="D801" t="str">
            <v>Demolición Y Reconstrucción De Estructura En Losa, Vigas Y Columnas: Picada De Concreto; Limpieza De Oxidación Y Pintura Con Inhibidor De Corrosión; Aplicación De Mortero De Reparación; Puente De Adherencia Entre Concreto Nuevo Y Viejo, Incluye Anclaje</v>
          </cell>
          <cell r="E801" t="str">
            <v>M2</v>
          </cell>
          <cell r="F801">
            <v>372318.16</v>
          </cell>
          <cell r="G801">
            <v>42472</v>
          </cell>
        </row>
        <row r="802">
          <cell r="C802">
            <v>1550</v>
          </cell>
          <cell r="D802" t="str">
            <v>Pergolas De 0.10 X 0.10 Metros, En Concreto De 3000 Psi, Reforzada Con 2 Varillas De 3/8", Estribos De 1/4" A Cada 0.20 Metros</v>
          </cell>
          <cell r="E802" t="str">
            <v>ML</v>
          </cell>
          <cell r="F802">
            <v>22306.89</v>
          </cell>
          <cell r="G802">
            <v>41676</v>
          </cell>
        </row>
        <row r="803">
          <cell r="C803">
            <v>1554</v>
          </cell>
          <cell r="D803" t="str">
            <v>Suministro E Instalación De Puerta En Madera De Cedro De 2.00 X 1.00 Metros, Incluye Marco, Bisagras, Cerradura De Seguridad Doble Vuelta Y Pintura En Tintilla</v>
          </cell>
          <cell r="E803" t="str">
            <v>UN</v>
          </cell>
          <cell r="F803">
            <v>532678.32999999996</v>
          </cell>
          <cell r="G803">
            <v>41569</v>
          </cell>
        </row>
        <row r="804">
          <cell r="C804">
            <v>1555</v>
          </cell>
          <cell r="D804" t="str">
            <v>Suministro E Instalación De Puerta En Madera De Cedro De 2.00 X 0.80 Metros Incluye Marco, Cerradura De Seguridad De Doble Vuelta Y Pintura En Tintilla</v>
          </cell>
          <cell r="E804" t="str">
            <v>UN</v>
          </cell>
          <cell r="F804">
            <v>485778.33</v>
          </cell>
          <cell r="G804">
            <v>41676</v>
          </cell>
        </row>
        <row r="805">
          <cell r="C805">
            <v>1556</v>
          </cell>
          <cell r="D805" t="str">
            <v>Suministro E Instalación De Puerta En Madera De Cedro De 0.70 X 1.70 Metros, Incluye Marco, Bisagra, Cerradura De Baño Y Pintura En Tintilla</v>
          </cell>
          <cell r="E805" t="str">
            <v>UN</v>
          </cell>
          <cell r="F805">
            <v>438078.33</v>
          </cell>
          <cell r="G805">
            <v>41068</v>
          </cell>
        </row>
        <row r="806">
          <cell r="C806">
            <v>1557</v>
          </cell>
          <cell r="D806" t="str">
            <v>Suministro E Instalación De Cocina De 0.50 X 0.35 Metros, Tipo Socoda</v>
          </cell>
          <cell r="E806" t="str">
            <v>UN</v>
          </cell>
          <cell r="F806">
            <v>135350</v>
          </cell>
          <cell r="G806">
            <v>41478</v>
          </cell>
        </row>
        <row r="807">
          <cell r="C807">
            <v>1558</v>
          </cell>
          <cell r="D807" t="str">
            <v>Juegos - Suministro, Instalación Y Montaje De Juego De Columpios Para Parque, En Madera Pino Pátula Inmunizada Y Herrajes Metálicos - 3 Puestos</v>
          </cell>
          <cell r="E807" t="str">
            <v>UN</v>
          </cell>
          <cell r="F807">
            <v>568400</v>
          </cell>
          <cell r="G807">
            <v>41767</v>
          </cell>
        </row>
        <row r="808">
          <cell r="C808">
            <v>1559</v>
          </cell>
          <cell r="D808" t="str">
            <v>Demolición De Pañete Sobre Cielo Raso Y Retiro De Material</v>
          </cell>
          <cell r="E808" t="str">
            <v>M2</v>
          </cell>
          <cell r="F808">
            <v>10092.5</v>
          </cell>
          <cell r="G808">
            <v>41008</v>
          </cell>
        </row>
        <row r="809">
          <cell r="C809">
            <v>1560</v>
          </cell>
          <cell r="D809" t="str">
            <v>Suministro E Instalación De Lavaplatos De Acero Inoxidable De Dos Cubetas Con Ala En Los Extremos, Longitud 2.00 Metros, Incluye Accesorios Y Griferia Cuello De Ganso Metálica</v>
          </cell>
          <cell r="E809" t="str">
            <v>UN</v>
          </cell>
          <cell r="F809">
            <v>834225</v>
          </cell>
          <cell r="G809">
            <v>41927</v>
          </cell>
        </row>
        <row r="810">
          <cell r="C810">
            <v>1561</v>
          </cell>
          <cell r="D810" t="str">
            <v>Pañete Exterior Allanado Con Mortero 1:4 Incluye Pirlan De Aluminio A Cada 1.00 Metro</v>
          </cell>
          <cell r="E810" t="str">
            <v>M2</v>
          </cell>
          <cell r="F810">
            <v>23006.53</v>
          </cell>
          <cell r="G810">
            <v>41022</v>
          </cell>
        </row>
        <row r="811">
          <cell r="C811">
            <v>1562</v>
          </cell>
          <cell r="D811" t="str">
            <v>Ornamentacion Y Jardineria - Siembra De Arbol Ornamental Y/O Frutal, Incluye Proceso De Pega, Crecimiento E Insumos Necesarios Como Fertilizantes, Materia Organica</v>
          </cell>
          <cell r="E811" t="str">
            <v>UN</v>
          </cell>
          <cell r="F811">
            <v>62000</v>
          </cell>
          <cell r="G811">
            <v>41835</v>
          </cell>
        </row>
        <row r="812">
          <cell r="C812">
            <v>1574</v>
          </cell>
          <cell r="D812" t="str">
            <v>Suministro E Instalación De Cubierta Termoacústica Diseño Sandwich, En Lámina St - 1.5" - 0.46 Mm Calibre 26, Pintada En Poliester Estandar , Con Estructura En Perfileria Galvanizada Ag - 100 X 50, 160 X 60, Calibres 14. 16 Y 18, Tipo Acesco (Ver Diseño)</v>
          </cell>
          <cell r="E812" t="str">
            <v>M2</v>
          </cell>
          <cell r="F812">
            <v>91040.78</v>
          </cell>
          <cell r="G812">
            <v>42578</v>
          </cell>
        </row>
        <row r="813">
          <cell r="C813">
            <v>1580</v>
          </cell>
          <cell r="D813" t="str">
            <v>Suministro E Instalación De Ventana En Madera Teka Listones De 1" X 4" X 8`, Con Estructura En Tubería Galvanizada De 2" Calibre 1.9 Mm, Incluye  Pernos Y Arandelas De Fijación, Soldadura, Sellante, Anticorrosivo Y Acabado En Pintura De Esmalte Acrílico, (Ver Diseño)</v>
          </cell>
          <cell r="E813" t="str">
            <v>M2</v>
          </cell>
          <cell r="F813">
            <v>206623.05</v>
          </cell>
          <cell r="G813">
            <v>41075</v>
          </cell>
        </row>
        <row r="814">
          <cell r="C814">
            <v>1596</v>
          </cell>
          <cell r="D814" t="str">
            <v>Desmonte De Cubierta En Teja De Cemento O Arcilla, Incluye Estructura En Mal Estado Y Retiro De Material</v>
          </cell>
          <cell r="E814" t="str">
            <v>M2</v>
          </cell>
          <cell r="F814">
            <v>19651.11</v>
          </cell>
          <cell r="G814">
            <v>42416</v>
          </cell>
        </row>
        <row r="815">
          <cell r="C815">
            <v>1597</v>
          </cell>
          <cell r="D815" t="str">
            <v>Apuntalamiento Estructural Para Cubierta Y/O Vigas De Concreto (Incluye 2 Cerchas, 5 Gatos Y/O 10 Libras De Puntillas Por Cada 6 Metros)</v>
          </cell>
          <cell r="E815" t="str">
            <v>DI</v>
          </cell>
          <cell r="F815">
            <v>7338</v>
          </cell>
          <cell r="G815">
            <v>42416</v>
          </cell>
        </row>
        <row r="816">
          <cell r="C816">
            <v>1599</v>
          </cell>
          <cell r="D816" t="str">
            <v>Impermeabilizacion Con Manto Edil O Similar De 3Mm, Acabado Con Pintura Bituminosa, Para Terminacion De Lamina Ondulada De Asbesto Cemento Contra Muro En Area &lt; 0.80 Metros</v>
          </cell>
          <cell r="E816" t="str">
            <v>ML</v>
          </cell>
          <cell r="F816">
            <v>21884.16</v>
          </cell>
          <cell r="G816">
            <v>42416</v>
          </cell>
        </row>
        <row r="817">
          <cell r="C817">
            <v>1600</v>
          </cell>
          <cell r="D817" t="str">
            <v>Cerramiento Provisional En Madera Y Teja De Zinc Para La Protección Del Peatón A Una Altura Aproximada De 7.00 Metros, Incluye Polisombra</v>
          </cell>
          <cell r="E817" t="str">
            <v>ML</v>
          </cell>
          <cell r="F817">
            <v>42000</v>
          </cell>
          <cell r="G817">
            <v>41681</v>
          </cell>
        </row>
        <row r="818">
          <cell r="C818">
            <v>1602</v>
          </cell>
          <cell r="D818" t="str">
            <v>Retiro De Piso Y Recuperación De Adoquín, Incluye Lechada De Cemento Gris Y Acronal</v>
          </cell>
          <cell r="E818" t="str">
            <v>M2</v>
          </cell>
          <cell r="F818">
            <v>12761.09</v>
          </cell>
          <cell r="G818">
            <v>41067</v>
          </cell>
        </row>
        <row r="819">
          <cell r="C819">
            <v>1603</v>
          </cell>
          <cell r="D819" t="str">
            <v>Piso En Adoquín Con Borde De Confinamiento En Concreto De 3000 Psi A Cada 3.00 Metros, Reforzado Con 2 Varillas De D = 3/8" Y Estribos De D = 1/4" A Cada 0.32 Metros. (No Incluye El Material De Adoquin)</v>
          </cell>
          <cell r="E819" t="str">
            <v>M2</v>
          </cell>
          <cell r="F819">
            <v>47904.2</v>
          </cell>
          <cell r="G819">
            <v>41057</v>
          </cell>
        </row>
        <row r="820">
          <cell r="C820">
            <v>1605</v>
          </cell>
          <cell r="D820" t="str">
            <v>Suministro E Instalación De Ventana En Aluminio Natural, Bronce O Blanco Con Vidrio Transparente De 5 Mm, Un Cuerpo Fijo</v>
          </cell>
          <cell r="E820" t="str">
            <v>M2</v>
          </cell>
          <cell r="F820">
            <v>213933.75</v>
          </cell>
          <cell r="G820">
            <v>42578</v>
          </cell>
        </row>
        <row r="821">
          <cell r="C821">
            <v>1611</v>
          </cell>
          <cell r="D821" t="str">
            <v>Andén En Concreto De 3000 Psi Hecho En Obra E= 0.10 Metros</v>
          </cell>
          <cell r="E821" t="str">
            <v>M2</v>
          </cell>
          <cell r="F821">
            <v>60779.63</v>
          </cell>
          <cell r="G821">
            <v>41026</v>
          </cell>
        </row>
        <row r="822">
          <cell r="C822">
            <v>1612</v>
          </cell>
          <cell r="D822" t="str">
            <v>Ornamentacion Y Jardineria - Siembra De Cetos (Coral De Colores) Incluye Proceso De Pega, Crecimiento Y Fertilizantes</v>
          </cell>
          <cell r="E822" t="str">
            <v>ML</v>
          </cell>
          <cell r="F822">
            <v>32000</v>
          </cell>
          <cell r="G822">
            <v>41912</v>
          </cell>
        </row>
        <row r="823">
          <cell r="C823">
            <v>1613</v>
          </cell>
          <cell r="D823" t="str">
            <v>Suministro E Instalacion De Banca Para Parque Tipo Inglesa</v>
          </cell>
          <cell r="E823" t="str">
            <v>UN</v>
          </cell>
          <cell r="F823">
            <v>175000</v>
          </cell>
          <cell r="G823">
            <v>41508</v>
          </cell>
        </row>
        <row r="824">
          <cell r="C824">
            <v>1614</v>
          </cell>
          <cell r="D824" t="str">
            <v>Parque Tomas Suri Salcedo - Zona De Plazoleta Principal</v>
          </cell>
          <cell r="E824" t="str">
            <v>UN</v>
          </cell>
          <cell r="F824">
            <v>0</v>
          </cell>
          <cell r="G824">
            <v>40274</v>
          </cell>
        </row>
        <row r="825">
          <cell r="C825">
            <v>1615</v>
          </cell>
          <cell r="D825" t="str">
            <v>Parque Tomas Suri Salcedo - Zona De Terraza De Ventas</v>
          </cell>
          <cell r="E825" t="str">
            <v>UN</v>
          </cell>
          <cell r="F825">
            <v>0</v>
          </cell>
          <cell r="G825">
            <v>40274</v>
          </cell>
        </row>
        <row r="826">
          <cell r="C826">
            <v>1616</v>
          </cell>
          <cell r="D826" t="str">
            <v>Parque Tomas Suri Salcedo - Zona De Juegos Infantiles</v>
          </cell>
          <cell r="E826" t="str">
            <v>UN</v>
          </cell>
          <cell r="F826">
            <v>0</v>
          </cell>
          <cell r="G826">
            <v>40274</v>
          </cell>
        </row>
        <row r="827">
          <cell r="C827">
            <v>1617</v>
          </cell>
          <cell r="D827" t="str">
            <v>Parque Tomas Suri Salcedo - Zonas Verdes Y Sendero De Canchas</v>
          </cell>
          <cell r="E827" t="str">
            <v>UN</v>
          </cell>
          <cell r="F827">
            <v>0</v>
          </cell>
          <cell r="G827">
            <v>40274</v>
          </cell>
        </row>
        <row r="828">
          <cell r="C828">
            <v>1618</v>
          </cell>
          <cell r="D828" t="str">
            <v>Parque Tomas Suri Salcedo - Zona De Anden Exterior Y Parqueos</v>
          </cell>
          <cell r="E828" t="str">
            <v>UN</v>
          </cell>
          <cell r="F828">
            <v>0</v>
          </cell>
          <cell r="G828">
            <v>40274</v>
          </cell>
        </row>
        <row r="829">
          <cell r="C829">
            <v>1622</v>
          </cell>
          <cell r="D829" t="str">
            <v>Piso En Baldosa De Porcelanato De 0.60 X 0.60 Metros</v>
          </cell>
          <cell r="E829" t="str">
            <v>M2</v>
          </cell>
          <cell r="F829">
            <v>72336.2</v>
          </cell>
          <cell r="G829">
            <v>42578</v>
          </cell>
        </row>
        <row r="830">
          <cell r="C830">
            <v>1623</v>
          </cell>
          <cell r="D830" t="str">
            <v>Zócalo En Baldosa De Porcelanato De 0.10 Metros</v>
          </cell>
          <cell r="E830" t="str">
            <v>ML</v>
          </cell>
          <cell r="F830">
            <v>9230.5300000000007</v>
          </cell>
          <cell r="G830">
            <v>42538</v>
          </cell>
        </row>
        <row r="831">
          <cell r="C831">
            <v>1625</v>
          </cell>
          <cell r="D831" t="str">
            <v>Desmonte De Cubierta En Lámina De Asbesto Cemento Incluye Estructura</v>
          </cell>
          <cell r="E831" t="str">
            <v>M2</v>
          </cell>
          <cell r="F831">
            <v>16565</v>
          </cell>
          <cell r="G831">
            <v>42472</v>
          </cell>
        </row>
        <row r="832">
          <cell r="C832">
            <v>1626</v>
          </cell>
          <cell r="D832" t="str">
            <v>Suministro E Instalación De Cielo Raso En Lámina Plana De Asbesto Cemento Con Estructura En Madera, Incluye Entramado De Apoyo</v>
          </cell>
          <cell r="E832" t="str">
            <v>M2</v>
          </cell>
          <cell r="F832">
            <v>43053.18</v>
          </cell>
          <cell r="G832">
            <v>42416</v>
          </cell>
        </row>
        <row r="833">
          <cell r="C833">
            <v>1627</v>
          </cell>
          <cell r="D833" t="str">
            <v>Viga Culata En Concreto De 3000 Psi De 0.10 X 0.10 Metros Incluye 2 Varillas D= 3/8" Y Estribos D= 1/4" A Cada 0.15 Metros</v>
          </cell>
          <cell r="E833" t="str">
            <v>ML</v>
          </cell>
          <cell r="F833">
            <v>31027.65</v>
          </cell>
          <cell r="G833">
            <v>42416</v>
          </cell>
        </row>
        <row r="834">
          <cell r="C834">
            <v>1628</v>
          </cell>
          <cell r="D834" t="str">
            <v>Demolición De Muro De Mampostería E= 0.12 Metros, Altura Máxima De 2.00 Metros Incluye Retiro De Material</v>
          </cell>
          <cell r="E834" t="str">
            <v>M2</v>
          </cell>
          <cell r="F834">
            <v>15800.83</v>
          </cell>
          <cell r="G834">
            <v>41927</v>
          </cell>
        </row>
        <row r="835">
          <cell r="C835">
            <v>1629</v>
          </cell>
          <cell r="D835" t="str">
            <v>Alfagías De 0.25 X 0.10 Metros En Concreto De 3000 Psi, Reforzado Con 2 Varillas D = 3/8", Estribos D = 1/4" A Cada 0.20 Metros</v>
          </cell>
          <cell r="E835" t="str">
            <v>ML</v>
          </cell>
          <cell r="F835">
            <v>27021.75</v>
          </cell>
          <cell r="G835">
            <v>41927</v>
          </cell>
        </row>
        <row r="836">
          <cell r="C836">
            <v>1630</v>
          </cell>
          <cell r="D836" t="str">
            <v>Enrocado De Protección Con Piedra Ciclopea Pegada Con Mortero 1:4, E= 0.40 Metros</v>
          </cell>
          <cell r="E836" t="str">
            <v>M3</v>
          </cell>
          <cell r="F836">
            <v>261751.93</v>
          </cell>
          <cell r="G836">
            <v>42198</v>
          </cell>
        </row>
        <row r="837">
          <cell r="C837">
            <v>1631</v>
          </cell>
          <cell r="D837" t="str">
            <v>Estudio De Batimetria Con Equipos Gps + Ecosonda Digital, En Arroyos Y Caños Con  Anchos De Seccion &gt; 4.00 Metros, Con Puntos De Sondeo A Cada 5.00 Metros, Incluye Entrega De Cartografia, Los Rollos Registrados Por La Ecosonda, Planos Antes Y Despues De La Limpieza</v>
          </cell>
          <cell r="E837" t="str">
            <v>ML</v>
          </cell>
          <cell r="F837">
            <v>4000</v>
          </cell>
          <cell r="G837">
            <v>40283</v>
          </cell>
        </row>
        <row r="838">
          <cell r="C838">
            <v>1632</v>
          </cell>
          <cell r="D838" t="str">
            <v>Acopio Con Retroexcavadora Del Material Desalojado Aplicada En Limpieza De Arroyo De Seccion &gt; 4.00 Mts Y &lt; 12.00 Mts</v>
          </cell>
          <cell r="E838" t="str">
            <v>HO</v>
          </cell>
          <cell r="F838">
            <v>132739.44</v>
          </cell>
          <cell r="G838">
            <v>41008</v>
          </cell>
        </row>
        <row r="839">
          <cell r="C839">
            <v>1633</v>
          </cell>
          <cell r="D839" t="str">
            <v>Limpieza Con Minicargador Al Interior De Tunel, En Arroyos De Seccion &gt; 4.00 Mts Y &lt; 12.00 Mts</v>
          </cell>
          <cell r="E839" t="str">
            <v>ML</v>
          </cell>
          <cell r="F839">
            <v>30550</v>
          </cell>
          <cell r="G839">
            <v>41008</v>
          </cell>
        </row>
        <row r="840">
          <cell r="C840">
            <v>1634</v>
          </cell>
          <cell r="D840" t="str">
            <v>Filete Con Mortero 1:4 Y Aplicación De Pintura, Parte Superior De Culata, Altura Aproximada De 7.60 Metros, Longitud 5.00 Metros</v>
          </cell>
          <cell r="E840" t="str">
            <v>GL</v>
          </cell>
          <cell r="F840">
            <v>152561.54999999999</v>
          </cell>
          <cell r="G840">
            <v>41017</v>
          </cell>
        </row>
        <row r="841">
          <cell r="C841">
            <v>1635</v>
          </cell>
          <cell r="D841" t="str">
            <v>Conexión Acometida Sanitaria Domiciliaria Tuberia Pvc D = 4", A Manhol, Longitud 2.50 Metros, Profundidad 1.50 Metros, Incluye Excavacion, Relleno</v>
          </cell>
          <cell r="E841" t="str">
            <v>GL</v>
          </cell>
          <cell r="F841">
            <v>249896.71</v>
          </cell>
          <cell r="G841">
            <v>42314</v>
          </cell>
        </row>
        <row r="842">
          <cell r="C842">
            <v>1636</v>
          </cell>
          <cell r="D842" t="str">
            <v>Suministro E Instalación De Puerta De Doble Hoja En Lámina Galvanizada Calibre 20 De Doble Faz Y Marco Calibre 18 De 2.00 X 2.20, Incluye Pintura Anticorrosiva Y Esmalte, Cerradura Y Herrajes</v>
          </cell>
          <cell r="E842" t="str">
            <v>UN</v>
          </cell>
          <cell r="F842">
            <v>711150</v>
          </cell>
          <cell r="G842">
            <v>41508</v>
          </cell>
        </row>
        <row r="843">
          <cell r="C843">
            <v>1638</v>
          </cell>
          <cell r="D843" t="str">
            <v>Instalación De Cubierta En Lámina Ondulada De Asbesto Cemento, Perfil 7 (Mano De Obra)</v>
          </cell>
          <cell r="E843" t="str">
            <v>M2</v>
          </cell>
          <cell r="F843">
            <v>17457.5</v>
          </cell>
          <cell r="G843">
            <v>41017</v>
          </cell>
        </row>
        <row r="844">
          <cell r="C844">
            <v>1639</v>
          </cell>
          <cell r="D844" t="str">
            <v>Mantenimiento De Elementos Horizontales, Columna Y Cercha En Perfil L, Ligado, Grateado, Lavado, Suministro Y Aplicacion De Pintura Anticorrosiva Tipo Cromato De Zinc Y Acabado En Esmalte Incluye Cambio De Elementos Averiados Hasta En Un 30%</v>
          </cell>
          <cell r="E844" t="str">
            <v>ML</v>
          </cell>
          <cell r="F844">
            <v>49500</v>
          </cell>
          <cell r="G844">
            <v>42758</v>
          </cell>
        </row>
        <row r="845">
          <cell r="C845">
            <v>1640</v>
          </cell>
          <cell r="D845" t="str">
            <v>Mantenimiento De Correa Metalica En Barra Redonda, Ligado, Grateado, Lavado, Suministro Y Aplicacion De Pintura Anticorrosiva Tipo Cromato De Zinc Y Acabado En Esmalte Incluye Cambio De Elementos Averiados Hasta En Un 30%</v>
          </cell>
          <cell r="E845" t="str">
            <v>ML</v>
          </cell>
          <cell r="F845">
            <v>12400</v>
          </cell>
          <cell r="G845">
            <v>40310</v>
          </cell>
        </row>
        <row r="846">
          <cell r="C846">
            <v>1641</v>
          </cell>
          <cell r="D846" t="str">
            <v>Mantenimiento De Tensores Metalicos En Cruz, Ligado, Lavado, Suministro Y Aplicacion De Pintura Anticorrosiva Tipo Cromato De Zinc Y Acabado En Esmalte Incluye Cambio De Elementos Averiados Hasta En Un 30%</v>
          </cell>
          <cell r="E846" t="str">
            <v>ML</v>
          </cell>
          <cell r="F846">
            <v>3200</v>
          </cell>
          <cell r="G846">
            <v>40310</v>
          </cell>
        </row>
        <row r="847">
          <cell r="C847">
            <v>1642</v>
          </cell>
          <cell r="D847" t="str">
            <v>Mantenimiento En Limpieza, Impermeabilizacion Con Torofil De Canal Metalica Recolectora De Aguas Lluvias , Aplicacion De Pintura Anticorrosiva Tipo Cromato De Zinc Y Acabado En Esmalte Incluye Cambio De Elementos Averiados Hasta En Un 30%</v>
          </cell>
          <cell r="E847" t="str">
            <v>ML</v>
          </cell>
          <cell r="F847">
            <v>20500</v>
          </cell>
          <cell r="G847">
            <v>40310</v>
          </cell>
        </row>
        <row r="848">
          <cell r="C848">
            <v>1643</v>
          </cell>
          <cell r="D848" t="str">
            <v>Desmonte De Cubierta Solo Incluye  La Lámina Ondulada De Asbesto Cemento Y Retiro De Material</v>
          </cell>
          <cell r="E848" t="str">
            <v>M2</v>
          </cell>
          <cell r="F848">
            <v>9252.5</v>
          </cell>
          <cell r="G848">
            <v>41344</v>
          </cell>
        </row>
        <row r="849">
          <cell r="C849">
            <v>1644</v>
          </cell>
          <cell r="D849" t="str">
            <v>Columna En Concreto De 3000 Psi, De 0.35 X 0.35 Metros, No Incluye Acero De Refuerzo</v>
          </cell>
          <cell r="E849" t="str">
            <v>ML</v>
          </cell>
          <cell r="F849">
            <v>68286.62</v>
          </cell>
          <cell r="G849">
            <v>41016</v>
          </cell>
        </row>
        <row r="850">
          <cell r="C850">
            <v>1645</v>
          </cell>
          <cell r="D850" t="str">
            <v>Columna En Concreto De 3000 Psi De 0.20 X 0.20 Metros, No Incluye Acero De Refuerzo</v>
          </cell>
          <cell r="E850" t="str">
            <v>ML</v>
          </cell>
          <cell r="F850">
            <v>35529.89</v>
          </cell>
          <cell r="G850">
            <v>41680</v>
          </cell>
        </row>
        <row r="851">
          <cell r="C851">
            <v>1647</v>
          </cell>
          <cell r="D851" t="str">
            <v>Suministro De Carro Para Carga O Zorra Para Transportar Canecas De 55 Galones</v>
          </cell>
          <cell r="E851" t="str">
            <v>UN</v>
          </cell>
          <cell r="F851">
            <v>235000</v>
          </cell>
          <cell r="G851">
            <v>41067</v>
          </cell>
        </row>
        <row r="852">
          <cell r="C852">
            <v>1648</v>
          </cell>
          <cell r="D852" t="str">
            <v>Desmonte De Cercha En Estructura Metálica En Mal Estado Y Retiro De Material</v>
          </cell>
          <cell r="E852" t="str">
            <v>ML</v>
          </cell>
          <cell r="F852">
            <v>27966.67</v>
          </cell>
          <cell r="G852">
            <v>42496</v>
          </cell>
        </row>
        <row r="853">
          <cell r="C853">
            <v>1651</v>
          </cell>
          <cell r="D853" t="str">
            <v>Suministro E Instalación De Armarios Inferiores Bajo Mesón De Concreto, En Madera De Cedro, Incluye Entrepaño Y Puertas De 0.90 X 1.00 Metros, Longitud El Mueble 3.00 Metros</v>
          </cell>
          <cell r="E853" t="str">
            <v>UN</v>
          </cell>
          <cell r="F853">
            <v>769278.33</v>
          </cell>
          <cell r="G853">
            <v>41927</v>
          </cell>
        </row>
        <row r="854">
          <cell r="C854">
            <v>1653</v>
          </cell>
          <cell r="D854" t="str">
            <v>Suministro E Instalación De Gabinete Para Guardar Implementos, De 0.585 X 0.278 X 0.365 Metros Ref. 60271 Tipo Homecenter O Similar</v>
          </cell>
          <cell r="E854" t="str">
            <v>UN</v>
          </cell>
          <cell r="F854">
            <v>261850</v>
          </cell>
          <cell r="G854">
            <v>41067</v>
          </cell>
        </row>
        <row r="855">
          <cell r="C855">
            <v>1657</v>
          </cell>
          <cell r="D855" t="str">
            <v>Suministro E Instalacion De Tuberia De Alcantarillado Durafort O Similar D = 20" - 500 Mm</v>
          </cell>
          <cell r="E855" t="str">
            <v>ML</v>
          </cell>
          <cell r="F855">
            <v>391918.9</v>
          </cell>
          <cell r="G855">
            <v>42466</v>
          </cell>
        </row>
        <row r="856">
          <cell r="C856">
            <v>1659</v>
          </cell>
          <cell r="D856" t="str">
            <v>Levante De Muro En Bloque De 0.15 X 0.20 X 0.40 Metros Con Celdas Rellenas En Concreto De 2500 Psi, Refuerzo Central De D = 1/2" A Cada 2.00 Metros, Mortero De Pega 1:4</v>
          </cell>
          <cell r="E856" t="str">
            <v>M2</v>
          </cell>
          <cell r="F856">
            <v>99860.06</v>
          </cell>
          <cell r="G856">
            <v>42496</v>
          </cell>
        </row>
        <row r="857">
          <cell r="C857">
            <v>1660</v>
          </cell>
          <cell r="D857" t="str">
            <v>Registro De 1.20 X 1.20 X 1.50 Metros, En Bloque De 0.15 Metros, Rellenos De Concreto Y Refuerzo De Acero D = 1/2" En Las Esquinas, Pañetado Con Mortero 1:4 Impermeabilizado, Con Tapa Y Fondo En Concreto De 3000 Psi Reforzada Con Varillas D = 1/2" A Cada 0.15 Metros En Ambos Sentidos, Incluye Excavacion</v>
          </cell>
          <cell r="E857" t="str">
            <v>UN</v>
          </cell>
          <cell r="F857">
            <v>1172215.51</v>
          </cell>
          <cell r="G857">
            <v>41067</v>
          </cell>
        </row>
        <row r="858">
          <cell r="C858">
            <v>1662</v>
          </cell>
          <cell r="D858" t="str">
            <v>Adecuacion Y Restauracion De Zonas Aledañas Que Se Cancelaran Por Actividades Realizadas: - Levante De Muro M2 = $25.945.29 - Pañete De Muro M2 = $12.292.79 - Demolicion De Piso M2 = $8.263.33 - Plantilla De Piso Concreto De 1500 Psi E = 0.05 Metros M2 = $ 16.519.85 - Piso En Baldosa M2 = $33.073.15 - Cubierta En Lamina Ondulada De Asbesto Cemento M2 = $32.719.78 - Demolicion De Muro M2 = $11.319.77 - Desmonte De Cubierta M2 = 12.611.38 Entre Otros</v>
          </cell>
          <cell r="E858" t="str">
            <v>GL</v>
          </cell>
          <cell r="F858">
            <v>10000000</v>
          </cell>
          <cell r="G858">
            <v>40697</v>
          </cell>
        </row>
        <row r="859">
          <cell r="C859">
            <v>1663</v>
          </cell>
          <cell r="D859" t="str">
            <v>Red De Media Tensión Del Tablero General Al Transformador</v>
          </cell>
          <cell r="E859" t="str">
            <v>ML</v>
          </cell>
          <cell r="F859">
            <v>325000</v>
          </cell>
          <cell r="G859">
            <v>41494</v>
          </cell>
        </row>
        <row r="860">
          <cell r="C860">
            <v>1664</v>
          </cell>
          <cell r="D860" t="str">
            <v>Columna En Concreto De 3000 Psi De 0.25 X 0.25 No Incluye Acero De Refuerzo</v>
          </cell>
          <cell r="E860" t="str">
            <v>ML</v>
          </cell>
          <cell r="F860">
            <v>46080.85</v>
          </cell>
          <cell r="G860">
            <v>42472</v>
          </cell>
        </row>
        <row r="861">
          <cell r="C861">
            <v>1665</v>
          </cell>
          <cell r="D861" t="str">
            <v>E - Suministro E Instalación De Caja De Paso De 0.30 X 0.30 X 0.10 Metros Con Tapa Y Bisagra</v>
          </cell>
          <cell r="E861" t="str">
            <v>UN</v>
          </cell>
          <cell r="F861">
            <v>108825</v>
          </cell>
          <cell r="G861">
            <v>41835</v>
          </cell>
        </row>
        <row r="862">
          <cell r="C862">
            <v>1667</v>
          </cell>
          <cell r="D862" t="str">
            <v>E - Suministro Y Construcción Sistema De Polo A Tierra: 3 Varillas De Cobre De 5/8",  De 2.44 Metros, Amarrado Con Cable 2/0, Punto De Inspeccion Con Platina Aislada De Cobre Soldado, Incluye Hidrosolta ( Ver Diseño Sistema Electrico)</v>
          </cell>
          <cell r="E862" t="str">
            <v>UN</v>
          </cell>
          <cell r="F862">
            <v>1900000</v>
          </cell>
          <cell r="G862">
            <v>41771</v>
          </cell>
        </row>
        <row r="863">
          <cell r="C863">
            <v>1668</v>
          </cell>
          <cell r="D863" t="str">
            <v>E - Acometida De Desde S/E Hasta Td En Cable 3 X 2 + 4 + 6(T); Tuberia De Pvc D = 1 1/2" ( Ver Diseño De Sistema Eléctrico)</v>
          </cell>
          <cell r="E863" t="str">
            <v>ML</v>
          </cell>
          <cell r="F863">
            <v>105000</v>
          </cell>
          <cell r="G863">
            <v>41451</v>
          </cell>
        </row>
        <row r="864">
          <cell r="C864">
            <v>1669</v>
          </cell>
          <cell r="D864" t="str">
            <v>E - Acometida De Desde S/E Hasta T/D En Cable 3 X 8 + 8 + 8(T); Tuberia D = 1" Emt (Ver Diseño Sistema Eléctrico)</v>
          </cell>
          <cell r="E864" t="str">
            <v>ML</v>
          </cell>
          <cell r="F864">
            <v>50000</v>
          </cell>
          <cell r="G864">
            <v>41451</v>
          </cell>
        </row>
        <row r="865">
          <cell r="C865">
            <v>1671</v>
          </cell>
          <cell r="D865" t="str">
            <v>E - Suministro E Instalación De Luminaria Ojo De Buey Dirigible, Silver Sylvania O Similar</v>
          </cell>
          <cell r="E865" t="str">
            <v>UN</v>
          </cell>
          <cell r="F865">
            <v>61031.88</v>
          </cell>
          <cell r="G865">
            <v>41927</v>
          </cell>
        </row>
        <row r="866">
          <cell r="C866">
            <v>1672</v>
          </cell>
          <cell r="D866" t="str">
            <v>Suministro E Instalación De Transformador Seco 2 Kva 460 / 220 - 120 V Ac Trifásico, Incluye Celda De Aislamiento</v>
          </cell>
          <cell r="E866" t="str">
            <v>UN</v>
          </cell>
          <cell r="F866">
            <v>2650990</v>
          </cell>
          <cell r="G866">
            <v>41480</v>
          </cell>
        </row>
        <row r="867">
          <cell r="C867">
            <v>1673</v>
          </cell>
          <cell r="D867" t="str">
            <v>Placa Para Alma Del Puente En Concreto De 3000 Psi E = 0.35 Metros</v>
          </cell>
          <cell r="E867" t="str">
            <v>M2</v>
          </cell>
          <cell r="F867">
            <v>180944.36</v>
          </cell>
          <cell r="G867">
            <v>41038</v>
          </cell>
        </row>
        <row r="868">
          <cell r="C868">
            <v>1674</v>
          </cell>
          <cell r="D868" t="str">
            <v>Baranda De Protección En Tubería Galvanizada D = 21/2" Calibre 1/8", Incluye Pintura , Altura 1.00 Metro, Con Parales A Cada 1.20 Metros, Con Refuerzo Exterior De Fijación En Platina De 2" X 1/2" Y Tubería Horizontal A Cada 0.25 Metros</v>
          </cell>
          <cell r="E868" t="str">
            <v>ML</v>
          </cell>
          <cell r="F868">
            <v>208987.5</v>
          </cell>
          <cell r="G868">
            <v>41026</v>
          </cell>
        </row>
        <row r="869">
          <cell r="C869">
            <v>1675</v>
          </cell>
          <cell r="D869" t="str">
            <v>Limpieza Con Retrocargador De Llanta En Arroyos De Seccion &gt; 4.00 Metros</v>
          </cell>
          <cell r="E869" t="str">
            <v>M3</v>
          </cell>
          <cell r="F869">
            <v>28770</v>
          </cell>
          <cell r="G869">
            <v>42516</v>
          </cell>
        </row>
        <row r="870">
          <cell r="C870">
            <v>1676</v>
          </cell>
          <cell r="D870" t="str">
            <v>Viga De Sobrecimiento De 0.15 X 0.20 Metros, En Concreto De 2500 Psi, Incluye 4 Varillas D = 3/8", Y Estribos D = 1/4" A Cada 0.15 Metros Con Apuntalamiento</v>
          </cell>
          <cell r="E870" t="str">
            <v>ML</v>
          </cell>
          <cell r="F870">
            <v>57594.98</v>
          </cell>
          <cell r="G870">
            <v>42416</v>
          </cell>
        </row>
        <row r="871">
          <cell r="C871">
            <v>1678</v>
          </cell>
          <cell r="D871" t="str">
            <v>Pintura Granyplast Aplicada En Areas Con Ancho &lt; 0.80 Metros</v>
          </cell>
          <cell r="E871" t="str">
            <v>ML</v>
          </cell>
          <cell r="F871">
            <v>14530.38</v>
          </cell>
          <cell r="G871">
            <v>41047</v>
          </cell>
        </row>
        <row r="872">
          <cell r="C872">
            <v>1680</v>
          </cell>
          <cell r="D872" t="str">
            <v>Suministro E Instalación De Puerta Tipo Milano De 1.00 X 2.00 Metros, Pintada En Tintilla, Incluye Marco En Madera, Bisagra, Cerradura De Seguridad Doble Vuelta</v>
          </cell>
          <cell r="E872" t="str">
            <v>UN</v>
          </cell>
          <cell r="F872">
            <v>405778.33</v>
          </cell>
          <cell r="G872">
            <v>41569</v>
          </cell>
        </row>
        <row r="873">
          <cell r="C873">
            <v>1681</v>
          </cell>
          <cell r="D873" t="str">
            <v>Desmonte De Cielo Raso A Una Altura &gt; 3.00 Metros &lt; 10.00 Metros, Incluye Retiro De Material</v>
          </cell>
          <cell r="E873" t="str">
            <v>M2</v>
          </cell>
          <cell r="F873">
            <v>21401.11</v>
          </cell>
          <cell r="G873">
            <v>42416</v>
          </cell>
        </row>
        <row r="874">
          <cell r="C874">
            <v>1682</v>
          </cell>
          <cell r="D874" t="str">
            <v>Relleno En Material Seleccionado Apisonado</v>
          </cell>
          <cell r="E874" t="str">
            <v>M3</v>
          </cell>
          <cell r="F874">
            <v>46702.5</v>
          </cell>
          <cell r="G874">
            <v>42496</v>
          </cell>
        </row>
        <row r="875">
          <cell r="C875">
            <v>1683</v>
          </cell>
          <cell r="D875" t="str">
            <v>Relleno En Material Seleccionado Apisonado</v>
          </cell>
          <cell r="E875" t="str">
            <v>M3</v>
          </cell>
          <cell r="F875">
            <v>71014.25</v>
          </cell>
          <cell r="G875">
            <v>42067</v>
          </cell>
        </row>
        <row r="876">
          <cell r="C876">
            <v>1684</v>
          </cell>
          <cell r="D876" t="str">
            <v>Demolición De Estructura Existente, Incluye Retiro De Material</v>
          </cell>
          <cell r="E876" t="str">
            <v>M3</v>
          </cell>
          <cell r="F876">
            <v>58653.9</v>
          </cell>
          <cell r="G876">
            <v>42535</v>
          </cell>
        </row>
        <row r="877">
          <cell r="C877">
            <v>1685</v>
          </cell>
          <cell r="D877" t="str">
            <v>Suministro E Instalación De Tubería Pvc D = 2" Para Placa Superior O Lloradero</v>
          </cell>
          <cell r="E877" t="str">
            <v>ML</v>
          </cell>
          <cell r="F877">
            <v>21981.96</v>
          </cell>
          <cell r="G877">
            <v>41068</v>
          </cell>
        </row>
        <row r="878">
          <cell r="C878">
            <v>1686</v>
          </cell>
          <cell r="D878" t="str">
            <v>Corte Y Perfilado De Pavimento Con Disco De Diamante Y Junta En Silicona</v>
          </cell>
          <cell r="E878" t="str">
            <v>ML</v>
          </cell>
          <cell r="F878">
            <v>9624.75</v>
          </cell>
          <cell r="G878">
            <v>41212</v>
          </cell>
        </row>
        <row r="879">
          <cell r="C879">
            <v>1687</v>
          </cell>
          <cell r="D879" t="str">
            <v>Pintura Epóxica Para Piso</v>
          </cell>
          <cell r="E879" t="str">
            <v>M2</v>
          </cell>
          <cell r="F879">
            <v>26979.25</v>
          </cell>
          <cell r="G879">
            <v>42496</v>
          </cell>
        </row>
        <row r="880">
          <cell r="C880">
            <v>1688</v>
          </cell>
          <cell r="D880" t="str">
            <v>Losa Maciza En Concreto De 3000 Psi, No Incluye Acero De Refuerzo, E = 0.10 Metros</v>
          </cell>
          <cell r="E880" t="str">
            <v>M2</v>
          </cell>
          <cell r="F880">
            <v>105334.89</v>
          </cell>
          <cell r="G880">
            <v>42102</v>
          </cell>
        </row>
        <row r="881">
          <cell r="C881">
            <v>1689</v>
          </cell>
          <cell r="D881" t="str">
            <v>Suministro, Instalación Y Montaje De Concertina De 18" De Diametro, Espiral Sencillo En Acero Inoxidable Ref. 430 Calibre 26 De Origen Alemán , Con Refuerzo De Alambre Acerado 12.5, Con Cuchillas Tipo Largas O Razor, Con Un Rendimiento Lineal De 6.50 Metros, La Instalación Incluye Tubería Galvanizada De 1/2" A 1 1/4", Tensores De 1/4", Tornillos De Anclaje De 3/8" X 2" Y 2 1/2", Alambre Tensor 1070 Acerado Calibre 12</v>
          </cell>
          <cell r="E881" t="str">
            <v>ML</v>
          </cell>
          <cell r="F881">
            <v>38280</v>
          </cell>
          <cell r="G881">
            <v>41666</v>
          </cell>
        </row>
        <row r="882">
          <cell r="C882">
            <v>1692</v>
          </cell>
          <cell r="D882" t="str">
            <v>Suministro E Instalación De Rejilla Prefabricada De Concreto Reforzado Para Sumidero, Resistente Al Paso Peatonal, De 0.40 X 0.40 X 0.06 Metros, Tipo Titan O Similar</v>
          </cell>
          <cell r="E882" t="str">
            <v>ML</v>
          </cell>
          <cell r="F882">
            <v>46406.75</v>
          </cell>
          <cell r="G882">
            <v>41038</v>
          </cell>
        </row>
        <row r="883">
          <cell r="C883">
            <v>1693</v>
          </cell>
          <cell r="D883" t="str">
            <v>Placa De Fondo En Concreto De 4000 Psi  Premezclado E = 0.25 Metros</v>
          </cell>
          <cell r="E883" t="str">
            <v>M3</v>
          </cell>
          <cell r="F883">
            <v>617989.74</v>
          </cell>
          <cell r="G883">
            <v>41037</v>
          </cell>
        </row>
        <row r="884">
          <cell r="C884">
            <v>1697</v>
          </cell>
          <cell r="D884" t="str">
            <v>Viga Sobre Muro En Concreto De 3000 Psi De 0.15 X 0.15 Metros No Incluye Acero De Refuerzo</v>
          </cell>
          <cell r="E884" t="str">
            <v>ML</v>
          </cell>
          <cell r="F884">
            <v>23727.95</v>
          </cell>
          <cell r="G884">
            <v>41075</v>
          </cell>
        </row>
        <row r="885">
          <cell r="C885">
            <v>1698</v>
          </cell>
          <cell r="D885" t="str">
            <v>Juntas Transversales Con Cinta Sika Y Sikaflex O Similar</v>
          </cell>
          <cell r="E885" t="str">
            <v>ML</v>
          </cell>
          <cell r="F885">
            <v>59916.83</v>
          </cell>
          <cell r="G885">
            <v>41037</v>
          </cell>
        </row>
        <row r="886">
          <cell r="C886">
            <v>1699</v>
          </cell>
          <cell r="D886" t="str">
            <v>Junta Longitudinal Con Cinta Sika, Sikaflex Y Sikarod O Similar</v>
          </cell>
          <cell r="E886" t="str">
            <v>ML</v>
          </cell>
          <cell r="F886">
            <v>60682.33</v>
          </cell>
          <cell r="G886">
            <v>41344</v>
          </cell>
        </row>
        <row r="887">
          <cell r="C887">
            <v>1700</v>
          </cell>
          <cell r="D887" t="str">
            <v>Filtro En Canto Rodado Incluye Geotextil Nt 3000 Y Tuberia Pvc Perforada D = 4"</v>
          </cell>
          <cell r="E887" t="str">
            <v>M3</v>
          </cell>
          <cell r="F887">
            <v>117999.3</v>
          </cell>
          <cell r="G887">
            <v>42241</v>
          </cell>
        </row>
        <row r="888">
          <cell r="C888">
            <v>1702</v>
          </cell>
          <cell r="D888" t="str">
            <v>Placa De Fondo En Concreto De 4000 Psi  Premezclado Con Baja Permeabilidad</v>
          </cell>
          <cell r="E888" t="str">
            <v>M3</v>
          </cell>
          <cell r="F888">
            <v>603039.84</v>
          </cell>
          <cell r="G888">
            <v>41008</v>
          </cell>
        </row>
        <row r="889">
          <cell r="C889">
            <v>1703</v>
          </cell>
          <cell r="D889" t="str">
            <v>Muro Para Soporte, Estribos O Losa De Puente En Concreto De 4000 Psi Premezclado Con Baja Permeabilidad, No Incluye Acero De Refuerzo</v>
          </cell>
          <cell r="E889" t="str">
            <v>M3</v>
          </cell>
          <cell r="F889">
            <v>647290.19999999995</v>
          </cell>
          <cell r="G889">
            <v>41037</v>
          </cell>
        </row>
        <row r="890">
          <cell r="C890">
            <v>1704</v>
          </cell>
          <cell r="D890" t="str">
            <v>Pavimento En Concreto Rigido Mr = 600 Psi, Acelerado A Tres (3) Dias E = 0.20 Metros, Pasadores D = 1" - Longitud 0.35 Metros A Cada 0.30 Metros Y D = 1/2" - Longitud 0.85 Metros A Cada 1.20 Metros, Junta Y Antisol</v>
          </cell>
          <cell r="E890" t="str">
            <v>M2</v>
          </cell>
          <cell r="F890">
            <v>140198.75</v>
          </cell>
          <cell r="G890">
            <v>42493</v>
          </cell>
        </row>
        <row r="891">
          <cell r="C891">
            <v>1705</v>
          </cell>
          <cell r="D891" t="str">
            <v>Placa Para Alma Del Puente En Concreto De 4000 Psi</v>
          </cell>
          <cell r="E891" t="str">
            <v>M3</v>
          </cell>
          <cell r="F891">
            <v>770462.3</v>
          </cell>
          <cell r="G891">
            <v>41080</v>
          </cell>
        </row>
        <row r="892">
          <cell r="C892">
            <v>1706</v>
          </cell>
          <cell r="D892" t="str">
            <v>Andén En Loseta De Concreto Bicapa Tipo Idu A50 De 0.40 X 0.40 X 0.06 Metros Para Tráfico Peatonal Y Vehicular Liviano - Línea Titan O Similar</v>
          </cell>
          <cell r="E892" t="str">
            <v>M2</v>
          </cell>
          <cell r="F892">
            <v>77269.8</v>
          </cell>
          <cell r="G892">
            <v>41354</v>
          </cell>
        </row>
        <row r="893">
          <cell r="C893">
            <v>1709</v>
          </cell>
          <cell r="D893" t="str">
            <v>Piso En Loseta Prepulida Para Exteriores De 0.30 X 0.30 X 0.026 Metros, Tipo Alfa O Similar</v>
          </cell>
          <cell r="E893" t="str">
            <v>M2</v>
          </cell>
          <cell r="F893">
            <v>87778.66</v>
          </cell>
          <cell r="G893">
            <v>42776</v>
          </cell>
        </row>
        <row r="894">
          <cell r="C894">
            <v>1710</v>
          </cell>
          <cell r="D894" t="str">
            <v>Piso En Piedra Naturstone De 0.40 X 0.40 X 0.040 Metros, Tipo Alfa O Similar</v>
          </cell>
          <cell r="E894" t="str">
            <v>M2</v>
          </cell>
          <cell r="F894">
            <v>73380.009999999995</v>
          </cell>
          <cell r="G894">
            <v>41057</v>
          </cell>
        </row>
        <row r="895">
          <cell r="C895">
            <v>1712</v>
          </cell>
          <cell r="D895" t="str">
            <v>Plantilla De Piso En Mortero 1:6 E = 0.07 Metros</v>
          </cell>
          <cell r="E895" t="str">
            <v>M2</v>
          </cell>
          <cell r="F895">
            <v>22113.83</v>
          </cell>
          <cell r="G895">
            <v>42572</v>
          </cell>
        </row>
        <row r="896">
          <cell r="C896">
            <v>1713</v>
          </cell>
          <cell r="D896" t="str">
            <v>Plantilla De Piso En Mortero 1:6 Impermeabilizado E = 0.07 Metros</v>
          </cell>
          <cell r="E896" t="str">
            <v>M2</v>
          </cell>
          <cell r="F896">
            <v>27413.11</v>
          </cell>
          <cell r="G896">
            <v>41066</v>
          </cell>
        </row>
        <row r="897">
          <cell r="C897">
            <v>1714</v>
          </cell>
          <cell r="D897" t="str">
            <v>Relleno Y Compactación Con Material De Triturado En Capas De 0.40 Metros</v>
          </cell>
          <cell r="E897" t="str">
            <v>M3</v>
          </cell>
          <cell r="F897">
            <v>109981.5</v>
          </cell>
          <cell r="G897">
            <v>41375</v>
          </cell>
        </row>
        <row r="898">
          <cell r="C898">
            <v>1716</v>
          </cell>
          <cell r="D898" t="str">
            <v>E - Suministro E Instalación De Estufa De 4 Fogones Para Empotrar, A Gas, En Acero Inoxidable, Encendido Electrónico, Quemadores De Bronce, Tipo Haceb O Similar</v>
          </cell>
          <cell r="E898" t="str">
            <v>UN</v>
          </cell>
          <cell r="F898">
            <v>269712.5</v>
          </cell>
          <cell r="G898">
            <v>42578</v>
          </cell>
        </row>
        <row r="899">
          <cell r="C899">
            <v>1717</v>
          </cell>
          <cell r="D899" t="str">
            <v>Excavación A Máquina Con Motoniveladora, No Incluye Retiro De Material</v>
          </cell>
          <cell r="E899" t="str">
            <v>M3</v>
          </cell>
          <cell r="F899">
            <v>18744.45</v>
          </cell>
          <cell r="G899">
            <v>42535</v>
          </cell>
        </row>
        <row r="900">
          <cell r="C900">
            <v>1718</v>
          </cell>
          <cell r="D900" t="str">
            <v>Excavación Con Retroexcavadora Sobre Oruga Para Construcción De Canalización Hacia Box Coulvert, De Ancho 2.00  A 2.50 Metros, Profundidad Promedio De  2.00 Metros</v>
          </cell>
          <cell r="E900" t="str">
            <v>ML</v>
          </cell>
          <cell r="F900">
            <v>106773.75999999999</v>
          </cell>
          <cell r="G900">
            <v>41037</v>
          </cell>
        </row>
        <row r="901">
          <cell r="C901">
            <v>1720</v>
          </cell>
          <cell r="D901" t="str">
            <v>E - Suministro E Instalación De Lámpara Decorativas Tipo Aplique Para Terrazas</v>
          </cell>
          <cell r="E901" t="str">
            <v>UN</v>
          </cell>
          <cell r="F901">
            <v>166231.88</v>
          </cell>
          <cell r="G901">
            <v>41737</v>
          </cell>
        </row>
        <row r="902">
          <cell r="C902">
            <v>1721</v>
          </cell>
          <cell r="D902" t="str">
            <v>Registro Sanitario De 1.20 X 1.20 X 1.50 Metros, Muros En Ladrillo Macizo Doble , Pañetado Con Mortero 1:4 Impermeabilizado, Placa De Fondo En Concreto De 3000 Psi, Y Tapa En Reja De Hierro Con Varilla De 1/2" A Cada 0.15 Metros En Ambos Sentidos</v>
          </cell>
          <cell r="E902" t="str">
            <v>UN</v>
          </cell>
          <cell r="F902">
            <v>1567160.41</v>
          </cell>
          <cell r="G902">
            <v>41799</v>
          </cell>
        </row>
        <row r="903">
          <cell r="C903">
            <v>1722</v>
          </cell>
          <cell r="D903" t="str">
            <v>Demolición De Divisiones Modulares Y Retiro De Material</v>
          </cell>
          <cell r="E903" t="str">
            <v>M2</v>
          </cell>
          <cell r="F903">
            <v>13683.89</v>
          </cell>
          <cell r="G903">
            <v>42429</v>
          </cell>
        </row>
        <row r="904">
          <cell r="C904">
            <v>1723</v>
          </cell>
          <cell r="D904" t="str">
            <v>Kiosco De 5.00 X 5.00 Metros, Altura De Columnas 2.80 Metros, Estructura De Soporte Para Cubierta En Madera Pino Pátula Inmunizada, Cubierta De Paja, Piso Y Bancas De Concreto</v>
          </cell>
          <cell r="E904" t="str">
            <v>UN</v>
          </cell>
          <cell r="F904">
            <v>7000000</v>
          </cell>
          <cell r="G904">
            <v>41862</v>
          </cell>
        </row>
        <row r="905">
          <cell r="C905">
            <v>1724</v>
          </cell>
          <cell r="D905" t="str">
            <v>Suministro E Instalación De Parasol En Lona Litoral - Plastilona Calibre 300, Estructura De Soporte En Tubería De Hierro Cuadrada, Acabado Con Anticorrosivo Y Pintura De Esmalte</v>
          </cell>
          <cell r="E905" t="str">
            <v>M2</v>
          </cell>
          <cell r="F905">
            <v>75000</v>
          </cell>
          <cell r="G905">
            <v>41068</v>
          </cell>
        </row>
        <row r="906">
          <cell r="C906">
            <v>1725</v>
          </cell>
          <cell r="D906" t="str">
            <v>Construccion De Box Culvert Tipo 1 ( Dimensiones 3.00 X 1.00 X 7.00 Metros - Medidas Libres ), Incluye: Nivelacion, Replanteo Y Señalizacion, Manejo De Aguas, Excavaciones, Rellenos, Base En Suelo Cemento, Estructura En Concreto Armado, Aletas De 6.00 Metros, Anden, Bordillo, Baranda, Rampa De 7.00 Metros</v>
          </cell>
          <cell r="E906" t="str">
            <v>UN</v>
          </cell>
          <cell r="F906">
            <v>53788158</v>
          </cell>
          <cell r="G906">
            <v>40968</v>
          </cell>
        </row>
        <row r="907">
          <cell r="C907">
            <v>1726</v>
          </cell>
          <cell r="D907" t="str">
            <v>Parrilla De Hierro De 1/2" A Cada 0.50 Metros En Ambos Sentidos</v>
          </cell>
          <cell r="E907" t="str">
            <v>M2</v>
          </cell>
          <cell r="F907">
            <v>18528.48</v>
          </cell>
          <cell r="G907">
            <v>41345</v>
          </cell>
        </row>
        <row r="908">
          <cell r="C908">
            <v>1727</v>
          </cell>
          <cell r="D908" t="str">
            <v>Placa Para Piso En Concreto De 3000 Psi E = 0.07 Metros, Con Juntas En Tablón Vitrificado De 0.30 X 0.30 Metros</v>
          </cell>
          <cell r="E908" t="str">
            <v>M2</v>
          </cell>
          <cell r="F908">
            <v>40799.51</v>
          </cell>
          <cell r="G908">
            <v>41066</v>
          </cell>
        </row>
        <row r="909">
          <cell r="C909">
            <v>1728</v>
          </cell>
          <cell r="D909" t="str">
            <v>Acabado Exterior En Piedra China Lavada</v>
          </cell>
          <cell r="E909" t="str">
            <v>ML</v>
          </cell>
          <cell r="F909">
            <v>25585.86</v>
          </cell>
          <cell r="G909">
            <v>41011</v>
          </cell>
        </row>
        <row r="910">
          <cell r="C910">
            <v>1729</v>
          </cell>
          <cell r="D910" t="str">
            <v>Piso En Piedra China Y Granito Lavado</v>
          </cell>
          <cell r="E910" t="str">
            <v>M2</v>
          </cell>
          <cell r="F910">
            <v>54277.599999999999</v>
          </cell>
          <cell r="G910">
            <v>41386</v>
          </cell>
        </row>
        <row r="911">
          <cell r="C911">
            <v>1730</v>
          </cell>
          <cell r="D911" t="str">
            <v>Suministro, Instalación Y Montaje  De Estructura Metálica Para Cancha En Perfil De Hierro Pag, Incluye Cerchas, Correas, Riostras, Tensores, Platinas De Anclaje, Pintura En Anticorrosivo Base Cromato De Zinc, Acabado En Esmalte</v>
          </cell>
          <cell r="E911" t="str">
            <v>M2</v>
          </cell>
          <cell r="F911">
            <v>65000</v>
          </cell>
          <cell r="G911">
            <v>41680</v>
          </cell>
        </row>
        <row r="912">
          <cell r="C912">
            <v>1731</v>
          </cell>
          <cell r="D912" t="str">
            <v>Suministro Instalación Y Montaje De Columna En Estructura Metálica Para Cancha, Altura 5.00 Metros En Perfil De Hierro Pag, Incluye Platinas De Enlace, Anclaje, Pintura Anticorrosiva Base Cromato De Zinc Y Acabado En Esmalte</v>
          </cell>
          <cell r="E912" t="str">
            <v>UN</v>
          </cell>
          <cell r="F912">
            <v>650000</v>
          </cell>
          <cell r="G912">
            <v>41075</v>
          </cell>
        </row>
        <row r="913">
          <cell r="C913">
            <v>1732</v>
          </cell>
          <cell r="D913" t="str">
            <v>Suministro Instalación Y Montaje De Cercha Para Cancha, En Estructura Metálica Perfil De Hierro Pag, Incluye Platinas De Enlace, Anclaje, Pintura Anticorrosiva Base Cromato De Zinc, Acabado En Esmalte</v>
          </cell>
          <cell r="E913" t="str">
            <v>ML</v>
          </cell>
          <cell r="F913">
            <v>95000</v>
          </cell>
          <cell r="G913">
            <v>42314</v>
          </cell>
        </row>
        <row r="914">
          <cell r="C914">
            <v>1733</v>
          </cell>
          <cell r="D914" t="str">
            <v>Desmonte De Cubierta En Lámina Galvanizada Y Correas En Perfiles De Hierro Pag</v>
          </cell>
          <cell r="E914" t="str">
            <v>M2</v>
          </cell>
          <cell r="F914">
            <v>17745</v>
          </cell>
          <cell r="G914">
            <v>41949</v>
          </cell>
        </row>
        <row r="915">
          <cell r="C915">
            <v>1734</v>
          </cell>
          <cell r="D915" t="str">
            <v>Instalación De Cubierta En Lámina Galvanizada, Incluye Amarres Y Ganchos De Fijación</v>
          </cell>
          <cell r="E915" t="str">
            <v>M2</v>
          </cell>
          <cell r="F915">
            <v>25223.88</v>
          </cell>
          <cell r="G915">
            <v>41017</v>
          </cell>
        </row>
        <row r="916">
          <cell r="C916">
            <v>1735</v>
          </cell>
          <cell r="D916" t="str">
            <v>Excavacion Manual Para Canalizacion De 1.50 X 1.00 Metros</v>
          </cell>
          <cell r="E916" t="str">
            <v>ML</v>
          </cell>
          <cell r="F916">
            <v>20300</v>
          </cell>
          <cell r="G916">
            <v>40380</v>
          </cell>
        </row>
        <row r="917">
          <cell r="C917">
            <v>1736</v>
          </cell>
          <cell r="D917" t="str">
            <v>Concreto De 2500 Psi Impermeabilizado</v>
          </cell>
          <cell r="E917" t="str">
            <v>M3</v>
          </cell>
          <cell r="F917">
            <v>383985.88</v>
          </cell>
          <cell r="G917">
            <v>42438</v>
          </cell>
        </row>
        <row r="918">
          <cell r="C918">
            <v>1737</v>
          </cell>
          <cell r="D918" t="str">
            <v>Construccion De Box Culvert Tipo 2 ( Dimensiones 4.00 X 2.00 X 7.00 Metros - Medidas Libres ), Incluye: Nivelacion, Replanteo Y Señalizacion, Manejo De Aguas, Excavaciones, Rellenos, Base En Suelo Cemento, Estructura En Concreto Armado, Aletas De 6.00 Metros, Anden, Bordillo, Baranda, Rampa De 7.00 Metros</v>
          </cell>
          <cell r="E918" t="str">
            <v>UN</v>
          </cell>
          <cell r="F918">
            <v>66309436</v>
          </cell>
          <cell r="G918">
            <v>40968</v>
          </cell>
        </row>
        <row r="919">
          <cell r="C919">
            <v>1738</v>
          </cell>
          <cell r="D919" t="str">
            <v>Desmonte De Ductos De Aire Acondicionados, Frescasa, Tuberia De Gas, Cielo Raso Y Redes Electricas Y Retiro De Material</v>
          </cell>
          <cell r="E919" t="str">
            <v>ML</v>
          </cell>
          <cell r="F919">
            <v>5000</v>
          </cell>
          <cell r="G919">
            <v>40381</v>
          </cell>
        </row>
        <row r="920">
          <cell r="C920">
            <v>1739</v>
          </cell>
          <cell r="D920" t="str">
            <v>Piso En Tablón Vitrificado Con Mortero De Pega 1:4</v>
          </cell>
          <cell r="E920" t="str">
            <v>ML</v>
          </cell>
          <cell r="F920">
            <v>17528.7</v>
          </cell>
          <cell r="G920">
            <v>41008</v>
          </cell>
        </row>
        <row r="921">
          <cell r="C921">
            <v>1740</v>
          </cell>
          <cell r="D921" t="str">
            <v>Bordillo En Ladrillo Común Sencillo Con Mortero De Pega Y Pañete Impermeabilizado 1:4, Altura 0.30 Metros</v>
          </cell>
          <cell r="E921" t="str">
            <v>ML</v>
          </cell>
          <cell r="F921">
            <v>32445.21</v>
          </cell>
          <cell r="G921">
            <v>42472</v>
          </cell>
        </row>
        <row r="922">
          <cell r="C922">
            <v>1741</v>
          </cell>
          <cell r="D922" t="str">
            <v>Suministro E Instalación De Cubierta Termo - Acústica De Ajover O Similar, Incluye Cerchas, Correas, Riostras, Tensores, Platinas De Enlace, Anclaje,  Pintura En Anticorrosivo Y Acabado De Esmalte, Y Accesorios Generales De Instalación</v>
          </cell>
          <cell r="E922" t="str">
            <v>M2</v>
          </cell>
          <cell r="F922">
            <v>125000</v>
          </cell>
          <cell r="G922">
            <v>41494</v>
          </cell>
        </row>
        <row r="923">
          <cell r="C923">
            <v>1742</v>
          </cell>
          <cell r="D923" t="str">
            <v>Desmonte De Cubierta En Lamina Canaleta 43, Incluye Retiro De Material</v>
          </cell>
          <cell r="E923" t="str">
            <v>M2</v>
          </cell>
          <cell r="F923">
            <v>17745</v>
          </cell>
          <cell r="G923">
            <v>42496</v>
          </cell>
        </row>
        <row r="924">
          <cell r="C924">
            <v>1748</v>
          </cell>
          <cell r="D924" t="str">
            <v>Construcción De Gaviones De 2.00 X 1.00 X 1.00 Metros, Incluye Canasta Metálica En Alambre De Hierro Galvanizada Calibre 12 Mm, Ojo De 0.10 X 0.10 Metros, Rellena De Roca De Cantera Entre 0.10 Y 0.30 Metros</v>
          </cell>
          <cell r="E924" t="str">
            <v>UN</v>
          </cell>
          <cell r="F924">
            <v>225357.5</v>
          </cell>
          <cell r="G924">
            <v>41786</v>
          </cell>
        </row>
        <row r="925">
          <cell r="C925">
            <v>1749</v>
          </cell>
          <cell r="D925" t="str">
            <v>Construcción De Gaviones De 2.00 X 1.00 X 1.00 Metros, Incluye Canasta Metálica En Alambre De Hierro Galvanizada Calibre 13.5 Mm, Forrada En Pvc, Ojo De 0.10 X 0.10 Metros, Rellena De Roca De Cantera Entre 0.10 Y 0.30 Metros</v>
          </cell>
          <cell r="E925" t="str">
            <v>UN</v>
          </cell>
          <cell r="F925">
            <v>274757.5</v>
          </cell>
          <cell r="G925">
            <v>42198</v>
          </cell>
        </row>
        <row r="926">
          <cell r="C926">
            <v>1752</v>
          </cell>
          <cell r="D926" t="str">
            <v>Demarcación Con Pintura Reflectiva Para Cancha Y En Zona De Tráfico O Parqueo</v>
          </cell>
          <cell r="E926" t="str">
            <v>ML</v>
          </cell>
          <cell r="F926">
            <v>2706.86</v>
          </cell>
          <cell r="G926">
            <v>42578</v>
          </cell>
        </row>
        <row r="927">
          <cell r="C927">
            <v>1753</v>
          </cell>
          <cell r="D927" t="str">
            <v>Suministro De Tapa Para Manhol En Hierro Fundido Ductil, Con Bisagra Unida Al Aro, Empaque Interno, De Trafico Pesado, Diametro 0.60 Metros</v>
          </cell>
          <cell r="E927" t="str">
            <v>UN</v>
          </cell>
          <cell r="F927">
            <v>395000</v>
          </cell>
          <cell r="G927">
            <v>42466</v>
          </cell>
        </row>
        <row r="928">
          <cell r="C928">
            <v>1755</v>
          </cell>
          <cell r="D928" t="str">
            <v>Pavimento En Concreto De 3500 Psi, Incluye Antisol, Juntas E Instalación De Tapa En Hierro Fundido Para Manhol</v>
          </cell>
          <cell r="E928" t="str">
            <v>M3</v>
          </cell>
          <cell r="F928">
            <v>612332.5</v>
          </cell>
          <cell r="G928">
            <v>41564</v>
          </cell>
        </row>
        <row r="929">
          <cell r="C929">
            <v>1756</v>
          </cell>
          <cell r="D929" t="str">
            <v>Ornamentacion Y Jardineria - Poda De Formacion De Arbol De 6 A 10 Metros De Altura, Incluye Retiro De Material</v>
          </cell>
          <cell r="E929" t="str">
            <v>UN</v>
          </cell>
          <cell r="F929">
            <v>82000</v>
          </cell>
          <cell r="G929">
            <v>40403</v>
          </cell>
        </row>
        <row r="930">
          <cell r="C930">
            <v>1757</v>
          </cell>
          <cell r="D930" t="str">
            <v>Ornamentacion Y Jardineria - Siembra De Coccoloba Uvifera De 0.30 Metros ( Uva De Playa Para Seto), Incluye Transporte</v>
          </cell>
          <cell r="E930" t="str">
            <v>UN</v>
          </cell>
          <cell r="F930">
            <v>4900</v>
          </cell>
          <cell r="G930">
            <v>40403</v>
          </cell>
        </row>
        <row r="931">
          <cell r="C931">
            <v>1758</v>
          </cell>
          <cell r="D931" t="str">
            <v>Ornamentacion Y Jardineria - Siembra De Conocarpus Erectus 0.30 Metros (Mangle Zaragoza), Incluye Transporte</v>
          </cell>
          <cell r="E931" t="str">
            <v>UN</v>
          </cell>
          <cell r="F931">
            <v>4900</v>
          </cell>
          <cell r="G931">
            <v>40403</v>
          </cell>
        </row>
        <row r="932">
          <cell r="C932">
            <v>1759</v>
          </cell>
          <cell r="D932" t="str">
            <v>Ornamentacion Y Jardiineria - Siembra De Palma Washingtonia Robusta  De 4.00 Metros (Washingtonia), Incluye Transporte</v>
          </cell>
          <cell r="E932" t="str">
            <v>UN</v>
          </cell>
          <cell r="F932">
            <v>415000</v>
          </cell>
          <cell r="G932">
            <v>40672</v>
          </cell>
        </row>
        <row r="933">
          <cell r="C933">
            <v>1760</v>
          </cell>
          <cell r="D933" t="str">
            <v>Ornamentacion Y Jardineria - Siembra De Tradescantia Pallida Purpurea De 0.20 Metros (Barquito  Morado), Incluye Transporte</v>
          </cell>
          <cell r="E933" t="str">
            <v>UN</v>
          </cell>
          <cell r="F933">
            <v>4800</v>
          </cell>
          <cell r="G933">
            <v>42241</v>
          </cell>
        </row>
        <row r="934">
          <cell r="C934">
            <v>1761</v>
          </cell>
          <cell r="D934" t="str">
            <v>Ornamentacion Y Jardineria - Siembra De  Palma Phoenix Roebelini Sencilla De 2.00 Metros (Robelini), Incluye Transporte</v>
          </cell>
          <cell r="E934" t="str">
            <v>UN</v>
          </cell>
          <cell r="F934">
            <v>196000</v>
          </cell>
          <cell r="G934">
            <v>41590</v>
          </cell>
        </row>
        <row r="935">
          <cell r="C935">
            <v>1762</v>
          </cell>
          <cell r="D935" t="str">
            <v>Ornamentacion Y Jardineria - Siembra De Sanciviera Trifasciatta De 0.40 Metros, (Lengua De Suegra), Incluye Transporte</v>
          </cell>
          <cell r="E935" t="str">
            <v>UN</v>
          </cell>
          <cell r="F935">
            <v>6100</v>
          </cell>
          <cell r="G935">
            <v>40403</v>
          </cell>
        </row>
        <row r="936">
          <cell r="C936">
            <v>1763</v>
          </cell>
          <cell r="D936" t="str">
            <v>Ornamentacion Y Jardineria - Siembra De Wedelia Trilobata De 0.20 Metros (Wedelia Amarilla), Incluye Transporte</v>
          </cell>
          <cell r="E936" t="str">
            <v>UN</v>
          </cell>
          <cell r="F936">
            <v>4900</v>
          </cell>
          <cell r="G936">
            <v>40403</v>
          </cell>
        </row>
        <row r="937">
          <cell r="C937">
            <v>1764</v>
          </cell>
          <cell r="D937" t="str">
            <v>Ornamentacion Y Jardineria</v>
          </cell>
          <cell r="E937" t="str">
            <v>GL</v>
          </cell>
          <cell r="F937">
            <v>0</v>
          </cell>
          <cell r="G937">
            <v>42857</v>
          </cell>
        </row>
        <row r="938">
          <cell r="C938">
            <v>1765</v>
          </cell>
          <cell r="D938" t="str">
            <v>Suministro E Instalación De Tablaestacado En Madera De 1" X 12" X 10'</v>
          </cell>
          <cell r="E938" t="str">
            <v>M2</v>
          </cell>
          <cell r="F938">
            <v>47955</v>
          </cell>
          <cell r="G938">
            <v>41038</v>
          </cell>
        </row>
        <row r="939">
          <cell r="C939">
            <v>1766</v>
          </cell>
          <cell r="D939" t="str">
            <v>Suministro E Instalación De Postes De Madera De 4" X 4", Incados 0.60 Metros En Concreto De 2500 Psi, Altura Promedio 2.40 Metros</v>
          </cell>
          <cell r="E939" t="str">
            <v>UN</v>
          </cell>
          <cell r="F939">
            <v>86240.72</v>
          </cell>
          <cell r="G939">
            <v>41038</v>
          </cell>
        </row>
        <row r="940">
          <cell r="C940">
            <v>1767</v>
          </cell>
          <cell r="D940" t="str">
            <v>Suministro E Instalación De Cubierta Termo Acustic Tipo Ajover O Similar, Incluye Accesorios</v>
          </cell>
          <cell r="E940" t="str">
            <v>M2</v>
          </cell>
          <cell r="F940">
            <v>95000</v>
          </cell>
          <cell r="G940">
            <v>41927</v>
          </cell>
        </row>
        <row r="941">
          <cell r="C941">
            <v>1768</v>
          </cell>
          <cell r="D941" t="str">
            <v>Suministro E Instalación De Entramado O Estructura Metálica Para Cielo Raso En Drywall</v>
          </cell>
          <cell r="E941" t="str">
            <v>M2</v>
          </cell>
          <cell r="F941">
            <v>21892.59</v>
          </cell>
          <cell r="G941">
            <v>41067</v>
          </cell>
        </row>
        <row r="942">
          <cell r="C942">
            <v>1769</v>
          </cell>
          <cell r="D942" t="str">
            <v>Suministro E Instalación De Rejilla De Retorno En Aluminio De 1.00 X 3.00 Metros</v>
          </cell>
          <cell r="E942" t="str">
            <v>UN</v>
          </cell>
          <cell r="F942">
            <v>100000</v>
          </cell>
          <cell r="G942">
            <v>41068</v>
          </cell>
        </row>
        <row r="943">
          <cell r="C943">
            <v>1770</v>
          </cell>
          <cell r="D943" t="str">
            <v>Muro En Concreto Ciclópeo, 60% Concreto De 3000 Psi, 40% Piedra Ciclópea, Para Dentellón O Pantalla</v>
          </cell>
          <cell r="E943" t="str">
            <v>M3</v>
          </cell>
          <cell r="F943">
            <v>383962.66</v>
          </cell>
          <cell r="G943">
            <v>41037</v>
          </cell>
        </row>
        <row r="944">
          <cell r="C944">
            <v>1771</v>
          </cell>
          <cell r="D944" t="str">
            <v>Reacomodamiento De Muro En Concreto, Caido Al Fondo Del Cauce De Arroyo, Incluye Concreto De Fijacion</v>
          </cell>
          <cell r="E944" t="str">
            <v>M2</v>
          </cell>
          <cell r="F944">
            <v>45000</v>
          </cell>
          <cell r="G944">
            <v>40415</v>
          </cell>
        </row>
        <row r="945">
          <cell r="C945">
            <v>1773</v>
          </cell>
          <cell r="D945" t="str">
            <v>Suministro E Instalación De Tensores D = 1/4" Longitud 3.00 Metros, Amarrados A Un Muerto De Concreto De 2000 Psi,  De 0.30 X 0.30 X 0.50 Metros</v>
          </cell>
          <cell r="E945" t="str">
            <v>UN</v>
          </cell>
          <cell r="F945">
            <v>20639.75</v>
          </cell>
          <cell r="G945">
            <v>41038</v>
          </cell>
        </row>
        <row r="946">
          <cell r="C946">
            <v>1775</v>
          </cell>
          <cell r="D946" t="str">
            <v>Suministro E Instalación De Saco De Polietileno Relleno En Material Arcilloso</v>
          </cell>
          <cell r="E946" t="str">
            <v>UN</v>
          </cell>
          <cell r="F946">
            <v>6685</v>
          </cell>
          <cell r="G946">
            <v>41038</v>
          </cell>
        </row>
        <row r="947">
          <cell r="C947">
            <v>1785</v>
          </cell>
          <cell r="D947" t="str">
            <v>Juegos - Suministro E Instalación De Marcos Para Cancha De Uso Múltiple (Fútbol Y Basquetbol), Con Medidas Y Altura Reglamentaria, Los Marcos En Tubería Galvanizada De 3" Y La Parte Posterior Que Sostienen Los Tableros En Tubería Galvanizada De 2", Tableros En Madera Con Sus Medidas Profesionales, Pintados, Instalados Con Sus Canastas Y Respectivas Mallas</v>
          </cell>
          <cell r="E947" t="str">
            <v>JG</v>
          </cell>
          <cell r="F947">
            <v>2900000</v>
          </cell>
          <cell r="G947">
            <v>41075</v>
          </cell>
        </row>
        <row r="948">
          <cell r="C948">
            <v>1788</v>
          </cell>
          <cell r="D948" t="str">
            <v>Pintura En Esmalte De Tuberia Galvanizada, Incluye Anticorrosivo Pulida Y Lijada</v>
          </cell>
          <cell r="E948" t="str">
            <v>ML</v>
          </cell>
          <cell r="F948">
            <v>5000</v>
          </cell>
          <cell r="G948">
            <v>42314</v>
          </cell>
        </row>
        <row r="949">
          <cell r="C949">
            <v>1803</v>
          </cell>
          <cell r="D949" t="str">
            <v>Suministro, Instalación Y Montaje De Mini Split De 3 Toneladas</v>
          </cell>
          <cell r="E949" t="str">
            <v>UN</v>
          </cell>
          <cell r="F949">
            <v>2971010</v>
          </cell>
          <cell r="G949">
            <v>41046</v>
          </cell>
        </row>
        <row r="950">
          <cell r="C950">
            <v>1807</v>
          </cell>
          <cell r="D950" t="str">
            <v>Suministro, Instalación Y Anclaje  De Caneca Plástica Con Capacidad De 50 Litros, Incluye Sistema De Pivote Antivandálico Con Tubería Galvanizada De 1.1/4"</v>
          </cell>
          <cell r="E950" t="str">
            <v>UN</v>
          </cell>
          <cell r="F950">
            <v>288222.40000000002</v>
          </cell>
          <cell r="G950">
            <v>41075</v>
          </cell>
        </row>
        <row r="951">
          <cell r="C951">
            <v>1808</v>
          </cell>
          <cell r="D951" t="str">
            <v>Juegos - Suministro E Instalación De Barras De Ejercicio En Tubería Galvanizada D = 2", Calibre 14 Mm, Marco De 2.00 X 1.50 Metros Y Paralelas En A Cada 0.50 Metros, Incluye Pintura Con Anticorrosivo Y Esmalte</v>
          </cell>
          <cell r="E951" t="str">
            <v>UN</v>
          </cell>
          <cell r="F951">
            <v>458100.8</v>
          </cell>
          <cell r="G951">
            <v>41075</v>
          </cell>
        </row>
        <row r="952">
          <cell r="C952">
            <v>1809</v>
          </cell>
          <cell r="D952" t="str">
            <v>Excavación Manual De Pilotines D = 0.20 Metros, Longitud 1.00 Metros</v>
          </cell>
          <cell r="E952" t="str">
            <v>UN</v>
          </cell>
          <cell r="F952">
            <v>7598.33</v>
          </cell>
          <cell r="G952">
            <v>41017</v>
          </cell>
        </row>
        <row r="953">
          <cell r="C953">
            <v>1810</v>
          </cell>
          <cell r="D953" t="str">
            <v>Relleno De Pilotines D = 0.20 Metros, Longitud 1.00 Metros, Con Calnare - Cal Hidratada</v>
          </cell>
          <cell r="E953" t="str">
            <v>UN</v>
          </cell>
          <cell r="F953">
            <v>50494</v>
          </cell>
          <cell r="G953">
            <v>41067</v>
          </cell>
        </row>
        <row r="954">
          <cell r="C954">
            <v>1811</v>
          </cell>
          <cell r="D954" t="str">
            <v>Placa De Cimentación Corrida En Concreto Premezclado De 3000 Psi, E = 0.30 Metros Ancho 1.00 Metro</v>
          </cell>
          <cell r="E954" t="str">
            <v>M2</v>
          </cell>
          <cell r="F954">
            <v>154509.04999999999</v>
          </cell>
          <cell r="G954">
            <v>42496</v>
          </cell>
        </row>
        <row r="955">
          <cell r="C955">
            <v>1812</v>
          </cell>
          <cell r="D955" t="str">
            <v>Columna En Concreto De 3000 Psi Premezclado De 0.15 X 0.60 Metros</v>
          </cell>
          <cell r="E955" t="str">
            <v>ML</v>
          </cell>
          <cell r="F955">
            <v>98993.58</v>
          </cell>
          <cell r="G955">
            <v>41016</v>
          </cell>
        </row>
        <row r="956">
          <cell r="C956">
            <v>1813</v>
          </cell>
          <cell r="D956" t="str">
            <v>Levante De Muro En Bloque De Concreto Abuzardado (Split) De 0.15 X 0.20 X 0.40 Metros, Mortero De Pega 1:4</v>
          </cell>
          <cell r="E956" t="str">
            <v>M2</v>
          </cell>
          <cell r="F956">
            <v>61992.160000000003</v>
          </cell>
          <cell r="G956">
            <v>42669</v>
          </cell>
        </row>
        <row r="957">
          <cell r="C957">
            <v>1814</v>
          </cell>
          <cell r="D957" t="str">
            <v>Levante De Muro En Bloque De Concreto Split De 0.15 X 0.20 X 0.40 Metros, Mortero De Pega 1:4, En Áreas Con Ancho &lt; De 0.80 Metros</v>
          </cell>
          <cell r="E957" t="str">
            <v>ML</v>
          </cell>
          <cell r="F957">
            <v>47121.74</v>
          </cell>
          <cell r="G957">
            <v>42578</v>
          </cell>
        </row>
        <row r="958">
          <cell r="C958">
            <v>1815</v>
          </cell>
          <cell r="D958" t="str">
            <v>Instalación De Cubierta Sin Incluir La Lámina Ondulada De Asbesto Cemento, Perfil7, Incluye Amarres, Ganchos De Fijación, Estructura En Madera  Y Mano De Obra</v>
          </cell>
          <cell r="E958" t="str">
            <v>M2</v>
          </cell>
          <cell r="F958">
            <v>37404.35</v>
          </cell>
          <cell r="G958">
            <v>41017</v>
          </cell>
        </row>
        <row r="959">
          <cell r="C959">
            <v>1816</v>
          </cell>
          <cell r="D959" t="str">
            <v>E - Instalación Y Montaje De Abanicos</v>
          </cell>
          <cell r="E959" t="str">
            <v>UN</v>
          </cell>
          <cell r="F959">
            <v>43633.75</v>
          </cell>
          <cell r="G959">
            <v>41451</v>
          </cell>
        </row>
        <row r="960">
          <cell r="C960">
            <v>1817</v>
          </cell>
          <cell r="D960" t="str">
            <v>Engolose De Muro A Cubierta</v>
          </cell>
          <cell r="E960" t="str">
            <v>ML</v>
          </cell>
          <cell r="F960">
            <v>13910.1</v>
          </cell>
          <cell r="G960">
            <v>41017</v>
          </cell>
        </row>
        <row r="961">
          <cell r="C961">
            <v>1818</v>
          </cell>
          <cell r="D961" t="str">
            <v>Juegos - Desmonte, Reparación Y Mantenimiento De Túnel En Madera Con Aros, Incluye Reposición De Elementos De Madera, Aros, Tuercas, Tornillos, Lijada, Aplicación De Anticorrosivos, Bases Y Acabado En Pintura De Esmalte</v>
          </cell>
          <cell r="E961" t="str">
            <v>UN</v>
          </cell>
          <cell r="F961">
            <v>120000</v>
          </cell>
          <cell r="G961">
            <v>41075</v>
          </cell>
        </row>
        <row r="962">
          <cell r="C962">
            <v>1819</v>
          </cell>
          <cell r="D962" t="str">
            <v>Juegos - Desmonte, Reparación Y Mantenimiento De Columpio De Tres (3) Puestos, Con Estructura De Madera Pino Pátula, Herrajes Y Aros, Incluye Reposición De Balancines, Elementos De Estructura De Madera, Aros, Tuercas, Tornillos, Lijada, Aplicación De Anticorrosivos, Bases Y Acabado En Pintura De Esmalte</v>
          </cell>
          <cell r="E962" t="str">
            <v>UN</v>
          </cell>
          <cell r="F962">
            <v>300000</v>
          </cell>
          <cell r="G962">
            <v>41075</v>
          </cell>
        </row>
        <row r="963">
          <cell r="C963">
            <v>1820</v>
          </cell>
          <cell r="D963" t="str">
            <v>Juegos - Desmonte, Reparación Y Mantenimiento De Sube Y Baja, Con Estructura De Madera Pino Pátula, Herrajes Y Aros, Incluye Reposición De Sillas Y Barra De Agarre, Elementos De Estructura De Madera, Galvanizados, Aros, Tuercas, Tornillos, Lijada, Aplicación De Anticorrosivos, Bases Y Acabado En Pintura De Esmalte</v>
          </cell>
          <cell r="E963" t="str">
            <v>UN</v>
          </cell>
          <cell r="F963">
            <v>300000</v>
          </cell>
          <cell r="G963">
            <v>41075</v>
          </cell>
        </row>
        <row r="964">
          <cell r="C964">
            <v>1821</v>
          </cell>
          <cell r="D964" t="str">
            <v>Juegos - Suministro E Instalación De Túnel Longitud 2.00 Metros, En Madera Pino Pátula, Con Aros, Incluye Herrajes, Tornillos De Fijación Y Acabado En Pintura De Esmalte.</v>
          </cell>
          <cell r="E964" t="str">
            <v>UN</v>
          </cell>
          <cell r="F964">
            <v>600000</v>
          </cell>
          <cell r="G964">
            <v>41075</v>
          </cell>
        </row>
        <row r="965">
          <cell r="C965">
            <v>1822</v>
          </cell>
          <cell r="D965" t="str">
            <v>Zapata De 1.50 X 1.50 X 0.40 Metros, En Concreto De 3000 Psi, Con Acero De Refuerzo Varillas De 1/2" A Cada 0.10 Metros En Ambos Sentidos</v>
          </cell>
          <cell r="E965" t="str">
            <v>UN</v>
          </cell>
          <cell r="F965">
            <v>517817.93</v>
          </cell>
          <cell r="G965">
            <v>41697</v>
          </cell>
        </row>
        <row r="966">
          <cell r="C966">
            <v>1823</v>
          </cell>
          <cell r="D966" t="str">
            <v>Pedestal De 0.80 X 0.80 X 0.70 Metros, En Concreto De 3000 Psi, Reforzado Con 8 Varillas De 5/8" Y Estribos De 3/8" A Cada 0.15 Metros</v>
          </cell>
          <cell r="E966" t="str">
            <v>UN</v>
          </cell>
          <cell r="F966">
            <v>281700.46000000002</v>
          </cell>
          <cell r="G966">
            <v>41680</v>
          </cell>
        </row>
        <row r="967">
          <cell r="C967">
            <v>1824</v>
          </cell>
          <cell r="D967" t="str">
            <v>Viga De Cimiento En Concreto De 3000 Psi De 0.40 X 0.40 Metros, Incluye 4 Varillas De 5/8" Estribos De 3/8" A Cada 0.20 Metros</v>
          </cell>
          <cell r="E967" t="str">
            <v>ML</v>
          </cell>
          <cell r="F967">
            <v>120282.94</v>
          </cell>
          <cell r="G967">
            <v>41799</v>
          </cell>
        </row>
        <row r="968">
          <cell r="C968">
            <v>1825</v>
          </cell>
          <cell r="D968" t="str">
            <v>Columna En Concreto De 3000 Psi De 0.40 X 0.60 Metros, Incluye 10 Varillas De 5/8" Estribos De 3/8" A Cada 0.10 Metros</v>
          </cell>
          <cell r="E968" t="str">
            <v>ML</v>
          </cell>
          <cell r="F968">
            <v>243532.01</v>
          </cell>
          <cell r="G968">
            <v>41016</v>
          </cell>
        </row>
        <row r="969">
          <cell r="C969">
            <v>1826</v>
          </cell>
          <cell r="D969" t="str">
            <v>Viga En Concreto De 3000 Psi, De 0.60 X 0.40 Metros, Incluye Acero De Refuerzo 8 Varillas De 5/8" Y Estribos De 3/8" A Cada 0.10 Metros</v>
          </cell>
          <cell r="E969" t="str">
            <v>ML</v>
          </cell>
          <cell r="F969">
            <v>219018.67</v>
          </cell>
          <cell r="G969">
            <v>41569</v>
          </cell>
        </row>
        <row r="970">
          <cell r="C970">
            <v>1827</v>
          </cell>
          <cell r="D970" t="str">
            <v>Viga En Concreto De 3000 Psi De 0.30 X 0.60 Metros, Incluye Acero De Refuerzo 4 Varillas De 5/8" Estribos De 3/8" A Cada 0.10 Metros</v>
          </cell>
          <cell r="E970" t="str">
            <v>ML</v>
          </cell>
          <cell r="F970">
            <v>165417.38</v>
          </cell>
          <cell r="G970">
            <v>41334</v>
          </cell>
        </row>
        <row r="971">
          <cell r="C971">
            <v>1828</v>
          </cell>
          <cell r="D971" t="str">
            <v>Mantenimiento De Ventana Corrediza De Aluminio Anodizado De 4.00 X 1.00 Metros, Incluye Felpa, Rodamiento, Tornilleria Y Suministro E Instalacion De Cerradura</v>
          </cell>
          <cell r="E971" t="str">
            <v>UN</v>
          </cell>
          <cell r="F971">
            <v>150000</v>
          </cell>
          <cell r="G971">
            <v>41418</v>
          </cell>
        </row>
        <row r="972">
          <cell r="C972">
            <v>1829</v>
          </cell>
          <cell r="D972" t="str">
            <v>Escalera En Mamposteria De Ladrillo, Con Tres Peldaños, Pañetada Con Mortero 1:4, Plantilla De Piso En Concreto De 3000 Psi E = 0.05 Metros</v>
          </cell>
          <cell r="E972" t="str">
            <v>M2</v>
          </cell>
          <cell r="F972">
            <v>106859.13</v>
          </cell>
          <cell r="G972">
            <v>41590</v>
          </cell>
        </row>
        <row r="973">
          <cell r="C973">
            <v>1830</v>
          </cell>
          <cell r="D973" t="str">
            <v>Demolición Manual De Estructura En Concreto</v>
          </cell>
          <cell r="E973" t="str">
            <v>M3</v>
          </cell>
          <cell r="F973">
            <v>75733.33</v>
          </cell>
          <cell r="G973">
            <v>41270</v>
          </cell>
        </row>
        <row r="974">
          <cell r="C974">
            <v>1831</v>
          </cell>
          <cell r="D974" t="str">
            <v>Concreto De 3500 Psi</v>
          </cell>
          <cell r="E974" t="str">
            <v>M3</v>
          </cell>
          <cell r="F974">
            <v>335603.04</v>
          </cell>
          <cell r="G974">
            <v>42438</v>
          </cell>
        </row>
        <row r="975">
          <cell r="C975">
            <v>1834</v>
          </cell>
          <cell r="D975" t="str">
            <v>Columna En Concreto De 3500 Psi Con Diámetro De 0.30 Metros, Incluye Acelerante Y Acero De Refuerzo</v>
          </cell>
          <cell r="E975" t="str">
            <v>ML</v>
          </cell>
          <cell r="F975">
            <v>145122.92000000001</v>
          </cell>
          <cell r="G975">
            <v>41016</v>
          </cell>
        </row>
        <row r="976">
          <cell r="C976">
            <v>1835</v>
          </cell>
          <cell r="D976" t="str">
            <v>Pedestal En Concreto De 3500 Psi, Con Diametro De 0.70 Metros Altura 0.80 Metros, Incluye Acelerante Y Acero De Refuerzo</v>
          </cell>
          <cell r="E976" t="str">
            <v>UN</v>
          </cell>
          <cell r="F976">
            <v>180847.34</v>
          </cell>
          <cell r="G976">
            <v>41045</v>
          </cell>
        </row>
        <row r="977">
          <cell r="C977">
            <v>1837</v>
          </cell>
          <cell r="D977" t="str">
            <v>Suministro E Instalación De Cielo Raso En Lámina Superboard, Con Estructura Metálica Y Perfil Omega A Cada 0.61 Metros.</v>
          </cell>
          <cell r="E977" t="str">
            <v>M2</v>
          </cell>
          <cell r="F977">
            <v>44779.15</v>
          </cell>
          <cell r="G977">
            <v>42472</v>
          </cell>
        </row>
        <row r="978">
          <cell r="C978">
            <v>1838</v>
          </cell>
          <cell r="D978" t="str">
            <v>Suministro E Instalación De Puerta División De Acero Inoxidable Para Baños, En Lámina De Acero Inoxidable Aisi Tipo 304, Calibre 20, Antimagnético Y Resistente A La Corrosión, Entamborado De 1" De Ancho Con Relleno Interno En Lámina De Icopor (0.552 Mts2)</v>
          </cell>
          <cell r="E978" t="str">
            <v>M2</v>
          </cell>
          <cell r="F978">
            <v>115838.74</v>
          </cell>
          <cell r="G978">
            <v>41935</v>
          </cell>
        </row>
        <row r="979">
          <cell r="C979">
            <v>1839</v>
          </cell>
          <cell r="D979" t="str">
            <v>Ornamentacion Y Jardineria - Siembra De Fraylejon Incluye Proceso De Pega, Crecimiento Y Fertilizantes</v>
          </cell>
          <cell r="E979" t="str">
            <v>UN</v>
          </cell>
          <cell r="F979">
            <v>6000</v>
          </cell>
          <cell r="G979">
            <v>40501</v>
          </cell>
        </row>
        <row r="980">
          <cell r="C980">
            <v>1840</v>
          </cell>
          <cell r="D980" t="str">
            <v>Ornamentacion Y Jardineria - Siembra De  Planta De Helecho, Incluye Transporte, Pega , Crecimiento Y Fertilizantes</v>
          </cell>
          <cell r="E980" t="str">
            <v>UN</v>
          </cell>
          <cell r="F980">
            <v>17000</v>
          </cell>
          <cell r="G980">
            <v>42241</v>
          </cell>
        </row>
        <row r="981">
          <cell r="C981">
            <v>1841</v>
          </cell>
          <cell r="D981" t="str">
            <v>Columna En Concreto De 3000 Psi Con Diametro De 0.30 Metros, No Incluye Acero De Refuerzo</v>
          </cell>
          <cell r="E981" t="str">
            <v>ML</v>
          </cell>
          <cell r="F981">
            <v>67374.91</v>
          </cell>
          <cell r="G981">
            <v>41016</v>
          </cell>
        </row>
        <row r="982">
          <cell r="C982">
            <v>1842</v>
          </cell>
          <cell r="D982" t="str">
            <v>Cimiento En Concreto Ciclópeo 60% Concreto De 3000 Psi, 40% Piedra De Cimiento, De 0.40 X 0.40 Metros</v>
          </cell>
          <cell r="E982" t="str">
            <v>ML</v>
          </cell>
          <cell r="F982">
            <v>48811.62</v>
          </cell>
          <cell r="G982">
            <v>41927</v>
          </cell>
        </row>
        <row r="983">
          <cell r="C983">
            <v>1844</v>
          </cell>
          <cell r="D983" t="str">
            <v>Piso En Adoquín Tipo Exagonal Peatonal E = 0.06 Metros, Con Borde De Confinamiento De 0.15 X 0.30 Metros En Concreto De 3000 Psi A Cada 3.00 Metros, Reforzado Con 2 Varillas D = 3/8" Y Estribos D = 1/4" A Cada 0.32 Metros</v>
          </cell>
          <cell r="E983" t="str">
            <v>M2</v>
          </cell>
          <cell r="F983">
            <v>86372.12</v>
          </cell>
          <cell r="G983">
            <v>42314</v>
          </cell>
        </row>
        <row r="984">
          <cell r="C984">
            <v>1845</v>
          </cell>
          <cell r="D984" t="str">
            <v>Andén En Gramoquín, Con Borde De Confinamiento A Ambos Lados De 0.15 X 0.30 Metros En Concreto De 3000 Psi, Reforzado Con 2 Varillas D = 3/8" Y Estribos D =1/4" A Cada 0.32 Metros</v>
          </cell>
          <cell r="E984" t="str">
            <v>M2</v>
          </cell>
          <cell r="F984">
            <v>81225.960000000006</v>
          </cell>
          <cell r="G984">
            <v>42067</v>
          </cell>
        </row>
        <row r="985">
          <cell r="C985">
            <v>1847</v>
          </cell>
          <cell r="D985" t="str">
            <v>Viga De Cimiento En Concreto De 3000 Psi, De 0.20 X 0.15 Metros, Incluye 4 Varillas D = 1/2", Estribos D = 3/8" A Cada 0.20 Metros</v>
          </cell>
          <cell r="E985" t="str">
            <v>ML</v>
          </cell>
          <cell r="F985">
            <v>49488.26</v>
          </cell>
          <cell r="G985">
            <v>41075</v>
          </cell>
        </row>
        <row r="986">
          <cell r="C986">
            <v>1848</v>
          </cell>
          <cell r="D986" t="str">
            <v>Viga De Amarre En Concreto De 3000 Psi  De 0.15 X 0.20 Metros, Incluye Acero De Refuerzo 4 Varillas D = 1/2", Estribos D = 3/8" A Cada 0.20 Metros</v>
          </cell>
          <cell r="E986" t="str">
            <v>ML</v>
          </cell>
          <cell r="F986">
            <v>55166.59</v>
          </cell>
          <cell r="G986">
            <v>42496</v>
          </cell>
        </row>
        <row r="987">
          <cell r="C987">
            <v>1849</v>
          </cell>
          <cell r="D987" t="str">
            <v>Juegos - Desmonte, Reparación Y Mantenimiento De Módulo 15, Incluye Reposición De Materiales, Elementos De Estructura De Madera, Aros, Tuercas, Tornillos, Lijada, Aplicación De Anticorrosivos, Bases Y Cabados En Pintura De Esmaltes</v>
          </cell>
          <cell r="E987" t="str">
            <v>UN</v>
          </cell>
          <cell r="F987">
            <v>600000</v>
          </cell>
          <cell r="G987">
            <v>41075</v>
          </cell>
        </row>
        <row r="988">
          <cell r="C988">
            <v>1850</v>
          </cell>
          <cell r="D988" t="str">
            <v>Suministro E Instalación Puerta En Aluminio Anodizado Natural, Bronce O Blanco, Incluye Vidriotemplado De Seguridad De 10 Mm, Color Azul Oceano O Lago Y Cerradura.</v>
          </cell>
          <cell r="E988" t="str">
            <v>M2</v>
          </cell>
          <cell r="F988">
            <v>550000</v>
          </cell>
          <cell r="G988">
            <v>42403</v>
          </cell>
        </row>
        <row r="989">
          <cell r="C989">
            <v>1851</v>
          </cell>
          <cell r="D989" t="str">
            <v>Suministro E Instalación De Ventana En Aluminio Anodizado Natural, Bronce O Blanco Incluye Vidrio De 6 Mm., Azul Oceano O Lago, Un Cuerpo Fijo Y Dos Corredizos</v>
          </cell>
          <cell r="E989" t="str">
            <v>M2</v>
          </cell>
          <cell r="F989">
            <v>208655.89</v>
          </cell>
          <cell r="G989">
            <v>41821</v>
          </cell>
        </row>
        <row r="990">
          <cell r="C990">
            <v>1852</v>
          </cell>
          <cell r="D990" t="str">
            <v>Desmonte De Pasamanos De Madera En Escalera Y Retiro De Material</v>
          </cell>
          <cell r="E990" t="str">
            <v>ML</v>
          </cell>
          <cell r="F990">
            <v>4081.25</v>
          </cell>
          <cell r="G990">
            <v>41016</v>
          </cell>
        </row>
        <row r="991">
          <cell r="C991">
            <v>1853</v>
          </cell>
          <cell r="D991" t="str">
            <v>Suministro E Instalación De Baranda Pasamanos Altura 1.00 Metros, En Tubo De Acero Inoxidable De 2" De Diámetro Externo, Parales, Flanches En Platina De Acero Inoxidable De 1" X 3/16", Anclados A Muro  Con Pernos De Anclaje De 3/8" X 2" Cubiertos Con Escudos Troquelados De Acero Inoxidable</v>
          </cell>
          <cell r="E991" t="str">
            <v>ML</v>
          </cell>
          <cell r="F991">
            <v>225000</v>
          </cell>
          <cell r="G991">
            <v>42578</v>
          </cell>
        </row>
        <row r="992">
          <cell r="C992">
            <v>1854</v>
          </cell>
          <cell r="D992" t="str">
            <v>Desmonte De Ventana En Aluminio Altura &gt; 3.00 Metros, Incluye Vidrios Y Retiro De Material</v>
          </cell>
          <cell r="E992" t="str">
            <v>M2</v>
          </cell>
          <cell r="F992">
            <v>15050.83</v>
          </cell>
          <cell r="G992">
            <v>42403</v>
          </cell>
        </row>
        <row r="993">
          <cell r="C993">
            <v>1855</v>
          </cell>
          <cell r="D993" t="str">
            <v>Suministro E Instalación De Cercha En Madera De Abarco, De 7.40 Metros De Luz, Altura 1.50 Metros, Para Soportar Estructura Convencional Para La Colocación De Láminas Onduladas De Asbesto Cemento, Perfil 7</v>
          </cell>
          <cell r="E993" t="str">
            <v>UN</v>
          </cell>
          <cell r="F993">
            <v>568175.5</v>
          </cell>
          <cell r="G993">
            <v>41067</v>
          </cell>
        </row>
        <row r="994">
          <cell r="C994">
            <v>1856</v>
          </cell>
          <cell r="D994" t="str">
            <v>Fumigacion De Area Afectada Con Comejen, Polilla Y Carcoma, Con Aplicacion De Inmunizante, Con Caracter Curativo Y Preventivo, Sistema De Aspersión Y Seguimiento, Garantizado Por 6 Meses</v>
          </cell>
          <cell r="E994" t="str">
            <v>M2</v>
          </cell>
          <cell r="F994">
            <v>550</v>
          </cell>
          <cell r="G994">
            <v>40521</v>
          </cell>
        </row>
        <row r="995">
          <cell r="C995">
            <v>1857</v>
          </cell>
          <cell r="D995" t="str">
            <v>Retiro Manual De Material De Piedra Para Otro Sitio De La Obra</v>
          </cell>
          <cell r="E995" t="str">
            <v>M3</v>
          </cell>
          <cell r="F995">
            <v>40802.5</v>
          </cell>
          <cell r="G995">
            <v>41038</v>
          </cell>
        </row>
        <row r="996">
          <cell r="C996">
            <v>1860</v>
          </cell>
          <cell r="D996" t="str">
            <v>Juegos - Suministro E Instalación De Bancas Inclinadas Para Abdominales De Longitud 2.00 X 0.35 Metros, Con Perfil Abierto "C" En Acero De 2" X 4" X 2Mm, Asiento En Madera De Pino De 2" X 8", Anclada Con Tubería Galvanizada De 2"  Y 1 1/2", Acero De 3/8" Para Fijación Y Base En Concreto De 2500 Psi De 0.50 X 0.50 X 0.15 Metros (Segun Diseño)</v>
          </cell>
          <cell r="E996" t="str">
            <v>UN</v>
          </cell>
          <cell r="F996">
            <v>559074.05000000005</v>
          </cell>
          <cell r="G996">
            <v>41075</v>
          </cell>
        </row>
        <row r="997">
          <cell r="C997">
            <v>1861</v>
          </cell>
          <cell r="D997" t="str">
            <v>Juegos - Suministro E Instalación De Bancas Para Flexión De Pecho  De Longitud 2.10 X 0.35 Metros, Con Perfil Abierto "C" En Acero De 2" X 4" X 2Mm, Asiento En Madera De Pino De 2" X 8", Anclada Con Tubería Galvanizada De 2"  Y 1 1/2", Acero De 3/8" Para Fijación Y Base En Concreto De 2500 Psi De 0.50 X 0.50 X 0.15 Metros (Segun Diseño)</v>
          </cell>
          <cell r="E997" t="str">
            <v>UN</v>
          </cell>
          <cell r="F997">
            <v>531331.30000000005</v>
          </cell>
          <cell r="G997">
            <v>41075</v>
          </cell>
        </row>
        <row r="998">
          <cell r="C998">
            <v>1863</v>
          </cell>
          <cell r="D998" t="str">
            <v>Suministro E Instalación De Divisiones En Acero Inoxidable Para Baños De Mujeres (Ver Diseño) Compuesta De: 1 Puerta De 1.50 Metros De Altura Por 0.80 Metros De Largo Y 0.62 Metros De Tabiques Frontales X 1.80 Metros De Altura, En Lámina De Acero Inoxidable Aisi Tipo 304 Calibre 20, Antimagnético Y Resistente A La Corrosión, Entamborado De 1" De Ancho Con Relleno Interno En Lámina De Icopor (2.361 Mts2)</v>
          </cell>
          <cell r="E998" t="str">
            <v>UN</v>
          </cell>
          <cell r="F998">
            <v>1100000</v>
          </cell>
          <cell r="G998">
            <v>41067</v>
          </cell>
        </row>
        <row r="999">
          <cell r="C999">
            <v>1864</v>
          </cell>
          <cell r="D999" t="str">
            <v>Suministro E Instalación De Divisiones En Acero Inoxidable Para Baños De Hombres (Ver Diseño) Compuesta De: 2 Puerta De 1.50 Metros De Altura Por 0.80 Metros De Largo Un Separador Interno De 1.50 Metros De Altura X 1.40 Metros De Largo, Y 0.93 Metros De Tabiques Frontales X 1.80 Metros De Altura, En Lámina De Acero Inoxidable Aisi Tipo 304 Calibre 20, Antimagnético Y Resistente A La Corrosion, Entamborado De 1" De Ancho Con Relleno Interno En Lámina De Icopor (6.174 Mts2)</v>
          </cell>
          <cell r="E999" t="str">
            <v>UN</v>
          </cell>
          <cell r="F999">
            <v>2950000</v>
          </cell>
          <cell r="G999">
            <v>41767</v>
          </cell>
        </row>
        <row r="1000">
          <cell r="C1000">
            <v>1865</v>
          </cell>
          <cell r="D1000" t="str">
            <v>Suministro E Instalación De Divisiones En Acero Inoxidable Para Baños De Hombres (Ver Diseño) Separador De Orinal Compuesta De: 2 Separadores De 0.46 Metros De Largo X 1.20 Metros De Altura En Lámina De Acero Inoxidable Aisi Tipo 304 Calibre 20, Antimagnético Y Resistente A La Corrosión, Entamborado De 1" De Ancho Con Relleno Interno En Lámina De Icopor (0.552 Mts2)</v>
          </cell>
          <cell r="E1000" t="str">
            <v>UN</v>
          </cell>
          <cell r="F1000">
            <v>530000</v>
          </cell>
          <cell r="G1000">
            <v>42572</v>
          </cell>
        </row>
        <row r="1001">
          <cell r="C1001">
            <v>1866</v>
          </cell>
          <cell r="D1001" t="str">
            <v>Pavimento En Concreto Mr = 600 Psi, E = 0.20 Metros, Incluye Pasadores D = 1" - Longitud 0.35 Metros A Cada 0.30 Metros Y D = 1/2" - Longitud 0.85 Metros A Cada 1.20 Metros, Parrilla De 1/2" A Cada 0.40 Metros En Ambos Sentidos, Junta En Silicona Y Antisol</v>
          </cell>
          <cell r="E1001" t="str">
            <v>M2</v>
          </cell>
          <cell r="F1001">
            <v>152458.69</v>
          </cell>
          <cell r="G1001">
            <v>42524</v>
          </cell>
        </row>
        <row r="1002">
          <cell r="C1002">
            <v>1867</v>
          </cell>
          <cell r="D1002" t="str">
            <v>Bordillo En Concreto Mr = 500 Psi Premezclado Y Transportado Al Sitio, De 0.15 X .040 Metros, Incluye Acero De 3/8" Longitudinal Y Grapas De 3/8" A Cada 0.50 Metros</v>
          </cell>
          <cell r="E1002" t="str">
            <v>ML</v>
          </cell>
          <cell r="F1002">
            <v>63195.51</v>
          </cell>
          <cell r="G1002">
            <v>41026</v>
          </cell>
        </row>
        <row r="1003">
          <cell r="C1003">
            <v>1868</v>
          </cell>
          <cell r="D1003" t="str">
            <v>Desmonte De Malla De Cerramiento Y Retiro De Material</v>
          </cell>
          <cell r="E1003" t="str">
            <v>M2</v>
          </cell>
          <cell r="F1003">
            <v>6661.83</v>
          </cell>
          <cell r="G1003">
            <v>42314</v>
          </cell>
        </row>
        <row r="1004">
          <cell r="C1004">
            <v>1869</v>
          </cell>
          <cell r="D1004" t="str">
            <v>Suministro, Instalación Y Montaje De Reja En Aluminio, Con Parales Verticales A Cada 1.50 Metros De 2" X 2", Y De 1" X 1" A Cada 0.15 Metros, Parales Horizontales De Amarre De 2" X 1" A Una Distancia De 1.00 Metro Incluye Transporte (Segun Diseño).</v>
          </cell>
          <cell r="E1004" t="str">
            <v>M2</v>
          </cell>
          <cell r="F1004">
            <v>120000</v>
          </cell>
          <cell r="G1004">
            <v>41912</v>
          </cell>
        </row>
        <row r="1005">
          <cell r="C1005">
            <v>1889</v>
          </cell>
          <cell r="D1005" t="str">
            <v>E - Suministro, Instalación Y Montaje De Pararrayo Tipo T-8, Con Bajante En Cable 2/0 Desnudo</v>
          </cell>
          <cell r="E1005" t="str">
            <v>UN</v>
          </cell>
          <cell r="F1005">
            <v>1219712.3400000001</v>
          </cell>
          <cell r="G1005">
            <v>41451</v>
          </cell>
        </row>
        <row r="1006">
          <cell r="C1006">
            <v>1890</v>
          </cell>
          <cell r="D1006" t="str">
            <v>Remodelación De Tablero General, Incluye Platina De Cobre De 1/4" X 2" X 3.00 Metro, Breacker Industriales: 2 De 3*150 Tablero De Distribucion Normal (Tdn-1), 2 De 3*50 Tablero De Distribucion Normal (Tdn-2) Y Tablero De Distribucion (Td1-1), 3De 3*60 Tablero De Distribucion Regulada (Tdr-1) Incluye Traslado (Ver Diseño)</v>
          </cell>
          <cell r="E1006" t="str">
            <v>UN</v>
          </cell>
          <cell r="F1006">
            <v>3014125</v>
          </cell>
          <cell r="G1006">
            <v>41067</v>
          </cell>
        </row>
        <row r="1007">
          <cell r="C1007">
            <v>1891</v>
          </cell>
          <cell r="D1007" t="str">
            <v>E - Acometida De Transformador A Tablero  General 2#2/0(F)+2#2/0+1#1/0(T) (Ver Diseño)</v>
          </cell>
          <cell r="E1007" t="str">
            <v>ML</v>
          </cell>
          <cell r="F1007">
            <v>318412.93</v>
          </cell>
          <cell r="G1007">
            <v>41451</v>
          </cell>
        </row>
        <row r="1008">
          <cell r="C1008">
            <v>1892</v>
          </cell>
          <cell r="D1008" t="str">
            <v>Nivelacion, Replanteo Y Señalizacion Aplicado En El Mantenimiento Vial</v>
          </cell>
          <cell r="E1008" t="str">
            <v>M2</v>
          </cell>
          <cell r="F1008">
            <v>4182.59</v>
          </cell>
          <cell r="G1008">
            <v>41019</v>
          </cell>
        </row>
        <row r="1009">
          <cell r="C1009">
            <v>1896</v>
          </cell>
          <cell r="D1009" t="str">
            <v>Regata O Canal Para Embonar Tubería, Cable O Canales,  En Muros, Pisos Y Otros, Incluye Resane</v>
          </cell>
          <cell r="E1009" t="str">
            <v>ML</v>
          </cell>
          <cell r="F1009">
            <v>10614.05</v>
          </cell>
          <cell r="G1009">
            <v>42472</v>
          </cell>
        </row>
        <row r="1010">
          <cell r="C1010">
            <v>1897</v>
          </cell>
          <cell r="D1010" t="str">
            <v>E - Alimentador De Tablero De Distribución Normal (Tdn) 3#6+N#8+T#8 En Tuberia Conduit Pvc De 1 1/2", Incluye Regata Y Resane</v>
          </cell>
          <cell r="E1010" t="str">
            <v>ML</v>
          </cell>
          <cell r="F1010">
            <v>35799.300000000003</v>
          </cell>
          <cell r="G1010">
            <v>41451</v>
          </cell>
        </row>
        <row r="1011">
          <cell r="C1011">
            <v>1898</v>
          </cell>
          <cell r="D1011" t="str">
            <v>E - Alimentador De Tablero De Distribución Normal Tdn2, 3#8+N#8+T#10, En Tubería Conduit Pvc De 1 1/2"Incluye Regata Y Resane</v>
          </cell>
          <cell r="E1011" t="str">
            <v>ML</v>
          </cell>
          <cell r="F1011">
            <v>22279.61</v>
          </cell>
          <cell r="G1011">
            <v>41451</v>
          </cell>
        </row>
        <row r="1012">
          <cell r="C1012">
            <v>1899</v>
          </cell>
          <cell r="D1012" t="str">
            <v>E - Alimentador A Ups 3#6+N#4+T#8 En Tubería Conduit Pvc De 1 1/2", Incluye Regata Y Resane</v>
          </cell>
          <cell r="E1012" t="str">
            <v>ML</v>
          </cell>
          <cell r="F1012">
            <v>42212.14</v>
          </cell>
          <cell r="G1012">
            <v>41451</v>
          </cell>
        </row>
        <row r="1013">
          <cell r="C1013">
            <v>1900</v>
          </cell>
          <cell r="D1013" t="str">
            <v>E - Alimentador De Tablero De Distribución Regulada (Tdr) 3#6+N#6+T#8, En Tubería Conduit Pvc De 1 1/2", Incluye Regata Y Resane</v>
          </cell>
          <cell r="E1013" t="str">
            <v>ML</v>
          </cell>
          <cell r="F1013">
            <v>37671.18</v>
          </cell>
          <cell r="G1013">
            <v>41737</v>
          </cell>
        </row>
        <row r="1014">
          <cell r="C1014">
            <v>1901</v>
          </cell>
          <cell r="D1014" t="str">
            <v>E - Suministro E Instalación De Tablero De Distribución Trifásica De 24 Circuitos (Tdn - 1/Tdi-1) (Segun Diseño)</v>
          </cell>
          <cell r="E1014" t="str">
            <v>UN</v>
          </cell>
          <cell r="F1014">
            <v>383496.8</v>
          </cell>
          <cell r="G1014">
            <v>41451</v>
          </cell>
        </row>
        <row r="1015">
          <cell r="C1015">
            <v>1902</v>
          </cell>
          <cell r="D1015" t="str">
            <v>E - Suministro E Instalación De Tablero De Distribución Trifásica De 18 Circuitos Tdn-2 ( Segun Diseño)</v>
          </cell>
          <cell r="E1015" t="str">
            <v>UN</v>
          </cell>
          <cell r="F1015">
            <v>369186.2</v>
          </cell>
          <cell r="G1015">
            <v>41451</v>
          </cell>
        </row>
        <row r="1016">
          <cell r="C1016">
            <v>1903</v>
          </cell>
          <cell r="D1016" t="str">
            <v>Suministro E Instalación De Tablero De Distribución Trifásica De 18 Circuitos Con Espacio Para Totalizador, Incluye Breaker De 3*50 Amp (Tdr-1) (Segun Diseño)</v>
          </cell>
          <cell r="E1016" t="str">
            <v>UN</v>
          </cell>
          <cell r="F1016">
            <v>380050.25</v>
          </cell>
          <cell r="G1016">
            <v>41068</v>
          </cell>
        </row>
        <row r="1017">
          <cell r="C1017">
            <v>1904</v>
          </cell>
          <cell r="D1017" t="str">
            <v>Cofre De 0.28 X 0.18 X 0.16 Metros, De Doble Fondo Y Cerradura, Incluye Breaker De 3*60 Amperios (Entrada A Ups)</v>
          </cell>
          <cell r="E1017" t="str">
            <v>UN</v>
          </cell>
          <cell r="F1017">
            <v>386554.65</v>
          </cell>
          <cell r="G1017">
            <v>40596</v>
          </cell>
        </row>
        <row r="1018">
          <cell r="C1018">
            <v>1905</v>
          </cell>
          <cell r="D1018" t="str">
            <v>E - Salida Regulada De 120V (En Cable Thhn 2# 12 + 1#14T), Con Promedio Al Tablero De 14.00 Metros, Incluye Regata Y Resane (Segun Diseño)</v>
          </cell>
          <cell r="E1018" t="str">
            <v>UN</v>
          </cell>
          <cell r="F1018">
            <v>132154.76999999999</v>
          </cell>
          <cell r="G1018">
            <v>42496</v>
          </cell>
        </row>
        <row r="1019">
          <cell r="C1019">
            <v>1906</v>
          </cell>
          <cell r="D1019" t="str">
            <v>E - Salida De 220V (En Cable Thhn 2# 10 + 1# 12) Para Iluminación, Con Promedio Al Tablero De 15.00 Metros, Para Iluminación Exterior, Incluye Regata Y Resane (Segun Diseño)</v>
          </cell>
          <cell r="E1019" t="str">
            <v>UN</v>
          </cell>
          <cell r="F1019">
            <v>157174.28</v>
          </cell>
          <cell r="G1019">
            <v>42496</v>
          </cell>
        </row>
        <row r="1020">
          <cell r="C1020">
            <v>1907</v>
          </cell>
          <cell r="D1020" t="str">
            <v>E - Suministro E Instalación De Tablero De Aire Acondicionado, Incluye Cofre De 0.50 X 0.30 X 0.25 De Doble Fondo Y Cerradura, Barraje De 200 Amperios, Totalizador De 150 Amperios, 3 Breaker Atornillable De 2X 50 Amperios ( Ver Diseño)</v>
          </cell>
          <cell r="E1020" t="str">
            <v>UN</v>
          </cell>
          <cell r="F1020">
            <v>1124003.33</v>
          </cell>
          <cell r="G1020">
            <v>41451</v>
          </cell>
        </row>
        <row r="1021">
          <cell r="C1021">
            <v>1908</v>
          </cell>
          <cell r="D1021" t="str">
            <v>E - Suministro E Instalación De Tablero De Distribución Trifásica De 18 Circuitos Con Espacio Para Totalizador, Incluye Breaker De 3*150 Amperios (Ta-2), Regata Y Resane, (Segun Diseño)</v>
          </cell>
          <cell r="E1021" t="str">
            <v>UN</v>
          </cell>
          <cell r="F1021">
            <v>802643.95</v>
          </cell>
          <cell r="G1021">
            <v>41451</v>
          </cell>
        </row>
        <row r="1022">
          <cell r="C1022">
            <v>1909</v>
          </cell>
          <cell r="D1022" t="str">
            <v>E - Alimentador A Tablero De Aire Acondicionado 3#1/0 + 1#2T, Tubería Conduit Pvc De 2", Incluye Regata Y Resane</v>
          </cell>
          <cell r="E1022" t="str">
            <v>ML</v>
          </cell>
          <cell r="F1022">
            <v>110182.89</v>
          </cell>
          <cell r="G1022">
            <v>41737</v>
          </cell>
        </row>
        <row r="1023">
          <cell r="C1023">
            <v>1910</v>
          </cell>
          <cell r="D1023" t="str">
            <v>E - Alimentador A Aire Acondicionado Central Y Aire Piso Techo Para Aire Acondicionado 3#8 + 1#10, Tubería Conduit Pvc De 1", Incluye Regata Y Resane</v>
          </cell>
          <cell r="E1023" t="str">
            <v>ML</v>
          </cell>
          <cell r="F1023">
            <v>21756.69</v>
          </cell>
          <cell r="G1023">
            <v>41569</v>
          </cell>
        </row>
        <row r="1024">
          <cell r="C1024">
            <v>1911</v>
          </cell>
          <cell r="D1024" t="str">
            <v>E - Alimentador A Condensadoras, Cable 3#12, Tuberia Conduit Pvc De 1", Incluye Regata Y Resane</v>
          </cell>
          <cell r="E1024" t="str">
            <v>ML</v>
          </cell>
          <cell r="F1024">
            <v>14988.98</v>
          </cell>
          <cell r="G1024">
            <v>41451</v>
          </cell>
        </row>
        <row r="1025">
          <cell r="C1025">
            <v>1912</v>
          </cell>
          <cell r="D1025" t="str">
            <v>E - Salida De 220 Voltios (En Cable Thhn 2#10 + 1#12), Con Promedio Al Tablero De 20.00 Metros, Incluye Tomacorriente,  Regata Y Resane</v>
          </cell>
          <cell r="E1025" t="str">
            <v>UN</v>
          </cell>
          <cell r="F1025">
            <v>234270.99</v>
          </cell>
          <cell r="G1025">
            <v>41737</v>
          </cell>
        </row>
        <row r="1026">
          <cell r="C1026">
            <v>1913</v>
          </cell>
          <cell r="D1026" t="str">
            <v>Valor Estimado Por Concepto De Solicitud De Carga A Transformador, O Estudio De La Conexión Que Genera Pago Con La Presentacion De La Factura Cancelada A Electricaribe</v>
          </cell>
          <cell r="E1026" t="str">
            <v>GL</v>
          </cell>
          <cell r="F1026">
            <v>3500000</v>
          </cell>
          <cell r="G1026">
            <v>42447</v>
          </cell>
        </row>
        <row r="1027">
          <cell r="C1027">
            <v>1914</v>
          </cell>
          <cell r="D1027" t="str">
            <v>Valor Estimado Por Concepto De Estudios Y Trámites Del Sistema Eléctrico Retilap Que Genera Pago Con La Presentación De La Factura Cancelada A Electricaribe</v>
          </cell>
          <cell r="E1027" t="str">
            <v>GL</v>
          </cell>
          <cell r="F1027">
            <v>31180800</v>
          </cell>
          <cell r="G1027">
            <v>42529</v>
          </cell>
        </row>
        <row r="1028">
          <cell r="C1028">
            <v>1915</v>
          </cell>
          <cell r="D1028" t="str">
            <v>Valor Estimado Por Concepto De Certificado Retie, Que Genera Pago Con La Presentacion De La Factura Cancelada A Electricaribe</v>
          </cell>
          <cell r="E1028" t="str">
            <v>GL</v>
          </cell>
          <cell r="F1028">
            <v>22448552</v>
          </cell>
          <cell r="G1028">
            <v>42529</v>
          </cell>
        </row>
        <row r="1029">
          <cell r="C1029">
            <v>1916</v>
          </cell>
          <cell r="D1029" t="str">
            <v>E - Suministro E Instalación De Lámpara Tipo Tortuga De 1*20 Wattios</v>
          </cell>
          <cell r="E1029" t="str">
            <v>UN</v>
          </cell>
          <cell r="F1029">
            <v>56000</v>
          </cell>
          <cell r="G1029">
            <v>41737</v>
          </cell>
        </row>
        <row r="1030">
          <cell r="C1030">
            <v>1917</v>
          </cell>
          <cell r="D1030" t="str">
            <v>E - Suministro E Instalación De Bala Fluorescente De 2*26 Wattios</v>
          </cell>
          <cell r="E1030" t="str">
            <v>UN</v>
          </cell>
          <cell r="F1030">
            <v>108000</v>
          </cell>
          <cell r="G1030">
            <v>41451</v>
          </cell>
        </row>
        <row r="1031">
          <cell r="C1031">
            <v>1923</v>
          </cell>
          <cell r="D1031" t="str">
            <v>Pañete Allanado Sobre Muro Con Mortero 1:5, E =  0.05 Metros</v>
          </cell>
          <cell r="E1031" t="str">
            <v>M2</v>
          </cell>
          <cell r="F1031">
            <v>34502.699999999997</v>
          </cell>
          <cell r="G1031">
            <v>41037</v>
          </cell>
        </row>
        <row r="1032">
          <cell r="C1032">
            <v>1924</v>
          </cell>
          <cell r="D1032" t="str">
            <v>Demolición De Estructura Existente En Concreto, E = 0.40 A 0.60 Metros</v>
          </cell>
          <cell r="E1032" t="str">
            <v>M2</v>
          </cell>
          <cell r="F1032">
            <v>21663.33</v>
          </cell>
          <cell r="G1032">
            <v>41831</v>
          </cell>
        </row>
        <row r="1033">
          <cell r="C1033">
            <v>1925</v>
          </cell>
          <cell r="D1033" t="str">
            <v>Suministro E Instalación De Sardinel En Concreto Prefabricado De 0.50 X 0.20 X 0.80 Tipo Titan Ref. A10, Incluye Excavación, Base En Material Seleccionado Y Solado En Concreto De 2000 Psi</v>
          </cell>
          <cell r="E1033" t="str">
            <v>ML</v>
          </cell>
          <cell r="F1033">
            <v>97836.49</v>
          </cell>
          <cell r="G1033">
            <v>42241</v>
          </cell>
        </row>
        <row r="1034">
          <cell r="C1034">
            <v>1927</v>
          </cell>
          <cell r="D1034" t="str">
            <v>Suministro E Instalación De Sardinel En Concreto Prefabricado De 0.35 X 0.20 X 0.80 Tipo Titan Ref. A80 O Similar, Incluye Excavación, Base En Material Seleccionado Y Solado En Concreto De 2000 Psi</v>
          </cell>
          <cell r="E1034" t="str">
            <v>ML</v>
          </cell>
          <cell r="F1034">
            <v>90828.49</v>
          </cell>
          <cell r="G1034">
            <v>41354</v>
          </cell>
        </row>
        <row r="1035">
          <cell r="C1035">
            <v>1928</v>
          </cell>
          <cell r="D1035" t="str">
            <v>Suministro E Instalación De Bolardos Bajos En Concreto Prefabricado, Diametro 0.24 Metros, Longitud 0.83 Metros, Tipo Titan Ref.M60 (Gravilla Lavada)</v>
          </cell>
          <cell r="E1035" t="str">
            <v>UN</v>
          </cell>
          <cell r="F1035">
            <v>87957</v>
          </cell>
          <cell r="G1035">
            <v>42514</v>
          </cell>
        </row>
        <row r="1036">
          <cell r="C1036">
            <v>1929</v>
          </cell>
          <cell r="D1036" t="str">
            <v>Suministro E Instalación De Banca En Concreto Con Espaldar Metálico, Tipo Idu De 1.80 X 0.60 Metros, Titan  Ref M30 O Similar</v>
          </cell>
          <cell r="E1036" t="str">
            <v>UN</v>
          </cell>
          <cell r="F1036">
            <v>709090</v>
          </cell>
          <cell r="G1036">
            <v>42227</v>
          </cell>
        </row>
        <row r="1037">
          <cell r="C1037">
            <v>1930</v>
          </cell>
          <cell r="D1037" t="str">
            <v>Suministro E Instalación De Banca Modular Prefabricada En Concreto, Tipo Idu De 0.55 X 0.44 Metros, Titan  Ref M40</v>
          </cell>
          <cell r="E1037" t="str">
            <v>ML</v>
          </cell>
          <cell r="F1037">
            <v>252663.58</v>
          </cell>
          <cell r="G1037">
            <v>41067</v>
          </cell>
        </row>
        <row r="1038">
          <cell r="C1038">
            <v>1932</v>
          </cell>
          <cell r="D1038" t="str">
            <v>Plantilla De Piso En Concreto De 3000 Psi, En Color, E = 0.10</v>
          </cell>
          <cell r="E1038" t="str">
            <v>M2</v>
          </cell>
          <cell r="F1038">
            <v>59379</v>
          </cell>
          <cell r="G1038">
            <v>42572</v>
          </cell>
        </row>
        <row r="1039">
          <cell r="C1039">
            <v>1933</v>
          </cell>
          <cell r="D1039" t="str">
            <v>Plantilla En Concreto De 3500 Psi E = 0.10 Metros</v>
          </cell>
          <cell r="E1039" t="str">
            <v>M2</v>
          </cell>
          <cell r="F1039">
            <v>57043.65</v>
          </cell>
          <cell r="G1039">
            <v>42200</v>
          </cell>
        </row>
        <row r="1040">
          <cell r="C1040">
            <v>1938</v>
          </cell>
          <cell r="D1040" t="str">
            <v>Suministro E Instalación De Lavamanos Acuaser O Similar Con Grifería Push (Fluxómetro) Incluye Incrustaciones De Jabonera.</v>
          </cell>
          <cell r="E1040" t="str">
            <v>UN</v>
          </cell>
          <cell r="F1040">
            <v>324316.17</v>
          </cell>
          <cell r="G1040">
            <v>42578</v>
          </cell>
        </row>
        <row r="1041">
          <cell r="C1041">
            <v>1939</v>
          </cell>
          <cell r="D1041" t="str">
            <v>Suministro E Instalación De Sanitario Con Taza Adriática 1.28, De Color Blanco, Incluye Fluxometro Manual E Incrustación De Papelera</v>
          </cell>
          <cell r="E1041" t="str">
            <v>UN</v>
          </cell>
          <cell r="F1041">
            <v>768807</v>
          </cell>
          <cell r="G1041">
            <v>42314</v>
          </cell>
        </row>
        <row r="1042">
          <cell r="C1042">
            <v>1940</v>
          </cell>
          <cell r="D1042" t="str">
            <v>Suministro E Instalación De Orinal Santa Fé O Similar Para Fluxómetro, Incluye Grifería Push Antivandálica</v>
          </cell>
          <cell r="E1042" t="str">
            <v>UN</v>
          </cell>
          <cell r="F1042">
            <v>346900</v>
          </cell>
          <cell r="G1042">
            <v>42578</v>
          </cell>
        </row>
        <row r="1043">
          <cell r="C1043">
            <v>1941</v>
          </cell>
          <cell r="D1043" t="str">
            <v>Suministro E Instalación De Listón De Abarco De 2" X 2" X 15´, Medida Franca O Cepillado</v>
          </cell>
          <cell r="E1043" t="str">
            <v>ML</v>
          </cell>
          <cell r="F1043">
            <v>16667.95</v>
          </cell>
          <cell r="G1043">
            <v>41068</v>
          </cell>
        </row>
        <row r="1044">
          <cell r="C1044">
            <v>1944</v>
          </cell>
          <cell r="D1044" t="str">
            <v>E - Suministro E Instalación De Luminarias Exteriores Decorativas De 150 Watios De Sodio Tipo Rap, Incluye Poste De Tuberia Galvanizada De 4.00 Metros</v>
          </cell>
          <cell r="E1044" t="str">
            <v>UN</v>
          </cell>
          <cell r="F1044">
            <v>613255.5</v>
          </cell>
          <cell r="G1044">
            <v>41912</v>
          </cell>
        </row>
        <row r="1045">
          <cell r="C1045">
            <v>1946</v>
          </cell>
          <cell r="D1045" t="str">
            <v>Suministro E Instalación De Caneca En Lámina Perforada, Tipo A &amp; A O Similar, Pintura En Extracto De Aluminio, Con Parales Para Anclaje Al Piso, En Una Base De Concreto De 3.000 Psi De 0.30 X 0.15 Metros</v>
          </cell>
          <cell r="E1045" t="str">
            <v>UN</v>
          </cell>
          <cell r="F1045">
            <v>423504.44</v>
          </cell>
          <cell r="G1045">
            <v>41067</v>
          </cell>
        </row>
        <row r="1046">
          <cell r="C1046">
            <v>1948</v>
          </cell>
          <cell r="D1046" t="str">
            <v>Suministro E Instalación De Lavatraperos En Granito Prefabricado De 0.35 X 0.35 Metros</v>
          </cell>
          <cell r="E1046" t="str">
            <v>UN</v>
          </cell>
          <cell r="F1046">
            <v>80440</v>
          </cell>
          <cell r="G1046">
            <v>41131</v>
          </cell>
        </row>
        <row r="1047">
          <cell r="C1047">
            <v>1950</v>
          </cell>
          <cell r="D1047" t="str">
            <v>Suministro E Instalación De Rejilla De Piso De 4"</v>
          </cell>
          <cell r="E1047" t="str">
            <v>UN</v>
          </cell>
          <cell r="F1047">
            <v>24027.919999999998</v>
          </cell>
          <cell r="G1047">
            <v>42538</v>
          </cell>
        </row>
        <row r="1048">
          <cell r="C1048">
            <v>1952</v>
          </cell>
          <cell r="D1048" t="str">
            <v>Suministro E Instalacion De Valvula De Control De 3/4"</v>
          </cell>
          <cell r="E1048" t="str">
            <v>UN</v>
          </cell>
          <cell r="F1048">
            <v>33981.699999999997</v>
          </cell>
          <cell r="G1048">
            <v>42578</v>
          </cell>
        </row>
        <row r="1049">
          <cell r="C1049">
            <v>1956</v>
          </cell>
          <cell r="D1049" t="str">
            <v>Reciclaje De Concreto Asfaltico Y Base Granular E = 0.20 Metros, Incluye Trazado</v>
          </cell>
          <cell r="E1049" t="str">
            <v>M3</v>
          </cell>
          <cell r="F1049">
            <v>51000</v>
          </cell>
          <cell r="G1049">
            <v>40602</v>
          </cell>
        </row>
        <row r="1050">
          <cell r="C1050">
            <v>1959</v>
          </cell>
          <cell r="D1050" t="str">
            <v>Suministro E Instalación De Poste En Concreto De 12.00 Metros X 750 Kilogramos</v>
          </cell>
          <cell r="E1050" t="str">
            <v>UN</v>
          </cell>
          <cell r="F1050">
            <v>1250332.33</v>
          </cell>
          <cell r="G1050">
            <v>42524</v>
          </cell>
        </row>
        <row r="1051">
          <cell r="C1051">
            <v>1960</v>
          </cell>
          <cell r="D1051" t="str">
            <v>Sellamiento De Juntas En Asfalto</v>
          </cell>
          <cell r="E1051" t="str">
            <v>ML</v>
          </cell>
          <cell r="F1051">
            <v>6917.87</v>
          </cell>
          <cell r="G1051">
            <v>42524</v>
          </cell>
        </row>
        <row r="1052">
          <cell r="C1052">
            <v>1961</v>
          </cell>
          <cell r="D1052" t="str">
            <v>Columna En Concreto De 3000 Psi De 0.35 X 0.50 Metros, No Incluye Acero De Refuerzo</v>
          </cell>
          <cell r="E1052" t="str">
            <v>ML</v>
          </cell>
          <cell r="F1052">
            <v>93598.05</v>
          </cell>
          <cell r="G1052">
            <v>41016</v>
          </cell>
        </row>
        <row r="1053">
          <cell r="C1053">
            <v>1962</v>
          </cell>
          <cell r="D1053" t="str">
            <v>Estudio De Planimetría Y Altimetría En Área De Influencia De Arroyo, Incluye Elaboración De Planos Y  Diagnóstico Entregados En Medio Físico Y Magnético</v>
          </cell>
          <cell r="E1053" t="str">
            <v>M2</v>
          </cell>
          <cell r="F1053">
            <v>2019.05</v>
          </cell>
          <cell r="G1053">
            <v>41037</v>
          </cell>
        </row>
        <row r="1054">
          <cell r="C1054">
            <v>1963</v>
          </cell>
          <cell r="D1054" t="str">
            <v>Viga Aérea En Concreto De 3000 Psi De 0.40 X 0.30 A La Vista, No Incluye Acero De Refuerzo</v>
          </cell>
          <cell r="E1054" t="str">
            <v>ML</v>
          </cell>
          <cell r="F1054">
            <v>65668.570000000007</v>
          </cell>
          <cell r="G1054">
            <v>41835</v>
          </cell>
        </row>
        <row r="1055">
          <cell r="C1055">
            <v>1968</v>
          </cell>
          <cell r="D1055" t="str">
            <v>Suministro E Instalación De Tuberia De Agua Potable En Pvc D = 1"</v>
          </cell>
          <cell r="E1055" t="str">
            <v>ML</v>
          </cell>
          <cell r="F1055">
            <v>20932.16</v>
          </cell>
          <cell r="G1055">
            <v>42578</v>
          </cell>
        </row>
        <row r="1056">
          <cell r="C1056">
            <v>1969</v>
          </cell>
          <cell r="D1056" t="str">
            <v>Suministro E Instalación De Tubería De Ventilación Pvc D= 2"</v>
          </cell>
          <cell r="E1056" t="str">
            <v>ML</v>
          </cell>
          <cell r="F1056">
            <v>25144.39</v>
          </cell>
          <cell r="G1056">
            <v>42578</v>
          </cell>
        </row>
        <row r="1057">
          <cell r="C1057">
            <v>1970</v>
          </cell>
          <cell r="D1057" t="str">
            <v>Andén En Adoquín Rectangular Tipo Peatonal, Con Borde De Confinamiento A Ambos Lados De 0.15 X 0.30 Metros En Concreto De 3000 Psi, Reforzado Con 2 Varillas De 3/8" Y Estribos De 1/4" A Cada 0.32 Metros, Incluye Base En Material Seleccionado.</v>
          </cell>
          <cell r="E1057" t="str">
            <v>M2</v>
          </cell>
          <cell r="F1057">
            <v>86979.96</v>
          </cell>
          <cell r="G1057">
            <v>42240</v>
          </cell>
        </row>
        <row r="1058">
          <cell r="C1058">
            <v>1980</v>
          </cell>
          <cell r="D1058" t="str">
            <v>E - Acometida De Alta Tensión 13.2 Kva En Cable No. 2 Xlpe</v>
          </cell>
          <cell r="E1058" t="str">
            <v>ML</v>
          </cell>
          <cell r="F1058">
            <v>153033.98000000001</v>
          </cell>
          <cell r="G1058">
            <v>41460</v>
          </cell>
        </row>
        <row r="1059">
          <cell r="C1059">
            <v>1981</v>
          </cell>
          <cell r="D1059" t="str">
            <v>Bajante De Media Tensión (Incluye Tubería Galvanizada D = 3" Y Capacete De 3"</v>
          </cell>
          <cell r="E1059" t="str">
            <v>UN</v>
          </cell>
          <cell r="F1059">
            <v>601614.67000000004</v>
          </cell>
          <cell r="G1059">
            <v>41015</v>
          </cell>
        </row>
        <row r="1060">
          <cell r="C1060">
            <v>1982</v>
          </cell>
          <cell r="D1060" t="str">
            <v>Suministro E Instalacion De Premoldeados (Un Juego X 3 Unidades) Tipo Exterior Para Cable No.2</v>
          </cell>
          <cell r="E1060" t="str">
            <v>UN</v>
          </cell>
          <cell r="F1060">
            <v>757343.75</v>
          </cell>
          <cell r="G1060">
            <v>41737</v>
          </cell>
        </row>
        <row r="1061">
          <cell r="C1061">
            <v>1983</v>
          </cell>
          <cell r="D1061" t="str">
            <v>Suministro E Instalacion De Codos Rompecargas (Un Juego X 3 Unidades) Sub Pedestal Radial</v>
          </cell>
          <cell r="E1061" t="str">
            <v>UN</v>
          </cell>
          <cell r="F1061">
            <v>983213.6</v>
          </cell>
          <cell r="G1061">
            <v>41338</v>
          </cell>
        </row>
        <row r="1062">
          <cell r="C1062">
            <v>1984</v>
          </cell>
          <cell r="D1062" t="str">
            <v>Canalizacion Para Acometida De Media Tension, Incluye 2 Tubos Conduit Pvc D = 3"</v>
          </cell>
          <cell r="E1062" t="str">
            <v>ML</v>
          </cell>
          <cell r="F1062">
            <v>37979</v>
          </cell>
          <cell r="G1062">
            <v>42538</v>
          </cell>
        </row>
        <row r="1063">
          <cell r="C1063">
            <v>1986</v>
          </cell>
          <cell r="D1063" t="str">
            <v>E - Suministro E Instalación De Lámpara Para Poste Roy Alpha De Sodio De 150 Watios, Tipo Venecia</v>
          </cell>
          <cell r="E1063" t="str">
            <v>UN</v>
          </cell>
          <cell r="F1063">
            <v>560510</v>
          </cell>
          <cell r="G1063">
            <v>41697</v>
          </cell>
        </row>
        <row r="1064">
          <cell r="C1064">
            <v>1987</v>
          </cell>
          <cell r="D1064" t="str">
            <v>Suministro E Instalación De Poste Para Lampara Tipo Venecia</v>
          </cell>
          <cell r="E1064" t="str">
            <v>UN</v>
          </cell>
          <cell r="F1064">
            <v>188548.75</v>
          </cell>
          <cell r="G1064">
            <v>41697</v>
          </cell>
        </row>
        <row r="1065">
          <cell r="C1065">
            <v>1989</v>
          </cell>
          <cell r="D1065" t="str">
            <v>Demolicion De Zonas De Viviendas Que Se Cancelaran Por Actividades Realizadas: Desmonte De Cerca M2 = $2.694.00 - Demolicion De Muros De Mamposteria M2 = $11.319.77 - Demolicion De Pisos M2 = $8.263.33 - Demolicion De Cimientos Ml = $6.733.33 Entre Otros Incluye Retiro De Material</v>
          </cell>
          <cell r="E1065" t="str">
            <v>GL</v>
          </cell>
          <cell r="F1065">
            <v>10000000</v>
          </cell>
          <cell r="G1065">
            <v>40674</v>
          </cell>
        </row>
        <row r="1066">
          <cell r="C1066">
            <v>1990</v>
          </cell>
          <cell r="D1066" t="str">
            <v>Relleno Con Material 70% Del Sitio Y 30% Con Caliche Compactado</v>
          </cell>
          <cell r="E1066" t="str">
            <v>M3</v>
          </cell>
          <cell r="F1066">
            <v>37410.54</v>
          </cell>
          <cell r="G1066">
            <v>41038</v>
          </cell>
        </row>
        <row r="1067">
          <cell r="C1067">
            <v>1992</v>
          </cell>
          <cell r="D1067" t="str">
            <v>Fondo De Canal En Canasta Metálica  Con Malla De Alambre Galvanizado Calibre 10  Forrado En Pvc, De  0.40 X 1.00 X 2.00 Metros, Ojo De 0.10 X 0.12 Metros, Incluye Relleno En Piedra</v>
          </cell>
          <cell r="E1067" t="str">
            <v>M2</v>
          </cell>
          <cell r="F1067">
            <v>85165.25</v>
          </cell>
          <cell r="G1067">
            <v>41037</v>
          </cell>
        </row>
        <row r="1068">
          <cell r="C1068">
            <v>1993</v>
          </cell>
          <cell r="D1068" t="str">
            <v>Muro De Canal En Canasta Metálica Con Malla De Alambre Galvanizado Calibre 10, Forrada En Pvc, De  0.40 X 1.00 X 2.00 Metros, Ojo De 0.10 X 0.12 Metros, Incluye Relleno En Piedra</v>
          </cell>
          <cell r="E1068" t="str">
            <v>M2</v>
          </cell>
          <cell r="F1068">
            <v>97765.28</v>
          </cell>
          <cell r="G1068">
            <v>41037</v>
          </cell>
        </row>
        <row r="1069">
          <cell r="C1069">
            <v>1994</v>
          </cell>
          <cell r="D1069" t="str">
            <v>Placa De Concreto E = 0.15 Metros, Para Caidas O Disipadoras De Energía Para Arroyos, Incluye Acero De Refuerzo D = 1/2" En Ambos Sentidos A Cada 0.20 Metros</v>
          </cell>
          <cell r="E1069" t="str">
            <v>M2</v>
          </cell>
          <cell r="F1069">
            <v>126549.1</v>
          </cell>
          <cell r="G1069">
            <v>41383</v>
          </cell>
        </row>
        <row r="1070">
          <cell r="C1070">
            <v>1995</v>
          </cell>
          <cell r="D1070" t="str">
            <v>Construccion De Ponton O Puente Tipo A De 8.00 X 7.00 X 2.20 Metros (Medidas Libres</v>
          </cell>
          <cell r="E1070" t="str">
            <v>UN</v>
          </cell>
          <cell r="F1070">
            <v>56843041</v>
          </cell>
          <cell r="G1070">
            <v>40676</v>
          </cell>
        </row>
        <row r="1071">
          <cell r="C1071">
            <v>1997</v>
          </cell>
          <cell r="D1071" t="str">
            <v>Columna En Concreto De 4000 Psi  De Diametro 0.50 Metros, No Incluye Acero De Refuerzo</v>
          </cell>
          <cell r="E1071" t="str">
            <v>ML</v>
          </cell>
          <cell r="F1071">
            <v>111617.95</v>
          </cell>
          <cell r="G1071">
            <v>42541</v>
          </cell>
        </row>
        <row r="1072">
          <cell r="C1072">
            <v>1998</v>
          </cell>
          <cell r="D1072" t="str">
            <v>Suministro E Instalación De Puerta En Madera De 3.00 X 2.30 Metros, Incluye Marco, Bisagra Y Cerradura De Seguridad Doble Vuelta</v>
          </cell>
          <cell r="E1072" t="str">
            <v>UN</v>
          </cell>
          <cell r="F1072">
            <v>700000</v>
          </cell>
          <cell r="G1072">
            <v>41068</v>
          </cell>
        </row>
        <row r="1073">
          <cell r="C1073">
            <v>1999</v>
          </cell>
          <cell r="D1073" t="str">
            <v>Suministro E Instalación De Puerta Corrediza Metálica Calibre 20 Por Una Faz, Marco Calibre 18,  De 1.80 X 2.30 Metros, Incluye Pintura Anticorrosiva Y Acabado En Esmalte, Cerraduras Y Herrajes</v>
          </cell>
          <cell r="E1073" t="str">
            <v>UN</v>
          </cell>
          <cell r="F1073">
            <v>680000</v>
          </cell>
          <cell r="G1073">
            <v>41666</v>
          </cell>
        </row>
        <row r="1074">
          <cell r="C1074">
            <v>2001</v>
          </cell>
          <cell r="D1074" t="str">
            <v>Resane De Fisuras Y Grietas En Pisos</v>
          </cell>
          <cell r="E1074" t="str">
            <v>M2</v>
          </cell>
          <cell r="F1074">
            <v>10000</v>
          </cell>
          <cell r="G1074">
            <v>41569</v>
          </cell>
        </row>
        <row r="1075">
          <cell r="C1075">
            <v>2002</v>
          </cell>
          <cell r="D1075" t="str">
            <v>Suministro E Instalación De Persianas En Madera Inmunizada, Incluye Accesorios</v>
          </cell>
          <cell r="E1075" t="str">
            <v>M2</v>
          </cell>
          <cell r="F1075">
            <v>80437.5</v>
          </cell>
          <cell r="G1075">
            <v>41068</v>
          </cell>
        </row>
        <row r="1076">
          <cell r="C1076">
            <v>2003</v>
          </cell>
          <cell r="D1076" t="str">
            <v>Instalación De Cielo Raso En Lámina De Asbesto Cemento (Mano De Obra)</v>
          </cell>
          <cell r="E1076" t="str">
            <v>M2</v>
          </cell>
          <cell r="F1076">
            <v>16425</v>
          </cell>
          <cell r="G1076">
            <v>41017</v>
          </cell>
        </row>
        <row r="1077">
          <cell r="C1077">
            <v>2007</v>
          </cell>
          <cell r="D1077" t="str">
            <v>E - Suministro E Instalación De Luminaria Tipo Senderita Con Bombillo De Sodio O Metal Halide De 70 Watios</v>
          </cell>
          <cell r="E1077" t="str">
            <v>UN</v>
          </cell>
          <cell r="F1077">
            <v>322349.93</v>
          </cell>
          <cell r="G1077">
            <v>41835</v>
          </cell>
        </row>
        <row r="1078">
          <cell r="C1078">
            <v>2008</v>
          </cell>
          <cell r="D1078" t="str">
            <v>Juegos - Suministro E Instalación De Marco Para Cancha De Microfutbol En Tubería Galvanizada Acabada Con Anticorrosivo Y Pintura De Esmalte, Incluye Malla Para Porterias</v>
          </cell>
          <cell r="E1078" t="str">
            <v>PR</v>
          </cell>
          <cell r="F1078">
            <v>1245388.79</v>
          </cell>
          <cell r="G1078">
            <v>42496</v>
          </cell>
        </row>
        <row r="1079">
          <cell r="C1079">
            <v>2011</v>
          </cell>
          <cell r="D1079" t="str">
            <v>Juegos - Suministro E Instalación De Mesa Con 4 Puestos En Concreto,  Incluye Refuerzo De 3/8" Y Estribos De 1/4" A Cada 0.20 Metros Con Malla De Refuerzo Para La Mesa,  Parasol Con Estructura En Madera Bambú Color Azul (Segun Diseño)</v>
          </cell>
          <cell r="E1079" t="str">
            <v>UN</v>
          </cell>
          <cell r="F1079">
            <v>373772.62</v>
          </cell>
          <cell r="G1079">
            <v>41075</v>
          </cell>
        </row>
        <row r="1080">
          <cell r="C1080">
            <v>2012</v>
          </cell>
          <cell r="D1080" t="str">
            <v>Juegos - Suministro E Instalación De Estructura De Baloncesto Con Tubería Galvanizada Y Tablero En Acrílico De 10 Mm, Mallas Y Aros</v>
          </cell>
          <cell r="E1080" t="str">
            <v>PR</v>
          </cell>
          <cell r="F1080">
            <v>3300000</v>
          </cell>
          <cell r="G1080">
            <v>42314</v>
          </cell>
        </row>
        <row r="1081">
          <cell r="C1081">
            <v>2013</v>
          </cell>
          <cell r="D1081" t="str">
            <v>Juegos - Suministro E Instalación De Juego Voleibol Incluye Parales En Tubería De 6" Y Mallas Con Antenas</v>
          </cell>
          <cell r="E1081" t="str">
            <v>UN</v>
          </cell>
          <cell r="F1081">
            <v>754590.55</v>
          </cell>
          <cell r="G1081">
            <v>42496</v>
          </cell>
        </row>
        <row r="1082">
          <cell r="C1082">
            <v>2014</v>
          </cell>
          <cell r="D1082" t="str">
            <v>Suministro E Instalación De División En Acero Inoxidable Para Baños En Lámina De Acero Inoxidable Aisi Tipo 304 Calibre 20, Antimagnético Y Resistente A La Corrosión, Entamborado De 1" De Ancho Con Relleno Interno En Lámina De Icopor (0.552 Mts2)</v>
          </cell>
          <cell r="E1082" t="str">
            <v>M2</v>
          </cell>
          <cell r="F1082">
            <v>450000</v>
          </cell>
          <cell r="G1082">
            <v>42534</v>
          </cell>
        </row>
        <row r="1083">
          <cell r="C1083">
            <v>2015</v>
          </cell>
          <cell r="D1083" t="str">
            <v>Base Suelo Cemento 1:20 Compactado</v>
          </cell>
          <cell r="E1083" t="str">
            <v>M3</v>
          </cell>
          <cell r="F1083">
            <v>227837.87</v>
          </cell>
          <cell r="G1083">
            <v>42240</v>
          </cell>
        </row>
        <row r="1084">
          <cell r="C1084">
            <v>2016</v>
          </cell>
          <cell r="D1084" t="str">
            <v>Mantenimiento De Pasamanos Metalico, Incluye Ligado, Grateado, Lavado, Suministro Y Aplicacion De Pintura Anticorrosiva Tipo Cromato De Zinc Y Acabado En Esmalte Incluye Cambio De Elementos Averiados Hasta En Un 30%</v>
          </cell>
          <cell r="E1084" t="str">
            <v>ML</v>
          </cell>
          <cell r="F1084">
            <v>19000</v>
          </cell>
          <cell r="G1084">
            <v>40641</v>
          </cell>
        </row>
        <row r="1085">
          <cell r="C1085">
            <v>2018</v>
          </cell>
          <cell r="D1085" t="str">
            <v>Viga De Amarre De 0.30 X 030 Metros, En Concreto De 4000 Psi Premezclado, Acelerado A 7 Dias, No Incluye Acero De Refuerzo</v>
          </cell>
          <cell r="E1085" t="str">
            <v>ML</v>
          </cell>
          <cell r="F1085">
            <v>59471.29</v>
          </cell>
          <cell r="G1085">
            <v>41008</v>
          </cell>
        </row>
        <row r="1086">
          <cell r="C1086">
            <v>2019</v>
          </cell>
          <cell r="D1086" t="str">
            <v>Viga Aérea De 0.15 X 0.60 Metros, En Concreto De 4000 Psi Premezclado Acelerado A 7 Dias, No Incluye Acero De Refuerzo</v>
          </cell>
          <cell r="E1086" t="str">
            <v>ML</v>
          </cell>
          <cell r="F1086">
            <v>109379.48</v>
          </cell>
          <cell r="G1086">
            <v>41075</v>
          </cell>
        </row>
        <row r="1087">
          <cell r="C1087">
            <v>2020</v>
          </cell>
          <cell r="D1087" t="str">
            <v>Columna - Portico En Concreto De 4000 Psi Premezclado Acelerado De 7 Dias, Para Cubierta En Voladizo, De 0.20 X 0.50 (Promedio) Metros, No Incluye Acero De Refuerzo</v>
          </cell>
          <cell r="E1087" t="str">
            <v>ML</v>
          </cell>
          <cell r="F1087">
            <v>134536.25</v>
          </cell>
          <cell r="G1087">
            <v>41015</v>
          </cell>
        </row>
        <row r="1088">
          <cell r="C1088">
            <v>2021</v>
          </cell>
          <cell r="D1088" t="str">
            <v>Zapata En Concreto Premezclado De 4000 Psi</v>
          </cell>
          <cell r="E1088" t="str">
            <v>M3</v>
          </cell>
          <cell r="F1088">
            <v>502051.73</v>
          </cell>
          <cell r="G1088">
            <v>42578</v>
          </cell>
        </row>
        <row r="1089">
          <cell r="C1089">
            <v>2022</v>
          </cell>
          <cell r="D1089" t="str">
            <v>Instalación Y Desmonte De Campamento, Incluye Piso En Concreto Y Cubierta De Eternit, De 5.00 X 3.00 Metros</v>
          </cell>
          <cell r="E1089" t="str">
            <v>UN</v>
          </cell>
          <cell r="F1089">
            <v>3363284.92</v>
          </cell>
          <cell r="G1089">
            <v>41927</v>
          </cell>
        </row>
        <row r="1090">
          <cell r="C1090">
            <v>2026</v>
          </cell>
          <cell r="D1090" t="str">
            <v>Suministro E Instalacion De Valvula De Compuerta D = 4" (100 Mm)</v>
          </cell>
          <cell r="E1090" t="str">
            <v>UN</v>
          </cell>
          <cell r="F1090">
            <v>538107.5</v>
          </cell>
          <cell r="G1090">
            <v>40652</v>
          </cell>
        </row>
        <row r="1091">
          <cell r="C1091">
            <v>2027</v>
          </cell>
          <cell r="D1091" t="str">
            <v>Caja En Concreto Para Valvula Regulada D = 4"</v>
          </cell>
          <cell r="E1091" t="str">
            <v>UN</v>
          </cell>
          <cell r="F1091">
            <v>320544.46000000002</v>
          </cell>
          <cell r="G1091">
            <v>40652</v>
          </cell>
        </row>
        <row r="1092">
          <cell r="C1092">
            <v>2030</v>
          </cell>
          <cell r="D1092" t="str">
            <v>E - Suministro E Instalación De Lámpara De Incrustar 2 X 17 W T - 8, Pantalla Especular De 0.60 X 0.60 Metros</v>
          </cell>
          <cell r="E1092" t="str">
            <v>UN</v>
          </cell>
          <cell r="F1092">
            <v>176131.88</v>
          </cell>
          <cell r="G1092">
            <v>41737</v>
          </cell>
        </row>
        <row r="1093">
          <cell r="C1093">
            <v>2036</v>
          </cell>
          <cell r="D1093" t="str">
            <v>Mantenimiento En Base De Columna En Perfileria Tipo Phr - C Existente O En Tuberia D = 10", Incluye Lijada, Grateado, Aplicacion De Pintura Tipo Epoxipoliamida</v>
          </cell>
          <cell r="E1093" t="str">
            <v>UN</v>
          </cell>
          <cell r="F1093">
            <v>110645.58</v>
          </cell>
          <cell r="G1093">
            <v>40659</v>
          </cell>
        </row>
        <row r="1094">
          <cell r="C1094">
            <v>2037</v>
          </cell>
          <cell r="D1094" t="str">
            <v>Mantenimiento De Estructura Metalica De Cubierta En Perfil Phr - C, Lijada, Grateada,  Cepillada, Aplicacion De Pintura Anticorrosiva Tipo Epoxipoliamida</v>
          </cell>
          <cell r="E1094" t="str">
            <v>M2</v>
          </cell>
          <cell r="F1094">
            <v>24267.57</v>
          </cell>
          <cell r="G1094">
            <v>40659</v>
          </cell>
        </row>
        <row r="1095">
          <cell r="C1095">
            <v>2038</v>
          </cell>
          <cell r="D1095" t="str">
            <v>Mantenimiento De Cubierta Trapezoidal De Acesco, Incluye Cambio De Teja Averiada Por Nueva, Tornilleria, Impermeabilizacion En La Tornilleria</v>
          </cell>
          <cell r="E1095" t="str">
            <v>M2</v>
          </cell>
          <cell r="F1095">
            <v>27598</v>
          </cell>
          <cell r="G1095">
            <v>40659</v>
          </cell>
        </row>
        <row r="1096">
          <cell r="C1096">
            <v>2039</v>
          </cell>
          <cell r="D1096" t="str">
            <v>Cambio De Elementos Averiados En La Estructura Metálica Cerchas, Correas Y Platinas De Uniones</v>
          </cell>
          <cell r="E1096" t="str">
            <v>M2</v>
          </cell>
          <cell r="F1096">
            <v>37531.660000000003</v>
          </cell>
          <cell r="G1096">
            <v>41015</v>
          </cell>
        </row>
        <row r="1097">
          <cell r="C1097">
            <v>2040</v>
          </cell>
          <cell r="D1097" t="str">
            <v>Suministro E Instalación De Malla Tipo Ciclón Galvanizada De 2" X 2", Forrada En Pvc, Calibre 10, Reforzada Con Tubería Galvanizada D = 2" Y 1 1/2 " A Cada 2.00 Metros, Acabada En Pintura Anticorrosiva Y Esmalte, Incluye Base Y Viga En Concreto</v>
          </cell>
          <cell r="E1097" t="str">
            <v>M2</v>
          </cell>
          <cell r="F1097">
            <v>63900.9</v>
          </cell>
          <cell r="G1097">
            <v>42524</v>
          </cell>
        </row>
        <row r="1098">
          <cell r="C1098">
            <v>2041</v>
          </cell>
          <cell r="D1098" t="str">
            <v>Mantenimiento De Lamina De Losa Metaldeck, Incluye Lijado, Grateado, Cepillado, Aplicacion De Pintura Tipo Epoxipoliamida</v>
          </cell>
          <cell r="E1098" t="str">
            <v>M2</v>
          </cell>
          <cell r="F1098">
            <v>35011.879999999997</v>
          </cell>
          <cell r="G1098">
            <v>40659</v>
          </cell>
        </row>
        <row r="1099">
          <cell r="C1099">
            <v>2042</v>
          </cell>
          <cell r="D1099" t="str">
            <v>Mantenimiento De Baranda Metalica, Consta De  Lijada, Grateada,  Cepillada, Aplicacion De Pintura Anticorrosiva Tipo Epoxipoliamida</v>
          </cell>
          <cell r="E1099" t="str">
            <v>M2</v>
          </cell>
          <cell r="F1099">
            <v>18654.64</v>
          </cell>
          <cell r="G1099">
            <v>40659</v>
          </cell>
        </row>
        <row r="1100">
          <cell r="C1100">
            <v>2043</v>
          </cell>
          <cell r="D1100" t="str">
            <v>Mantenimiento De Estructura Metalica De Escalera, Consta De  Lijada, Grateada,  Cepillada, Aplicacion De Pintura Anticorrosiva Tipo Epoxipoliamida, Incluye Arreglo De Peldaños En Concreto</v>
          </cell>
          <cell r="E1100" t="str">
            <v>M2</v>
          </cell>
          <cell r="F1100">
            <v>45500</v>
          </cell>
          <cell r="G1100">
            <v>40659</v>
          </cell>
        </row>
        <row r="1101">
          <cell r="C1101">
            <v>2053</v>
          </cell>
          <cell r="D1101" t="str">
            <v>Suministro E Instalación De Portón Metálico En Lámina Galvanizada Calibre 14, Incluye Marcos Y Refuerzos En Tubería Galvanizada D = 2", Pintura Con Anticorrosivo Y Esmalte, Cerraduras Y Herrajes</v>
          </cell>
          <cell r="E1101" t="str">
            <v>M2</v>
          </cell>
          <cell r="F1101">
            <v>130000</v>
          </cell>
          <cell r="G1101">
            <v>41068</v>
          </cell>
        </row>
        <row r="1102">
          <cell r="C1102">
            <v>2056</v>
          </cell>
          <cell r="D1102" t="str">
            <v>Relleno En Material De Subbase (E) Compactado</v>
          </cell>
          <cell r="E1102" t="str">
            <v>M3</v>
          </cell>
          <cell r="F1102">
            <v>112684.45</v>
          </cell>
          <cell r="G1102">
            <v>42102</v>
          </cell>
        </row>
        <row r="1103">
          <cell r="C1103">
            <v>2057</v>
          </cell>
          <cell r="D1103" t="str">
            <v>Relleno En Material De Base (E) Compactado</v>
          </cell>
          <cell r="E1103" t="str">
            <v>M3</v>
          </cell>
          <cell r="F1103">
            <v>114595.45</v>
          </cell>
          <cell r="G1103">
            <v>42552</v>
          </cell>
        </row>
        <row r="1104">
          <cell r="C1104">
            <v>2066</v>
          </cell>
          <cell r="D1104"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4" t="str">
            <v>ML</v>
          </cell>
          <cell r="F1104">
            <v>320606.74</v>
          </cell>
          <cell r="G1104">
            <v>40674</v>
          </cell>
        </row>
        <row r="1105">
          <cell r="C1105">
            <v>2067</v>
          </cell>
          <cell r="D1105"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5" t="str">
            <v>M2</v>
          </cell>
          <cell r="F1105">
            <v>106184.33</v>
          </cell>
          <cell r="G1105">
            <v>42314</v>
          </cell>
        </row>
        <row r="1106">
          <cell r="C1106">
            <v>2068</v>
          </cell>
          <cell r="D1106" t="str">
            <v>Construccion De Ponton O Puente Tipo A De 8.00 X 7.00 X 2.20 Metros (Medidas Libres) Incluye Nivelacion, Replanteo Y Señalizacion, Manejo De Aguas, Excavaciones, Rellenos, Base En Suelo Cemento, Estructura En Concreto Armado, Baranda, Bordillo, Rampa De 7.00 Metros</v>
          </cell>
          <cell r="E1106" t="str">
            <v>UN</v>
          </cell>
          <cell r="F1106">
            <v>60297327</v>
          </cell>
          <cell r="G1106">
            <v>41008</v>
          </cell>
        </row>
        <row r="1107">
          <cell r="C1107">
            <v>2069</v>
          </cell>
          <cell r="D1107" t="str">
            <v>Suministro E Instalación De Muro En Drywall Por Ambas Caras</v>
          </cell>
          <cell r="E1107" t="str">
            <v>M2</v>
          </cell>
          <cell r="F1107">
            <v>72642.350000000006</v>
          </cell>
          <cell r="G1107">
            <v>42472</v>
          </cell>
        </row>
        <row r="1108">
          <cell r="C1108">
            <v>2070</v>
          </cell>
          <cell r="D1108" t="str">
            <v>Suministro E Instalacion De Puerta  De Tablero De 2.00 X 1.00 Metro En Madera De Cedro Tallada Con Decorado, Color Caramelo Oscuro, Marco En Madera De Roble De 5" X 2", Bisagra Pala Ancha De 3", Con Tornillo Goloso De 1 1/4", Incluye Cerradura De Bola</v>
          </cell>
          <cell r="E1108" t="str">
            <v>UN</v>
          </cell>
          <cell r="F1108">
            <v>555500</v>
          </cell>
          <cell r="G1108">
            <v>41344</v>
          </cell>
        </row>
        <row r="1109">
          <cell r="C1109">
            <v>2071</v>
          </cell>
          <cell r="D1109" t="str">
            <v>Suministro E Instalacion De Puerta  De Tablero De 2.00 X 0.90 Metros En Madera De Cedro Tallada Con Decorado, Color Caramelo Oscuro, Marco En Madera De Roble De 5" X 2", Bisagra Pala Ancha De 3", Con Tornillo Goloso De 1 1/4", Incluye Cerradura De Bola</v>
          </cell>
          <cell r="E1109" t="str">
            <v>UN</v>
          </cell>
          <cell r="F1109">
            <v>500000</v>
          </cell>
          <cell r="G1109">
            <v>41590</v>
          </cell>
        </row>
        <row r="1110">
          <cell r="C1110">
            <v>2072</v>
          </cell>
          <cell r="D1110" t="str">
            <v>Suministro E Instalacion De Puerta  De Tablero De 2.00 X 0.80 Metros En Madera De Cedro Tallada Con Decorado, Color Caramelo Oscuro, Marco En Madera De Roble De 5" X 2", Bisagra Pala Ancha De 3", Con Tornillo Goloso De 1 1/4", Incluye Cerradura De Bola</v>
          </cell>
          <cell r="E1110" t="str">
            <v>UN</v>
          </cell>
          <cell r="F1110">
            <v>450000</v>
          </cell>
          <cell r="G1110">
            <v>40696</v>
          </cell>
        </row>
        <row r="1111">
          <cell r="C1111">
            <v>2073</v>
          </cell>
          <cell r="D1111" t="str">
            <v>Suministro E Instalacion De Puerta  De Tablero De 2.00 X 0.70 Metro En Madera De Cedro Tallada Con Decorado, Color Caramelo Oscuro, Marco En Madera De Roble De 5" X 2", Bisagra Pala Ancha De 3", Con Tornillo Goloso De 1 1/4", Incluye Cerradura De Bola</v>
          </cell>
          <cell r="E1111" t="str">
            <v>UN</v>
          </cell>
          <cell r="F1111">
            <v>400000</v>
          </cell>
          <cell r="G1111">
            <v>40696</v>
          </cell>
        </row>
        <row r="1112">
          <cell r="C1112">
            <v>2074</v>
          </cell>
          <cell r="D1112" t="str">
            <v>Suministro E Instalacion De Puerta  De Tablero De 2.00 X 0.95 Metro En Madera De Cedro Tallada Con Decorado, Color Caramelo Oscuro, Marco En Madera De Roble De 5" X 2", Bisagra Pala Ancha De 3", Con Tornillo Goloso De 1 1/4", Incluye Cerradura De Bola</v>
          </cell>
          <cell r="E1112" t="str">
            <v>UN</v>
          </cell>
          <cell r="F1112">
            <v>525000</v>
          </cell>
          <cell r="G1112">
            <v>40696</v>
          </cell>
        </row>
        <row r="1113">
          <cell r="C1113">
            <v>2075</v>
          </cell>
          <cell r="D1113" t="str">
            <v>Suministro E Instalacion De Closet: Marco, Jambas Y Hojas En Madera De Cedro, Incluye Bisagras, Manijas, Pasadores Y Cerraduras; Estructura Interna En Triplex Pizano Okume Calibre 4 Mm, Entamborados Con Madera De Cedro (2 Caras), Con Espacio Para Percheros, Entrepaños, Divisiones, Zapateras; Pintado En Color Madera Natural (Lacas Catalizadas Semi Mate)</v>
          </cell>
          <cell r="E1113" t="str">
            <v>M2</v>
          </cell>
          <cell r="F1113">
            <v>464000</v>
          </cell>
          <cell r="G1113">
            <v>42578</v>
          </cell>
        </row>
        <row r="1114">
          <cell r="C1114">
            <v>2076</v>
          </cell>
          <cell r="D1114" t="str">
            <v>Suministro E Instalacion De Mueble 100% Metalico En Lamina Cold Rolled 2.00 X 1.35 X 0.67 Metros 3G, 98 Pistolas, Cierre De Seguridad, Capacidad De Almacenamiento, Ref. M001 Compumuebles O Similar</v>
          </cell>
          <cell r="E1114" t="str">
            <v>UN</v>
          </cell>
          <cell r="F1114">
            <v>5403500</v>
          </cell>
          <cell r="G1114">
            <v>40696</v>
          </cell>
        </row>
        <row r="1115">
          <cell r="C1115">
            <v>2077</v>
          </cell>
          <cell r="D1115" t="str">
            <v>Suministro E Instalacion De Mueble De Recepcion Para 2 Personas, De 2.40 X 1.00 X 0.60 Metros, Incluye Archivador Metalico, Frente En Lamina Para Cada Puesto, Puesto De Trabajo En Formica De 30 Mm, Ref. M00 De Compumuebles O Similar</v>
          </cell>
          <cell r="E1115" t="str">
            <v>UN</v>
          </cell>
          <cell r="F1115">
            <v>6000000</v>
          </cell>
          <cell r="G1115">
            <v>40696</v>
          </cell>
        </row>
        <row r="1116">
          <cell r="C1116">
            <v>2078</v>
          </cell>
          <cell r="D1116" t="str">
            <v>Limpieza Y Lavado De Fachada Con Acido Para Quitar Manchas Y Mohos</v>
          </cell>
          <cell r="E1116" t="str">
            <v>M2</v>
          </cell>
          <cell r="F1116">
            <v>800</v>
          </cell>
          <cell r="G1116">
            <v>40689</v>
          </cell>
        </row>
        <row r="1117">
          <cell r="C1117">
            <v>2079</v>
          </cell>
          <cell r="D1117" t="str">
            <v>Suministro E Instalacion De Vidrio Transparente Templado De Seguridad De 10 Mm, Para Fachadas, Con Bordes Pulidos, Brillados, Instalados Con Accesorios En Aluminio, Para Puerta: Esquinero Superior E Inferior, Manija En Acero, Pivote De Piso,Bisagra Hidraulica, Pistola De Giro, Para Cuerpos Fijos Seran Sostenidos Con Perfil Efe En La Parte Superior E Inferior, Tornilleria En Acero Y Sellado Con Silicona</v>
          </cell>
          <cell r="E1117" t="str">
            <v>M2</v>
          </cell>
          <cell r="F1117">
            <v>222160</v>
          </cell>
          <cell r="G1117">
            <v>42496</v>
          </cell>
        </row>
        <row r="1118">
          <cell r="C1118">
            <v>2081</v>
          </cell>
          <cell r="D1118" t="str">
            <v>Suministro E Instalacion De Mueble Inferior Y Superior Para Cocina, Puertas En Mdf 15 Mm Con Caras Enchapadas En Melamina Color Wengue, Bisagras De Presion Y Manijas En Barra De 3/8", Maciza De Acero Inoxidable De 0.25 Metros Y Cerradura Tipo Boton, 3 Gavetas Con Rieles De Extensión, Mueble Para Micro Ondas, Incluye Meson En Marmol Granito, Sifon Y Griferia, Incluye Transporte (Ver Diseño)</v>
          </cell>
          <cell r="E1118" t="str">
            <v>ML</v>
          </cell>
          <cell r="F1118">
            <v>1700000</v>
          </cell>
          <cell r="G1118">
            <v>42578</v>
          </cell>
        </row>
        <row r="1119">
          <cell r="C1119">
            <v>2082</v>
          </cell>
          <cell r="D1119" t="str">
            <v>E - Suministro E Instalacion De Cantonera En Puerta De Recepcion</v>
          </cell>
          <cell r="E1119" t="str">
            <v>UN</v>
          </cell>
          <cell r="F1119">
            <v>353500</v>
          </cell>
          <cell r="G1119">
            <v>41451</v>
          </cell>
        </row>
        <row r="1120">
          <cell r="C1120">
            <v>2083</v>
          </cell>
          <cell r="D1120" t="str">
            <v>Suministro E Instalacion De Archivo Rodante De 1 Cuerpo - 2 Servicios En Lamina Cold Rolled Y Riel De Desplazamiento, Ref. N23 Compumuebles O Similar</v>
          </cell>
          <cell r="E1120" t="str">
            <v>UN</v>
          </cell>
          <cell r="F1120">
            <v>1500000</v>
          </cell>
          <cell r="G1120">
            <v>40696</v>
          </cell>
        </row>
        <row r="1121">
          <cell r="C1121">
            <v>2084</v>
          </cell>
          <cell r="D1121" t="str">
            <v>Mantenimiento Preventivo Y Correctivo: Sondeo, Destaponamiento Y Desodorizacion De Aparatos Sanitarios En Baterias Sanitarias Hasta La Red De Distribucion General</v>
          </cell>
          <cell r="E1121" t="str">
            <v>UN</v>
          </cell>
          <cell r="F1121">
            <v>160000</v>
          </cell>
          <cell r="G1121">
            <v>40697</v>
          </cell>
        </row>
        <row r="1122">
          <cell r="C1122">
            <v>2085</v>
          </cell>
          <cell r="D1122" t="str">
            <v>Mantenimiento Preventivo Y Correctivo: Sondeo, Destaponamiento Y Desodorizacion De Registros Sanitarios Hasta El Punto De Desague Final</v>
          </cell>
          <cell r="E1122" t="str">
            <v>UN</v>
          </cell>
          <cell r="F1122">
            <v>240000</v>
          </cell>
          <cell r="G1122">
            <v>40697</v>
          </cell>
        </row>
        <row r="1123">
          <cell r="C1123">
            <v>2086</v>
          </cell>
          <cell r="D1123" t="str">
            <v>Mantenimiento Preventivo Y Correctivo: Sondeo, Destaponamiento Y Desodorizacion De Tuberia Sanitaria Pvc, Red De Distribucion O De Interconexion General</v>
          </cell>
          <cell r="E1123" t="str">
            <v>ML</v>
          </cell>
          <cell r="F1123">
            <v>15000</v>
          </cell>
          <cell r="G1123">
            <v>40812</v>
          </cell>
        </row>
        <row r="1124">
          <cell r="C1124">
            <v>2087</v>
          </cell>
          <cell r="D1124" t="str">
            <v>Suministro E Instalacion De Puerta De 3.00 X 2.38 Metros, Estructura En Aluminio Con Perfil De 3 X 1, En Cristal Templado De Seguridad De 10 Mm, Color Bronce, Incluye Flete, (Ver Diseño)</v>
          </cell>
          <cell r="E1124" t="str">
            <v>UN</v>
          </cell>
          <cell r="F1124">
            <v>5257120</v>
          </cell>
          <cell r="G1124">
            <v>40697</v>
          </cell>
        </row>
        <row r="1125">
          <cell r="C1125">
            <v>2088</v>
          </cell>
          <cell r="D1125" t="str">
            <v>Suministro Instalacion Y Montaje De Sistema De Puertas Deslizante Marca Ditec, Diseño Y Fabricación Italiano, Producto De Gama Alta Para Uso Intensivo, Con Mas De 3 Millones De Aperturas, Incluye Fotocelda, Bateria De Respaldo, Sensores De Movimiento, Pulsador Multifuncionales Inalambrico, Apertura En 1.2 M/S, Funciona A 220V, Ref Rex 44 O Sumilar, Incluye Programacion De Puerta Y Flete</v>
          </cell>
          <cell r="E1125" t="str">
            <v>UN</v>
          </cell>
          <cell r="F1125">
            <v>14700000</v>
          </cell>
          <cell r="G1125">
            <v>40697</v>
          </cell>
        </row>
        <row r="1126">
          <cell r="C1126">
            <v>2089</v>
          </cell>
          <cell r="D1126" t="str">
            <v>Mantenimiento De Ventaneria De Fachada Altura 15 Metros Aproximadamente: Limpieza Y Lavado, Incluye Reposición De Perfileria En Aluminio, Felpa, Rodamiento, Tornilleria, Cerraduras, Sustitución De Papel Polarizado, Sellamiento Con Silicona</v>
          </cell>
          <cell r="E1126" t="str">
            <v>M2</v>
          </cell>
          <cell r="F1126">
            <v>65000</v>
          </cell>
          <cell r="G1126">
            <v>40697</v>
          </cell>
        </row>
        <row r="1127">
          <cell r="C1127">
            <v>2090</v>
          </cell>
          <cell r="D1127" t="str">
            <v>Suministro E Instalacion De Divisiones De Oficina En Vidrio Templado De Seguridad De 10 Mm, Incoloro Con Bordes Pulidos, Brillados, Instalados Con Perfil Efe En La Parte Superior E Inferior (Sistema Spider)</v>
          </cell>
          <cell r="E1127" t="str">
            <v>M2</v>
          </cell>
          <cell r="F1127">
            <v>525000</v>
          </cell>
          <cell r="G1127">
            <v>42429</v>
          </cell>
        </row>
        <row r="1128">
          <cell r="C1128">
            <v>2102</v>
          </cell>
          <cell r="D1128" t="str">
            <v>Suministro E Instalacion De Banca Tipo Foro - S (Ver Diseño)</v>
          </cell>
          <cell r="E1128" t="str">
            <v>UN</v>
          </cell>
          <cell r="F1128">
            <v>367569.12</v>
          </cell>
          <cell r="G1128">
            <v>40703</v>
          </cell>
        </row>
        <row r="1129">
          <cell r="C1129">
            <v>2103</v>
          </cell>
          <cell r="D1129" t="str">
            <v>Suministro E Instalacion De Banca Tipo Foro - L (Ver Diseño)</v>
          </cell>
          <cell r="E1129" t="str">
            <v>UN</v>
          </cell>
          <cell r="F1129">
            <v>414332.81</v>
          </cell>
          <cell r="G1129">
            <v>40703</v>
          </cell>
        </row>
        <row r="1130">
          <cell r="C1130">
            <v>2104</v>
          </cell>
          <cell r="D1130" t="str">
            <v>Suministro E Instalacion De Avisos De Señalizacion De 1.00 X 050 Metros En Lamina Galvanizada Calibre 16, Estructura De Soporte - Paral En Angulo De Hierro De 1 1/2" X 1/8" De Espesor, Pintado Con Anticorrosivo Y Esmalte, Incluye Escrito De Informacion, Logotipo Institucional De La Alcaldia Y Secretaria De Salud, Punto De Instalacion, Excavacion De 0.50 X 0.70 Metros, Concreto Para Fijacion De 2500 Psi  De 0.50 X 0.50 X 0.20 Metros , Relleno Y Reparacion De Pisos Afectados. (Ver Diseño)</v>
          </cell>
          <cell r="E1130" t="str">
            <v>UN</v>
          </cell>
          <cell r="F1130">
            <v>338000</v>
          </cell>
          <cell r="G1130">
            <v>40704</v>
          </cell>
        </row>
        <row r="1131">
          <cell r="C1131">
            <v>2105</v>
          </cell>
          <cell r="D1131" t="str">
            <v>Equipamiento - Suministro E Instalacion De Barras Paralelas De 1.20 Metros De Largo X 0.95 Metros De Alto, En Tuberia Galvanizada D = 1.1/2", Pintadas Con Anticorrosivo Y Acabadas En Esmalte, Incluye Adecuacion Del Punto De Instalacion, Excavacion, Concreto De 2500 Psi Para Fijacion, Relleno Y Reparacion De Pisos Afectados. (Ver Diseño)</v>
          </cell>
          <cell r="E1131" t="str">
            <v>UN</v>
          </cell>
          <cell r="F1131">
            <v>350000</v>
          </cell>
          <cell r="G1131">
            <v>40704</v>
          </cell>
        </row>
        <row r="1132">
          <cell r="C1132">
            <v>2106</v>
          </cell>
          <cell r="D1132" t="str">
            <v>Equipamiento - Suministro E Instalacion De Barras Fijas De 2.50 Metros De Alto X 0.70 Metros De Ancho, En Tuberia Galvanizada D = 1.1/2", Pintadas Con Anticorrosivo Y Acabadas En Esmalte, Incluye Adecuacion Del Punto De Instalacion, Excavacion, Concreto De 2500 Psi Para Fijacion, Relleno Y Reparacion De Pisos Afectados. (Ver Diseño)</v>
          </cell>
          <cell r="E1132" t="str">
            <v>UN</v>
          </cell>
          <cell r="F1132">
            <v>250000</v>
          </cell>
          <cell r="G1132">
            <v>40704</v>
          </cell>
        </row>
        <row r="1133">
          <cell r="C1133">
            <v>2107</v>
          </cell>
          <cell r="D1133" t="str">
            <v>Equipamiento - Suministro E Instalacion De Paralelas Para Ejercicio De Tricep De 1.30 Metros De Alto, Con Barra Superior De 0.30 Metros, A Una Distancia Entre Ellas De 0.80 Metros, En Tuberia Galvanizada D = 1.1/2", Pintadas Con Anticorrosivo Y Acabadas En Esmalte, Incluye Adecuacion Del Punto De Instalacion, Excavacion, Concreto De 2500 Psi Para Fijacion, Relleno Y Reparacion De Pisos Afectados. (Ver Diseño)</v>
          </cell>
          <cell r="E1133" t="str">
            <v>UN</v>
          </cell>
          <cell r="F1133">
            <v>300000</v>
          </cell>
          <cell r="G1133">
            <v>40704</v>
          </cell>
        </row>
        <row r="1134">
          <cell r="C1134">
            <v>2108</v>
          </cell>
          <cell r="D1134" t="str">
            <v>Equipamiento - Suministro E Instalacion De Juego De Soportes Para Ejercicios Abdominales De 0.40 Metros De Ancho, X 0.20 Metros De Alto, En Tuberia Galvanizada D = 1.1/2", Pintadas Con Anticorrosivo Y Acabadas En Esmalte, Incluye Adecuacion Del Punto De Instalacion, Excavacion, Concreto De 2500 Psi Para Fijacion, Relleno Y Reparacion De Pisos Afectados. (Ver Diseño)</v>
          </cell>
          <cell r="E1134" t="str">
            <v>UN</v>
          </cell>
          <cell r="F1134">
            <v>200000</v>
          </cell>
          <cell r="G1134">
            <v>40704</v>
          </cell>
        </row>
        <row r="1135">
          <cell r="C1135">
            <v>2109</v>
          </cell>
          <cell r="D1135" t="str">
            <v>Bordillo En Concreto De 3000 Psi De 0.15 X 0.60 Metros</v>
          </cell>
          <cell r="E1135" t="str">
            <v>ML</v>
          </cell>
          <cell r="F1135">
            <v>69307.39</v>
          </cell>
          <cell r="G1135">
            <v>42068</v>
          </cell>
        </row>
        <row r="1136">
          <cell r="C1136">
            <v>2110</v>
          </cell>
          <cell r="D1136" t="str">
            <v>Solado En Concreto Premezclado De Fc =  2500 Psi</v>
          </cell>
          <cell r="E1136" t="str">
            <v>M3</v>
          </cell>
          <cell r="F1136">
            <v>534750.5</v>
          </cell>
          <cell r="G1136">
            <v>41008</v>
          </cell>
        </row>
        <row r="1137">
          <cell r="C1137">
            <v>2111</v>
          </cell>
          <cell r="D1137" t="str">
            <v>Demolicion De Sobrenivel En Ladrillo Doble Altura 0.30 Metros.</v>
          </cell>
          <cell r="E1137" t="str">
            <v>ML</v>
          </cell>
          <cell r="F1137">
            <v>5706.92</v>
          </cell>
          <cell r="G1137">
            <v>40717</v>
          </cell>
        </row>
        <row r="1138">
          <cell r="C1138">
            <v>2114</v>
          </cell>
          <cell r="D1138" t="str">
            <v>E - Suministro E Instalacion De Tuberia Flexiconduit - Coraza 1" L/T Metalica</v>
          </cell>
          <cell r="E1138" t="str">
            <v>ML</v>
          </cell>
          <cell r="F1138">
            <v>10483.219999999999</v>
          </cell>
          <cell r="G1138">
            <v>41451</v>
          </cell>
        </row>
        <row r="1139">
          <cell r="C1139">
            <v>2115</v>
          </cell>
          <cell r="D1139" t="str">
            <v>E - Suministro E Instalacion De Tuberia Flexiconduit - Coraza 3/4" L/T Metalica</v>
          </cell>
          <cell r="E1139" t="str">
            <v>ML</v>
          </cell>
          <cell r="F1139">
            <v>6610.82</v>
          </cell>
          <cell r="G1139">
            <v>41451</v>
          </cell>
        </row>
        <row r="1140">
          <cell r="C1140">
            <v>2118</v>
          </cell>
          <cell r="D1140" t="str">
            <v>E - Suministro E Instalacion De Conector Recto Electrico De 3/4"</v>
          </cell>
          <cell r="E1140" t="str">
            <v>UN</v>
          </cell>
          <cell r="F1140">
            <v>5997.19</v>
          </cell>
          <cell r="G1140">
            <v>41451</v>
          </cell>
        </row>
        <row r="1141">
          <cell r="C1141">
            <v>2120</v>
          </cell>
          <cell r="D1141" t="str">
            <v>Suministro E Instalacion De Caja De Paso De Interperie De 240 X 310 X 120</v>
          </cell>
          <cell r="E1141" t="str">
            <v>UN</v>
          </cell>
          <cell r="F1141">
            <v>76805.5</v>
          </cell>
          <cell r="G1141">
            <v>41451</v>
          </cell>
        </row>
        <row r="1142">
          <cell r="C1142">
            <v>2122</v>
          </cell>
          <cell r="D1142" t="str">
            <v>Perforaciones En Lamina Super Board, Para Empotrar Lampara, Ductos De Aire Acondicionado, Rejillas, Entre Otros</v>
          </cell>
          <cell r="E1142" t="str">
            <v>UN</v>
          </cell>
          <cell r="F1142">
            <v>21411.88</v>
          </cell>
          <cell r="G1142">
            <v>40746</v>
          </cell>
        </row>
        <row r="1143">
          <cell r="C1143">
            <v>2123</v>
          </cell>
          <cell r="D1143" t="str">
            <v>Perforaciones En Muro De 0.40 X 0.40 Metros, Incluye Filetes Y Acabado</v>
          </cell>
          <cell r="E1143" t="str">
            <v>UN</v>
          </cell>
          <cell r="F1143">
            <v>47508.81</v>
          </cell>
          <cell r="G1143">
            <v>40746</v>
          </cell>
        </row>
        <row r="1144">
          <cell r="C1144">
            <v>2127</v>
          </cell>
          <cell r="D1144" t="str">
            <v>E - Salida En Cable No. 4 + 1 No. 4 + 1 No. 6 (T)</v>
          </cell>
          <cell r="E1144" t="str">
            <v>ML</v>
          </cell>
          <cell r="F1144">
            <v>69294.38</v>
          </cell>
          <cell r="G1144">
            <v>41451</v>
          </cell>
        </row>
        <row r="1145">
          <cell r="C1145">
            <v>2128</v>
          </cell>
          <cell r="D1145" t="str">
            <v>Suministro E Instalacion De Cielo Raso En Lamina Superboard, Con Estructura Metalica Y Perfil Omega A Cada 0.41 Metros.</v>
          </cell>
          <cell r="E1145" t="str">
            <v>M2</v>
          </cell>
          <cell r="F1145">
            <v>49592.03</v>
          </cell>
          <cell r="G1145">
            <v>41927</v>
          </cell>
        </row>
        <row r="1146">
          <cell r="C1146">
            <v>2129</v>
          </cell>
          <cell r="D1146" t="str">
            <v>Suministro E Instalacion De Estructura De Soporte Adicional Para Condiciones Diferentes De Amarre Del Cielo Raso Con Lamina Superboard</v>
          </cell>
          <cell r="E1146" t="str">
            <v>ML</v>
          </cell>
          <cell r="F1146">
            <v>27034.27</v>
          </cell>
          <cell r="G1146">
            <v>40792</v>
          </cell>
        </row>
        <row r="1147">
          <cell r="C1147">
            <v>2137</v>
          </cell>
          <cell r="D1147" t="str">
            <v>Pañete Allanado Impermeabilizado Sobre Losa De Entrepiso, Mortero 1:4</v>
          </cell>
          <cell r="E1147" t="str">
            <v>M2</v>
          </cell>
          <cell r="F1147">
            <v>19336.52</v>
          </cell>
          <cell r="G1147">
            <v>40785</v>
          </cell>
        </row>
        <row r="1148">
          <cell r="C1148">
            <v>2138</v>
          </cell>
          <cell r="D1148" t="str">
            <v>Columna En Tuberia Pvc D = 2", Rellena Con Mortero 1:4, Incluye Acero De Refuerzo 1 Varilla De 3/8"</v>
          </cell>
          <cell r="E1148" t="str">
            <v>ML</v>
          </cell>
          <cell r="F1148">
            <v>21656.52</v>
          </cell>
          <cell r="G1148">
            <v>40785</v>
          </cell>
        </row>
        <row r="1149">
          <cell r="C1149">
            <v>2139</v>
          </cell>
          <cell r="D1149" t="str">
            <v>Suministro E Instalacion De Extractor De Aire De 6" Cuadrado Kdk</v>
          </cell>
          <cell r="E1149" t="str">
            <v>UN</v>
          </cell>
          <cell r="F1149">
            <v>121590</v>
          </cell>
          <cell r="G1149">
            <v>40785</v>
          </cell>
        </row>
        <row r="1150">
          <cell r="C1150">
            <v>2140</v>
          </cell>
          <cell r="D1150" t="str">
            <v>Suministro E Instalacion De Canaleta Plastica De 100 X 45 Mm Lisa Dexon</v>
          </cell>
          <cell r="E1150" t="str">
            <v>ML</v>
          </cell>
          <cell r="F1150">
            <v>33019.67</v>
          </cell>
          <cell r="G1150">
            <v>40785</v>
          </cell>
        </row>
        <row r="1151">
          <cell r="C1151">
            <v>2141</v>
          </cell>
          <cell r="D1151" t="str">
            <v>Cimiento De 0.30 X 0.30 Mts, En Concreto De 2500 Psi Reforzado Con 4 Varillas De 1/2", Estribos De 3/8" A Cada 0.20 Mts</v>
          </cell>
          <cell r="E1151" t="str">
            <v>ML</v>
          </cell>
          <cell r="F1151">
            <v>78450.11</v>
          </cell>
          <cell r="G1151">
            <v>42201</v>
          </cell>
        </row>
        <row r="1152">
          <cell r="C1152">
            <v>2142</v>
          </cell>
          <cell r="D1152" t="str">
            <v>Viga De Amarre En Concreto De 3000 Psi De 0.15 X 0.20 Metros, Incluye Acero De Refuerzo 2 Varillas D = 3/8", Estribos D = 1/4" A Cada 0.20 Metros</v>
          </cell>
          <cell r="E1152" t="str">
            <v>ML</v>
          </cell>
          <cell r="F1152">
            <v>36481.33</v>
          </cell>
          <cell r="G1152">
            <v>42779</v>
          </cell>
        </row>
        <row r="1153">
          <cell r="C1153">
            <v>2143</v>
          </cell>
          <cell r="D1153" t="str">
            <v>Plantilla De Piso En Concreto De 2000 Psi E = 0.05 Metros</v>
          </cell>
          <cell r="E1153" t="str">
            <v>M2</v>
          </cell>
          <cell r="F1153">
            <v>20871.11</v>
          </cell>
          <cell r="G1153">
            <v>42201</v>
          </cell>
        </row>
        <row r="1154">
          <cell r="C1154">
            <v>2144</v>
          </cell>
          <cell r="D1154" t="str">
            <v>Viga Dintel En Concreto De 2000 Psi De 0.10 X 0.20, Incluye 2 Varillas De 3/8"</v>
          </cell>
          <cell r="E1154" t="str">
            <v>ML</v>
          </cell>
          <cell r="F1154">
            <v>31661.71</v>
          </cell>
          <cell r="G1154">
            <v>42601</v>
          </cell>
        </row>
        <row r="1155">
          <cell r="C1155">
            <v>2145</v>
          </cell>
          <cell r="D1155" t="str">
            <v>Pañete Mortero 1:6 Impermeabilizado, Allanado Sobre Muro E = 0.025 Metros</v>
          </cell>
          <cell r="E1155" t="str">
            <v>M2</v>
          </cell>
          <cell r="F1155">
            <v>19208.36</v>
          </cell>
          <cell r="G1155">
            <v>40816</v>
          </cell>
        </row>
        <row r="1156">
          <cell r="C1156">
            <v>2146</v>
          </cell>
          <cell r="D1156" t="str">
            <v>Suministro E Instalacion De Puerta Entamborada De 2.00 X 1.00 Metros Incluye Marco En Madera, Bisagras Y Cerrojo O Pasador</v>
          </cell>
          <cell r="E1156" t="str">
            <v>UN</v>
          </cell>
          <cell r="F1156">
            <v>264848.33</v>
          </cell>
          <cell r="G1156">
            <v>40816</v>
          </cell>
        </row>
        <row r="1157">
          <cell r="C1157">
            <v>2148</v>
          </cell>
          <cell r="D1157" t="str">
            <v>Suministro E Instalación De Rejilla De Retorno De Aire Acondicionado En Aluminio Blanco De 18" X 12" Sin Damper Mas Contramarco.</v>
          </cell>
          <cell r="E1157" t="str">
            <v>UN</v>
          </cell>
          <cell r="F1157">
            <v>129685</v>
          </cell>
          <cell r="G1157">
            <v>41144</v>
          </cell>
        </row>
        <row r="1158">
          <cell r="C1158">
            <v>2151</v>
          </cell>
          <cell r="D1158" t="str">
            <v>E - Suministro, Instalacion Y Montaje De Transformador Seco De 15 Kva, 225 Vp, 214/124 Vs, Marca Jlb O Similar</v>
          </cell>
          <cell r="E1158" t="str">
            <v>UN</v>
          </cell>
          <cell r="F1158">
            <v>4321875</v>
          </cell>
          <cell r="G1158">
            <v>41737</v>
          </cell>
        </row>
        <row r="1159">
          <cell r="C1159">
            <v>2152</v>
          </cell>
          <cell r="D1159" t="str">
            <v>Base En Concreto Fluido De 1500 Psi E= 0.15 Metros</v>
          </cell>
          <cell r="E1159" t="str">
            <v>M2</v>
          </cell>
          <cell r="F1159">
            <v>80288.08</v>
          </cell>
          <cell r="G1159">
            <v>41052</v>
          </cell>
        </row>
        <row r="1160">
          <cell r="C1160">
            <v>2153</v>
          </cell>
          <cell r="D1160" t="str">
            <v>Base En Concreto Fluído De 1500 Psi Premezclado, E = 0.15 Metros</v>
          </cell>
          <cell r="E1160" t="str">
            <v>M2</v>
          </cell>
          <cell r="F1160">
            <v>52556</v>
          </cell>
          <cell r="G1160">
            <v>42524</v>
          </cell>
        </row>
        <row r="1161">
          <cell r="C1161">
            <v>2156</v>
          </cell>
          <cell r="D1161" t="str">
            <v>Solado En Concreto De 1500 Psi E = 0.07 Metros</v>
          </cell>
          <cell r="E1161" t="str">
            <v>M2</v>
          </cell>
          <cell r="F1161">
            <v>33480.11</v>
          </cell>
          <cell r="G1161">
            <v>41008</v>
          </cell>
        </row>
        <row r="1162">
          <cell r="C1162">
            <v>2158</v>
          </cell>
          <cell r="D1162" t="str">
            <v>Pavimento En Concreto Rígido Mr = 600 Psi,  E = 0.30 Metros, Pasadores  D = 1 1/2" - Longitud 0.50 Metros A Cada 0.30 Metros Y D = 5/8" - Longitud 1.00 Metro A Cada 1.20 Metros, Junta Y Antisol, Acelerado A 3 Dias</v>
          </cell>
          <cell r="E1162" t="str">
            <v>M2</v>
          </cell>
          <cell r="F1162">
            <v>193080.6</v>
          </cell>
          <cell r="G1162">
            <v>42493</v>
          </cell>
        </row>
        <row r="1163">
          <cell r="C1163">
            <v>2159</v>
          </cell>
          <cell r="D1163" t="str">
            <v>Placa De Fondo En Concreto De 3000 Psi, E = 0.30 Metros, No Incluye Acero De Refuerzo</v>
          </cell>
          <cell r="E1163" t="str">
            <v>M2</v>
          </cell>
          <cell r="F1163">
            <v>154710.65</v>
          </cell>
          <cell r="G1163">
            <v>41345</v>
          </cell>
        </row>
        <row r="1164">
          <cell r="C1164">
            <v>2160</v>
          </cell>
          <cell r="D1164" t="str">
            <v>Pavimento En Concreto Rígido Mr = 650 Psi, E = 0.30 Metros, Pasadores D = 1 1/2" - Longitud 0.50 Metros A Cada 0.30 Metros Y D = 5/8" - Longitud 1.00 Metros A Cada 1.20 Metros, Junta Y Antisol</v>
          </cell>
          <cell r="E1164" t="str">
            <v>M2</v>
          </cell>
          <cell r="F1164">
            <v>189809.29</v>
          </cell>
          <cell r="G1164">
            <v>42493</v>
          </cell>
        </row>
        <row r="1165">
          <cell r="C1165">
            <v>2161</v>
          </cell>
          <cell r="D1165" t="str">
            <v>Desmonte De Rejilla De Piso Metálica, De 4.00 X 8.00 Metros, Anclada En Placa De Concreto, Incluye Retiro De Material</v>
          </cell>
          <cell r="E1165" t="str">
            <v>M2</v>
          </cell>
          <cell r="F1165">
            <v>23815</v>
          </cell>
          <cell r="G1165">
            <v>41345</v>
          </cell>
        </row>
        <row r="1166">
          <cell r="C1166">
            <v>2162</v>
          </cell>
          <cell r="D1166" t="str">
            <v>Excavación A Mano</v>
          </cell>
          <cell r="E1166" t="str">
            <v>M3</v>
          </cell>
          <cell r="F1166">
            <v>18051.11</v>
          </cell>
          <cell r="G1166">
            <v>42578</v>
          </cell>
        </row>
        <row r="1167">
          <cell r="C1167">
            <v>2163</v>
          </cell>
          <cell r="D1167" t="str">
            <v>Pañete Allanado Sobre Losa De Entrepiso, Mortero 1:4 Impermeabilizado Con Sika 1</v>
          </cell>
          <cell r="E1167" t="str">
            <v>M2</v>
          </cell>
          <cell r="F1167">
            <v>19416.52</v>
          </cell>
          <cell r="G1167">
            <v>42496</v>
          </cell>
        </row>
        <row r="1168">
          <cell r="C1168">
            <v>2170</v>
          </cell>
          <cell r="D1168" t="str">
            <v>Punto De Agua Potable En Pvc De 1 1/4"</v>
          </cell>
          <cell r="E1168" t="str">
            <v>UN</v>
          </cell>
          <cell r="F1168">
            <v>67099.75</v>
          </cell>
          <cell r="G1168">
            <v>41927</v>
          </cell>
        </row>
        <row r="1169">
          <cell r="C1169">
            <v>2171</v>
          </cell>
          <cell r="D1169" t="str">
            <v>Suministro E Instalación De Tubería De Agua Potable En Pvc 1 1/4"</v>
          </cell>
          <cell r="E1169" t="str">
            <v>ML</v>
          </cell>
          <cell r="F1169">
            <v>26093.19</v>
          </cell>
          <cell r="G1169">
            <v>42524</v>
          </cell>
        </row>
        <row r="1170">
          <cell r="C1170">
            <v>2173</v>
          </cell>
          <cell r="D1170" t="str">
            <v>Suministro E Instalación De Sanitario Taza Báltica De Color Blanco, Incluye Grifería De Fluxómetro Ref. 02657, Línea Corona O Similar</v>
          </cell>
          <cell r="E1170" t="str">
            <v>UN</v>
          </cell>
          <cell r="F1170">
            <v>741407</v>
          </cell>
          <cell r="G1170">
            <v>42241</v>
          </cell>
        </row>
        <row r="1171">
          <cell r="C1171">
            <v>2175</v>
          </cell>
          <cell r="D1171" t="str">
            <v>Suministro E Instalación De Sanitario Montecarlo Alongado, Color Blanco, Línea Corona O Similar,  Incluye Grifería E Incrustación De Papelera</v>
          </cell>
          <cell r="E1171" t="str">
            <v>UN</v>
          </cell>
          <cell r="F1171">
            <v>481407</v>
          </cell>
          <cell r="G1171">
            <v>42578</v>
          </cell>
        </row>
        <row r="1172">
          <cell r="C1172">
            <v>2177</v>
          </cell>
          <cell r="D1172" t="str">
            <v>Suministro E Instalación De Orinal Gotta Color Blanco, Línea Corona O Similar, Incluye Griferia Push Antivandálica</v>
          </cell>
          <cell r="E1172" t="str">
            <v>UN</v>
          </cell>
          <cell r="F1172">
            <v>906835</v>
          </cell>
          <cell r="G1172">
            <v>42538</v>
          </cell>
        </row>
        <row r="1173">
          <cell r="C1173">
            <v>2179</v>
          </cell>
          <cell r="D1173" t="str">
            <v>Suministro E Instalación De Lavamanos De Sobreponer Marsella Color Blanco, Linea Corona O Similar, Incluye Griferia Push Antivandálica E Incrustación De Jabonera</v>
          </cell>
          <cell r="E1173" t="str">
            <v>UN</v>
          </cell>
          <cell r="F1173">
            <v>352180.17</v>
          </cell>
          <cell r="G1173">
            <v>42578</v>
          </cell>
        </row>
        <row r="1174">
          <cell r="C1174">
            <v>2180</v>
          </cell>
          <cell r="D1174" t="str">
            <v>Suministro E Instalación De Muro Drywall En Lámina Superboard De 6 Mm Por Ambas Caras</v>
          </cell>
          <cell r="E1174" t="str">
            <v>M2</v>
          </cell>
          <cell r="F1174">
            <v>73357.19</v>
          </cell>
          <cell r="G1174">
            <v>42403</v>
          </cell>
        </row>
        <row r="1175">
          <cell r="C1175">
            <v>2182</v>
          </cell>
          <cell r="D1175" t="str">
            <v>Enchape En Cerámica Nevada Brillante  Blanco De 0.40 X 0.40 Metros</v>
          </cell>
          <cell r="E1175" t="str">
            <v>M2</v>
          </cell>
          <cell r="F1175">
            <v>63748.25</v>
          </cell>
          <cell r="G1175">
            <v>42534</v>
          </cell>
        </row>
        <row r="1176">
          <cell r="C1176">
            <v>2184</v>
          </cell>
          <cell r="D1176" t="str">
            <v>Piso En Cerámica Nantes De 0.55 X 0.55 Metros</v>
          </cell>
          <cell r="E1176" t="str">
            <v>M2</v>
          </cell>
          <cell r="F1176">
            <v>65540.91</v>
          </cell>
          <cell r="G1176">
            <v>42472</v>
          </cell>
        </row>
        <row r="1177">
          <cell r="C1177">
            <v>2187</v>
          </cell>
          <cell r="D1177" t="str">
            <v>Suministro E Instalación De Mesón De Cocina En Acero Inoxidable De 1.20 Metros, Incluye Poceta, Mueble Superior E Inferior, Accesorios Y Grifería</v>
          </cell>
          <cell r="E1177" t="str">
            <v>UN</v>
          </cell>
          <cell r="F1177">
            <v>1164648.75</v>
          </cell>
          <cell r="G1177">
            <v>42538</v>
          </cell>
        </row>
        <row r="1178">
          <cell r="C1178">
            <v>2189</v>
          </cell>
          <cell r="D1178" t="str">
            <v>Suministro E Instalación Flotante De Cristal Flotado Importado De 5 Mm, Bordes Pulidos Y Brillados, Incluye Perfil De Aluminio, Dilatadores Perforados, Tornillería En Acero Inoxidable</v>
          </cell>
          <cell r="E1178" t="str">
            <v>M2</v>
          </cell>
          <cell r="F1178">
            <v>170702.5</v>
          </cell>
          <cell r="G1178">
            <v>42472</v>
          </cell>
        </row>
        <row r="1179">
          <cell r="C1179">
            <v>2190</v>
          </cell>
          <cell r="D1179" t="str">
            <v>Suministro E Instalación De Cubierta De Mesón En Granito Natural Negro Diamantex, Incluye Zócalo De 0.07 Metros Y Bisel Doble Donde Se Requiera</v>
          </cell>
          <cell r="E1179" t="str">
            <v>ML</v>
          </cell>
          <cell r="F1179">
            <v>266800</v>
          </cell>
          <cell r="G1179">
            <v>42472</v>
          </cell>
        </row>
        <row r="1180">
          <cell r="C1180">
            <v>2193</v>
          </cell>
          <cell r="D1180" t="str">
            <v>Suministro E Instalación De Válvula De Control De 1/2" Tipo Red White O Similar</v>
          </cell>
          <cell r="E1180" t="str">
            <v>UN</v>
          </cell>
          <cell r="F1180">
            <v>49981.7</v>
          </cell>
          <cell r="G1180">
            <v>42472</v>
          </cell>
        </row>
        <row r="1181">
          <cell r="C1181">
            <v>2196</v>
          </cell>
          <cell r="D1181" t="str">
            <v>Suministro E Instalación De Válvula De Control De 1 1/4 " Tipo Red White O Similar</v>
          </cell>
          <cell r="E1181" t="str">
            <v>UN</v>
          </cell>
          <cell r="F1181">
            <v>105082.88</v>
          </cell>
          <cell r="G1181">
            <v>42578</v>
          </cell>
        </row>
        <row r="1182">
          <cell r="C1182">
            <v>2197</v>
          </cell>
          <cell r="D1182" t="str">
            <v>Pavimento En Concreto Rígido De 3500 Psi E = 0.15 Mts, Pasadores D = 3/4"  - Longitud 0.35 Metros A Cada 0.30 Metros  Y  D = 1/2" Longitud De 0.85 A Cada 1.20 Metros, Junta Y Antisol</v>
          </cell>
          <cell r="E1182" t="str">
            <v>M2</v>
          </cell>
          <cell r="F1182">
            <v>96575.77</v>
          </cell>
          <cell r="G1182">
            <v>42493</v>
          </cell>
        </row>
        <row r="1183">
          <cell r="C1183">
            <v>2203</v>
          </cell>
          <cell r="D1183" t="str">
            <v>Corral En Madera Vareta Altura De Cerca 1.60 Metros, Con Postes En Madera Vareta De 4" X 4" A Cada 1.00 Metros, Con 4 Tiras Horizontales De 4" X 2", Incluye Pintura Vareta Impermeabilizante</v>
          </cell>
          <cell r="E1183" t="str">
            <v>ML</v>
          </cell>
          <cell r="F1183">
            <v>110881.01</v>
          </cell>
          <cell r="G1183">
            <v>41011</v>
          </cell>
        </row>
        <row r="1184">
          <cell r="C1184">
            <v>2204</v>
          </cell>
          <cell r="D1184" t="str">
            <v>Embarcadero  En Madera Vareta Altura 2.00 Metros, Con Postes En Madera Vareta De 4" X 4" , Con 4 Tiras Horizontales De 4" X 2", Incluye Pintura Vareta Impermeabilizante</v>
          </cell>
          <cell r="E1184" t="str">
            <v>ML</v>
          </cell>
          <cell r="F1184">
            <v>141962.43</v>
          </cell>
          <cell r="G1184">
            <v>41008</v>
          </cell>
        </row>
        <row r="1185">
          <cell r="C1185">
            <v>2207</v>
          </cell>
          <cell r="D1185" t="str">
            <v>Suministro E Instalación De Portón De Doble Hoja En Lámina Galvanizada Calibre 18 De 2.40 X 5.00 Metros, Incluye Marcos Y Refuerzo En Tubería Galvanizada D = 2", Pintura Con Anticorrosivo Y Esmalte, Cerraduras Y Herrajes.</v>
          </cell>
          <cell r="E1185" t="str">
            <v>M2</v>
          </cell>
          <cell r="F1185">
            <v>178837.2</v>
          </cell>
          <cell r="G1185">
            <v>41927</v>
          </cell>
        </row>
        <row r="1186">
          <cell r="C1186">
            <v>2208</v>
          </cell>
          <cell r="D1186" t="str">
            <v>Muro De Contención En Concreto De 3000 Psi, Altura Promedio 0.50 Metros, E = 0.25 Metros, Incluye Acero Figurado</v>
          </cell>
          <cell r="E1186" t="str">
            <v>ML</v>
          </cell>
          <cell r="F1186">
            <v>80135.399999999994</v>
          </cell>
          <cell r="G1186">
            <v>42240</v>
          </cell>
        </row>
        <row r="1187">
          <cell r="C1187">
            <v>2209</v>
          </cell>
          <cell r="D1187" t="str">
            <v>Suministro E Instalación De Sistema De Tratamiento De Aguas Negras, Incluye Trampa De Grasa, Tanque Septico Y Filtro Anaerobico, Capacidad De 2000 Litros</v>
          </cell>
          <cell r="E1187" t="str">
            <v>UN</v>
          </cell>
          <cell r="F1187">
            <v>1800000</v>
          </cell>
          <cell r="G1187">
            <v>41008</v>
          </cell>
        </row>
        <row r="1188">
          <cell r="C1188">
            <v>2210</v>
          </cell>
          <cell r="D1188" t="str">
            <v>Siembra De Pasto Mombasa, Incluye Preparación De Terreno Y Proceso De Pega</v>
          </cell>
          <cell r="E1188" t="str">
            <v>M2</v>
          </cell>
          <cell r="F1188">
            <v>3000</v>
          </cell>
          <cell r="G1188">
            <v>41676</v>
          </cell>
        </row>
        <row r="1189">
          <cell r="C1189">
            <v>2212</v>
          </cell>
          <cell r="D1189" t="str">
            <v>Suministro E Instalación De Lavamanos De Sobreponer Manantial Duo, Linea Corona O Similar, Incluye Griferia Push Antivandálica E Incrustación De Jabonera</v>
          </cell>
          <cell r="E1189" t="str">
            <v>UN</v>
          </cell>
          <cell r="F1189">
            <v>417076.17</v>
          </cell>
          <cell r="G1189">
            <v>42538</v>
          </cell>
        </row>
        <row r="1190">
          <cell r="C1190">
            <v>2213</v>
          </cell>
          <cell r="D1190" t="str">
            <v>Levante De Muro En Bloque Vibrado Estructural, Espesor 0.20 Metros, Con Celdas Rellenas En Mortero 1:4, No Incluye Acero De Refuerzo</v>
          </cell>
          <cell r="E1190" t="str">
            <v>M2</v>
          </cell>
          <cell r="F1190">
            <v>91158.75</v>
          </cell>
          <cell r="G1190">
            <v>41009</v>
          </cell>
        </row>
        <row r="1191">
          <cell r="C1191">
            <v>2214</v>
          </cell>
          <cell r="D1191" t="str">
            <v>Placa Para Losas Superiores De 3500 Psi, E = 0.15 Metros</v>
          </cell>
          <cell r="E1191" t="str">
            <v>M2</v>
          </cell>
          <cell r="F1191">
            <v>120372.28</v>
          </cell>
          <cell r="G1191">
            <v>41009</v>
          </cell>
        </row>
        <row r="1192">
          <cell r="C1192">
            <v>2215</v>
          </cell>
          <cell r="D1192" t="str">
            <v>Pavimento En Concreto Rígido Mr = 600, E = 0.15 Metros, Pasadores D = 3/4" - Longitud 0.35 Metros A Cada 0.30 Metros Y D = 1/2" - Longitud 0.85 Metros A Cada 1.20 Metros, Junta Y Antisol</v>
          </cell>
          <cell r="E1192" t="str">
            <v>M2</v>
          </cell>
          <cell r="F1192">
            <v>109029.12</v>
          </cell>
          <cell r="G1192">
            <v>42493</v>
          </cell>
        </row>
        <row r="1193">
          <cell r="C1193">
            <v>2217</v>
          </cell>
          <cell r="D1193" t="str">
            <v>Construcción De Filtro France De 0.60 X 0.40 Metros, Incluye Geotextil Nt 1800</v>
          </cell>
          <cell r="E1193" t="str">
            <v>ML</v>
          </cell>
          <cell r="F1193">
            <v>38708.22</v>
          </cell>
          <cell r="G1193">
            <v>41508</v>
          </cell>
        </row>
        <row r="1194">
          <cell r="C1194">
            <v>2218</v>
          </cell>
          <cell r="D1194" t="str">
            <v>Suministro E Instalación De Cubierta Con Altura &gt; 8.00 Metros, En Lámina Ondulada De Asbesto Cemento, Incluye Amarres Y Ganchos De Fijación, Estructura De Soporte En Madera De Abarco, Para La Nave Principal De La Zona De Alojamiento (Ver Diseño)</v>
          </cell>
          <cell r="E1194" t="str">
            <v>M2</v>
          </cell>
          <cell r="F1194">
            <v>118562.2</v>
          </cell>
          <cell r="G1194">
            <v>41144</v>
          </cell>
        </row>
        <row r="1195">
          <cell r="C1195">
            <v>2219</v>
          </cell>
          <cell r="D1195" t="str">
            <v>Muro De Contención, Muro Para Soporte O Estribos De Puente, Y Box Culvert En Concreto De 3500 Psi, No Incluye Acero De Refuerzo</v>
          </cell>
          <cell r="E1195" t="str">
            <v>M3</v>
          </cell>
          <cell r="F1195">
            <v>637250.1</v>
          </cell>
          <cell r="G1195">
            <v>42437</v>
          </cell>
        </row>
        <row r="1196">
          <cell r="C1196">
            <v>2223</v>
          </cell>
          <cell r="D1196" t="str">
            <v>Suministro E Instalación De Lavamanos Corrido En Granito Natural Negro Diamante .X, De Longitud 1.45 Metros, Incluye 2 Griferías Para Lavamanos De Mesa Push Antivandálico, Desague Push Y Sifón</v>
          </cell>
          <cell r="E1196" t="str">
            <v>UN</v>
          </cell>
          <cell r="F1196">
            <v>1108207.28</v>
          </cell>
          <cell r="G1196">
            <v>41131</v>
          </cell>
        </row>
        <row r="1197">
          <cell r="C1197">
            <v>2226</v>
          </cell>
          <cell r="D1197" t="str">
            <v>Suministro E Instalación De Cubierta Para Mesón En Quarzton Aquabianca De 20 Mm Con Frentero Y Zócalo, Incluye Estructura Metálica De Soporte</v>
          </cell>
          <cell r="E1197" t="str">
            <v>ML</v>
          </cell>
          <cell r="F1197">
            <v>738168.75</v>
          </cell>
          <cell r="G1197">
            <v>41131</v>
          </cell>
        </row>
        <row r="1198">
          <cell r="C1198">
            <v>2227</v>
          </cell>
          <cell r="D1198" t="str">
            <v>Suministro E Instalación De Mueble Colgante Para Lavamanos De Longitud 1.10 Metros, En Lámina Triplex Pizano De 12 Mm, Acabado En Pintura Color Wenge, Incluye Bisagras, Cerraduras Y Manijas (Ver Diseño)</v>
          </cell>
          <cell r="E1198" t="str">
            <v>UN</v>
          </cell>
          <cell r="F1198">
            <v>650000</v>
          </cell>
          <cell r="G1198">
            <v>42429</v>
          </cell>
        </row>
        <row r="1199">
          <cell r="C1199">
            <v>2228</v>
          </cell>
          <cell r="D1199" t="str">
            <v>Suministro E Instalación De 3 Entrepaños Y Fondo En Tripelx Pizano De 12 Mm Acabado En Pintura Color Wenge (Ver Diseño)</v>
          </cell>
          <cell r="E1199" t="str">
            <v>GL</v>
          </cell>
          <cell r="F1199">
            <v>290000</v>
          </cell>
          <cell r="G1199">
            <v>41131</v>
          </cell>
        </row>
        <row r="1200">
          <cell r="C1200">
            <v>2236</v>
          </cell>
          <cell r="D1200" t="str">
            <v>Anclaje Por Metro Lineal (Ml) De Pantalla. Activos De 4" - Torones De 1/2"</v>
          </cell>
          <cell r="E1200" t="str">
            <v>ML</v>
          </cell>
          <cell r="F1200">
            <v>409975.47</v>
          </cell>
          <cell r="G1200">
            <v>41025</v>
          </cell>
        </row>
        <row r="1201">
          <cell r="C1201">
            <v>2237</v>
          </cell>
          <cell r="D1201" t="str">
            <v>Pilotes Pre Excavados (Diámetro De 0.60 A 0.80 Metros . Excavación En Terrenos Con Material Roca, Caliza, Arcilla, Etc. - Con Piloteadora De Balde O Tricono Con Bentonita O Encamisados Según Necesidad)</v>
          </cell>
          <cell r="E1201" t="str">
            <v>ML</v>
          </cell>
          <cell r="F1201">
            <v>394608.33</v>
          </cell>
          <cell r="G1201">
            <v>41025</v>
          </cell>
        </row>
        <row r="1202">
          <cell r="C1202">
            <v>2238</v>
          </cell>
          <cell r="D1202" t="str">
            <v>Concreto Tipo Tremie 280 Mpa. Premezclado Para Pilotes - Sin Acero, Diámetro Variable Máximo 0.80 Metros</v>
          </cell>
          <cell r="E1202" t="str">
            <v>M3</v>
          </cell>
          <cell r="F1202">
            <v>757418.4</v>
          </cell>
          <cell r="G1202">
            <v>41025</v>
          </cell>
        </row>
        <row r="1203">
          <cell r="C1203">
            <v>2239</v>
          </cell>
          <cell r="D1203" t="str">
            <v>Concreto Tipo Tremie 280 Mpa. Acelerado A 3 Días, Premezclado Para Pilotes Sin Acero, Diámetro Máximo 0.80 Metros</v>
          </cell>
          <cell r="E1203" t="str">
            <v>M3</v>
          </cell>
          <cell r="F1203">
            <v>819904.6</v>
          </cell>
          <cell r="G1203">
            <v>41025</v>
          </cell>
        </row>
        <row r="1204">
          <cell r="C1204">
            <v>2240</v>
          </cell>
          <cell r="D1204" t="str">
            <v>Concreto Tipo Normal Fluido 280 Mpa. Premezclado Para Muros, Vigas Cabezal, Sin Acero</v>
          </cell>
          <cell r="E1204" t="str">
            <v>M3</v>
          </cell>
          <cell r="F1204">
            <v>679246.64</v>
          </cell>
          <cell r="G1204">
            <v>41024</v>
          </cell>
        </row>
        <row r="1205">
          <cell r="C1205">
            <v>2245</v>
          </cell>
          <cell r="D1205" t="str">
            <v>Concreto Tipo Normal Fluido 280 Mpa. Premezclado Para Muros - Vigas Cabezal, Sin Acero</v>
          </cell>
          <cell r="E1205" t="str">
            <v>M3</v>
          </cell>
          <cell r="F1205">
            <v>976590.77</v>
          </cell>
          <cell r="G1205">
            <v>41508</v>
          </cell>
        </row>
        <row r="1206">
          <cell r="C1206">
            <v>2246</v>
          </cell>
          <cell r="D1206" t="str">
            <v>Empradización Ladera Con Pasto Vetiver Sin Manto Para La Erosión</v>
          </cell>
          <cell r="E1206" t="str">
            <v>M2</v>
          </cell>
          <cell r="F1206">
            <v>28434.87</v>
          </cell>
          <cell r="G1206">
            <v>41906</v>
          </cell>
        </row>
        <row r="1207">
          <cell r="C1207">
            <v>2248</v>
          </cell>
          <cell r="D1207" t="str">
            <v>Empradizacion Ladera Con Semilla</v>
          </cell>
          <cell r="E1207" t="str">
            <v>M2</v>
          </cell>
          <cell r="F1207">
            <v>18220.169999999998</v>
          </cell>
          <cell r="G1207">
            <v>41025</v>
          </cell>
        </row>
        <row r="1208">
          <cell r="C1208">
            <v>2249</v>
          </cell>
          <cell r="D1208" t="str">
            <v>Relleno Con Material Del Sitio (Incluye Corte, Traslado, Extendida, Humectación Y Compactación</v>
          </cell>
          <cell r="E1208" t="str">
            <v>M3</v>
          </cell>
          <cell r="F1208">
            <v>21623</v>
          </cell>
          <cell r="G1208">
            <v>42240</v>
          </cell>
        </row>
        <row r="1209">
          <cell r="C1209">
            <v>2250</v>
          </cell>
          <cell r="D1209" t="str">
            <v>Solado En Concreto De 1500 Psi E = 0.10 Metros</v>
          </cell>
          <cell r="E1209" t="str">
            <v>M3</v>
          </cell>
          <cell r="F1209">
            <v>343145.04</v>
          </cell>
          <cell r="G1209">
            <v>41025</v>
          </cell>
        </row>
        <row r="1210">
          <cell r="C1210">
            <v>2251</v>
          </cell>
          <cell r="D1210" t="str">
            <v>Zócalo Media Caña En Piedra China Y/O Granito Lavado</v>
          </cell>
          <cell r="E1210" t="str">
            <v>ML</v>
          </cell>
          <cell r="F1210">
            <v>11137.4</v>
          </cell>
          <cell r="G1210">
            <v>41591</v>
          </cell>
        </row>
        <row r="1211">
          <cell r="C1211">
            <v>2252</v>
          </cell>
          <cell r="D1211" t="str">
            <v>Suministro E Instalación De Puesto Secretarial, Superficies (Promedio De 1.80 X 0.60 Metros) En Tablex De 25 Mm, Enchapadas En Formica, Con Archivador Metálico Con Pintura Electro Estática, Costados Metálicos, Platinas Y Soportes Unión Metálicos</v>
          </cell>
          <cell r="E1211" t="str">
            <v>UN</v>
          </cell>
          <cell r="F1211">
            <v>600000</v>
          </cell>
          <cell r="G1211">
            <v>41044</v>
          </cell>
        </row>
        <row r="1212">
          <cell r="C1212">
            <v>2253</v>
          </cell>
          <cell r="D1212" t="str">
            <v>Suministro E Instalación De Puesto De Trabajo, Superficie De 2.30 X 0.60 Metros En Tablex De 25 Mm, Enchapadas En Formica, Con Archivador Metálico Con Pintura Electro Estática, Costados Metálicos, Platinas Y Soportes Unión Metálicos</v>
          </cell>
          <cell r="E1212" t="str">
            <v>UN</v>
          </cell>
          <cell r="F1212">
            <v>850000</v>
          </cell>
          <cell r="G1212">
            <v>41044</v>
          </cell>
        </row>
        <row r="1213">
          <cell r="C1213">
            <v>2254</v>
          </cell>
          <cell r="D1213" t="str">
            <v>Suministro E Instalación De Puesto De Trabajo Jefe, Superficies De 1.50 X 1.50 X 0.60 Metros En Tablex De 25 Mm, Enchapadas En Formica, Con Archivador Metálico Con Pintura Electro Estática, Costados Metálicos, Falda, Platinas Y Soportes Unión Metálicos</v>
          </cell>
          <cell r="E1213" t="str">
            <v>UN</v>
          </cell>
          <cell r="F1213">
            <v>978000</v>
          </cell>
          <cell r="G1213">
            <v>41144</v>
          </cell>
        </row>
        <row r="1214">
          <cell r="C1214">
            <v>2255</v>
          </cell>
          <cell r="D1214" t="str">
            <v>Suministro E Instalación De Sistema Detector De Incendio. Modelo First Alert Sco5, Con Detector De Humo Y Monóxido De Carbón 2 En 1. Una Alarma Protege Contra Dos Amenazas: Detecta Humo Y Co. Resistente A Alarmas Fallidas Tecnología Sensora De  Humo Fotoelectrica &amp; Sensor De Co Electroquímico. 2 Baterías Aa, Cajón Frontal Para Bateria Permite Remplazar La Batería Sin Desmontar La Unidad, Advertencia De Nivel De Bateria, Alarma Con Sonido De 85 Decibel Y 5 Años De Garantia</v>
          </cell>
          <cell r="E1214" t="str">
            <v>UN</v>
          </cell>
          <cell r="F1214">
            <v>153000</v>
          </cell>
          <cell r="G1214">
            <v>41936</v>
          </cell>
        </row>
        <row r="1215">
          <cell r="C1215">
            <v>2256</v>
          </cell>
          <cell r="D1215" t="str">
            <v>E- Suministro E Instalación De Control De Acceso Con Lector Digital. Control De Acceso Biométrico Y Por Tarjeta O Ta710. * Memoria Para 3.000 Huellas Dactilares Y 80.000 Registros. Usa Chip Industrial Atmel, Velocidad De Computo Mejorada Para Identificar La Huella Dactilar ( Menos De 1 Segundo Para Buscar En 3.000 Registros). Lector 3 En 1, Sirve Para Huella Dactilar, Tarjetas De Proximidad Rfid Y Teclado.Tiene Conexiones Fastethernet Rs485 Y Puerto Usb 2.0 Velocidad. Entre Otras Caracteristicas</v>
          </cell>
          <cell r="E1215" t="str">
            <v>UN</v>
          </cell>
          <cell r="F1215">
            <v>3750000</v>
          </cell>
          <cell r="G1215">
            <v>41451</v>
          </cell>
        </row>
        <row r="1216">
          <cell r="C1216">
            <v>2257</v>
          </cell>
          <cell r="D1216" t="str">
            <v>Suministro E Instalacion De Mesa De Junta De 10 Puestos, Tipo U, Compuesta Pór 4 Superficies Curvas De 2.20 X 0.76 Y 0.90 Metros Y 5 Superficies De 1.90 Y 2.00 X 0.40 Y 1.24 Metros, Bases Compuestas Por 8 Arcos De 1.60 X 0.70 Metros, 12 Bases De 0.60 Y 0.40 X 0.70 Metros. Vidrio Templado De 10 Mm Bordes Pulidos Redondos De 2.00 Metros De Diametro, 8 Dilatadores De Acero Inoxidable</v>
          </cell>
          <cell r="E1216" t="str">
            <v>UN</v>
          </cell>
          <cell r="F1216">
            <v>10000000</v>
          </cell>
          <cell r="G1216">
            <v>41045</v>
          </cell>
        </row>
        <row r="1217">
          <cell r="C1217">
            <v>2258</v>
          </cell>
          <cell r="D1217" t="str">
            <v>Suministro E Instalacion De Mesa De Junta De 3 Puestos, Tipo C, Compuesta Por 2 Superficies Curvas De 2.40 X 0.80 Y 0.70 Metros, Bases Compuestas Por 3 Bases De 0.60 Y 0.40 X 0.70 Metros, 2 Arcos De 2.40 X 0.70 Metros</v>
          </cell>
          <cell r="E1217" t="str">
            <v>UN</v>
          </cell>
          <cell r="F1217">
            <v>2600000</v>
          </cell>
          <cell r="G1217">
            <v>41045</v>
          </cell>
        </row>
        <row r="1218">
          <cell r="C1218">
            <v>2263</v>
          </cell>
          <cell r="D1218" t="str">
            <v>Suministro E Instalación De Divisiones Modulares En Paño Y Vidrio, Paneles Llenos De 0.80, 0.60,Y 0.75 X 2.00 Metros,  Estructura Estrella En Aluminio Con Pintura Electrostática</v>
          </cell>
          <cell r="E1218" t="str">
            <v>M2</v>
          </cell>
          <cell r="F1218">
            <v>160000</v>
          </cell>
          <cell r="G1218">
            <v>41676</v>
          </cell>
        </row>
        <row r="1219">
          <cell r="C1219">
            <v>2265</v>
          </cell>
          <cell r="D1219" t="str">
            <v>Zócalo En Guardaescobas De Porcelanato O Cerámica</v>
          </cell>
          <cell r="E1219" t="str">
            <v>ML</v>
          </cell>
          <cell r="F1219">
            <v>12057.2</v>
          </cell>
          <cell r="G1219">
            <v>42478</v>
          </cell>
        </row>
        <row r="1220">
          <cell r="C1220">
            <v>2267</v>
          </cell>
          <cell r="D1220" t="str">
            <v>Pavimento En Concreto Rigido De 3500 Psi, Acelerado A 3 Días, E = 0.20 Metros Pasadores D = 1" - Longitud 0.35 Metros A Cada 0.30 Metros Y D= 1/2" - Longitud 0.85 Metros A Cada 1.20 Metros, Junta Y Antisol</v>
          </cell>
          <cell r="E1220" t="str">
            <v>M2</v>
          </cell>
          <cell r="F1220">
            <v>123210.94</v>
          </cell>
          <cell r="G1220">
            <v>42493</v>
          </cell>
        </row>
        <row r="1221">
          <cell r="C1221">
            <v>2268</v>
          </cell>
          <cell r="D1221" t="str">
            <v>Marco A Una Altura &gt; 4.00 Metros, En Concreto De 3000 Psi,   De 0.12 X 0.05 Metros, Incluye Varilla De Acero D = 1/4" Y Ganchos De Amarre</v>
          </cell>
          <cell r="E1221" t="str">
            <v>ML</v>
          </cell>
          <cell r="F1221">
            <v>99988.51</v>
          </cell>
          <cell r="G1221">
            <v>41366</v>
          </cell>
        </row>
        <row r="1222">
          <cell r="C1222">
            <v>2270</v>
          </cell>
          <cell r="D1222" t="str">
            <v>Letras Para Aviso En Cristanac Corona De 0.25 X 0.30 Metros, Aplicadas Sobre Muro A Una Altura &gt; 4.00 Metros</v>
          </cell>
          <cell r="E1222" t="str">
            <v>UN</v>
          </cell>
          <cell r="F1222">
            <v>87550.5</v>
          </cell>
          <cell r="G1222">
            <v>41366</v>
          </cell>
        </row>
        <row r="1223">
          <cell r="C1223">
            <v>2272</v>
          </cell>
          <cell r="D1223" t="str">
            <v>Columna De Altura 4.00 Metros, En Concreto De 3000 Psi, De 0.30 X 0.40 Metros, Incluye Acero De Refuerzo De 6 Varillas De 1/2", Estribos De 3/8" A Cada 0.20 Metros</v>
          </cell>
          <cell r="E1223" t="str">
            <v>ML</v>
          </cell>
          <cell r="F1223">
            <v>181285.19</v>
          </cell>
          <cell r="G1223">
            <v>41136</v>
          </cell>
        </row>
        <row r="1224">
          <cell r="C1224">
            <v>2274</v>
          </cell>
          <cell r="D1224" t="str">
            <v>Pavimento En Concreto Rígido De 5000 Psi E = 0.25 Metros, Pasadores D = 1 1/4" - Longitud  0.45 Metros A Cada 0.30 Metros Y 1/2" - Longitud 0.85 Metros A Cada 1.20 Metros, Junta Y Antisol</v>
          </cell>
          <cell r="E1224" t="str">
            <v>M2</v>
          </cell>
          <cell r="F1224">
            <v>149160.68</v>
          </cell>
          <cell r="G1224">
            <v>42493</v>
          </cell>
        </row>
        <row r="1225">
          <cell r="C1225">
            <v>2276</v>
          </cell>
          <cell r="D1225" t="str">
            <v>Andén En Adoquín Rectangular, Tipo Vehícular, De Colores De 0.20 X 0.10 Metros E = 0.08 Metros</v>
          </cell>
          <cell r="E1225" t="str">
            <v>M2</v>
          </cell>
          <cell r="F1225">
            <v>67396.7</v>
          </cell>
          <cell r="G1225">
            <v>42068</v>
          </cell>
        </row>
        <row r="1226">
          <cell r="C1226">
            <v>2277</v>
          </cell>
          <cell r="D1226" t="str">
            <v>Solado En Concreto De 1500 Psi E = 0.05 Metros</v>
          </cell>
          <cell r="E1226" t="str">
            <v>M2</v>
          </cell>
          <cell r="F1226">
            <v>27007.7</v>
          </cell>
          <cell r="G1226">
            <v>41345</v>
          </cell>
        </row>
        <row r="1227">
          <cell r="C1227">
            <v>2278</v>
          </cell>
          <cell r="D1227" t="str">
            <v>Remoción Y Acopio Manual De Material Contaminado</v>
          </cell>
          <cell r="E1227" t="str">
            <v>M3</v>
          </cell>
          <cell r="F1227">
            <v>27101.67</v>
          </cell>
          <cell r="G1227">
            <v>41346</v>
          </cell>
        </row>
        <row r="1228">
          <cell r="C1228">
            <v>2279</v>
          </cell>
          <cell r="D1228" t="str">
            <v>Viga De Sobrecimiento De 0.15 X 0.20 Metros, En Concreto De 4000 Psi, No Incluye Acero De Refuerzo</v>
          </cell>
          <cell r="E1228" t="str">
            <v>ML</v>
          </cell>
          <cell r="F1228">
            <v>44093.77</v>
          </cell>
          <cell r="G1228">
            <v>41072</v>
          </cell>
        </row>
        <row r="1229">
          <cell r="C1229">
            <v>2280</v>
          </cell>
          <cell r="D1229" t="str">
            <v>Columna En Concreto De 4000 Psi, Con Sistema De Bombeo, De 0.35 X 0.35 X  3.30 Metros, No Incluye Acero De Refuerzo</v>
          </cell>
          <cell r="E1229" t="str">
            <v>UN</v>
          </cell>
          <cell r="F1229">
            <v>372331.1</v>
          </cell>
          <cell r="G1229">
            <v>41072</v>
          </cell>
        </row>
        <row r="1230">
          <cell r="C1230">
            <v>2281</v>
          </cell>
          <cell r="D1230" t="str">
            <v>Losa Maciza, Gradas En Concreto Premezclado De 4000 Psi Con Bombeo, No Incluye Acero De Refuerzo</v>
          </cell>
          <cell r="E1230" t="str">
            <v>M3</v>
          </cell>
          <cell r="F1230">
            <v>731176.24</v>
          </cell>
          <cell r="G1230">
            <v>42534</v>
          </cell>
        </row>
        <row r="1231">
          <cell r="C1231">
            <v>2283</v>
          </cell>
          <cell r="D1231" t="str">
            <v>E - Suministro E Instalación De Lampara De Incrustar 2 X 17W T8, Pantalla Especular De 0.90 X 0.90 Metros</v>
          </cell>
          <cell r="E1231" t="str">
            <v>UN</v>
          </cell>
          <cell r="F1231">
            <v>226231.88</v>
          </cell>
          <cell r="G1231">
            <v>41451</v>
          </cell>
        </row>
        <row r="1232">
          <cell r="C1232">
            <v>2285</v>
          </cell>
          <cell r="D1232" t="str">
            <v>Pavimento En Concreto Rígido Mr = 650 Psi, E = 0.20 Metros, Pasadores D = 1" - Longitud 0.35 Metros A Cada 0.30 Metros Y D= 1/2" - Longitud 0.85 Metros A Cada 1.20 Metros, Junta Y Antisol</v>
          </cell>
          <cell r="E1232" t="str">
            <v>M2</v>
          </cell>
          <cell r="F1232">
            <v>138131.16</v>
          </cell>
          <cell r="G1232">
            <v>42493</v>
          </cell>
        </row>
        <row r="1233">
          <cell r="C1233">
            <v>2286</v>
          </cell>
          <cell r="D1233" t="str">
            <v>Losa Aligerada E = 0.50 Metros, En Concreto De 4000 Psi Bombeado, No Incluye Acero De Refuerzo</v>
          </cell>
          <cell r="E1233" t="str">
            <v>M2</v>
          </cell>
          <cell r="F1233">
            <v>220455.27</v>
          </cell>
          <cell r="G1233">
            <v>41073</v>
          </cell>
        </row>
        <row r="1234">
          <cell r="C1234">
            <v>2289</v>
          </cell>
          <cell r="D1234" t="str">
            <v>Suministro E Instalación De Puerta En Madera Tipo Ibiza De 0.81 X 2.03 Metros Incluye Marco, Bisagras, Cerradura De Seguridad De Doble Vuelta.</v>
          </cell>
          <cell r="E1234" t="str">
            <v>UN</v>
          </cell>
          <cell r="F1234">
            <v>587678.32999999996</v>
          </cell>
          <cell r="G1234">
            <v>41079</v>
          </cell>
        </row>
        <row r="1235">
          <cell r="C1235">
            <v>2306</v>
          </cell>
          <cell r="D1235" t="str">
            <v>Suministro E Instalación De Panel Mixto (Paño - Vidrio) De 0.60 X 2.00 Metros Para División Modular.</v>
          </cell>
          <cell r="E1235" t="str">
            <v>UN</v>
          </cell>
          <cell r="F1235">
            <v>192738</v>
          </cell>
          <cell r="G1235">
            <v>41087</v>
          </cell>
        </row>
        <row r="1236">
          <cell r="C1236">
            <v>2307</v>
          </cell>
          <cell r="D1236" t="str">
            <v>Suministro E Instalación De Panel Mixto (Paño - Vidrio) De 0.68 X 2.00 Metros Para División Modular.</v>
          </cell>
          <cell r="E1236" t="str">
            <v>UN</v>
          </cell>
          <cell r="F1236">
            <v>224862</v>
          </cell>
          <cell r="G1236">
            <v>41087</v>
          </cell>
        </row>
        <row r="1237">
          <cell r="C1237">
            <v>2308</v>
          </cell>
          <cell r="D1237" t="str">
            <v>Suministro E Instalación De Panel Mixto (Paño - Vidrio) De 0.72 X 2.00 Metros Para División Modular.</v>
          </cell>
          <cell r="E1237" t="str">
            <v>UN</v>
          </cell>
          <cell r="F1237">
            <v>231286</v>
          </cell>
          <cell r="G1237">
            <v>41087</v>
          </cell>
        </row>
        <row r="1238">
          <cell r="C1238">
            <v>2309</v>
          </cell>
          <cell r="D1238" t="str">
            <v>Suministro E Instalación De Panel Mixto (Paño - Vidrio) De 0.82 X 2.00 Metros Para División Modular.</v>
          </cell>
          <cell r="E1238" t="str">
            <v>UN</v>
          </cell>
          <cell r="F1238">
            <v>263409</v>
          </cell>
          <cell r="G1238">
            <v>41087</v>
          </cell>
        </row>
        <row r="1239">
          <cell r="C1239">
            <v>2310</v>
          </cell>
          <cell r="D1239" t="str">
            <v>Suministro E Instalación De Panel Mixto (Paño - Vidrio) De 0.90 X 2.00 Metros Para División Modular.</v>
          </cell>
          <cell r="E1239" t="str">
            <v>UN</v>
          </cell>
          <cell r="F1239">
            <v>289108</v>
          </cell>
          <cell r="G1239">
            <v>41087</v>
          </cell>
        </row>
        <row r="1240">
          <cell r="C1240">
            <v>2311</v>
          </cell>
          <cell r="D1240" t="str">
            <v>Suministro E Instalación De Panel Mixto (Paño - Vidrio) De 0.80 X 1.67 Metros Para División Modular.</v>
          </cell>
          <cell r="E1240" t="str">
            <v>UN</v>
          </cell>
          <cell r="F1240">
            <v>214582</v>
          </cell>
          <cell r="G1240">
            <v>41087</v>
          </cell>
        </row>
        <row r="1241">
          <cell r="C1241">
            <v>2312</v>
          </cell>
          <cell r="D1241" t="str">
            <v>Suministro E Instalación De Panel Mixto (Paño - Vidrio) De 0.35, 0.48, 0.49, 0.50, 0.60 X 1.67 Metros Para División Modular.</v>
          </cell>
          <cell r="E1241" t="str">
            <v>UN</v>
          </cell>
          <cell r="F1241">
            <v>160937</v>
          </cell>
          <cell r="G1241">
            <v>41087</v>
          </cell>
        </row>
        <row r="1242">
          <cell r="C1242">
            <v>2313</v>
          </cell>
          <cell r="D1242" t="str">
            <v>Suministro E Instalación De Panel Mixto (Paño - Vidrio) De 0.90 X 1.67 Metros Para División Modular.</v>
          </cell>
          <cell r="E1242" t="str">
            <v>UN</v>
          </cell>
          <cell r="F1242">
            <v>241405</v>
          </cell>
          <cell r="G1242">
            <v>41087</v>
          </cell>
        </row>
        <row r="1243">
          <cell r="C1243">
            <v>2314</v>
          </cell>
          <cell r="D1243" t="str">
            <v>Suministro E Instalación De Panel Mixto (Paño - Vidrio) De 0.60 X 1.30 Metros Para División Modular.</v>
          </cell>
          <cell r="E1243" t="str">
            <v>UN</v>
          </cell>
          <cell r="F1243">
            <v>125280</v>
          </cell>
          <cell r="G1243">
            <v>41087</v>
          </cell>
        </row>
        <row r="1244">
          <cell r="C1244">
            <v>2315</v>
          </cell>
          <cell r="D1244" t="str">
            <v>Suministro E Instalación De Panel Mixto (Paño - Vidrio) De 0.80 X 1.30 Metros Para División Modular.</v>
          </cell>
          <cell r="E1244" t="str">
            <v>UN</v>
          </cell>
          <cell r="F1244">
            <v>167040</v>
          </cell>
          <cell r="G1244">
            <v>41087</v>
          </cell>
        </row>
        <row r="1245">
          <cell r="C1245">
            <v>2316</v>
          </cell>
          <cell r="D1245" t="str">
            <v>Suministro E Instalación De Panel Mixto (Paño - Vidrio) De 0.73 X 1.30 Metros Para División Modular.</v>
          </cell>
          <cell r="E1245" t="str">
            <v>UN</v>
          </cell>
          <cell r="F1245">
            <v>152424</v>
          </cell>
          <cell r="G1245">
            <v>41087</v>
          </cell>
        </row>
        <row r="1246">
          <cell r="C1246">
            <v>2317</v>
          </cell>
          <cell r="D1246" t="str">
            <v>Suministro E Instalación De Panel Mixto (Paño - Vidrio) De 0.90 X 1.30 Metros Para División Modular.</v>
          </cell>
          <cell r="E1246" t="str">
            <v>UN</v>
          </cell>
          <cell r="F1246">
            <v>187920</v>
          </cell>
          <cell r="G1246">
            <v>41087</v>
          </cell>
        </row>
        <row r="1247">
          <cell r="C1247">
            <v>2318</v>
          </cell>
          <cell r="D1247" t="str">
            <v>Suministro E Instalación De Puerta Triplex  De 2.00 X 0.90, 0.80, 0.70 Metros, Incluye Marco Metálico, Bisagra Y Cerradura De Seguridad (Ver Diseño)</v>
          </cell>
          <cell r="E1247" t="str">
            <v>UN</v>
          </cell>
          <cell r="F1247">
            <v>340000</v>
          </cell>
          <cell r="G1247">
            <v>41087</v>
          </cell>
        </row>
        <row r="1248">
          <cell r="C1248">
            <v>2319</v>
          </cell>
          <cell r="D1248" t="str">
            <v>Suministro E Instalación De Superficie Micro En Fórmica De 1.80 X 0.90 X 0.60 Metros</v>
          </cell>
          <cell r="E1248" t="str">
            <v>UN</v>
          </cell>
          <cell r="F1248">
            <v>196308</v>
          </cell>
          <cell r="G1248">
            <v>41087</v>
          </cell>
        </row>
        <row r="1249">
          <cell r="C1249">
            <v>2320</v>
          </cell>
          <cell r="D1249" t="str">
            <v>Suministro E Instalación De Superficie Micro En Fórmica De 1.40, 1.35, 1.50 X 0.90 X 0.60 Metros</v>
          </cell>
          <cell r="E1249" t="str">
            <v>UN</v>
          </cell>
          <cell r="F1249">
            <v>178462</v>
          </cell>
          <cell r="G1249">
            <v>41087</v>
          </cell>
        </row>
        <row r="1250">
          <cell r="C1250">
            <v>2321</v>
          </cell>
          <cell r="D1250" t="str">
            <v>Suministro E Instalación De Superficie En Fórmica De 0.90 X 0.60 Metros</v>
          </cell>
          <cell r="E1250" t="str">
            <v>UN</v>
          </cell>
          <cell r="F1250">
            <v>107077</v>
          </cell>
          <cell r="G1250">
            <v>41087</v>
          </cell>
        </row>
        <row r="1251">
          <cell r="C1251">
            <v>2322</v>
          </cell>
          <cell r="D1251" t="str">
            <v>Suministro E Instalación De Superficie En Fórmica De 0.50, 0.60 X 0.60 Metros</v>
          </cell>
          <cell r="E1251" t="str">
            <v>UN</v>
          </cell>
          <cell r="F1251">
            <v>75846</v>
          </cell>
          <cell r="G1251">
            <v>41087</v>
          </cell>
        </row>
        <row r="1252">
          <cell r="C1252">
            <v>2323</v>
          </cell>
          <cell r="D1252" t="str">
            <v>Suministro E Instalación De Superficie En Fórmica De 0.78 X 0.60 Metros</v>
          </cell>
          <cell r="E1252" t="str">
            <v>UN</v>
          </cell>
          <cell r="F1252">
            <v>107077</v>
          </cell>
          <cell r="G1252">
            <v>41087</v>
          </cell>
        </row>
        <row r="1253">
          <cell r="C1253">
            <v>2324</v>
          </cell>
          <cell r="D1253" t="str">
            <v>Suministro E Instalación De Costado Metálico H</v>
          </cell>
          <cell r="E1253" t="str">
            <v>UN</v>
          </cell>
          <cell r="F1253">
            <v>50000</v>
          </cell>
          <cell r="G1253">
            <v>41087</v>
          </cell>
        </row>
        <row r="1254">
          <cell r="C1254">
            <v>2325</v>
          </cell>
          <cell r="D1254" t="str">
            <v>Suministro E Instalación De Falda Recta Metálica Perforada</v>
          </cell>
          <cell r="E1254" t="str">
            <v>UN</v>
          </cell>
          <cell r="F1254">
            <v>40000</v>
          </cell>
          <cell r="G1254">
            <v>41087</v>
          </cell>
        </row>
        <row r="1255">
          <cell r="C1255">
            <v>2328</v>
          </cell>
          <cell r="D1255" t="str">
            <v>Suministro E Instalación De Rejilla De Suministro De Aire Acondicionado En Aluminio Blanco De 15" X 6"</v>
          </cell>
          <cell r="E1255" t="str">
            <v>UN</v>
          </cell>
          <cell r="F1255">
            <v>79439</v>
          </cell>
          <cell r="G1255">
            <v>41086</v>
          </cell>
        </row>
        <row r="1256">
          <cell r="C1256">
            <v>2330</v>
          </cell>
          <cell r="D1256" t="str">
            <v>Desmonte Y Retiro De Tapa En Concreto De 1.00 X 0.70 Metros</v>
          </cell>
          <cell r="E1256" t="str">
            <v>UN</v>
          </cell>
          <cell r="F1256">
            <v>8112.5</v>
          </cell>
          <cell r="G1256">
            <v>41345</v>
          </cell>
        </row>
        <row r="1257">
          <cell r="C1257">
            <v>2331</v>
          </cell>
          <cell r="D1257" t="str">
            <v>Tapa De 0.70 X 1.00 X 0.07 Metros, En Concreto De 3000 Psi, Con Parrilla De Hierro De 1/2"  A Cada 0.20 Metros En Ambos Sentidos</v>
          </cell>
          <cell r="E1257" t="str">
            <v>UN</v>
          </cell>
          <cell r="F1257">
            <v>50251.76</v>
          </cell>
          <cell r="G1257">
            <v>41345</v>
          </cell>
        </row>
        <row r="1258">
          <cell r="C1258">
            <v>2332</v>
          </cell>
          <cell r="D1258" t="str">
            <v>Desmonte De Placa De Concreto De 3.40 X 1.00 Metros Con Equipo Pesado</v>
          </cell>
          <cell r="E1258" t="str">
            <v>UN</v>
          </cell>
          <cell r="F1258">
            <v>63828.57</v>
          </cell>
          <cell r="G1258">
            <v>41345</v>
          </cell>
        </row>
        <row r="1259">
          <cell r="C1259">
            <v>2333</v>
          </cell>
          <cell r="D1259" t="str">
            <v>Tapa De 3.40 X 1.00 X 0.10 Metros, En Concreto De 3000 Psi, Con Parrilla De Hierro De 1/2"  A Cada 0.20 Metros En Ambos Sentidos</v>
          </cell>
          <cell r="E1259" t="str">
            <v>UN</v>
          </cell>
          <cell r="F1259">
            <v>296497.95</v>
          </cell>
          <cell r="G1259">
            <v>41345</v>
          </cell>
        </row>
        <row r="1260">
          <cell r="C1260">
            <v>2335</v>
          </cell>
          <cell r="D1260" t="str">
            <v>Suministro E Instalación De Barrera Monodireccional New Yersey De Altura = 0.90 Metros X Base =  0.29 Metros  X Longitud = 1.00 Metros, Peso = 375 Kg, Tipo Titan O Similar. Incluye Cargue, Descargue Y Fijación Con Acero</v>
          </cell>
          <cell r="E1260" t="str">
            <v>UN</v>
          </cell>
          <cell r="F1260">
            <v>242243.20000000001</v>
          </cell>
          <cell r="G1260">
            <v>41200</v>
          </cell>
        </row>
        <row r="1261">
          <cell r="C1261">
            <v>2336</v>
          </cell>
          <cell r="D1261" t="str">
            <v>Kiosco Publicitario De 1.20 X 1.20 X 2.30 Metros, Elaborado En Perfilería De Aluminio Color Natural, Sistema Estructural (Vertical Y Horizontal) En Perfil De 3" Y 1 1/2", Tres Modulos Cerrados En Machimbre Plano, Piso En Lámina Alfajor De 1.5 Mm, Base En  Perfil De 1 1/2" Cuadrado, Techo En Lámina Termoacústica Ajover Con Estructura En Perfil De 1" Cuadrado Con Inclinación Para Desague, Puerta Tipo Persiana Elevadiza (Estera) Elaborada En Lámina Galvanizada Acabado En Color Aluminio (Ver Diseño)</v>
          </cell>
          <cell r="E1261" t="str">
            <v>UN</v>
          </cell>
          <cell r="F1261">
            <v>3960000</v>
          </cell>
          <cell r="G1261">
            <v>41113</v>
          </cell>
        </row>
        <row r="1262">
          <cell r="C1262">
            <v>2338</v>
          </cell>
          <cell r="D1262" t="str">
            <v>Suministro E Instalación De Tanque De Almacenamiento Plástico De 2000 Litros Tipo Colombit O Similar Incluye  Conexión.</v>
          </cell>
          <cell r="E1262" t="str">
            <v>UN</v>
          </cell>
          <cell r="F1262">
            <v>735578.33</v>
          </cell>
          <cell r="G1262">
            <v>42572</v>
          </cell>
        </row>
        <row r="1263">
          <cell r="C1263">
            <v>2341</v>
          </cell>
          <cell r="D1263" t="str">
            <v>Levante De Muro En Bloque De Cemento De 0.15 X 0.20 X 0.40, Reforzado Con Acero De 1/2", Incluye Relleno En Concreto De 2500 Psi Y Mortero De Pega 1:4</v>
          </cell>
          <cell r="E1263" t="str">
            <v>ML</v>
          </cell>
          <cell r="F1263">
            <v>30296.89</v>
          </cell>
          <cell r="G1263">
            <v>42496</v>
          </cell>
        </row>
        <row r="1264">
          <cell r="C1264">
            <v>2343</v>
          </cell>
          <cell r="D1264" t="str">
            <v>Enchape En Tableta Cristanac De 0.30 X 0.30 Metros</v>
          </cell>
          <cell r="E1264" t="str">
            <v>M2</v>
          </cell>
          <cell r="F1264">
            <v>189880.33</v>
          </cell>
          <cell r="G1264">
            <v>42578</v>
          </cell>
        </row>
        <row r="1265">
          <cell r="C1265">
            <v>2344</v>
          </cell>
          <cell r="D1265" t="str">
            <v>Pedestal En Concreto De 4000 Psi, No Incluye Acero De Refuerzo</v>
          </cell>
          <cell r="E1265" t="str">
            <v>M3</v>
          </cell>
          <cell r="F1265">
            <v>606702.61</v>
          </cell>
          <cell r="G1265">
            <v>42578</v>
          </cell>
        </row>
        <row r="1266">
          <cell r="C1266">
            <v>2345</v>
          </cell>
          <cell r="D1266" t="str">
            <v>Concreto De 4000 Psi Para  Encamisado De Columna Y Viga En Obra De Rehabilitación Estructural, Con Aplicación De Epóxico Sikadur 32, Sika Fiber Ad, Sika Fluid, Sika Set Nc, Formaletería Para Aseguramiento Y Apuntalamiento En La Zona</v>
          </cell>
          <cell r="E1266" t="str">
            <v>M3</v>
          </cell>
          <cell r="F1266">
            <v>1956113.87</v>
          </cell>
          <cell r="G1266">
            <v>41569</v>
          </cell>
        </row>
        <row r="1267">
          <cell r="C1267">
            <v>2349</v>
          </cell>
          <cell r="D1267" t="str">
            <v>Rehabilitación Cubierta Ligera Con Estructura En Madera Y Lámina De Eternit</v>
          </cell>
          <cell r="E1267" t="str">
            <v>M2</v>
          </cell>
          <cell r="F1267">
            <v>142575.88</v>
          </cell>
          <cell r="G1267">
            <v>41144</v>
          </cell>
        </row>
        <row r="1268">
          <cell r="C1268">
            <v>2353</v>
          </cell>
          <cell r="D1268" t="str">
            <v>Aplicación De Sikagrout - 200 En Obras De Rehabilitación</v>
          </cell>
          <cell r="E1268" t="str">
            <v>M3</v>
          </cell>
          <cell r="F1268">
            <v>10527715</v>
          </cell>
          <cell r="G1268">
            <v>41135</v>
          </cell>
        </row>
        <row r="1269">
          <cell r="C1269">
            <v>2355</v>
          </cell>
          <cell r="D1269" t="str">
            <v>Conectores De 3/8" De 0.10 Metros En Obra De Rehabilitación</v>
          </cell>
          <cell r="E1269" t="str">
            <v>UN</v>
          </cell>
          <cell r="F1269">
            <v>6119.37</v>
          </cell>
          <cell r="G1269">
            <v>41569</v>
          </cell>
        </row>
        <row r="1270">
          <cell r="C1270">
            <v>2356</v>
          </cell>
          <cell r="D1270" t="str">
            <v>Concreto De 4000 Psi, Para Losa Maciza E= 0.08 Metros En Obra De Rehabilitación Estructural Con Formaletería Para Aseguramiento Y Apuntalamiento En La Zona</v>
          </cell>
          <cell r="E1270" t="str">
            <v>M2</v>
          </cell>
          <cell r="F1270">
            <v>167949.62</v>
          </cell>
          <cell r="G1270">
            <v>41271</v>
          </cell>
        </row>
        <row r="1271">
          <cell r="C1271">
            <v>2357</v>
          </cell>
          <cell r="D1271" t="str">
            <v>Concreto De 4000 Psi Para Viga En Obra De Rehabilitación Estructural, Con Aplicación De Epóxico Sikadur 32, Sika Fiber Ad, Sika Fluid, Sika Set Nc, Formaletería Para Aseguramiento Y Apuntalamiento En La Zona</v>
          </cell>
          <cell r="E1271" t="str">
            <v>M3</v>
          </cell>
          <cell r="F1271">
            <v>1338931.5</v>
          </cell>
          <cell r="G1271">
            <v>41569</v>
          </cell>
        </row>
        <row r="1272">
          <cell r="C1272">
            <v>2358</v>
          </cell>
          <cell r="D1272" t="str">
            <v>Concreto  De 4000 Psi Para Encamisado De Viga En Obra De Rehabilitación Estructural, Con Aplicación De Epóxico Sikadur 32, Sika Fiber Ad, Sika Fluid, Sika Set Nc, Formaletería Para Aseguramiento Y Apuntalamiento En La Zona</v>
          </cell>
          <cell r="E1272" t="str">
            <v>M3</v>
          </cell>
          <cell r="F1272">
            <v>2245369.2000000002</v>
          </cell>
          <cell r="G1272">
            <v>41135</v>
          </cell>
        </row>
        <row r="1273">
          <cell r="C1273">
            <v>2367</v>
          </cell>
          <cell r="D1273" t="str">
            <v>Campamento  - Instalación Y Desmonte, Incluye Piso En Concreto Y Cubierta De Eternit, De 5.00 X 3.00 Metros</v>
          </cell>
          <cell r="E1273" t="str">
            <v>UN</v>
          </cell>
          <cell r="F1273">
            <v>4920000</v>
          </cell>
          <cell r="G1273">
            <v>42578</v>
          </cell>
        </row>
        <row r="1274">
          <cell r="C1274">
            <v>2368</v>
          </cell>
          <cell r="D1274" t="str">
            <v>Demolición De Concreto En Obras De Rehabilitación Estructural, Con Malla De Protección, Incluye Retiro De Material</v>
          </cell>
          <cell r="E1274" t="str">
            <v>M3</v>
          </cell>
          <cell r="F1274">
            <v>4851783.33</v>
          </cell>
          <cell r="G1274">
            <v>41569</v>
          </cell>
        </row>
        <row r="1275">
          <cell r="C1275">
            <v>2372</v>
          </cell>
          <cell r="D1275" t="str">
            <v>Concreto Para Espesores De 0 A 5 Centimetros En Obras De Rehabilitación Estructural, Con Aplicación De Sika Top - 122, Malla De Protección, Formaletería Para Aseguramiento Y Apuntalamiento En La Zona</v>
          </cell>
          <cell r="E1275" t="str">
            <v>M3</v>
          </cell>
          <cell r="F1275">
            <v>16306100</v>
          </cell>
          <cell r="G1275">
            <v>41569</v>
          </cell>
        </row>
        <row r="1276">
          <cell r="C1276">
            <v>2374</v>
          </cell>
          <cell r="D1276" t="str">
            <v>Concreto Para Espesores De 5 A 12 Centimetros Con + 30% En Gravilla En Obra De Rehabilitación Estructural, Con Sika Top - 122, Sikadur 32 Primer, Malla De Protección Y Formaletería Para Aseguramiento Y Apuntalamiento En La Zona</v>
          </cell>
          <cell r="E1276" t="str">
            <v>M3</v>
          </cell>
          <cell r="F1276">
            <v>14058371.789999999</v>
          </cell>
          <cell r="G1276">
            <v>41569</v>
          </cell>
        </row>
        <row r="1277">
          <cell r="C1277">
            <v>2377</v>
          </cell>
          <cell r="D1277" t="str">
            <v>Concreto Para Espesores Mayores A 12 Centimetros En Obra De Rehabilitación Estructural, Con Productos Sikadur 32 Primer, Sikaconcrelisto Re, Sikafiber Ad,  Sikafluid, Sikaset Nc, Malla De Protección Y Formaletería Para Aseguramiento Y Apuntalamiento En La Zona</v>
          </cell>
          <cell r="E1277" t="str">
            <v>M3</v>
          </cell>
          <cell r="F1277">
            <v>6805337.1900000004</v>
          </cell>
          <cell r="G1277">
            <v>42417</v>
          </cell>
        </row>
        <row r="1278">
          <cell r="C1278">
            <v>2381</v>
          </cell>
          <cell r="D1278" t="str">
            <v>Protección Del Refuerzo No Expuesto En Obras De Rehabilitación Estructural</v>
          </cell>
          <cell r="E1278" t="str">
            <v>M2</v>
          </cell>
          <cell r="F1278">
            <v>19006.96</v>
          </cell>
          <cell r="G1278">
            <v>41569</v>
          </cell>
        </row>
        <row r="1279">
          <cell r="C1279">
            <v>2383</v>
          </cell>
          <cell r="D1279" t="str">
            <v>Protección Del Concreto Con Sika Color C En Obras De Rehabilitación Estructural</v>
          </cell>
          <cell r="E1279" t="str">
            <v>M2</v>
          </cell>
          <cell r="F1279">
            <v>16953.7</v>
          </cell>
          <cell r="G1279">
            <v>41569</v>
          </cell>
        </row>
        <row r="1280">
          <cell r="C1280">
            <v>2387</v>
          </cell>
          <cell r="D1280" t="str">
            <v>Protección Del Acero De Refuerzo En Obras De Rehabilitación Estructural Con Sikatop Armatec 110 Epocem Y Malla De Protección</v>
          </cell>
          <cell r="E1280" t="str">
            <v>KG</v>
          </cell>
          <cell r="F1280">
            <v>13140.36</v>
          </cell>
          <cell r="G1280">
            <v>41569</v>
          </cell>
        </row>
        <row r="1281">
          <cell r="C1281">
            <v>2388</v>
          </cell>
          <cell r="D1281" t="str">
            <v>Escarificación De Columnas Y Vigas En Obras En Obras De  Rehabilitación Estructural</v>
          </cell>
          <cell r="E1281" t="str">
            <v>M2</v>
          </cell>
          <cell r="F1281">
            <v>14111.67</v>
          </cell>
          <cell r="G1281">
            <v>41570</v>
          </cell>
        </row>
        <row r="1282">
          <cell r="C1282">
            <v>2389</v>
          </cell>
          <cell r="D1282" t="str">
            <v>Concreto  De 3500 Psi Para Viga De Amarre No Incluye Acero De Refuerzo</v>
          </cell>
          <cell r="E1282" t="str">
            <v>M3</v>
          </cell>
          <cell r="F1282">
            <v>612305.30000000005</v>
          </cell>
          <cell r="G1282">
            <v>42538</v>
          </cell>
        </row>
        <row r="1283">
          <cell r="C1283">
            <v>2390</v>
          </cell>
          <cell r="D1283" t="str">
            <v>Instalación De Derivación Tif Rígida Acsr 1/0 Acsr - 2 Cu Awg S/N</v>
          </cell>
          <cell r="E1283" t="str">
            <v>UN</v>
          </cell>
          <cell r="F1283">
            <v>169770.59</v>
          </cell>
          <cell r="G1283">
            <v>41906</v>
          </cell>
        </row>
        <row r="1284">
          <cell r="C1284">
            <v>2399</v>
          </cell>
          <cell r="D1284" t="str">
            <v>Construcción Canalización Cada Dos Tubos De 3" De Diámetro, En Lecho De Arena</v>
          </cell>
          <cell r="E1284" t="str">
            <v>ML</v>
          </cell>
          <cell r="F1284">
            <v>49896.02</v>
          </cell>
          <cell r="G1284">
            <v>42135</v>
          </cell>
        </row>
        <row r="1285">
          <cell r="C1285">
            <v>2408</v>
          </cell>
          <cell r="D1285" t="str">
            <v>E - Suministro E Instalación De Conductor De Cobre Forrado, No. 1/0 Awg Thhw</v>
          </cell>
          <cell r="E1285" t="str">
            <v>ML</v>
          </cell>
          <cell r="F1285">
            <v>26894.38</v>
          </cell>
          <cell r="G1285">
            <v>41451</v>
          </cell>
        </row>
        <row r="1286">
          <cell r="C1286">
            <v>2427</v>
          </cell>
          <cell r="D1286" t="str">
            <v>Instalación De Paso Aéreo-Subterráneo Trif 13,2 Kv 2 Awg Cu</v>
          </cell>
          <cell r="E1286" t="str">
            <v>UN</v>
          </cell>
          <cell r="F1286">
            <v>1792701.46</v>
          </cell>
          <cell r="G1286">
            <v>42557</v>
          </cell>
        </row>
        <row r="1287">
          <cell r="C1287">
            <v>2429</v>
          </cell>
          <cell r="D1287" t="str">
            <v>Canalización Con Topo D=3"</v>
          </cell>
          <cell r="E1287" t="str">
            <v>ML</v>
          </cell>
          <cell r="F1287">
            <v>136035.9</v>
          </cell>
          <cell r="G1287">
            <v>42447</v>
          </cell>
        </row>
        <row r="1288">
          <cell r="C1288">
            <v>2430</v>
          </cell>
          <cell r="D1288" t="str">
            <v>Tendido De Línea Trif Subt Mt 15 Kv 3 X 2 Cu Por Ducto</v>
          </cell>
          <cell r="E1288" t="str">
            <v>ML</v>
          </cell>
          <cell r="F1288">
            <v>142896.19</v>
          </cell>
          <cell r="G1288">
            <v>42538</v>
          </cell>
        </row>
        <row r="1289">
          <cell r="C1289">
            <v>2431</v>
          </cell>
          <cell r="D1289" t="str">
            <v>Montaje Cruceta Metálica Aux De Protecciones</v>
          </cell>
          <cell r="E1289" t="str">
            <v>UN</v>
          </cell>
          <cell r="F1289">
            <v>1169124.95</v>
          </cell>
          <cell r="G1289">
            <v>41703</v>
          </cell>
        </row>
        <row r="1290">
          <cell r="C1290">
            <v>2432</v>
          </cell>
          <cell r="D1290" t="str">
            <v>Construcción Registro Con Tapa De 1,00 X 1,00 X 1,00 Metros En Mampostería</v>
          </cell>
          <cell r="E1290" t="str">
            <v>UN</v>
          </cell>
          <cell r="F1290">
            <v>1048510.21</v>
          </cell>
          <cell r="G1290">
            <v>42067</v>
          </cell>
        </row>
        <row r="1291">
          <cell r="C1291">
            <v>2433</v>
          </cell>
          <cell r="D1291" t="str">
            <v>Suministro E Instalación De Transformador Tipo Pad Mounted 112,5 Kva</v>
          </cell>
          <cell r="E1291" t="str">
            <v>UN</v>
          </cell>
          <cell r="F1291">
            <v>13940233</v>
          </cell>
          <cell r="G1291">
            <v>41388</v>
          </cell>
        </row>
        <row r="1292">
          <cell r="C1292">
            <v>2434</v>
          </cell>
          <cell r="D1292" t="str">
            <v>Foso Para Transformador</v>
          </cell>
          <cell r="E1292" t="str">
            <v>UN</v>
          </cell>
          <cell r="F1292">
            <v>1835115.96</v>
          </cell>
          <cell r="G1292">
            <v>41234</v>
          </cell>
        </row>
        <row r="1293">
          <cell r="C1293">
            <v>2435</v>
          </cell>
          <cell r="D1293" t="str">
            <v>Instalación De Puerta Cortafuego De 1,5 X 2,5 M</v>
          </cell>
          <cell r="E1293" t="str">
            <v>UN</v>
          </cell>
          <cell r="F1293">
            <v>4825662.5</v>
          </cell>
          <cell r="G1293">
            <v>41388</v>
          </cell>
        </row>
        <row r="1294">
          <cell r="C1294">
            <v>2438</v>
          </cell>
          <cell r="D1294" t="str">
            <v>Suministro E Instalación De Damper De 0,60 X 0,50 Metros</v>
          </cell>
          <cell r="E1294" t="str">
            <v>UN</v>
          </cell>
          <cell r="F1294">
            <v>743534.17</v>
          </cell>
          <cell r="G1294">
            <v>41375</v>
          </cell>
        </row>
        <row r="1295">
          <cell r="C1295">
            <v>2439</v>
          </cell>
          <cell r="D1295" t="str">
            <v>Instalación De Pararrayos Tipo Franklin Blunt P8 Con Mástil De 6 M</v>
          </cell>
          <cell r="E1295" t="str">
            <v>UN</v>
          </cell>
          <cell r="F1295">
            <v>298465.83</v>
          </cell>
          <cell r="G1295">
            <v>41388</v>
          </cell>
        </row>
        <row r="1296">
          <cell r="C1296">
            <v>2440</v>
          </cell>
          <cell r="D1296" t="str">
            <v>Instalación De Cable Cu 2/0 Awg Thhw En Tubería Emt 3/4"</v>
          </cell>
          <cell r="E1296" t="str">
            <v>UN</v>
          </cell>
          <cell r="F1296">
            <v>51656.47</v>
          </cell>
          <cell r="G1296">
            <v>41129</v>
          </cell>
        </row>
        <row r="1297">
          <cell r="C1297">
            <v>2441</v>
          </cell>
          <cell r="D1297" t="str">
            <v>Instalación De Electrodos De Pat Tipo Varilla De Cobre 5/8" X 2,4 M</v>
          </cell>
          <cell r="E1297" t="str">
            <v>UN</v>
          </cell>
          <cell r="F1297">
            <v>401165.16</v>
          </cell>
          <cell r="G1297">
            <v>42447</v>
          </cell>
        </row>
        <row r="1298">
          <cell r="C1298">
            <v>2442</v>
          </cell>
          <cell r="D1298" t="str">
            <v>Punto De Soldadura Exotérmica Cable - Cable Hasta 2/0</v>
          </cell>
          <cell r="E1298" t="str">
            <v>UN</v>
          </cell>
          <cell r="F1298">
            <v>79123.75</v>
          </cell>
          <cell r="G1298">
            <v>41927</v>
          </cell>
        </row>
        <row r="1299">
          <cell r="C1299">
            <v>2443</v>
          </cell>
          <cell r="D1299" t="str">
            <v>Instalación De Caja De Inspección Para Electrodo De Pat</v>
          </cell>
          <cell r="E1299" t="str">
            <v>UN</v>
          </cell>
          <cell r="F1299">
            <v>189208.78</v>
          </cell>
          <cell r="G1299">
            <v>42524</v>
          </cell>
        </row>
        <row r="1300">
          <cell r="C1300">
            <v>2450</v>
          </cell>
          <cell r="D1300" t="str">
            <v>Mortero 1:8</v>
          </cell>
          <cell r="E1300" t="str">
            <v>M3</v>
          </cell>
          <cell r="F1300">
            <v>162739.54</v>
          </cell>
          <cell r="G1300">
            <v>42438</v>
          </cell>
        </row>
        <row r="1301">
          <cell r="C1301">
            <v>2451</v>
          </cell>
          <cell r="D1301" t="str">
            <v>Suministro E Instalación De Breaker  Enchufable De 2 X 15 A</v>
          </cell>
          <cell r="E1301" t="str">
            <v>UN</v>
          </cell>
          <cell r="F1301">
            <v>39255.83</v>
          </cell>
          <cell r="G1301">
            <v>42135</v>
          </cell>
        </row>
        <row r="1302">
          <cell r="C1302">
            <v>2452</v>
          </cell>
          <cell r="D1302" t="str">
            <v>Suministro E Instalación De Breaker  Enchufable De 2 X 30 A</v>
          </cell>
          <cell r="E1302" t="str">
            <v>UN</v>
          </cell>
          <cell r="F1302">
            <v>39255.83</v>
          </cell>
          <cell r="G1302">
            <v>42578</v>
          </cell>
        </row>
        <row r="1303">
          <cell r="C1303">
            <v>2453</v>
          </cell>
          <cell r="D1303" t="str">
            <v>Suministro E Instalación De Breaker  Industrial De 3 X 30 A</v>
          </cell>
          <cell r="E1303" t="str">
            <v>UN</v>
          </cell>
          <cell r="F1303">
            <v>77192.5</v>
          </cell>
          <cell r="G1303">
            <v>42538</v>
          </cell>
        </row>
        <row r="1304">
          <cell r="C1304">
            <v>2454</v>
          </cell>
          <cell r="D1304" t="str">
            <v>Suministro E Instalación De Breaker  Industrial De 3 X 40 A</v>
          </cell>
          <cell r="E1304" t="str">
            <v>UN</v>
          </cell>
          <cell r="F1304">
            <v>103092.5</v>
          </cell>
          <cell r="G1304">
            <v>42524</v>
          </cell>
        </row>
        <row r="1305">
          <cell r="C1305">
            <v>2455</v>
          </cell>
          <cell r="D1305" t="str">
            <v>Suministro E Instalación De Breaker  Industrial De 3 X 80 A</v>
          </cell>
          <cell r="E1305" t="str">
            <v>UN</v>
          </cell>
          <cell r="F1305">
            <v>153292.5</v>
          </cell>
          <cell r="G1305">
            <v>42538</v>
          </cell>
        </row>
        <row r="1306">
          <cell r="C1306">
            <v>2456</v>
          </cell>
          <cell r="D1306" t="str">
            <v>Suministro E Instalación De Breaker  Industrial De 3 X 200 A</v>
          </cell>
          <cell r="E1306" t="str">
            <v>UN</v>
          </cell>
          <cell r="F1306">
            <v>320795.39</v>
          </cell>
          <cell r="G1306">
            <v>42524</v>
          </cell>
        </row>
        <row r="1307">
          <cell r="C1307">
            <v>2488</v>
          </cell>
          <cell r="D1307" t="str">
            <v>Suministro E Instalación De Bala Compacta Fluorescente 2 X 32 Wattios</v>
          </cell>
          <cell r="E1307" t="str">
            <v>UN</v>
          </cell>
          <cell r="F1307">
            <v>94251.67</v>
          </cell>
          <cell r="G1307">
            <v>42135</v>
          </cell>
        </row>
        <row r="1308">
          <cell r="C1308">
            <v>2490</v>
          </cell>
          <cell r="D1308" t="str">
            <v>Suministro E Instalación De Luminaria Fluorescente Hermética 2 X 32 Wattios Tipo Comercial De Encendido Instantáneo De Sobreponer</v>
          </cell>
          <cell r="E1308" t="str">
            <v>UN</v>
          </cell>
          <cell r="F1308">
            <v>121477.5</v>
          </cell>
          <cell r="G1308">
            <v>42135</v>
          </cell>
        </row>
        <row r="1309">
          <cell r="C1309">
            <v>2491</v>
          </cell>
          <cell r="D1309" t="str">
            <v>Suministro E Instalación De Tablero De Medida Trifásico Autosoportado Incluye 12 Medidores Monofásicos 3H</v>
          </cell>
          <cell r="E1309" t="str">
            <v>UN</v>
          </cell>
          <cell r="F1309">
            <v>20278050</v>
          </cell>
          <cell r="G1309">
            <v>41129</v>
          </cell>
        </row>
        <row r="1310">
          <cell r="C1310">
            <v>2492</v>
          </cell>
          <cell r="D1310" t="str">
            <v>Suministro E Instalación De Tablero Bifásico Con Puerta Para Totalizador 12 Circuitos Para Empotrar</v>
          </cell>
          <cell r="E1310" t="str">
            <v>UN</v>
          </cell>
          <cell r="F1310">
            <v>330858</v>
          </cell>
          <cell r="G1310">
            <v>41703</v>
          </cell>
        </row>
        <row r="1311">
          <cell r="C1311">
            <v>2493</v>
          </cell>
          <cell r="D1311" t="str">
            <v>Suministro E Instalación De Tablero Bifásico Con Puerta Y Espacio Para Totalizador 8 Circuitos Para Empotrar</v>
          </cell>
          <cell r="E1311" t="str">
            <v>UN</v>
          </cell>
          <cell r="F1311">
            <v>262448.09000000003</v>
          </cell>
          <cell r="G1311">
            <v>42538</v>
          </cell>
        </row>
        <row r="1312">
          <cell r="C1312">
            <v>2494</v>
          </cell>
          <cell r="D1312" t="str">
            <v>Suministro E Instalación De Tablero Trifásico Con Puerta Y Espacio Para Totalizador 42 Circuitos Para Empotrar</v>
          </cell>
          <cell r="E1312" t="str">
            <v>UN</v>
          </cell>
          <cell r="F1312">
            <v>1049807.69</v>
          </cell>
          <cell r="G1312">
            <v>42531</v>
          </cell>
        </row>
        <row r="1313">
          <cell r="C1313">
            <v>2495</v>
          </cell>
          <cell r="D1313" t="str">
            <v>Suministro E Instalación De Tablero Trifásico Con Puerta Y Espacio Para Totalizador 18 Circuitos Para Empotrar</v>
          </cell>
          <cell r="E1313" t="str">
            <v>UN</v>
          </cell>
          <cell r="F1313">
            <v>593568.98</v>
          </cell>
          <cell r="G1313">
            <v>41129</v>
          </cell>
        </row>
        <row r="1314">
          <cell r="C1314">
            <v>2496</v>
          </cell>
          <cell r="D1314" t="str">
            <v>Suministro E Instalación De Tablero Trifásico Con Puerta Y Espacio Para Totalizador 12 Circuitos Para Empotrar</v>
          </cell>
          <cell r="E1314" t="str">
            <v>UN</v>
          </cell>
          <cell r="F1314">
            <v>565275</v>
          </cell>
          <cell r="G1314">
            <v>42135</v>
          </cell>
        </row>
        <row r="1315">
          <cell r="C1315">
            <v>2497</v>
          </cell>
          <cell r="D1315" t="str">
            <v>Suministro E Instalación De Breaker Enchufable Desde 10 Hasta 60 Amperios</v>
          </cell>
          <cell r="E1315" t="str">
            <v>UN</v>
          </cell>
          <cell r="F1315">
            <v>23395.5</v>
          </cell>
          <cell r="G1315">
            <v>42447</v>
          </cell>
        </row>
        <row r="1316">
          <cell r="C1316">
            <v>2498</v>
          </cell>
          <cell r="D1316" t="str">
            <v>Suministro E Instalación De Breaker Enchufable De 1 X 15 Amperios</v>
          </cell>
          <cell r="E1316" t="str">
            <v>UN</v>
          </cell>
          <cell r="F1316">
            <v>25062.39</v>
          </cell>
          <cell r="G1316">
            <v>42524</v>
          </cell>
        </row>
        <row r="1317">
          <cell r="C1317">
            <v>2500</v>
          </cell>
          <cell r="D1317" t="str">
            <v>Suministro E Instalación De Tubería Pvc Conduit De 2 1/2"</v>
          </cell>
          <cell r="E1317" t="str">
            <v>ML</v>
          </cell>
          <cell r="F1317">
            <v>19530.13</v>
          </cell>
          <cell r="G1317">
            <v>42557</v>
          </cell>
        </row>
        <row r="1318">
          <cell r="C1318">
            <v>2506</v>
          </cell>
          <cell r="D1318" t="str">
            <v>Suministro E Instalación De Tubería Pvc Conduit De 1 1/2"</v>
          </cell>
          <cell r="E1318" t="str">
            <v>ML</v>
          </cell>
          <cell r="F1318">
            <v>10602.01</v>
          </cell>
          <cell r="G1318">
            <v>42557</v>
          </cell>
        </row>
        <row r="1319">
          <cell r="C1319">
            <v>2507</v>
          </cell>
          <cell r="D1319" t="str">
            <v>Suministro E Instalación De Tubería Pvc Conduit De 1"</v>
          </cell>
          <cell r="E1319" t="str">
            <v>ML</v>
          </cell>
          <cell r="F1319">
            <v>7576.33</v>
          </cell>
          <cell r="G1319">
            <v>42557</v>
          </cell>
        </row>
        <row r="1320">
          <cell r="C1320">
            <v>2508</v>
          </cell>
          <cell r="D1320" t="str">
            <v>Suministro E Instalación De Acometida Parcial 2 # 12 + #14T Cu Thhw</v>
          </cell>
          <cell r="E1320" t="str">
            <v>ML</v>
          </cell>
          <cell r="F1320">
            <v>14292.41</v>
          </cell>
          <cell r="G1320">
            <v>42135</v>
          </cell>
        </row>
        <row r="1321">
          <cell r="C1321">
            <v>2509</v>
          </cell>
          <cell r="D1321" t="str">
            <v>Suministro E Instalación Acometida Parcial 2#10 + #10 + 12T Cu Thhw</v>
          </cell>
          <cell r="E1321" t="str">
            <v>ML</v>
          </cell>
          <cell r="F1321">
            <v>6868.6</v>
          </cell>
          <cell r="G1321">
            <v>42135</v>
          </cell>
        </row>
        <row r="1322">
          <cell r="C1322">
            <v>2510</v>
          </cell>
          <cell r="D1322" t="str">
            <v>Suministro E Instalación Acometida Parcial 3#8 + #8 + 10T Cu Thhw</v>
          </cell>
          <cell r="E1322" t="str">
            <v>ML</v>
          </cell>
          <cell r="F1322">
            <v>18819.900000000001</v>
          </cell>
          <cell r="G1322">
            <v>42538</v>
          </cell>
        </row>
        <row r="1323">
          <cell r="C1323">
            <v>2511</v>
          </cell>
          <cell r="D1323" t="str">
            <v>Suministro E Instalación Acometida Parcial 3#2 + #2 + 4T Cu Thhw</v>
          </cell>
          <cell r="E1323" t="str">
            <v>ML</v>
          </cell>
          <cell r="F1323">
            <v>61157.47</v>
          </cell>
          <cell r="G1323">
            <v>42538</v>
          </cell>
        </row>
        <row r="1324">
          <cell r="C1324">
            <v>2512</v>
          </cell>
          <cell r="D1324" t="str">
            <v>Suministro E Instalación Acometida Parcial 3#4/0 + #4/0 + 2/0T Cu Thhw</v>
          </cell>
          <cell r="E1324" t="str">
            <v>ML</v>
          </cell>
          <cell r="F1324">
            <v>179573.78</v>
          </cell>
          <cell r="G1324">
            <v>42538</v>
          </cell>
        </row>
        <row r="1325">
          <cell r="C1325">
            <v>2513</v>
          </cell>
          <cell r="D1325" t="str">
            <v>Suministro E Instalación De Interruptor Conmutable (Pareja)</v>
          </cell>
          <cell r="E1325" t="str">
            <v>UN</v>
          </cell>
          <cell r="F1325">
            <v>162804.42000000001</v>
          </cell>
          <cell r="G1325">
            <v>41129</v>
          </cell>
        </row>
        <row r="1326">
          <cell r="C1326">
            <v>2514</v>
          </cell>
          <cell r="D1326" t="str">
            <v>Salida Toma Bifásica 220 V Con Polo A Tierra</v>
          </cell>
          <cell r="E1326" t="str">
            <v>UN</v>
          </cell>
          <cell r="F1326">
            <v>118579.11</v>
          </cell>
          <cell r="G1326">
            <v>42531</v>
          </cell>
        </row>
        <row r="1327">
          <cell r="C1327">
            <v>2515</v>
          </cell>
          <cell r="D1327" t="str">
            <v>Salida Para Toma Gfci 120 V Con Polo A Tierra</v>
          </cell>
          <cell r="E1327" t="str">
            <v>UN</v>
          </cell>
          <cell r="F1327">
            <v>110160.36</v>
          </cell>
          <cell r="G1327">
            <v>42538</v>
          </cell>
        </row>
        <row r="1328">
          <cell r="C1328">
            <v>2516</v>
          </cell>
          <cell r="D1328" t="str">
            <v>Salida Para Toma Trifásica 220 V Con Polo A Tierra</v>
          </cell>
          <cell r="E1328" t="str">
            <v>UN</v>
          </cell>
          <cell r="F1328">
            <v>143060.94</v>
          </cell>
          <cell r="G1328">
            <v>42531</v>
          </cell>
        </row>
        <row r="1329">
          <cell r="C1329">
            <v>2518</v>
          </cell>
          <cell r="D1329" t="str">
            <v>Suministro E Instalación De Cable  Thw De Cobre Desnudo Awg 1/0 Thhw</v>
          </cell>
          <cell r="E1329" t="str">
            <v>ML</v>
          </cell>
          <cell r="F1329">
            <v>38416.339999999997</v>
          </cell>
          <cell r="G1329">
            <v>42447</v>
          </cell>
        </row>
        <row r="1330">
          <cell r="C1330">
            <v>2520</v>
          </cell>
          <cell r="D1330" t="str">
            <v>Suministro E Instalación De Luminaria Mh 1000 Watios, 220 Voltios, Incluye Bombillo (Ver Diseño)</v>
          </cell>
          <cell r="E1330" t="str">
            <v>UN</v>
          </cell>
          <cell r="F1330">
            <v>1690850</v>
          </cell>
          <cell r="G1330">
            <v>41376</v>
          </cell>
        </row>
        <row r="1331">
          <cell r="C1331">
            <v>2522</v>
          </cell>
          <cell r="D1331" t="str">
            <v>Recurso Base Para Suplemento Tet Personal</v>
          </cell>
          <cell r="E1331" t="str">
            <v>UN</v>
          </cell>
          <cell r="F1331">
            <v>25000</v>
          </cell>
          <cell r="G1331">
            <v>41338</v>
          </cell>
        </row>
        <row r="1332">
          <cell r="C1332">
            <v>2523</v>
          </cell>
          <cell r="D1332" t="str">
            <v>Recursos Base Para Suplemento Tet Puente De Línea Trifásico M.T.</v>
          </cell>
          <cell r="E1332" t="str">
            <v>UN</v>
          </cell>
          <cell r="F1332">
            <v>178062.5</v>
          </cell>
          <cell r="G1332">
            <v>42557</v>
          </cell>
        </row>
        <row r="1333">
          <cell r="C1333">
            <v>2526</v>
          </cell>
          <cell r="D1333" t="str">
            <v>Descapote Y Limpieza A Máquina Y Adecuación Con Compactación Del Terreno Existente, Incluye Retiro De Material E= 0.25</v>
          </cell>
          <cell r="E1333" t="str">
            <v>M2</v>
          </cell>
          <cell r="F1333">
            <v>10243.950000000001</v>
          </cell>
          <cell r="G1333">
            <v>42667</v>
          </cell>
        </row>
        <row r="1334">
          <cell r="C1334">
            <v>2527</v>
          </cell>
          <cell r="D1334" t="str">
            <v>Viga Corona A Una Altura &gt; 4.00 Metros, En Concreto De 3000 Psi De 0.30 X 0.20 Metros Incluye Acero De Refuerzo 4 Varillas D = 1/2", Estribos D = 3/8" A Cada 0.15 Metros</v>
          </cell>
          <cell r="E1334" t="str">
            <v>ML</v>
          </cell>
          <cell r="F1334">
            <v>136563.32999999999</v>
          </cell>
          <cell r="G1334">
            <v>41136</v>
          </cell>
        </row>
        <row r="1335">
          <cell r="C1335">
            <v>2528</v>
          </cell>
          <cell r="D1335" t="str">
            <v>Canal En Concreto De 3000 Psi. B = 0.90 Metros, A = 0.70 Metros, E =  0.20 Metros, Con 11 Acero De Refuerzo D = 1/2" Long. 1.00 Metro, Estribos De 1/2" A Cada 0.40 Metros</v>
          </cell>
          <cell r="E1335" t="str">
            <v>ML</v>
          </cell>
          <cell r="F1335">
            <v>193515.81</v>
          </cell>
          <cell r="G1335">
            <v>41540</v>
          </cell>
        </row>
        <row r="1336">
          <cell r="C1336">
            <v>2529</v>
          </cell>
          <cell r="D1336" t="str">
            <v>Suministro E Instalación De Rejilla De Piso En Hierro Legitimo D = 1", De 0.90 Metros De Ancho</v>
          </cell>
          <cell r="E1336" t="str">
            <v>ML</v>
          </cell>
          <cell r="F1336">
            <v>170000</v>
          </cell>
          <cell r="G1336">
            <v>42443</v>
          </cell>
        </row>
        <row r="1337">
          <cell r="C1337">
            <v>2533</v>
          </cell>
          <cell r="D1337" t="str">
            <v>Suministro E Instalación De Interruptor Termomagnético M9 Para Riel Din 2 X 50 Amperios</v>
          </cell>
          <cell r="E1337" t="str">
            <v>UN</v>
          </cell>
          <cell r="F1337">
            <v>139910</v>
          </cell>
          <cell r="G1337">
            <v>41737</v>
          </cell>
        </row>
        <row r="1338">
          <cell r="C1338">
            <v>2534</v>
          </cell>
          <cell r="D1338" t="str">
            <v>Adecuación De Tablero De Energía Principal Y Alimentadores Provisionales De Tableros De Distribución Existentes</v>
          </cell>
          <cell r="E1338" t="str">
            <v>UN</v>
          </cell>
          <cell r="F1338">
            <v>1465250</v>
          </cell>
          <cell r="G1338">
            <v>41410</v>
          </cell>
        </row>
        <row r="1339">
          <cell r="C1339">
            <v>2535</v>
          </cell>
          <cell r="D1339" t="str">
            <v>Reorganización De Y Conexionado De Acometidas De Llegada Y Salida En Cuarto Eléctrico Actual</v>
          </cell>
          <cell r="E1339" t="str">
            <v>UN</v>
          </cell>
          <cell r="F1339">
            <v>3292816.67</v>
          </cell>
          <cell r="G1339">
            <v>41388</v>
          </cell>
        </row>
        <row r="1340">
          <cell r="C1340">
            <v>2536</v>
          </cell>
          <cell r="D1340" t="str">
            <v>Construcción De Muro En Bloque, Placa En Concreto De 3000 Psi, Para Protección De Gabinete Principal</v>
          </cell>
          <cell r="E1340" t="str">
            <v>UN</v>
          </cell>
          <cell r="F1340">
            <v>448940.65</v>
          </cell>
          <cell r="G1340">
            <v>41410</v>
          </cell>
        </row>
        <row r="1341">
          <cell r="C1341">
            <v>2537</v>
          </cell>
          <cell r="D1341" t="str">
            <v>Andén En Concreto De Fc = 3500 Psi, E= 0.08 Metros</v>
          </cell>
          <cell r="E1341" t="str">
            <v>M2</v>
          </cell>
          <cell r="F1341">
            <v>54386.29</v>
          </cell>
          <cell r="G1341">
            <v>42068</v>
          </cell>
        </row>
        <row r="1342">
          <cell r="C1342">
            <v>2540</v>
          </cell>
          <cell r="D1342" t="str">
            <v>Construcción De Baranda En Concreto De 4000 Psi, Altura 1.20 Metros, Incluye Anclaje Con Sikadur 42. (Ver Diseño)</v>
          </cell>
          <cell r="E1342" t="str">
            <v>ML</v>
          </cell>
          <cell r="F1342">
            <v>208538.14</v>
          </cell>
          <cell r="G1342">
            <v>41155</v>
          </cell>
        </row>
        <row r="1343">
          <cell r="C1343">
            <v>2541</v>
          </cell>
          <cell r="D1343" t="str">
            <v>Bordillo En Puente, De 0.30 X 0.30 Metros, En Concreto De 4000 Psi, Incluye Anclaje Con Sikadur 42 (Ver Diseño)</v>
          </cell>
          <cell r="E1343" t="str">
            <v>ML</v>
          </cell>
          <cell r="F1343">
            <v>102716.18</v>
          </cell>
          <cell r="G1343">
            <v>41155</v>
          </cell>
        </row>
        <row r="1344">
          <cell r="C1344">
            <v>2545</v>
          </cell>
          <cell r="D1344" t="str">
            <v>Junta Expansiva Para Losa De Puente</v>
          </cell>
          <cell r="E1344" t="str">
            <v>ML</v>
          </cell>
          <cell r="F1344">
            <v>268400.28000000003</v>
          </cell>
          <cell r="G1344">
            <v>41180</v>
          </cell>
        </row>
        <row r="1345">
          <cell r="C1345">
            <v>2546</v>
          </cell>
          <cell r="D1345" t="str">
            <v>Placa En Concreto De 3000 Psi, Estampado De Color, E = 0.05 Metros, Para Piso</v>
          </cell>
          <cell r="E1345" t="str">
            <v>M2</v>
          </cell>
          <cell r="F1345">
            <v>42609.9</v>
          </cell>
          <cell r="G1345">
            <v>42535</v>
          </cell>
        </row>
        <row r="1346">
          <cell r="C1346">
            <v>2547</v>
          </cell>
          <cell r="D1346" t="str">
            <v>Placa En Concreto De 3000 Psi, Estampado De Color, E = 0.05 Metros, Para Piso</v>
          </cell>
          <cell r="E1346" t="str">
            <v>M2</v>
          </cell>
          <cell r="F1346">
            <v>47808.67</v>
          </cell>
          <cell r="G1346">
            <v>41835</v>
          </cell>
        </row>
        <row r="1347">
          <cell r="C1347">
            <v>2552</v>
          </cell>
          <cell r="D1347" t="str">
            <v>Suministro E Instalación De Tubería Pvc Conduit De 2"</v>
          </cell>
          <cell r="E1347" t="str">
            <v>ML</v>
          </cell>
          <cell r="F1347">
            <v>17516.46</v>
          </cell>
          <cell r="G1347">
            <v>42447</v>
          </cell>
        </row>
        <row r="1348">
          <cell r="C1348">
            <v>2553</v>
          </cell>
          <cell r="D1348" t="str">
            <v>Suministro E Instalación De Tubería Pvc Conduit De 3"</v>
          </cell>
          <cell r="E1348" t="str">
            <v>ML</v>
          </cell>
          <cell r="F1348">
            <v>27629.46</v>
          </cell>
          <cell r="G1348">
            <v>42447</v>
          </cell>
        </row>
        <row r="1349">
          <cell r="C1349">
            <v>2556</v>
          </cell>
          <cell r="D1349" t="str">
            <v>Suministro E Instalación De Tubería Galvanizada De 1"</v>
          </cell>
          <cell r="E1349" t="str">
            <v>ML</v>
          </cell>
          <cell r="F1349">
            <v>35523.660000000003</v>
          </cell>
          <cell r="G1349">
            <v>41703</v>
          </cell>
        </row>
        <row r="1350">
          <cell r="C1350">
            <v>2557</v>
          </cell>
          <cell r="D1350" t="str">
            <v>Suministro E Instalación De Alambre 8 Thw Cobre Forrado 90° C - Awg</v>
          </cell>
          <cell r="E1350" t="str">
            <v>ML</v>
          </cell>
          <cell r="F1350">
            <v>4222.75</v>
          </cell>
          <cell r="G1350">
            <v>41388</v>
          </cell>
        </row>
        <row r="1351">
          <cell r="C1351">
            <v>2558</v>
          </cell>
          <cell r="D1351" t="str">
            <v>Suministro E Instalación De Cable Thw Cobre Desnudo 90° C - Awg 2</v>
          </cell>
          <cell r="E1351" t="str">
            <v>ML</v>
          </cell>
          <cell r="F1351">
            <v>14777.5</v>
          </cell>
          <cell r="G1351">
            <v>42557</v>
          </cell>
        </row>
        <row r="1352">
          <cell r="C1352">
            <v>2559</v>
          </cell>
          <cell r="D1352" t="str">
            <v>Suministro E Instalación De Alambre De Cobre No. 10 Awg Thhw</v>
          </cell>
          <cell r="E1352" t="str">
            <v>ML</v>
          </cell>
          <cell r="F1352">
            <v>3009.04</v>
          </cell>
          <cell r="G1352">
            <v>41906</v>
          </cell>
        </row>
        <row r="1353">
          <cell r="C1353">
            <v>2560</v>
          </cell>
          <cell r="D1353" t="str">
            <v>Suministro E Instalación De Cable Antifraude 2 X 8 + 8 Awg</v>
          </cell>
          <cell r="E1353" t="str">
            <v>ML</v>
          </cell>
          <cell r="F1353">
            <v>13189.5</v>
          </cell>
          <cell r="G1353">
            <v>41703</v>
          </cell>
        </row>
        <row r="1354">
          <cell r="C1354">
            <v>2564</v>
          </cell>
          <cell r="D1354" t="str">
            <v>Suministro E Instalación De Bajante Galvanizado Para Acometida Principal Incluye Accesorios (Ver Diseño)</v>
          </cell>
          <cell r="E1354" t="str">
            <v>UN</v>
          </cell>
          <cell r="F1354">
            <v>301035.5</v>
          </cell>
          <cell r="G1354">
            <v>41785</v>
          </cell>
        </row>
        <row r="1355">
          <cell r="C1355">
            <v>2565</v>
          </cell>
          <cell r="D1355" t="str">
            <v>Registro Eléctrico De 0.60 X 0.60 X 0.60 Metros En Concreto De 3.000 Psi, E = 0.10 Metros Incluye Malla Electrosoldada Y Tapa Con Marco En Angulo De Hierro De 1 1/2" X 3/16", Reja De Hierro De 1/2" Legítimo</v>
          </cell>
          <cell r="E1355" t="str">
            <v>UN</v>
          </cell>
          <cell r="F1355">
            <v>273054.12</v>
          </cell>
          <cell r="G1355">
            <v>42557</v>
          </cell>
        </row>
        <row r="1356">
          <cell r="C1356">
            <v>2566</v>
          </cell>
          <cell r="D1356" t="str">
            <v>Registro Eléctrico De 0.80 X 0.80 X 0.60 Metros En Concreto De 3.000 Psi, E = 0.10 Metros Incluye Malla Electrosoldada Y Tapa Con Marco En Angulo De Hierro De 1 1/2" X 3/16", Reja De Hierro De 1/2" Legítimo</v>
          </cell>
          <cell r="E1356" t="str">
            <v>UN</v>
          </cell>
          <cell r="F1356">
            <v>368078.23</v>
          </cell>
          <cell r="G1356">
            <v>42557</v>
          </cell>
        </row>
        <row r="1357">
          <cell r="C1357">
            <v>2567</v>
          </cell>
          <cell r="D1357" t="str">
            <v>Instalación De Transformador Monofásico 50 Kva, 13200 / 240 V, Incluye Elementos De Protección, Accesorios Para Postes</v>
          </cell>
          <cell r="E1357" t="str">
            <v>UN</v>
          </cell>
          <cell r="F1357">
            <v>8966835</v>
          </cell>
          <cell r="G1357">
            <v>42447</v>
          </cell>
        </row>
        <row r="1358">
          <cell r="C1358">
            <v>2569</v>
          </cell>
          <cell r="D1358" t="str">
            <v>Suministro E Instalación De Tablero De Contadores Con Sus Protecciones Y Accesorios De Montaje</v>
          </cell>
          <cell r="E1358" t="str">
            <v>UN</v>
          </cell>
          <cell r="F1358">
            <v>4007996</v>
          </cell>
          <cell r="G1358">
            <v>41388</v>
          </cell>
        </row>
        <row r="1359">
          <cell r="C1359">
            <v>2571</v>
          </cell>
          <cell r="D1359" t="str">
            <v>Empalme Subterraneo De Baja Tensión  Acometida 14 - 4</v>
          </cell>
          <cell r="E1359" t="str">
            <v>UN</v>
          </cell>
          <cell r="F1359">
            <v>164338.20000000001</v>
          </cell>
          <cell r="G1359">
            <v>42531</v>
          </cell>
        </row>
        <row r="1360">
          <cell r="C1360">
            <v>2572</v>
          </cell>
          <cell r="D1360" t="str">
            <v>Enchape De Muro En Piedra China Y Granito Lavado</v>
          </cell>
          <cell r="E1360" t="str">
            <v>M2</v>
          </cell>
          <cell r="F1360">
            <v>82731.13</v>
          </cell>
          <cell r="G1360">
            <v>41912</v>
          </cell>
        </row>
        <row r="1361">
          <cell r="C1361">
            <v>2573</v>
          </cell>
          <cell r="D1361" t="str">
            <v>Bordillo En Puente, De 0.20 X 0.20 Metros, En Concreto De 4000 Psi, Incluye Anclaje Con Sikadur 42 (Ver Diseño)</v>
          </cell>
          <cell r="E1361" t="str">
            <v>ML</v>
          </cell>
          <cell r="F1361">
            <v>76652.240000000005</v>
          </cell>
          <cell r="G1361">
            <v>41771</v>
          </cell>
        </row>
        <row r="1362">
          <cell r="C1362">
            <v>2574</v>
          </cell>
          <cell r="D1362" t="str">
            <v>Bordillo En Concreto De 4000 Psi De 0.20 X 0.50 Metros, No Incluye Acero De Refuerzo</v>
          </cell>
          <cell r="E1362" t="str">
            <v>ML</v>
          </cell>
          <cell r="F1362">
            <v>88844.85</v>
          </cell>
          <cell r="G1362">
            <v>41180</v>
          </cell>
        </row>
        <row r="1363">
          <cell r="C1363">
            <v>2575</v>
          </cell>
          <cell r="D1363" t="str">
            <v>Andén En Concreto De Fc = 4000 Psi, E = 0.10 Metros</v>
          </cell>
          <cell r="E1363" t="str">
            <v>M2</v>
          </cell>
          <cell r="F1363">
            <v>67302.16</v>
          </cell>
          <cell r="G1363">
            <v>42552</v>
          </cell>
        </row>
        <row r="1364">
          <cell r="C1364">
            <v>2576</v>
          </cell>
          <cell r="D1364" t="str">
            <v>Suministro E Instalación De Ventana Blindada En Nivel 5, Marcos Fabricados En Lámina De Acero Balística Calibre 12, Forrados Exteriormente  Con Lámina Nivel 5, Calibre 10, Vidrio En Polibinil De 0.60 Micras, De 42 Mm, Película Antiesquirla.</v>
          </cell>
          <cell r="E1364" t="str">
            <v>M2</v>
          </cell>
          <cell r="F1364">
            <v>1950000</v>
          </cell>
          <cell r="G1364">
            <v>41697</v>
          </cell>
        </row>
        <row r="1365">
          <cell r="C1365">
            <v>2577</v>
          </cell>
          <cell r="D1365" t="str">
            <v>Suministro E Instalación De Ventana Blindada En Nivel 3, Marcos Fabricados En Lámina De Acero Balística Calibre 12, Forrados Exteriormente  Con Lámina Nivel 3, Calibre 10, Vidrio En Polibinil De 0.60 Micras, De 24 Mm, Película Antiesquirla, Pintura Orneada Color Anolock De Alta Biscosidad, Empotrada Con Chazos De Expansión De 1/2" X 6"</v>
          </cell>
          <cell r="E1365" t="str">
            <v>M2</v>
          </cell>
          <cell r="F1365">
            <v>1750000</v>
          </cell>
          <cell r="G1365">
            <v>41697</v>
          </cell>
        </row>
        <row r="1366">
          <cell r="C1366">
            <v>2578</v>
          </cell>
          <cell r="D1366" t="str">
            <v>Suministro E Instalación De Puerta Blindada Nivel 3, Marco Fabricado En Lámina Calibre 10, Hoja Montada Sobre Una Estructura De Tubo Cuadrado Calibre 10 Y Cubierta En Acero Calibre 10, Bisagras Tubulares  En Acero De 3/4", Con Graceras Para Mantenimiento, Pintura Orneada Color Anolock De Alta Biscosidad, Vidrio En Polibinil Cristal No. 1, Con Película Antiesquirla</v>
          </cell>
          <cell r="E1366" t="str">
            <v>M2</v>
          </cell>
          <cell r="F1366">
            <v>2550000</v>
          </cell>
          <cell r="G1366">
            <v>41697</v>
          </cell>
        </row>
        <row r="1367">
          <cell r="C1367">
            <v>2579</v>
          </cell>
          <cell r="D1367" t="str">
            <v>Suministro E Instalación De Compuerta De Escape Y Persiana Blindada, Nivel 3, Marco Fabricado En Lámina Calibre 10, Hoja Escualizable, Montada Sobre Una Estructura De Tubo Cuadrado Calibre 10, Cubierta En Acero Calibre 10, De 0.60 Metros X 0.25 Metros</v>
          </cell>
          <cell r="E1367" t="str">
            <v>UN</v>
          </cell>
          <cell r="F1367">
            <v>850000</v>
          </cell>
          <cell r="G1367">
            <v>41697</v>
          </cell>
        </row>
        <row r="1368">
          <cell r="C1368">
            <v>2585</v>
          </cell>
          <cell r="D1368" t="str">
            <v>P. B. O. Mantenimiento De Vias Con Asfalto En Frio Modificado Con Polimeros:  Hueco Tipo A. (Area Entre 0.0025&lt;A&lt;0.0225) M2, Incluye Demolición En Pavimento Rigido Y Retiro De Material Cuando Se Requiera</v>
          </cell>
          <cell r="E1368" t="str">
            <v>UN</v>
          </cell>
          <cell r="F1368">
            <v>16049.98</v>
          </cell>
          <cell r="G1368">
            <v>42740</v>
          </cell>
        </row>
        <row r="1369">
          <cell r="C1369">
            <v>2587</v>
          </cell>
          <cell r="D1369" t="str">
            <v>P. B. O. Mantenimiento De Vias Con Asfalto En Frio Modificado Con Polimeros: Hueco Tipo B. (Area Entre 0.0225&lt;A&lt;0.09) M2, Incluye Demolición En Pavimento Rigido Y Retiro De Material Cuando Se Requiera</v>
          </cell>
          <cell r="E1369" t="str">
            <v>UN</v>
          </cell>
          <cell r="F1369">
            <v>57977.93</v>
          </cell>
          <cell r="G1369">
            <v>42740</v>
          </cell>
        </row>
        <row r="1370">
          <cell r="C1370">
            <v>2588</v>
          </cell>
          <cell r="D1370" t="str">
            <v>P. B. O. Mantenimiento De Vias Con Asfalto En Frio Modificado Con Polimeros: Hueco Tipo C. (Área Entre 0.09&lt;A&lt;0.16) M2, Incluye Demolición En Pavimento Rígido Y Retiro De Material Cuando Se Requiera</v>
          </cell>
          <cell r="E1370" t="str">
            <v>UN</v>
          </cell>
          <cell r="F1370">
            <v>96511.39</v>
          </cell>
          <cell r="G1370">
            <v>42740</v>
          </cell>
        </row>
        <row r="1371">
          <cell r="C1371">
            <v>2589</v>
          </cell>
          <cell r="D1371" t="str">
            <v>P. B. O. Mantenimiento De Vias Con Asfalto En Frio Modificado Con Polimeros: Hueco Tipo D. (Área Entre 0.16&lt;A&lt;0.25) M2, Incluye Demolición En Pavimento Rígido Y Retiro De Material Cuando Se Requiera</v>
          </cell>
          <cell r="E1371" t="str">
            <v>UN</v>
          </cell>
          <cell r="F1371">
            <v>118818.12</v>
          </cell>
          <cell r="G1371">
            <v>42740</v>
          </cell>
        </row>
        <row r="1372">
          <cell r="C1372">
            <v>2590</v>
          </cell>
          <cell r="D1372" t="str">
            <v>P. B. O. Mantenimiento De Vias Con Asfalto En Frio Modificado Con Polimeros: Hueco Tipo E. (Área Entre 0.25&lt;A&lt;0.36) M2, Incluye Demolición En Pavimento Rígido Y Retiro De Material Cuando Se Requiera</v>
          </cell>
          <cell r="E1372" t="str">
            <v>UN</v>
          </cell>
          <cell r="F1372">
            <v>140876.57</v>
          </cell>
          <cell r="G1372">
            <v>42740</v>
          </cell>
        </row>
        <row r="1373">
          <cell r="C1373">
            <v>2591</v>
          </cell>
          <cell r="D1373" t="str">
            <v>P. B. O. Mantenimiento De Vias Con Asfalto En Frio Modificado Con Polimeros: Hueco Tipo F. (Área Entre 0.36&lt;A&lt;0.49) M2, Incluye Demolición En Pavimento Rígido Y Retiro De Material Cuando Se Requiera</v>
          </cell>
          <cell r="E1373" t="str">
            <v>UN</v>
          </cell>
          <cell r="F1373">
            <v>235596.17</v>
          </cell>
          <cell r="G1373">
            <v>42740</v>
          </cell>
        </row>
        <row r="1374">
          <cell r="C1374">
            <v>2592</v>
          </cell>
          <cell r="D1374" t="str">
            <v>P. B. O. Mantenimiento De Vias Con Asfalto En Frio Modificado Con Polimeros: Hueco Tipo G. Area Mayor A 0.50 M2, Incluye Demolición En Pavimento Rigido Y Retiro De Material Cuando Se Requiera</v>
          </cell>
          <cell r="E1374" t="str">
            <v>M2</v>
          </cell>
          <cell r="F1374">
            <v>263706.03000000003</v>
          </cell>
          <cell r="G1374">
            <v>42740</v>
          </cell>
        </row>
        <row r="1375">
          <cell r="C1375">
            <v>2593</v>
          </cell>
          <cell r="D1375" t="str">
            <v>P. B. O. Mantenimiento De Vias Con Asfalto En Frio Modificado Con Polimeros: Grietas. Ancho Menor A 0.10 M, Incluye Demolición En Pavimento Rígido Y Retiro De Material Cuando Se Requiera</v>
          </cell>
          <cell r="E1375" t="str">
            <v>ML</v>
          </cell>
          <cell r="F1375">
            <v>43543.09</v>
          </cell>
          <cell r="G1375">
            <v>42740</v>
          </cell>
        </row>
        <row r="1376">
          <cell r="C1376">
            <v>2595</v>
          </cell>
          <cell r="D1376" t="str">
            <v>Enrocado De Protección Con Piedra Ciclópea Y Concreto Premezclado De 2000 Psi, E = 0.20 Metros (Cunetas Y Taludes)</v>
          </cell>
          <cell r="E1376" t="str">
            <v>M2</v>
          </cell>
          <cell r="F1376">
            <v>70688.100000000006</v>
          </cell>
          <cell r="G1376">
            <v>42249</v>
          </cell>
        </row>
        <row r="1377">
          <cell r="C1377">
            <v>2600</v>
          </cell>
          <cell r="D1377" t="str">
            <v>Desmonte De Marcos De Portería De Cancha Deportiva</v>
          </cell>
          <cell r="E1377" t="str">
            <v>UN</v>
          </cell>
          <cell r="F1377">
            <v>38380.550000000003</v>
          </cell>
          <cell r="G1377">
            <v>41680</v>
          </cell>
        </row>
        <row r="1378">
          <cell r="C1378">
            <v>2601</v>
          </cell>
          <cell r="D1378" t="str">
            <v>Relleno En Material Seleccionado (Arena Santo Tomás)</v>
          </cell>
          <cell r="E1378" t="str">
            <v>M3</v>
          </cell>
          <cell r="F1378">
            <v>33674.42</v>
          </cell>
          <cell r="G1378">
            <v>42524</v>
          </cell>
        </row>
        <row r="1379">
          <cell r="C1379">
            <v>2602</v>
          </cell>
          <cell r="D1379" t="str">
            <v>Nivelación Y Compactación De Cancha E = 0.10 Metros, Con Caliche</v>
          </cell>
          <cell r="E1379" t="str">
            <v>M2</v>
          </cell>
          <cell r="F1379">
            <v>9991.9699999999993</v>
          </cell>
          <cell r="G1379">
            <v>42578</v>
          </cell>
        </row>
        <row r="1380">
          <cell r="C1380">
            <v>2604</v>
          </cell>
          <cell r="D1380" t="str">
            <v>Pintura En Barniz Sintético</v>
          </cell>
          <cell r="E1380" t="str">
            <v>M2</v>
          </cell>
          <cell r="F1380">
            <v>15310.77</v>
          </cell>
          <cell r="G1380">
            <v>41386</v>
          </cell>
        </row>
        <row r="1381">
          <cell r="C1381">
            <v>2606</v>
          </cell>
          <cell r="D1381" t="str">
            <v>Suministro E Instalación De Baranda Con  Altura  1.10 Metros, En Calado Prefabricado Ornamental Tipo Villanueva, Incluye Pasamanos Moldurado</v>
          </cell>
          <cell r="E1381" t="str">
            <v>ML</v>
          </cell>
          <cell r="F1381">
            <v>149136.76999999999</v>
          </cell>
          <cell r="G1381">
            <v>41220</v>
          </cell>
        </row>
        <row r="1382">
          <cell r="C1382">
            <v>2607</v>
          </cell>
          <cell r="D1382" t="str">
            <v>Suministro E Instalación De Closet En Madera De Roble,  De 2.00 X 1.80 X 0.60 Metros, Acabado Con Pintura Color Caramelo (Ver Diseño)</v>
          </cell>
          <cell r="E1382" t="str">
            <v>M2</v>
          </cell>
          <cell r="F1382">
            <v>700000</v>
          </cell>
          <cell r="G1382">
            <v>41220</v>
          </cell>
        </row>
        <row r="1383">
          <cell r="C1383">
            <v>2608</v>
          </cell>
          <cell r="D1383" t="str">
            <v>Suministro E Instalación De Ventana En Madera De Cedro De 1.00 X 2.20 Metros, Con Persianas, Incluye  Pintura Para Madera Color Caramelo (Ver Diseño)</v>
          </cell>
          <cell r="E1383" t="str">
            <v>UN</v>
          </cell>
          <cell r="F1383">
            <v>320000</v>
          </cell>
          <cell r="G1383">
            <v>41220</v>
          </cell>
        </row>
        <row r="1384">
          <cell r="C1384">
            <v>2611</v>
          </cell>
          <cell r="D1384" t="str">
            <v>Viga Aérea En Concreto De 3000 Psi De 0.40 X 0.35 A La Vista, No Incluye Acero De Refuerzo</v>
          </cell>
          <cell r="E1384" t="str">
            <v>ML</v>
          </cell>
          <cell r="F1384">
            <v>83752.789999999994</v>
          </cell>
          <cell r="G1384">
            <v>41311</v>
          </cell>
        </row>
        <row r="1385">
          <cell r="C1385">
            <v>2612</v>
          </cell>
          <cell r="D1385" t="str">
            <v>Viga Aérea En Concreto De 3000 Psi De 0.10 X 0.35 A La Vista, No Incluye Acero De Refuerzo</v>
          </cell>
          <cell r="E1385" t="str">
            <v>ML</v>
          </cell>
          <cell r="F1385">
            <v>40697.230000000003</v>
          </cell>
          <cell r="G1385">
            <v>41311</v>
          </cell>
        </row>
        <row r="1386">
          <cell r="C1386">
            <v>2613</v>
          </cell>
          <cell r="D1386" t="str">
            <v>Viga Aérea En Concreto De 3000 Psi De 0.12 X 0.35 A La Vista, No Incluye Acero De Refuerzo</v>
          </cell>
          <cell r="E1386" t="str">
            <v>ML</v>
          </cell>
          <cell r="F1386">
            <v>40697.230000000003</v>
          </cell>
          <cell r="G1386">
            <v>41344</v>
          </cell>
        </row>
        <row r="1387">
          <cell r="C1387">
            <v>2614</v>
          </cell>
          <cell r="D1387" t="str">
            <v>Viga Aérea En Concreto De 3000 Psi De 0.30 X 0.35 A La Vista, No Incluye Acero De Refuerzo</v>
          </cell>
          <cell r="E1387" t="str">
            <v>ML</v>
          </cell>
          <cell r="F1387">
            <v>71720.11</v>
          </cell>
          <cell r="G1387">
            <v>41311</v>
          </cell>
        </row>
        <row r="1388">
          <cell r="C1388">
            <v>2616</v>
          </cell>
          <cell r="D1388" t="str">
            <v>Losa Aligerada Con Casetón Ecológico De Icopor, Altura 0.40 Metros, Incluye Torta Superior De 0.05 Metros En Concreto De 3000 Psi</v>
          </cell>
          <cell r="E1388" t="str">
            <v>M2</v>
          </cell>
          <cell r="F1388">
            <v>103492.03</v>
          </cell>
          <cell r="G1388">
            <v>42538</v>
          </cell>
        </row>
        <row r="1389">
          <cell r="C1389">
            <v>2617</v>
          </cell>
          <cell r="D1389" t="str">
            <v>Columna En Concreto De 3000 Psi, De 0.30 X 0.30 Metros, No Incluye Acero De Refuerzo</v>
          </cell>
          <cell r="E1389" t="str">
            <v>M3</v>
          </cell>
          <cell r="F1389">
            <v>696658</v>
          </cell>
          <cell r="G1389">
            <v>42241</v>
          </cell>
        </row>
        <row r="1390">
          <cell r="C1390">
            <v>2627</v>
          </cell>
          <cell r="D1390" t="str">
            <v>Suministro E Instalación De Tablero Trifásico Con Puerta Y Espacio Para Totalizador De 24 Circuitos Para Empotrar</v>
          </cell>
          <cell r="E1390" t="str">
            <v>UN</v>
          </cell>
          <cell r="F1390">
            <v>468545.83</v>
          </cell>
          <cell r="G1390">
            <v>42538</v>
          </cell>
        </row>
        <row r="1391">
          <cell r="C1391">
            <v>2628</v>
          </cell>
          <cell r="D1391" t="str">
            <v>Suministro E Instalación De Tablero Trifásico Con Puerta Y Espacio Para Totalizador De 30 Circuitos Para Empotrar</v>
          </cell>
          <cell r="E1391" t="str">
            <v>UN</v>
          </cell>
          <cell r="F1391">
            <v>590420.75</v>
          </cell>
          <cell r="G1391">
            <v>42531</v>
          </cell>
        </row>
        <row r="1392">
          <cell r="C1392">
            <v>2629</v>
          </cell>
          <cell r="D1392" t="str">
            <v>Suministro E Instalación De Breaker  Industrial De 3 X 400 A</v>
          </cell>
          <cell r="E1392" t="str">
            <v>UN</v>
          </cell>
          <cell r="F1392">
            <v>611443.57999999996</v>
          </cell>
          <cell r="G1392">
            <v>42135</v>
          </cell>
        </row>
        <row r="1393">
          <cell r="C1393">
            <v>2630</v>
          </cell>
          <cell r="D1393" t="str">
            <v>Suministro E Instalación De Breaker  Industrial De 3 X 250 A</v>
          </cell>
          <cell r="E1393" t="str">
            <v>UN</v>
          </cell>
          <cell r="F1393">
            <v>462573.67</v>
          </cell>
          <cell r="G1393">
            <v>41927</v>
          </cell>
        </row>
        <row r="1394">
          <cell r="C1394">
            <v>2631</v>
          </cell>
          <cell r="D1394" t="str">
            <v>Suministro E Instalación De Breaker  Industrial De 3 X 125 A</v>
          </cell>
          <cell r="E1394" t="str">
            <v>UN</v>
          </cell>
          <cell r="F1394">
            <v>369198.75</v>
          </cell>
          <cell r="G1394">
            <v>42067</v>
          </cell>
        </row>
        <row r="1395">
          <cell r="C1395">
            <v>2632</v>
          </cell>
          <cell r="D1395" t="str">
            <v>Suministro E Instalación De Breaker  Industrial De 3 X 100 A</v>
          </cell>
          <cell r="E1395" t="str">
            <v>UN</v>
          </cell>
          <cell r="F1395">
            <v>143918.75</v>
          </cell>
          <cell r="G1395">
            <v>42578</v>
          </cell>
        </row>
        <row r="1396">
          <cell r="C1396">
            <v>2633</v>
          </cell>
          <cell r="D1396" t="str">
            <v>Suministro E Instalación De Breaker  Industrial De 3 X 70 A</v>
          </cell>
          <cell r="E1396" t="str">
            <v>UN</v>
          </cell>
          <cell r="F1396">
            <v>143192.5</v>
          </cell>
          <cell r="G1396">
            <v>42067</v>
          </cell>
        </row>
        <row r="1397">
          <cell r="C1397">
            <v>2634</v>
          </cell>
          <cell r="D1397" t="str">
            <v>Suministro E Instalación De Breaker  Industrial De 3 X 50 A</v>
          </cell>
          <cell r="E1397" t="str">
            <v>UN</v>
          </cell>
          <cell r="F1397">
            <v>103092.5</v>
          </cell>
          <cell r="G1397">
            <v>42538</v>
          </cell>
        </row>
        <row r="1398">
          <cell r="C1398">
            <v>2635</v>
          </cell>
          <cell r="D1398" t="str">
            <v>Suministro E Instalación De Breaker  Enchufable De 2 X 20 A</v>
          </cell>
          <cell r="E1398" t="str">
            <v>UN</v>
          </cell>
          <cell r="F1398">
            <v>33562.5</v>
          </cell>
          <cell r="G1398">
            <v>42578</v>
          </cell>
        </row>
        <row r="1399">
          <cell r="C1399">
            <v>2637</v>
          </cell>
          <cell r="D1399" t="str">
            <v>Suministro E Instalación De Transformador Tipo Pad Mounted 150 Kva</v>
          </cell>
          <cell r="E1399" t="str">
            <v>UN</v>
          </cell>
          <cell r="F1399">
            <v>14592800</v>
          </cell>
          <cell r="G1399">
            <v>42557</v>
          </cell>
        </row>
        <row r="1400">
          <cell r="C1400">
            <v>2638</v>
          </cell>
          <cell r="D1400" t="str">
            <v>Suministro E Instalación De Tubería Pvc Conduit De 3/4"</v>
          </cell>
          <cell r="E1400" t="str">
            <v>ML</v>
          </cell>
          <cell r="F1400">
            <v>8812.07</v>
          </cell>
          <cell r="G1400">
            <v>42557</v>
          </cell>
        </row>
        <row r="1401">
          <cell r="C1401">
            <v>2639</v>
          </cell>
          <cell r="D1401" t="str">
            <v>Suministro E Instalación Acometida Parcial 3#4 + #4 + #6T Cu Thhw</v>
          </cell>
          <cell r="E1401" t="str">
            <v>ML</v>
          </cell>
          <cell r="F1401">
            <v>197778.02</v>
          </cell>
          <cell r="G1401">
            <v>42531</v>
          </cell>
        </row>
        <row r="1402">
          <cell r="C1402">
            <v>2640</v>
          </cell>
          <cell r="D1402" t="str">
            <v>Sumnistro E Instalación De Baranda En Tubo De Acero Inoxidable De 2", Altura 0.90, Con Antepecho En Vidrio Templado De 10Mm</v>
          </cell>
          <cell r="E1402" t="str">
            <v>ML</v>
          </cell>
          <cell r="F1402">
            <v>327800</v>
          </cell>
          <cell r="G1402">
            <v>42403</v>
          </cell>
        </row>
        <row r="1403">
          <cell r="C1403">
            <v>2642</v>
          </cell>
          <cell r="D1403" t="str">
            <v>E - Suministro E Instalación De Lámpara Djk De Parque En Acrílico</v>
          </cell>
          <cell r="E1403" t="str">
            <v>UN</v>
          </cell>
          <cell r="F1403">
            <v>171503.98</v>
          </cell>
          <cell r="G1403">
            <v>41451</v>
          </cell>
        </row>
        <row r="1404">
          <cell r="C1404">
            <v>2643</v>
          </cell>
          <cell r="D1404" t="str">
            <v>Suministro E Instalación De Baranda Con Altura De 1.00 Metro, En Vidrio Templado De 10 Mm Color Verde Empotrados A Muro Y Pasamanos En Aluminio Natural De 2", Incluye Empaque Y Silicona</v>
          </cell>
          <cell r="E1404" t="str">
            <v>ML</v>
          </cell>
          <cell r="F1404">
            <v>120000</v>
          </cell>
          <cell r="G1404">
            <v>41277</v>
          </cell>
        </row>
        <row r="1405">
          <cell r="C1405">
            <v>2644</v>
          </cell>
          <cell r="D1405" t="str">
            <v>Suministro, Instalación Y Montaje De Reja En Aluminio, Tipo Estera Transparente Con Tubo De 3/8" Y Platina De 3/4" X 1/16", Incluye Accesorios Y Cerradura</v>
          </cell>
          <cell r="E1405" t="str">
            <v>M2</v>
          </cell>
          <cell r="F1405">
            <v>200000</v>
          </cell>
          <cell r="G1405">
            <v>41277</v>
          </cell>
        </row>
        <row r="1406">
          <cell r="C1406">
            <v>2656</v>
          </cell>
          <cell r="D1406" t="str">
            <v>E - Suministro, Montaje E Instalaciones Eléctricas En La Zona De Alojamiento En El Batallón Del Ejercito Segunda Brigada (Ver Diseño)</v>
          </cell>
          <cell r="E1406" t="str">
            <v>UN</v>
          </cell>
          <cell r="F1406">
            <v>15854385.5</v>
          </cell>
          <cell r="G1406">
            <v>41451</v>
          </cell>
        </row>
        <row r="1407">
          <cell r="C1407">
            <v>2668</v>
          </cell>
          <cell r="D1407" t="str">
            <v>Suministro, Montaje E Instalaciones De Aire Acondicionado En La Zona De Alojamiento En El Batallón Del Ejercito Segunda Brigada (Ver Diseño)</v>
          </cell>
          <cell r="E1407" t="str">
            <v>UN</v>
          </cell>
          <cell r="F1407">
            <v>61483040</v>
          </cell>
          <cell r="G1407">
            <v>41304</v>
          </cell>
        </row>
        <row r="1408">
          <cell r="C1408">
            <v>2669</v>
          </cell>
          <cell r="D1408" t="str">
            <v>Demolición De Piso De Huella Y Contrahuella De Escalera En Granito Pulido</v>
          </cell>
          <cell r="E1408" t="str">
            <v>ML</v>
          </cell>
          <cell r="F1408">
            <v>9261.34</v>
          </cell>
          <cell r="G1408">
            <v>41912</v>
          </cell>
        </row>
        <row r="1409">
          <cell r="C1409">
            <v>2670</v>
          </cell>
          <cell r="D1409" t="str">
            <v>Piso En Granito Pulido Y Lavado Para Huella Y Contrahuella De Escalera</v>
          </cell>
          <cell r="E1409" t="str">
            <v>ML</v>
          </cell>
          <cell r="F1409">
            <v>76576.7</v>
          </cell>
          <cell r="G1409">
            <v>42578</v>
          </cell>
        </row>
        <row r="1410">
          <cell r="C1410">
            <v>2671</v>
          </cell>
          <cell r="D1410" t="str">
            <v>Desmonte De Portones De 3.50 X 3.50 Y Retiro De Material</v>
          </cell>
          <cell r="E1410" t="str">
            <v>UN</v>
          </cell>
          <cell r="F1410">
            <v>40320</v>
          </cell>
          <cell r="G1410">
            <v>41666</v>
          </cell>
        </row>
        <row r="1411">
          <cell r="C1411">
            <v>2673</v>
          </cell>
          <cell r="D1411" t="str">
            <v>Demolición De Pañete Sobre Muro En Obras De Restauración Y Reforzamiento Estructural Y Retiro De Material.</v>
          </cell>
          <cell r="E1411" t="str">
            <v>M2</v>
          </cell>
          <cell r="F1411">
            <v>12856.67</v>
          </cell>
          <cell r="G1411">
            <v>41570</v>
          </cell>
        </row>
        <row r="1412">
          <cell r="C1412">
            <v>2676</v>
          </cell>
          <cell r="D1412" t="str">
            <v>Sobrecubierta En Varas, Con Teja Metálica Ondulada De Zinc, (Ver Diseño)</v>
          </cell>
          <cell r="E1412" t="str">
            <v>M2</v>
          </cell>
          <cell r="F1412">
            <v>67362.06</v>
          </cell>
          <cell r="G1412">
            <v>41354</v>
          </cell>
        </row>
        <row r="1413">
          <cell r="C1413">
            <v>2677</v>
          </cell>
          <cell r="D1413" t="str">
            <v>Cimiento En Concreto Ciclópeo E= 0.50 Metros, En Un 50% De Concreto De 3000 Psi Y 50% En Piedra Ciclópea</v>
          </cell>
          <cell r="E1413" t="str">
            <v>M3</v>
          </cell>
          <cell r="F1413">
            <v>203002.94</v>
          </cell>
          <cell r="G1413">
            <v>42102</v>
          </cell>
        </row>
        <row r="1414">
          <cell r="C1414">
            <v>2681</v>
          </cell>
          <cell r="D1414" t="str">
            <v>Desmonte, Suministro E Instalación De Poste En Madera Pino Pátula D = 8", Altura 3.00 Metros</v>
          </cell>
          <cell r="E1414" t="str">
            <v>UN</v>
          </cell>
          <cell r="F1414">
            <v>241357.31</v>
          </cell>
          <cell r="G1414">
            <v>41332</v>
          </cell>
        </row>
        <row r="1415">
          <cell r="C1415">
            <v>2682</v>
          </cell>
          <cell r="D1415" t="str">
            <v>Registro De 1.00 X 1.00 X 1.00 Metros, En Mampostería, Pañete Con Mortero 1:4 Impermeabilizado, Tapa Y Fondo En Concreto Reforzado De 3000 Psi,  Incluye Marco Metálico, Excavación Y Relleno</v>
          </cell>
          <cell r="E1415" t="str">
            <v>UN</v>
          </cell>
          <cell r="F1415">
            <v>506950.3</v>
          </cell>
          <cell r="G1415">
            <v>42443</v>
          </cell>
        </row>
        <row r="1416">
          <cell r="C1416">
            <v>2685</v>
          </cell>
          <cell r="D1416" t="str">
            <v>Suministro, Instalación Y Montaje De Portón Metálico En Lámina Galvanizada Calibre 18, De Correr Eléctrico De 4.00 X 3.90 Metros, Sin Perfil Superior, Incluye Motor Reductor Electromecánico, Cremalleras Y Botoneras Exteriores</v>
          </cell>
          <cell r="E1416" t="str">
            <v>UN</v>
          </cell>
          <cell r="F1416">
            <v>7371166.6600000001</v>
          </cell>
          <cell r="G1416">
            <v>41334</v>
          </cell>
        </row>
        <row r="1417">
          <cell r="C1417">
            <v>2686</v>
          </cell>
          <cell r="D1417" t="str">
            <v>Aplicación De Pañete Con Mortero 1: 3, Incluye Ejecución De Filetes, Dilataciones Lineales, Goteros.</v>
          </cell>
          <cell r="E1417" t="str">
            <v>M2</v>
          </cell>
          <cell r="F1417">
            <v>20884.560000000001</v>
          </cell>
          <cell r="G1417">
            <v>41344</v>
          </cell>
        </row>
        <row r="1418">
          <cell r="C1418">
            <v>2687</v>
          </cell>
          <cell r="D1418" t="str">
            <v>Aplicación De Resane Con Pañete Impermeabilizado Con Cualquier Mortero En Muros Y Cielo Raso, Incluye Retiro De Pañete, Filos Y Dilataciones Lineales</v>
          </cell>
          <cell r="E1418" t="str">
            <v>ML</v>
          </cell>
          <cell r="F1418">
            <v>14324.44</v>
          </cell>
          <cell r="G1418">
            <v>41508</v>
          </cell>
        </row>
        <row r="1419">
          <cell r="C1419">
            <v>2688</v>
          </cell>
          <cell r="D1419" t="str">
            <v>Escalera En Concreto De 3000 Psi, No Incluye Acero De Refuerzo, (Ver Diseño)</v>
          </cell>
          <cell r="E1419" t="str">
            <v>M2</v>
          </cell>
          <cell r="F1419">
            <v>266347.83</v>
          </cell>
          <cell r="G1419">
            <v>42241</v>
          </cell>
        </row>
        <row r="1420">
          <cell r="C1420">
            <v>2689</v>
          </cell>
          <cell r="D1420" t="str">
            <v>Suministro E Instalación De Cielo Raso En Drywall Con Estructura Adicional A Una Altura &gt; 3.00 Metro &lt;  10.00 Metros</v>
          </cell>
          <cell r="E1420" t="str">
            <v>M2</v>
          </cell>
          <cell r="F1420">
            <v>55461.73</v>
          </cell>
          <cell r="G1420">
            <v>42489</v>
          </cell>
        </row>
        <row r="1421">
          <cell r="C1421">
            <v>2691</v>
          </cell>
          <cell r="D1421" t="str">
            <v>Plantilla De Piso En Mortero 1:3  = E = 0.05 Metros</v>
          </cell>
          <cell r="E1421" t="str">
            <v>M2</v>
          </cell>
          <cell r="F1421">
            <v>21151.49</v>
          </cell>
          <cell r="G1421">
            <v>41767</v>
          </cell>
        </row>
        <row r="1422">
          <cell r="C1422">
            <v>2696</v>
          </cell>
          <cell r="D1422" t="str">
            <v>Piso Pompeya En Un Solo Color O Similar</v>
          </cell>
          <cell r="E1422" t="str">
            <v>M2</v>
          </cell>
          <cell r="F1422">
            <v>82423.259999999995</v>
          </cell>
          <cell r="G1422">
            <v>41344</v>
          </cell>
        </row>
        <row r="1423">
          <cell r="C1423">
            <v>2697</v>
          </cell>
          <cell r="D1423" t="str">
            <v>Piso Pompeya Tipo Tapete O Similar</v>
          </cell>
          <cell r="E1423" t="str">
            <v>M2</v>
          </cell>
          <cell r="F1423">
            <v>101218.26</v>
          </cell>
          <cell r="G1423">
            <v>41344</v>
          </cell>
        </row>
        <row r="1424">
          <cell r="C1424">
            <v>2698</v>
          </cell>
          <cell r="D1424" t="str">
            <v>Zócalo En Pompeya E = 0.10 Metros O Similar</v>
          </cell>
          <cell r="E1424" t="str">
            <v>ML</v>
          </cell>
          <cell r="F1424">
            <v>27415.72</v>
          </cell>
          <cell r="G1424">
            <v>41344</v>
          </cell>
        </row>
        <row r="1425">
          <cell r="C1425">
            <v>2699</v>
          </cell>
          <cell r="D1425" t="str">
            <v>Cenefa En Pompeya O Similar</v>
          </cell>
          <cell r="E1425" t="str">
            <v>ML</v>
          </cell>
          <cell r="F1425">
            <v>21562.67</v>
          </cell>
          <cell r="G1425">
            <v>41344</v>
          </cell>
        </row>
        <row r="1426">
          <cell r="C1426">
            <v>2700</v>
          </cell>
          <cell r="D1426" t="str">
            <v>Demolición De Muro Doble De Mampostería Y Retiro De Material</v>
          </cell>
          <cell r="E1426" t="str">
            <v>M2</v>
          </cell>
          <cell r="F1426">
            <v>30701.66</v>
          </cell>
          <cell r="G1426">
            <v>41335</v>
          </cell>
        </row>
        <row r="1427">
          <cell r="C1427">
            <v>2701</v>
          </cell>
          <cell r="D1427" t="str">
            <v>Resane  Con Mortero 1: 3 Impermeabilizado Y Acabado De Muros Interiores Con Pintura Viniltex  O Similar Tipo A1, Incluye Filos Y Dilataciones</v>
          </cell>
          <cell r="E1427" t="str">
            <v>M2</v>
          </cell>
          <cell r="F1427">
            <v>25389.91</v>
          </cell>
          <cell r="G1427">
            <v>41344</v>
          </cell>
        </row>
        <row r="1428">
          <cell r="C1428">
            <v>2702</v>
          </cell>
          <cell r="D1428" t="str">
            <v>Resane  Con Mortero 1: 3 Impermeabilizado Y Acabado De Muros Interiores Con Pintura Viniltex  O Similar Tipo A1, Incluye Filos Y Dilataciones</v>
          </cell>
          <cell r="E1428" t="str">
            <v>M2</v>
          </cell>
          <cell r="F1428">
            <v>29102.38</v>
          </cell>
          <cell r="G1428">
            <v>41344</v>
          </cell>
        </row>
        <row r="1429">
          <cell r="C1429">
            <v>2703</v>
          </cell>
          <cell r="D1429" t="str">
            <v>Salida Para Extractores</v>
          </cell>
          <cell r="E1429" t="str">
            <v>UN</v>
          </cell>
          <cell r="F1429">
            <v>83125.88</v>
          </cell>
          <cell r="G1429">
            <v>41344</v>
          </cell>
        </row>
        <row r="1430">
          <cell r="C1430">
            <v>2708</v>
          </cell>
          <cell r="D1430" t="str">
            <v>Salida De Voz + Dato</v>
          </cell>
          <cell r="E1430" t="str">
            <v>UN</v>
          </cell>
          <cell r="F1430">
            <v>216584.27</v>
          </cell>
          <cell r="G1430">
            <v>42578</v>
          </cell>
        </row>
        <row r="1431">
          <cell r="C1431">
            <v>2710</v>
          </cell>
          <cell r="D1431" t="str">
            <v>Suministro E Instalación De Gabinete De Pared Marca Quest De 1.80 Metros, Incluye Multitoma</v>
          </cell>
          <cell r="E1431" t="str">
            <v>UN</v>
          </cell>
          <cell r="F1431">
            <v>4936800</v>
          </cell>
          <cell r="G1431">
            <v>41344</v>
          </cell>
        </row>
        <row r="1432">
          <cell r="C1432">
            <v>2713</v>
          </cell>
          <cell r="D1432" t="str">
            <v>Campamento E Instalaciones Provisionales</v>
          </cell>
          <cell r="E1432" t="str">
            <v>GL</v>
          </cell>
          <cell r="F1432">
            <v>12000000</v>
          </cell>
          <cell r="G1432">
            <v>42557</v>
          </cell>
        </row>
        <row r="1433">
          <cell r="C1433">
            <v>2718</v>
          </cell>
          <cell r="D1433" t="str">
            <v>Suministro E Instalación De Strip Telefónico De 10 Pares</v>
          </cell>
          <cell r="E1433" t="str">
            <v>UN</v>
          </cell>
          <cell r="F1433">
            <v>547110.53</v>
          </cell>
          <cell r="G1433">
            <v>41344</v>
          </cell>
        </row>
        <row r="1434">
          <cell r="C1434">
            <v>2719</v>
          </cell>
          <cell r="D1434" t="str">
            <v>Suministro E Instalación De Tablero Trifásico Con Puerta Y Espacio Para Totalizador De 36 Circuitos Para Empotrar</v>
          </cell>
          <cell r="E1434" t="str">
            <v>UN</v>
          </cell>
          <cell r="F1434">
            <v>725250</v>
          </cell>
          <cell r="G1434">
            <v>42135</v>
          </cell>
        </row>
        <row r="1435">
          <cell r="C1435">
            <v>2723</v>
          </cell>
          <cell r="D1435" t="str">
            <v>Suministro E Instalación De Tomacorriente Water Proff</v>
          </cell>
          <cell r="E1435" t="str">
            <v>UN</v>
          </cell>
          <cell r="F1435">
            <v>67914.58</v>
          </cell>
          <cell r="G1435">
            <v>41344</v>
          </cell>
        </row>
        <row r="1436">
          <cell r="C1436">
            <v>2724</v>
          </cell>
          <cell r="D1436" t="str">
            <v>E - Acometida Eléctrica En Tubería Conduit 1 1/4", Con 4 # 4 + 1 # 8 Awg Thhn</v>
          </cell>
          <cell r="E1436" t="str">
            <v>ML</v>
          </cell>
          <cell r="F1436">
            <v>61244.4</v>
          </cell>
          <cell r="G1436">
            <v>41451</v>
          </cell>
        </row>
        <row r="1437">
          <cell r="C1437">
            <v>2725</v>
          </cell>
          <cell r="D1437" t="str">
            <v>E - Acometida Eléctrica En Tubería Conduit 1 1/4", Con 4 # 6 + 1 # 8 Awg Thhn</v>
          </cell>
          <cell r="E1437" t="str">
            <v>ML</v>
          </cell>
          <cell r="F1437">
            <v>47526</v>
          </cell>
          <cell r="G1437">
            <v>41451</v>
          </cell>
        </row>
        <row r="1438">
          <cell r="C1438">
            <v>2726</v>
          </cell>
          <cell r="D1438" t="str">
            <v>E - Acometida Eléctrica En Tubería Conduit 3", Con 4 # 4/0 + 1 # 2 Awg Thhn</v>
          </cell>
          <cell r="E1438" t="str">
            <v>ML</v>
          </cell>
          <cell r="F1438">
            <v>241329.6</v>
          </cell>
          <cell r="G1438">
            <v>41451</v>
          </cell>
        </row>
        <row r="1439">
          <cell r="C1439">
            <v>2727</v>
          </cell>
          <cell r="D1439" t="str">
            <v>E - Acometida Eléctrica En Tubería Conduit 1", Con 3 # 8 + 1 # 10 Awg Thhn</v>
          </cell>
          <cell r="E1439" t="str">
            <v>ML</v>
          </cell>
          <cell r="F1439">
            <v>31578</v>
          </cell>
          <cell r="G1439">
            <v>41451</v>
          </cell>
        </row>
        <row r="1440">
          <cell r="C1440">
            <v>2728</v>
          </cell>
          <cell r="D1440" t="str">
            <v>E - Acometida Termostatos En 3/4" Con 6 # 16</v>
          </cell>
          <cell r="E1440" t="str">
            <v>ML</v>
          </cell>
          <cell r="F1440">
            <v>16722</v>
          </cell>
          <cell r="G1440">
            <v>41451</v>
          </cell>
        </row>
        <row r="1441">
          <cell r="C1441">
            <v>2729</v>
          </cell>
          <cell r="D1441" t="str">
            <v>E - Acometida Principal De Baja Tensión Desde Transformador En Poste Hasta Transferencia Automática En 2 Tubería Conduit De Pvc De 3" Con 8 No. 250 Mcm + 1 2/0</v>
          </cell>
          <cell r="E1441" t="str">
            <v>ML</v>
          </cell>
          <cell r="F1441">
            <v>554559.6</v>
          </cell>
          <cell r="G1441">
            <v>41451</v>
          </cell>
        </row>
        <row r="1442">
          <cell r="C1442">
            <v>2730</v>
          </cell>
          <cell r="D1442" t="str">
            <v>Suministro E Instalación De Planta Eléctrica De 150 Kva. Cabina Insonora Incluye Todos Los Accesorios Y Conexiones</v>
          </cell>
          <cell r="E1442" t="str">
            <v>GL</v>
          </cell>
          <cell r="F1442">
            <v>62000000</v>
          </cell>
          <cell r="G1442">
            <v>41344</v>
          </cell>
        </row>
        <row r="1443">
          <cell r="C1443">
            <v>2731</v>
          </cell>
          <cell r="D1443" t="str">
            <v>Malla A Tierra (4 Varillas De Cobre 5/8" X 2.40 Metros + Cable 4 / 0 Awg Unidos Con Soldadura Exotermica)</v>
          </cell>
          <cell r="E1443" t="str">
            <v>GL</v>
          </cell>
          <cell r="F1443">
            <v>3155946</v>
          </cell>
          <cell r="G1443">
            <v>41344</v>
          </cell>
        </row>
        <row r="1444">
          <cell r="C1444">
            <v>2732</v>
          </cell>
          <cell r="D1444" t="str">
            <v>E - Suministro E Instalación De Patch Panel De 24 Puertos Cat. 6 ( Datos)</v>
          </cell>
          <cell r="E1444" t="str">
            <v>UN</v>
          </cell>
          <cell r="F1444">
            <v>579600</v>
          </cell>
          <cell r="G1444">
            <v>41451</v>
          </cell>
        </row>
        <row r="1445">
          <cell r="C1445">
            <v>2733</v>
          </cell>
          <cell r="D1445" t="str">
            <v>E - Suministro E Instalación De Patch Panel De 24 Puertos Cat. 5E ( Voz)</v>
          </cell>
          <cell r="E1445" t="str">
            <v>UN</v>
          </cell>
          <cell r="F1445">
            <v>433800</v>
          </cell>
          <cell r="G1445">
            <v>41451</v>
          </cell>
        </row>
        <row r="1446">
          <cell r="C1446">
            <v>2734</v>
          </cell>
          <cell r="D1446" t="str">
            <v>Suministro Y Montaje De Bala Halógena De 50 W</v>
          </cell>
          <cell r="E1446" t="str">
            <v>UN</v>
          </cell>
          <cell r="F1446">
            <v>34485</v>
          </cell>
          <cell r="G1446">
            <v>41737</v>
          </cell>
        </row>
        <row r="1447">
          <cell r="C1447">
            <v>2735</v>
          </cell>
          <cell r="D1447" t="str">
            <v>Suministro Y Montaje De Lampara Descolgada Tipo Cilindro Ref. Pluto, Tipo Higt Lihgts O Similar</v>
          </cell>
          <cell r="E1447" t="str">
            <v>UN</v>
          </cell>
          <cell r="F1447">
            <v>517000</v>
          </cell>
          <cell r="G1447">
            <v>41344</v>
          </cell>
        </row>
        <row r="1448">
          <cell r="C1448">
            <v>2736</v>
          </cell>
          <cell r="D1448" t="str">
            <v>Suministro Y Montaje De Bala Fluorescente Con Bombillo Autobakastado De 15 W, Tipo Higt Lihgts O Similar</v>
          </cell>
          <cell r="E1448" t="str">
            <v>UN</v>
          </cell>
          <cell r="F1448">
            <v>64200</v>
          </cell>
          <cell r="G1448">
            <v>41344</v>
          </cell>
        </row>
        <row r="1449">
          <cell r="C1449">
            <v>2737</v>
          </cell>
          <cell r="D1449" t="str">
            <v>Suministro Y Montaje De Aplique  Leti Square De 17 W Tipo Higt Lihgts O Similar</v>
          </cell>
          <cell r="E1449" t="str">
            <v>UN</v>
          </cell>
          <cell r="F1449">
            <v>480000</v>
          </cell>
          <cell r="G1449">
            <v>41344</v>
          </cell>
        </row>
        <row r="1450">
          <cell r="C1450">
            <v>2738</v>
          </cell>
          <cell r="D1450" t="str">
            <v>Suministro Y Montaje De Extractores De Baños</v>
          </cell>
          <cell r="E1450" t="str">
            <v>UN</v>
          </cell>
          <cell r="F1450">
            <v>152300</v>
          </cell>
          <cell r="G1450">
            <v>42538</v>
          </cell>
        </row>
        <row r="1451">
          <cell r="C1451">
            <v>2739</v>
          </cell>
          <cell r="D1451" t="str">
            <v>Suministro E Instalación De Equipo De Bombeo De Presión 1515 Hhe - 33 (2 Unid) Y Contraincendio 2020Hhe - 10. Instalación Niples, Vávulas, Abrazaderas, Pasamuros, Tablero De Control, Contactores, Conexión, Flotador De Mercurio, Válvula De Cheque, Válvula De Pie, Válvula De Flotador. (Según Diseño Hidráulico Y Sanitario)</v>
          </cell>
          <cell r="E1451" t="str">
            <v>GL</v>
          </cell>
          <cell r="F1451">
            <v>25747058</v>
          </cell>
          <cell r="G1451">
            <v>41344</v>
          </cell>
        </row>
        <row r="1452">
          <cell r="C1452">
            <v>2740</v>
          </cell>
          <cell r="D1452" t="str">
            <v>Suplemento Instalación De Poste De Mt En Tet</v>
          </cell>
          <cell r="E1452" t="str">
            <v>UN</v>
          </cell>
          <cell r="F1452">
            <v>204323.53</v>
          </cell>
          <cell r="G1452">
            <v>42557</v>
          </cell>
        </row>
        <row r="1453">
          <cell r="C1453">
            <v>2742</v>
          </cell>
          <cell r="D1453" t="str">
            <v>Suministro E Instalación Muebles Cocineta, Incluye Estufa De 2 Puestos (Ver Diseño)</v>
          </cell>
          <cell r="E1453" t="str">
            <v>ML</v>
          </cell>
          <cell r="F1453">
            <v>2888153</v>
          </cell>
          <cell r="G1453">
            <v>41344</v>
          </cell>
        </row>
        <row r="1454">
          <cell r="C1454">
            <v>2743</v>
          </cell>
          <cell r="D1454" t="str">
            <v>Suplemento En Arm Simp Trif Ángulo Disp Hor</v>
          </cell>
          <cell r="E1454" t="str">
            <v>UN</v>
          </cell>
          <cell r="F1454">
            <v>204323.53</v>
          </cell>
          <cell r="G1454">
            <v>41569</v>
          </cell>
        </row>
        <row r="1455">
          <cell r="C1455">
            <v>2744</v>
          </cell>
          <cell r="D1455" t="str">
            <v>Peldaño De Acero De 3/4", Longitud De 1.00 Metros, Para Tanque, Incluye Imprimante Rojo Tipo Sika Y Sika Guard 62</v>
          </cell>
          <cell r="E1455" t="str">
            <v>UN</v>
          </cell>
          <cell r="F1455">
            <v>56560.43</v>
          </cell>
          <cell r="G1455">
            <v>41344</v>
          </cell>
        </row>
        <row r="1456">
          <cell r="C1456">
            <v>2745</v>
          </cell>
          <cell r="D1456" t="str">
            <v>Suplemento En Arm Simp Trif Anclaje Y Fin De Línea Disp Hor</v>
          </cell>
          <cell r="E1456" t="str">
            <v>UN</v>
          </cell>
          <cell r="F1456">
            <v>204323.53</v>
          </cell>
          <cell r="G1456">
            <v>42524</v>
          </cell>
        </row>
        <row r="1457">
          <cell r="C1457">
            <v>2746</v>
          </cell>
          <cell r="D1457" t="str">
            <v>Suplemento En Arm Simp Trif Anclaje (2) Disp Hor</v>
          </cell>
          <cell r="E1457" t="str">
            <v>UN</v>
          </cell>
          <cell r="F1457">
            <v>204323.53</v>
          </cell>
          <cell r="G1457">
            <v>42524</v>
          </cell>
        </row>
        <row r="1458">
          <cell r="C1458">
            <v>2747</v>
          </cell>
          <cell r="D1458" t="str">
            <v>Suministro E Instalación De Cubierta En Teja Royal "R", Tendido En Madera, Incluye Angulo Metálico Galvanizado En Platina 1 1/2" X 1 1/2" X 1/4", Alistado En Madera Necesario Para El Tendido De Tejas (Ver Diseño)</v>
          </cell>
          <cell r="E1458" t="str">
            <v>M2</v>
          </cell>
          <cell r="F1458">
            <v>137722</v>
          </cell>
          <cell r="G1458">
            <v>41344</v>
          </cell>
        </row>
        <row r="1459">
          <cell r="C1459">
            <v>2748</v>
          </cell>
          <cell r="D1459" t="str">
            <v>Supl Tet Vano Retensado Lin (1F) 1/0 A 4/0 Cu 4/0 A 477Mcm Al Ascr</v>
          </cell>
          <cell r="E1459" t="str">
            <v>UN</v>
          </cell>
          <cell r="F1459">
            <v>58366.07</v>
          </cell>
          <cell r="G1459">
            <v>41906</v>
          </cell>
        </row>
        <row r="1460">
          <cell r="C1460">
            <v>2749</v>
          </cell>
          <cell r="D1460" t="str">
            <v>Supl Tet Puente De Línea Trifásico M.T.</v>
          </cell>
          <cell r="E1460" t="str">
            <v>UN</v>
          </cell>
          <cell r="F1460">
            <v>87554.34</v>
          </cell>
          <cell r="G1460">
            <v>42524</v>
          </cell>
        </row>
        <row r="1461">
          <cell r="C1461">
            <v>2750</v>
          </cell>
          <cell r="D1461" t="str">
            <v>Sup L Tet Desmontaje De Postes Mt</v>
          </cell>
          <cell r="E1461" t="str">
            <v>UN</v>
          </cell>
          <cell r="F1461">
            <v>204323.53</v>
          </cell>
          <cell r="G1461">
            <v>42447</v>
          </cell>
        </row>
        <row r="1462">
          <cell r="C1462">
            <v>2751</v>
          </cell>
          <cell r="D1462" t="str">
            <v>Suplemento En Tet Desm Arm En Cruceta Sencilla</v>
          </cell>
          <cell r="E1462" t="str">
            <v>UN</v>
          </cell>
          <cell r="F1462">
            <v>87554.34</v>
          </cell>
          <cell r="G1462">
            <v>42538</v>
          </cell>
        </row>
        <row r="1463">
          <cell r="C1463">
            <v>2752</v>
          </cell>
          <cell r="D1463" t="str">
            <v>Pavimento En Concreto Rígido Mr = 600 Psi A La Flexión E = 0.28 Metros , Incluye Pasadores De 1 3/8" Longitud 0.50 Metros A 0.30 Metros Y Barra De Amarre De 5/8" Longitud 1.00 Metros A 1.20 Metros De Separación, Cortadora De Pavimento Junta Y Aditivo Curado</v>
          </cell>
          <cell r="E1463" t="str">
            <v>M2</v>
          </cell>
          <cell r="F1463">
            <v>173228</v>
          </cell>
          <cell r="G1463">
            <v>42493</v>
          </cell>
        </row>
        <row r="1464">
          <cell r="C1464">
            <v>2753</v>
          </cell>
          <cell r="D1464" t="str">
            <v>Suministros E Instalaciòn De Rejillas De Captación Ver Diseños</v>
          </cell>
          <cell r="E1464" t="str">
            <v>GL</v>
          </cell>
          <cell r="F1464">
            <v>3000000</v>
          </cell>
          <cell r="G1464">
            <v>41355</v>
          </cell>
        </row>
        <row r="1465">
          <cell r="C1465">
            <v>2754</v>
          </cell>
          <cell r="D1465" t="str">
            <v>Aplicación De Geotextil Nt 1800</v>
          </cell>
          <cell r="E1465" t="str">
            <v>M2</v>
          </cell>
          <cell r="F1465">
            <v>9061.6299999999992</v>
          </cell>
          <cell r="G1465">
            <v>42443</v>
          </cell>
        </row>
        <row r="1466">
          <cell r="C1466">
            <v>2756</v>
          </cell>
          <cell r="D1466" t="str">
            <v>Suministro E Instalación De Adoquín Peatonal En Losetas Prefabricadas A50, Táctil Alerta A55 Y Táctil Guía A56 0.40X0.40X0.06 Metros Con Borde De Confinamiento A Ambos Lados De 0.15 X 0.30 M En Concreto De 3000 Psi Reforzado Con 2 Varillas De 3/8" Y Estribos De 1/4" A Cada .032 M. Incluye Base En Material Seleccionado</v>
          </cell>
          <cell r="E1466" t="str">
            <v>M2</v>
          </cell>
          <cell r="F1466">
            <v>90474.4</v>
          </cell>
          <cell r="G1466">
            <v>42517</v>
          </cell>
        </row>
        <row r="1467">
          <cell r="C1467">
            <v>2757</v>
          </cell>
          <cell r="D1467" t="str">
            <v>Redes Eléctricas Ampliación De La 51B</v>
          </cell>
          <cell r="E1467" t="str">
            <v>GL</v>
          </cell>
          <cell r="F1467">
            <v>1139907449</v>
          </cell>
          <cell r="G1467">
            <v>41337</v>
          </cell>
        </row>
        <row r="1468">
          <cell r="C1468">
            <v>2758</v>
          </cell>
          <cell r="D1468" t="str">
            <v>Alumbrado Público Ampliación 51B</v>
          </cell>
          <cell r="E1468" t="str">
            <v>GL</v>
          </cell>
          <cell r="F1468">
            <v>1956346980.3099999</v>
          </cell>
          <cell r="G1468">
            <v>41337</v>
          </cell>
        </row>
        <row r="1469">
          <cell r="C1469">
            <v>2759</v>
          </cell>
          <cell r="D1469" t="str">
            <v>Provisión De Otras Redes De Servicios Públicos</v>
          </cell>
          <cell r="E1469" t="str">
            <v>GL</v>
          </cell>
          <cell r="F1469">
            <v>900000000</v>
          </cell>
          <cell r="G1469">
            <v>42447</v>
          </cell>
        </row>
        <row r="1470">
          <cell r="C1470">
            <v>2760</v>
          </cell>
          <cell r="D1470" t="str">
            <v>Provisión De Paisajismo Y Amoblamiento</v>
          </cell>
          <cell r="E1470" t="str">
            <v>GL</v>
          </cell>
          <cell r="F1470">
            <v>370000000</v>
          </cell>
          <cell r="G1470">
            <v>42447</v>
          </cell>
        </row>
        <row r="1471">
          <cell r="C1471">
            <v>2761</v>
          </cell>
          <cell r="D1471" t="str">
            <v>Provisión De La Implementación Del Plan De Manejo De Tráfico Y Publicidad Institucional</v>
          </cell>
          <cell r="E1471" t="str">
            <v>GL</v>
          </cell>
          <cell r="F1471">
            <v>50000000</v>
          </cell>
          <cell r="G1471">
            <v>42486</v>
          </cell>
        </row>
        <row r="1472">
          <cell r="C1472">
            <v>2762</v>
          </cell>
          <cell r="D1472" t="str">
            <v>Provisión De Plan De Manejo Ambiental Y Social</v>
          </cell>
          <cell r="E1472" t="str">
            <v>GL</v>
          </cell>
          <cell r="F1472">
            <v>265929743.66999999</v>
          </cell>
          <cell r="G1472">
            <v>42578</v>
          </cell>
        </row>
        <row r="1473">
          <cell r="C1473">
            <v>2763</v>
          </cell>
          <cell r="D1473" t="str">
            <v>Suministro E Instalación De Caballete Para Teja Royal "R" Tipo Española</v>
          </cell>
          <cell r="E1473" t="str">
            <v>ML</v>
          </cell>
          <cell r="F1473">
            <v>59942</v>
          </cell>
          <cell r="G1473">
            <v>41344</v>
          </cell>
        </row>
        <row r="1474">
          <cell r="C1474">
            <v>2765</v>
          </cell>
          <cell r="D1474" t="str">
            <v>Reforzamiento De Columnas Con Fibra De Carbono Sika Wrap 600 C O Similar E = 35 Mm</v>
          </cell>
          <cell r="E1474" t="str">
            <v>M2</v>
          </cell>
          <cell r="F1474">
            <v>178373.33</v>
          </cell>
          <cell r="G1474">
            <v>41344</v>
          </cell>
        </row>
        <row r="1475">
          <cell r="C1475">
            <v>2766</v>
          </cell>
          <cell r="D1475" t="str">
            <v>Suministro E Instalación De Barandas Para Balcones En Balaustres Y Pasamanos En Concreto Identico Al Original</v>
          </cell>
          <cell r="E1475" t="str">
            <v>ML</v>
          </cell>
          <cell r="F1475">
            <v>343000</v>
          </cell>
          <cell r="G1475">
            <v>41344</v>
          </cell>
        </row>
        <row r="1476">
          <cell r="C1476">
            <v>2768</v>
          </cell>
          <cell r="D1476" t="str">
            <v>Enchape De Pared En Cerámica Ref. Coco Pulido  De 0.60 X 0.60 Metros, Incluye Biselado, Cenefa.</v>
          </cell>
          <cell r="E1476" t="str">
            <v>M2</v>
          </cell>
          <cell r="F1476">
            <v>82928.42</v>
          </cell>
          <cell r="G1476">
            <v>41344</v>
          </cell>
        </row>
        <row r="1477">
          <cell r="C1477">
            <v>2769</v>
          </cell>
          <cell r="D1477" t="str">
            <v>Pañete Con Mortero Impermeabilizado A 3 Manos Tipo Sika, Sikalatex O Similar, Incluye Limpieza Previa Del Concreto, Resane, Y Mediacaña</v>
          </cell>
          <cell r="E1477" t="str">
            <v>ML</v>
          </cell>
          <cell r="F1477">
            <v>25341.39</v>
          </cell>
          <cell r="G1477">
            <v>41344</v>
          </cell>
        </row>
        <row r="1478">
          <cell r="C1478">
            <v>2770</v>
          </cell>
          <cell r="D1478" t="str">
            <v>Suplemento En Tet Desm Arm En Cruceta Doble</v>
          </cell>
          <cell r="E1478" t="str">
            <v>UN</v>
          </cell>
          <cell r="F1478">
            <v>87554.34</v>
          </cell>
          <cell r="G1478">
            <v>41906</v>
          </cell>
        </row>
        <row r="1479">
          <cell r="C1479">
            <v>2771</v>
          </cell>
          <cell r="D1479" t="str">
            <v>Supl Tet Retiro Puente De Linea Trifasico Mt</v>
          </cell>
          <cell r="E1479" t="str">
            <v>UN</v>
          </cell>
          <cell r="F1479">
            <v>87554.34</v>
          </cell>
          <cell r="G1479">
            <v>42538</v>
          </cell>
        </row>
        <row r="1480">
          <cell r="C1480">
            <v>2772</v>
          </cell>
          <cell r="D1480" t="str">
            <v>Supl Tet Reub Interruptor Seccionador Trifasico</v>
          </cell>
          <cell r="E1480" t="str">
            <v>UN</v>
          </cell>
          <cell r="F1480">
            <v>325682.34000000003</v>
          </cell>
          <cell r="G1480">
            <v>41569</v>
          </cell>
        </row>
        <row r="1481">
          <cell r="C1481">
            <v>2773</v>
          </cell>
          <cell r="D1481" t="str">
            <v>Suministro E Instalacion De Poste Hpc 500 Dan 12 M</v>
          </cell>
          <cell r="E1481" t="str">
            <v>UN</v>
          </cell>
          <cell r="F1481">
            <v>1363771.25</v>
          </cell>
          <cell r="G1481">
            <v>41906</v>
          </cell>
        </row>
        <row r="1482">
          <cell r="C1482">
            <v>2776</v>
          </cell>
          <cell r="D1482" t="str">
            <v>Suministro E Instalacion De Poste Hpc 800 Dan 12 M</v>
          </cell>
          <cell r="E1482" t="str">
            <v>UN</v>
          </cell>
          <cell r="F1482">
            <v>2138522.7200000002</v>
          </cell>
          <cell r="G1482">
            <v>41927</v>
          </cell>
        </row>
        <row r="1483">
          <cell r="C1483">
            <v>2778</v>
          </cell>
          <cell r="D1483" t="str">
            <v>Suministro E Instalacion De Poste Hpc 1250 Dan 12 M</v>
          </cell>
          <cell r="E1483" t="str">
            <v>UN</v>
          </cell>
          <cell r="F1483">
            <v>3035585.74</v>
          </cell>
          <cell r="G1483">
            <v>42524</v>
          </cell>
        </row>
        <row r="1484">
          <cell r="C1484">
            <v>2781</v>
          </cell>
          <cell r="D1484" t="str">
            <v>Contenedores De Raiz De 1.50 X 1.50  X 1.60 Metros, En Concreto Reforzado, Con Refuerzo En Malla De 0.15 X 0.15 X 1/4 " Y Piso Con Apertura De Hueco De 0.25 X 0.25 Metros  Y Remate Superior En Bordillo Redondeado</v>
          </cell>
          <cell r="E1484" t="str">
            <v>UN</v>
          </cell>
          <cell r="F1484">
            <v>464007.13</v>
          </cell>
          <cell r="G1484">
            <v>42578</v>
          </cell>
        </row>
        <row r="1485">
          <cell r="C1485">
            <v>2783</v>
          </cell>
          <cell r="D1485" t="str">
            <v>Suministro E Instalación De Baranda En Tubería De Acero Inoxidable De 2 1/2" Cada 3.00 Metros Con 9 Cables Tipo Guaya De 1/4"</v>
          </cell>
          <cell r="E1485" t="str">
            <v>ML</v>
          </cell>
          <cell r="F1485">
            <v>290156.25</v>
          </cell>
          <cell r="G1485">
            <v>42201</v>
          </cell>
        </row>
        <row r="1486">
          <cell r="C1486">
            <v>2784</v>
          </cell>
          <cell r="D1486" t="str">
            <v>Mortero 1:2</v>
          </cell>
          <cell r="E1486" t="str">
            <v>M3</v>
          </cell>
          <cell r="F1486">
            <v>361551.01</v>
          </cell>
          <cell r="G1486">
            <v>42438</v>
          </cell>
        </row>
        <row r="1487">
          <cell r="C1487">
            <v>2785</v>
          </cell>
          <cell r="D1487" t="str">
            <v>Suministro E Instalacion De Poste Hpc 2000 Dan 12 M</v>
          </cell>
          <cell r="E1487" t="str">
            <v>UN</v>
          </cell>
          <cell r="F1487">
            <v>4443847.67</v>
          </cell>
          <cell r="G1487">
            <v>41404</v>
          </cell>
        </row>
        <row r="1488">
          <cell r="C1488">
            <v>2786</v>
          </cell>
          <cell r="D1488" t="str">
            <v>Suministro E Instalación De Estructura Para Piso, Incluye Pilotaje En Madera Rolliza D = 0.25 Metros, Pilotes Cortos De 0.10 X 0.10 Metros Y Viga De Madera De 0.10 X 0.10 Metros Inmunizada, Impermeabilizadas ( Ver Diseño)</v>
          </cell>
          <cell r="E1488" t="str">
            <v>M2</v>
          </cell>
          <cell r="F1488">
            <v>128000</v>
          </cell>
          <cell r="G1488">
            <v>41345</v>
          </cell>
        </row>
        <row r="1489">
          <cell r="C1489">
            <v>2787</v>
          </cell>
          <cell r="D1489" t="str">
            <v>Suministro E Instalación De Estructura Para Piso Deck, Incluye, Pilotes Cortos De 0.10 X 0.10 Metros Y Vigas Laterales Inmunizadas E Impermeabilizadas ( Ver Diseño)</v>
          </cell>
          <cell r="E1489" t="str">
            <v>M2</v>
          </cell>
          <cell r="F1489">
            <v>105000</v>
          </cell>
          <cell r="G1489">
            <v>41345</v>
          </cell>
        </row>
        <row r="1490">
          <cell r="C1490">
            <v>2788</v>
          </cell>
          <cell r="D1490" t="str">
            <v>Suministro E Instalación De Armado Simp Cto  Trif Fin Línea Para Acsr 1/0</v>
          </cell>
          <cell r="E1490" t="str">
            <v>UN</v>
          </cell>
          <cell r="F1490">
            <v>1126501.24</v>
          </cell>
          <cell r="G1490">
            <v>41404</v>
          </cell>
        </row>
        <row r="1491">
          <cell r="C1491">
            <v>2790</v>
          </cell>
          <cell r="D1491" t="str">
            <v>Suministro E Instalación De Piso Deck En Madera Teka Con Apertura De 5 Mm</v>
          </cell>
          <cell r="E1491" t="str">
            <v>M2</v>
          </cell>
          <cell r="F1491">
            <v>151870</v>
          </cell>
          <cell r="G1491">
            <v>41345</v>
          </cell>
        </row>
        <row r="1492">
          <cell r="C1492">
            <v>2791</v>
          </cell>
          <cell r="D1492" t="str">
            <v>Construcción De Tanque En Concreto De 3000 Psi, Altura 1.80 Metros, Con Placa De Concreto Y Tapa De Inspección En Lámina, Incluye Pasos</v>
          </cell>
          <cell r="E1492" t="str">
            <v>GL</v>
          </cell>
          <cell r="F1492">
            <v>1950000</v>
          </cell>
          <cell r="G1492">
            <v>41345</v>
          </cell>
        </row>
        <row r="1493">
          <cell r="C1493">
            <v>2794</v>
          </cell>
          <cell r="D1493" t="str">
            <v>Cárcamo En Ladrillo Pañetado De 0.20 X 0.30 Metros, Incluye Rejilla En Adoquín (Ver Diseño)</v>
          </cell>
          <cell r="E1493" t="str">
            <v>ML</v>
          </cell>
          <cell r="F1493">
            <v>88514.71</v>
          </cell>
          <cell r="G1493">
            <v>41345</v>
          </cell>
        </row>
        <row r="1494">
          <cell r="C1494">
            <v>2797</v>
          </cell>
          <cell r="D1494" t="str">
            <v>Suministro E Instalacion De Poste Hpc 500 Dan 14 M</v>
          </cell>
          <cell r="E1494" t="str">
            <v>UN</v>
          </cell>
          <cell r="F1494">
            <v>1711686.43</v>
          </cell>
          <cell r="G1494">
            <v>41404</v>
          </cell>
        </row>
        <row r="1495">
          <cell r="C1495">
            <v>2799</v>
          </cell>
          <cell r="D1495" t="str">
            <v>Placa De Piso En Concreto De 3000 Psi Espejos De Agua De 0.10 Metros, Incluye Recebo B-600 Compactado, Solado De Limpieza En Concreto De 2000 Psi, Y Malla Electrosoldada De 0.15 X 0.15 Metros</v>
          </cell>
          <cell r="E1495" t="str">
            <v>M2</v>
          </cell>
          <cell r="F1495">
            <v>97232.13</v>
          </cell>
          <cell r="G1495">
            <v>41354</v>
          </cell>
        </row>
        <row r="1496">
          <cell r="C1496">
            <v>2801</v>
          </cell>
          <cell r="D1496" t="str">
            <v>Suministro E Instalacion De Poste Hpc 800 Dan 14 M</v>
          </cell>
          <cell r="E1496" t="str">
            <v>UN</v>
          </cell>
          <cell r="F1496">
            <v>2436925.19</v>
          </cell>
          <cell r="G1496">
            <v>42524</v>
          </cell>
        </row>
        <row r="1497">
          <cell r="C1497">
            <v>2802</v>
          </cell>
          <cell r="D1497" t="str">
            <v>Viga Superior De 0.30 X 0.30 Metros, En Concreto De 3000 Psi, No Incluye Acero De Refuerzo</v>
          </cell>
          <cell r="E1497" t="str">
            <v>M3</v>
          </cell>
          <cell r="F1497">
            <v>788921.21</v>
          </cell>
          <cell r="G1497">
            <v>41345</v>
          </cell>
        </row>
        <row r="1498">
          <cell r="C1498">
            <v>2803</v>
          </cell>
          <cell r="D1498" t="str">
            <v>Suministro E Instalación De Arm Simp Cto Trif Alineación Disp Hor 13,2 Kv</v>
          </cell>
          <cell r="E1498" t="str">
            <v>UN</v>
          </cell>
          <cell r="F1498">
            <v>2019078.37</v>
          </cell>
          <cell r="G1498">
            <v>41906</v>
          </cell>
        </row>
        <row r="1499">
          <cell r="C1499">
            <v>2808</v>
          </cell>
          <cell r="D1499" t="str">
            <v>Suministro E Instalacion De Poste Hpc 1250 Dan 14 M</v>
          </cell>
          <cell r="E1499" t="str">
            <v>UN</v>
          </cell>
          <cell r="F1499">
            <v>3443947.14</v>
          </cell>
          <cell r="G1499">
            <v>41569</v>
          </cell>
        </row>
        <row r="1500">
          <cell r="C1500">
            <v>2809</v>
          </cell>
          <cell r="D1500" t="str">
            <v>Suministro E Instalación De Arm Simp Cto Trif Ang 5° A 20°/30° Disp Hor 13.2 Kv</v>
          </cell>
          <cell r="E1500" t="str">
            <v>UN</v>
          </cell>
          <cell r="F1500">
            <v>3622214.8</v>
          </cell>
          <cell r="G1500">
            <v>41404</v>
          </cell>
        </row>
        <row r="1501">
          <cell r="C1501">
            <v>2811</v>
          </cell>
          <cell r="D1501" t="str">
            <v>Suministro E Instalacion De Poste Hpc 2000 Dan 14 M</v>
          </cell>
          <cell r="E1501" t="str">
            <v>UN</v>
          </cell>
          <cell r="F1501">
            <v>11231349.49</v>
          </cell>
          <cell r="G1501">
            <v>41569</v>
          </cell>
        </row>
        <row r="1502">
          <cell r="C1502">
            <v>2812</v>
          </cell>
          <cell r="D1502" t="str">
            <v>Suministro E Instalación De Arm Simp Cto Trif Anclaje Disp Hor 13.2 Kv477-559.5</v>
          </cell>
          <cell r="E1502" t="str">
            <v>UN</v>
          </cell>
          <cell r="F1502">
            <v>4097265.82</v>
          </cell>
          <cell r="G1502">
            <v>41906</v>
          </cell>
        </row>
        <row r="1503">
          <cell r="C1503">
            <v>2814</v>
          </cell>
          <cell r="D1503" t="str">
            <v>Suministro E Instalación De Arm Simp Cto Trif Anclaje (2) Disp Hor 13.2 Kv 477-559.5</v>
          </cell>
          <cell r="E1503" t="str">
            <v>UN</v>
          </cell>
          <cell r="F1503">
            <v>6904772</v>
          </cell>
          <cell r="G1503">
            <v>41404</v>
          </cell>
        </row>
        <row r="1504">
          <cell r="C1504">
            <v>2816</v>
          </cell>
          <cell r="D1504" t="str">
            <v>Sumnistro E Instalación De Arm Simp Cto Trif Anclaje Disp Hor 13,2 Kv Acsr 1/0</v>
          </cell>
          <cell r="E1504" t="str">
            <v>UN</v>
          </cell>
          <cell r="F1504">
            <v>3895414.8</v>
          </cell>
          <cell r="G1504">
            <v>41404</v>
          </cell>
        </row>
        <row r="1505">
          <cell r="C1505">
            <v>2817</v>
          </cell>
          <cell r="D1505" t="str">
            <v>Suministro E Instalación De Arm Simp Cto Trif Fiin Línea Disp Hor 13.2 Kv 1/0 - 123.3</v>
          </cell>
          <cell r="E1505" t="str">
            <v>UN</v>
          </cell>
          <cell r="F1505">
            <v>3238493.96</v>
          </cell>
          <cell r="G1505">
            <v>41404</v>
          </cell>
        </row>
        <row r="1506">
          <cell r="C1506">
            <v>2818</v>
          </cell>
          <cell r="D1506" t="str">
            <v>Suministro E Instalación De Arm Simple Cto Trif En Línea Disp Hor 13.2Kv 477 - 559.5</v>
          </cell>
          <cell r="E1506" t="str">
            <v>UN</v>
          </cell>
          <cell r="F1506">
            <v>3335714.8</v>
          </cell>
          <cell r="G1506">
            <v>41404</v>
          </cell>
        </row>
        <row r="1507">
          <cell r="C1507">
            <v>2819</v>
          </cell>
          <cell r="D1507" t="str">
            <v>Suministro E Instalación De Armado Horiz Cto Bif Fin Línea 1/0 123.3</v>
          </cell>
          <cell r="E1507" t="str">
            <v>UN</v>
          </cell>
          <cell r="F1507">
            <v>3075414.8</v>
          </cell>
          <cell r="G1507">
            <v>41404</v>
          </cell>
        </row>
        <row r="1508">
          <cell r="C1508">
            <v>2821</v>
          </cell>
          <cell r="D1508" t="str">
            <v>Tendido De Linea Trif Simp Cto Acsr 477 Mcm S/N</v>
          </cell>
          <cell r="E1508" t="str">
            <v>ML</v>
          </cell>
          <cell r="F1508">
            <v>97085.83</v>
          </cell>
          <cell r="G1508">
            <v>41906</v>
          </cell>
        </row>
        <row r="1509">
          <cell r="C1509">
            <v>2822</v>
          </cell>
          <cell r="D1509" t="str">
            <v>Cañuela Tipo "B" H = 0.25 X 0.30 Metros, Incluye Excavación, Base, Solado En Concreto Pobre, Acero De Refuerzo Y Sello De Junta</v>
          </cell>
          <cell r="E1509" t="str">
            <v>ML</v>
          </cell>
          <cell r="F1509">
            <v>68667.67</v>
          </cell>
          <cell r="G1509">
            <v>41345</v>
          </cell>
        </row>
        <row r="1510">
          <cell r="C1510">
            <v>2823</v>
          </cell>
          <cell r="D1510" t="str">
            <v>Suministro E Instalación De Terminal Ext Contráctil En Frío 15 Kv Cable 2</v>
          </cell>
          <cell r="E1510" t="str">
            <v>UN</v>
          </cell>
          <cell r="F1510">
            <v>340501.27</v>
          </cell>
          <cell r="G1510">
            <v>42538</v>
          </cell>
        </row>
        <row r="1511">
          <cell r="C1511">
            <v>2824</v>
          </cell>
          <cell r="D1511" t="str">
            <v>Campamento Incluye Area De Acopio De Materiales (Ver Diseño)</v>
          </cell>
          <cell r="E1511" t="str">
            <v>M2</v>
          </cell>
          <cell r="F1511">
            <v>111876.5</v>
          </cell>
          <cell r="G1511">
            <v>42443</v>
          </cell>
        </row>
        <row r="1512">
          <cell r="C1512">
            <v>2825</v>
          </cell>
          <cell r="D1512" t="str">
            <v>Provisión De Señalización Horizontal Y Vertical</v>
          </cell>
          <cell r="E1512" t="str">
            <v>GL</v>
          </cell>
          <cell r="F1512">
            <v>10000000</v>
          </cell>
          <cell r="G1512">
            <v>42447</v>
          </cell>
        </row>
        <row r="1513">
          <cell r="C1513">
            <v>2826</v>
          </cell>
          <cell r="D1513" t="str">
            <v>Provisión De Semaforización</v>
          </cell>
          <cell r="E1513" t="str">
            <v>GL</v>
          </cell>
          <cell r="F1513">
            <v>10000000</v>
          </cell>
          <cell r="G1513">
            <v>42447</v>
          </cell>
        </row>
        <row r="1514">
          <cell r="C1514">
            <v>2828</v>
          </cell>
          <cell r="D1514" t="str">
            <v>Suministro E Instalación De Empalme Contractil En Frío 15 Kv Cable 2 Cu</v>
          </cell>
          <cell r="E1514" t="str">
            <v>UN</v>
          </cell>
          <cell r="F1514">
            <v>1124327.3899999999</v>
          </cell>
          <cell r="G1514">
            <v>41404</v>
          </cell>
        </row>
        <row r="1515">
          <cell r="C1515">
            <v>2830</v>
          </cell>
          <cell r="D1515" t="str">
            <v>Ml Tendido Linea Trif Simp Cto Acsr 4/0 Awg S/N</v>
          </cell>
          <cell r="E1515" t="str">
            <v>ML</v>
          </cell>
          <cell r="F1515">
            <v>54570.33</v>
          </cell>
          <cell r="G1515">
            <v>41404</v>
          </cell>
        </row>
        <row r="1516">
          <cell r="C1516">
            <v>2831</v>
          </cell>
          <cell r="D1516" t="str">
            <v>Salida De Balas De Piso Para Áreas Circundantes</v>
          </cell>
          <cell r="E1516" t="str">
            <v>UN</v>
          </cell>
          <cell r="F1516">
            <v>99478.17</v>
          </cell>
          <cell r="G1516">
            <v>41354</v>
          </cell>
        </row>
        <row r="1517">
          <cell r="C1517">
            <v>2833</v>
          </cell>
          <cell r="D1517" t="str">
            <v>Suministro E Instalación De Puesta A Tierra En Poste Hormigón De 12 M</v>
          </cell>
          <cell r="E1517" t="str">
            <v>UN</v>
          </cell>
          <cell r="F1517">
            <v>385631.14</v>
          </cell>
          <cell r="G1517">
            <v>42447</v>
          </cell>
        </row>
        <row r="1518">
          <cell r="C1518">
            <v>2839</v>
          </cell>
          <cell r="D1518" t="str">
            <v>Tendido De Linea Trif Simp Cto Acsr 1/0 Awg S/N</v>
          </cell>
          <cell r="E1518" t="str">
            <v>ML</v>
          </cell>
          <cell r="F1518">
            <v>27735.37</v>
          </cell>
          <cell r="G1518">
            <v>41906</v>
          </cell>
        </row>
        <row r="1519">
          <cell r="C1519">
            <v>2842</v>
          </cell>
          <cell r="D1519" t="str">
            <v>Suministro E Instalación De Puesta A Tierra En Poste Hormigón De 14 M</v>
          </cell>
          <cell r="E1519" t="str">
            <v>UN</v>
          </cell>
          <cell r="F1519">
            <v>412931.14</v>
          </cell>
          <cell r="G1519">
            <v>41569</v>
          </cell>
        </row>
        <row r="1520">
          <cell r="C1520">
            <v>2843</v>
          </cell>
          <cell r="D1520" t="str">
            <v>Suministro E Instalación De Breaker Enchufable Tripolar</v>
          </cell>
          <cell r="E1520" t="str">
            <v>UN</v>
          </cell>
          <cell r="F1520">
            <v>95505.600000000006</v>
          </cell>
          <cell r="G1520">
            <v>41354</v>
          </cell>
        </row>
        <row r="1521">
          <cell r="C1521">
            <v>2844</v>
          </cell>
          <cell r="D1521" t="str">
            <v>E - Acometida Eléctrica En Tubería Conduit D = 3", Con 4 # 2 + 1 # 6 Aw G Thhn (Ver Diseño)</v>
          </cell>
          <cell r="E1521" t="str">
            <v>ML</v>
          </cell>
          <cell r="F1521">
            <v>86121.600000000006</v>
          </cell>
          <cell r="G1521">
            <v>41451</v>
          </cell>
        </row>
        <row r="1522">
          <cell r="C1522">
            <v>2845</v>
          </cell>
          <cell r="D1522" t="str">
            <v>E - Acometida Planta De Emergencia Hasta Transferencia Automática En 2 Tubería Conduit D = 3" Con 8 # 250 Mcm + 1 # 2/0 (Ver Diseño)</v>
          </cell>
          <cell r="E1522" t="str">
            <v>ML</v>
          </cell>
          <cell r="F1522">
            <v>563720.4</v>
          </cell>
          <cell r="G1522">
            <v>41451</v>
          </cell>
        </row>
        <row r="1523">
          <cell r="C1523">
            <v>2846</v>
          </cell>
          <cell r="D1523" t="str">
            <v>Acometida De Señal Desde Planta De Emergencia Hasta Transferencia Automática En Tubería Conduit D = 3/4" Con 1 Cable Encauchetado 3 X 16 (Ver Diseño)</v>
          </cell>
          <cell r="E1523" t="str">
            <v>ML</v>
          </cell>
          <cell r="F1523">
            <v>13153.2</v>
          </cell>
          <cell r="G1523">
            <v>41345</v>
          </cell>
        </row>
        <row r="1524">
          <cell r="C1524">
            <v>2847</v>
          </cell>
          <cell r="D1524" t="str">
            <v>Desmonte De Poste De Hormigón De 6-10 M</v>
          </cell>
          <cell r="E1524" t="str">
            <v>UN</v>
          </cell>
          <cell r="F1524">
            <v>277096.95</v>
          </cell>
          <cell r="G1524">
            <v>41404</v>
          </cell>
        </row>
        <row r="1525">
          <cell r="C1525">
            <v>2849</v>
          </cell>
          <cell r="D1525" t="str">
            <v>Tendido De Linea Bif Acsr 1/0 Awg S/N</v>
          </cell>
          <cell r="E1525" t="str">
            <v>ML</v>
          </cell>
          <cell r="F1525">
            <v>15023.84</v>
          </cell>
          <cell r="G1525">
            <v>41404</v>
          </cell>
        </row>
        <row r="1526">
          <cell r="C1526">
            <v>2850</v>
          </cell>
          <cell r="D1526" t="str">
            <v>E - Acometida Para Cargador De Baterias De La Planta De Emergencia En Tubería Conduit D = 1/2" Con 2 # 12 +1 # 14</v>
          </cell>
          <cell r="E1526" t="str">
            <v>ML</v>
          </cell>
          <cell r="F1526">
            <v>11788.8</v>
          </cell>
          <cell r="G1526">
            <v>41451</v>
          </cell>
        </row>
        <row r="1527">
          <cell r="C1527">
            <v>2851</v>
          </cell>
          <cell r="D1527" t="str">
            <v>E - Suministro Y Montaje De Sistema De Media Tensión, Tipo Exterior ( Ver Diseño)</v>
          </cell>
          <cell r="E1527" t="str">
            <v>GL</v>
          </cell>
          <cell r="F1527">
            <v>25167360</v>
          </cell>
          <cell r="G1527">
            <v>41451</v>
          </cell>
        </row>
        <row r="1528">
          <cell r="C1528">
            <v>2852</v>
          </cell>
          <cell r="D1528" t="str">
            <v>E - Transferencia Automática De 500 Amp. 220 V, Según Diagrama Unifilar (Ver Diseño)</v>
          </cell>
          <cell r="E1528" t="str">
            <v>GL</v>
          </cell>
          <cell r="F1528">
            <v>24402000</v>
          </cell>
          <cell r="G1528">
            <v>41451</v>
          </cell>
        </row>
        <row r="1529">
          <cell r="C1529">
            <v>2853</v>
          </cell>
          <cell r="D1529" t="str">
            <v>E - Suministro E Instalación De Bala Dulux 2 X 26 W A 32 W , Tipo Higt Lihgts O Similar</v>
          </cell>
          <cell r="E1529" t="str">
            <v>UN</v>
          </cell>
          <cell r="F1529">
            <v>159500</v>
          </cell>
          <cell r="G1529">
            <v>41451</v>
          </cell>
        </row>
        <row r="1530">
          <cell r="C1530">
            <v>2854</v>
          </cell>
          <cell r="D1530" t="str">
            <v>Desmonte De Poste De Hormigón De 11-12 M</v>
          </cell>
          <cell r="E1530" t="str">
            <v>UN</v>
          </cell>
          <cell r="F1530">
            <v>353420.83</v>
          </cell>
          <cell r="G1530">
            <v>42447</v>
          </cell>
        </row>
        <row r="1531">
          <cell r="C1531">
            <v>2855</v>
          </cell>
          <cell r="D1531" t="str">
            <v>E - Suministro E Instalación De Bala De Piso, De 70W Doble Contacto , Tipo Higt Lihgts O Similar</v>
          </cell>
          <cell r="E1531" t="str">
            <v>UN</v>
          </cell>
          <cell r="F1531">
            <v>957000</v>
          </cell>
          <cell r="G1531">
            <v>41451</v>
          </cell>
        </row>
        <row r="1532">
          <cell r="C1532">
            <v>2856</v>
          </cell>
          <cell r="D1532" t="str">
            <v>E - Suministro E Instalación De Bala De Piso, De10 W Led , Tipo Higt Lihgts O Similar</v>
          </cell>
          <cell r="E1532" t="str">
            <v>UN</v>
          </cell>
          <cell r="F1532">
            <v>242000</v>
          </cell>
          <cell r="G1532">
            <v>41451</v>
          </cell>
        </row>
        <row r="1533">
          <cell r="C1533">
            <v>2857</v>
          </cell>
          <cell r="D1533" t="str">
            <v>E - Suministro E Instalación De Bala De Piso, De35  W  Halogena , Tipo Higt Lihgts O Similar</v>
          </cell>
          <cell r="E1533" t="str">
            <v>UN</v>
          </cell>
          <cell r="F1533">
            <v>192500</v>
          </cell>
          <cell r="G1533">
            <v>41451</v>
          </cell>
        </row>
        <row r="1534">
          <cell r="C1534">
            <v>2859</v>
          </cell>
          <cell r="D1534" t="str">
            <v>Fusible Expulsion 10 A Tipo K</v>
          </cell>
          <cell r="E1534" t="str">
            <v>UN</v>
          </cell>
          <cell r="F1534">
            <v>15527.76</v>
          </cell>
          <cell r="G1534">
            <v>41404</v>
          </cell>
        </row>
        <row r="1535">
          <cell r="C1535">
            <v>2860</v>
          </cell>
          <cell r="D1535" t="str">
            <v>Desmonte De Poste De Hormigón 14 M</v>
          </cell>
          <cell r="E1535" t="str">
            <v>UN</v>
          </cell>
          <cell r="F1535">
            <v>406717.5</v>
          </cell>
          <cell r="G1535">
            <v>41569</v>
          </cell>
        </row>
        <row r="1536">
          <cell r="C1536">
            <v>2861</v>
          </cell>
          <cell r="D1536" t="str">
            <v>Desmonte De Armado M.T. Dos Crucetas</v>
          </cell>
          <cell r="E1536" t="str">
            <v>UN</v>
          </cell>
          <cell r="F1536">
            <v>137137.5</v>
          </cell>
          <cell r="G1536">
            <v>41906</v>
          </cell>
        </row>
        <row r="1537">
          <cell r="C1537">
            <v>2862</v>
          </cell>
          <cell r="D1537" t="str">
            <v>Desmonte De Armado M.T. Una Cruceta</v>
          </cell>
          <cell r="E1537" t="str">
            <v>UN</v>
          </cell>
          <cell r="F1537">
            <v>64523</v>
          </cell>
          <cell r="G1537">
            <v>42447</v>
          </cell>
        </row>
        <row r="1538">
          <cell r="C1538">
            <v>2863</v>
          </cell>
          <cell r="D1538" t="str">
            <v>Desmonte De Armado M.T. Compacto Trifásico</v>
          </cell>
          <cell r="E1538" t="str">
            <v>UN</v>
          </cell>
          <cell r="F1538">
            <v>127202.5</v>
          </cell>
          <cell r="G1538">
            <v>41404</v>
          </cell>
        </row>
        <row r="1539">
          <cell r="C1539">
            <v>2864</v>
          </cell>
          <cell r="D1539" t="str">
            <v>Desmonte De Armado M.T. Compacto Bifásico</v>
          </cell>
          <cell r="E1539" t="str">
            <v>UN</v>
          </cell>
          <cell r="F1539">
            <v>82723.960000000006</v>
          </cell>
          <cell r="G1539">
            <v>41404</v>
          </cell>
        </row>
        <row r="1540">
          <cell r="C1540">
            <v>2865</v>
          </cell>
          <cell r="D1540" t="str">
            <v>E - Suministro E Instalación De Cinta Led Strp 2.4 W/M Tipo Higt Lihgts O Similar</v>
          </cell>
          <cell r="E1540" t="str">
            <v>ML</v>
          </cell>
          <cell r="F1540">
            <v>106700</v>
          </cell>
          <cell r="G1540">
            <v>41451</v>
          </cell>
        </row>
        <row r="1541">
          <cell r="C1541">
            <v>2866</v>
          </cell>
          <cell r="D1541" t="str">
            <v>E - Suministro E Instalación Led River 1.00 X 4.00 Metros De Cinta Led, Tipo Higt Lihgts O Similar</v>
          </cell>
          <cell r="E1541" t="str">
            <v>ML</v>
          </cell>
          <cell r="F1541">
            <v>214500</v>
          </cell>
          <cell r="G1541">
            <v>41451</v>
          </cell>
        </row>
        <row r="1542">
          <cell r="C1542">
            <v>2867</v>
          </cell>
          <cell r="D1542" t="str">
            <v>Diseño Y Montaje De Sistema De Apantallamiento, Incluye Todos Los Materiales Y Mano De Obra</v>
          </cell>
          <cell r="E1542" t="str">
            <v>GL</v>
          </cell>
          <cell r="F1542">
            <v>8850000</v>
          </cell>
          <cell r="G1542">
            <v>41345</v>
          </cell>
        </row>
        <row r="1543">
          <cell r="C1543">
            <v>2868</v>
          </cell>
          <cell r="D1543" t="str">
            <v>Desmonte De Línea Aérea Mt (1F) 266 A 477</v>
          </cell>
          <cell r="E1543" t="str">
            <v>ML</v>
          </cell>
          <cell r="F1543">
            <v>6823.91</v>
          </cell>
          <cell r="G1543">
            <v>41906</v>
          </cell>
        </row>
        <row r="1544">
          <cell r="C1544">
            <v>2869</v>
          </cell>
          <cell r="D1544" t="str">
            <v>Caja De Inspección De 0.30 X 0.30 Metros, Altura Máxima 1.00 Metros En Mampostería, Incluye Tapa, Marco Y Contramarcos, Excavación, Pañete, Medias Cañas, Relleno Con Recebo E = 0.20 Base, Base En Concreto</v>
          </cell>
          <cell r="E1544" t="str">
            <v>UN</v>
          </cell>
          <cell r="F1544">
            <v>285638.18</v>
          </cell>
          <cell r="G1544">
            <v>41345</v>
          </cell>
        </row>
        <row r="1545">
          <cell r="C1545">
            <v>2870</v>
          </cell>
          <cell r="D1545" t="str">
            <v>Desmonte De Línea Mt (1F) 2 A 4/0</v>
          </cell>
          <cell r="E1545" t="str">
            <v>ML</v>
          </cell>
          <cell r="F1545">
            <v>5291.08</v>
          </cell>
          <cell r="G1545">
            <v>41404</v>
          </cell>
        </row>
        <row r="1546">
          <cell r="C1546">
            <v>2871</v>
          </cell>
          <cell r="D1546" t="str">
            <v>Provisión De Red Media Tensión, Baja Tensión, Alumbrado, Luminarias, Obras Civiles, Gestiones Y Certificaciones L: 800 Ml</v>
          </cell>
          <cell r="E1546" t="str">
            <v>GL</v>
          </cell>
          <cell r="F1546">
            <v>1600000000</v>
          </cell>
          <cell r="G1546">
            <v>41821</v>
          </cell>
        </row>
        <row r="1547">
          <cell r="C1547">
            <v>2872</v>
          </cell>
          <cell r="D1547" t="str">
            <v>Retiro Puente De Línea Trifásico En Poste Cto Mt</v>
          </cell>
          <cell r="E1547" t="str">
            <v>UN</v>
          </cell>
          <cell r="F1547">
            <v>103431.95</v>
          </cell>
          <cell r="G1547">
            <v>41906</v>
          </cell>
        </row>
        <row r="1548">
          <cell r="C1548">
            <v>2873</v>
          </cell>
          <cell r="D1548" t="str">
            <v>Adoquín De Arcilla Altura 0.06 Metros, Tipo Tolete Pendientes Mayores A 10% Y Hasta 15% Con Estructura De Sub Base Gradación B = 400, E = 0.20 Metros + Base B = 600 E = 0.15 Metros + Adoquín E = 0.06 Metros, Mortero De Alisado Y Pegado, Sellado Con Mortero 1 : 6, Dilatación De Confinamiento Cada 20 M2 ( Tabla 5 - 1 Tipo 1 Suelos Blandos), Incluye Excavación, Compactación, Fondo, Rellenos En Recebo / Tabla De Diseño Geotextil De Pavco Y Retiro De Material Sobrante</v>
          </cell>
          <cell r="E1548" t="str">
            <v>M2</v>
          </cell>
          <cell r="F1548">
            <v>136291.5</v>
          </cell>
          <cell r="G1548">
            <v>41345</v>
          </cell>
        </row>
        <row r="1549">
          <cell r="C1549">
            <v>2874</v>
          </cell>
          <cell r="D1549" t="str">
            <v>Retiro Puente De Línea En Medio De Vano Cto Mt Bifásico</v>
          </cell>
          <cell r="E1549" t="str">
            <v>UN</v>
          </cell>
          <cell r="F1549">
            <v>187745.22</v>
          </cell>
          <cell r="G1549">
            <v>41404</v>
          </cell>
        </row>
        <row r="1550">
          <cell r="C1550">
            <v>2875</v>
          </cell>
          <cell r="D1550" t="str">
            <v>Adoquín De Concreto E =  0.08 Metros, Para Pendientes Menores A 5% Con Estructura De Sub Base Gradación B = 400, E = 0.15 Metros + Base B = 600 E = 0.15 Metros + Adoquín E = 0.08 Metros, Sobre Arena Con Dilatación De Confinamiento Cada 20 M2 ( Tabla 5 - 1 Tipo 2 Suelos Medios), Incluye Excavación, Compactación, Fondo, Rellenos En Recebo / Tabla De Diseño Geotextil T - 1700 De Pavco Y Retiro De Material Sobrante</v>
          </cell>
          <cell r="E1550" t="str">
            <v>M2</v>
          </cell>
          <cell r="F1550">
            <v>127257.31</v>
          </cell>
          <cell r="G1550">
            <v>41912</v>
          </cell>
        </row>
        <row r="1551">
          <cell r="C1551">
            <v>2877</v>
          </cell>
          <cell r="D1551" t="str">
            <v>Desmontaje De Retenida Sencilla Primaria</v>
          </cell>
          <cell r="E1551" t="str">
            <v>UN</v>
          </cell>
          <cell r="F1551">
            <v>82723.960000000006</v>
          </cell>
          <cell r="G1551">
            <v>41569</v>
          </cell>
        </row>
        <row r="1552">
          <cell r="C1552">
            <v>2878</v>
          </cell>
          <cell r="D1552" t="str">
            <v>Adoquín De Arcilla E =  0.06 Metros, Tipo Tolete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v>
          </cell>
          <cell r="E1552" t="str">
            <v>M2</v>
          </cell>
          <cell r="F1552">
            <v>115002.48</v>
          </cell>
          <cell r="G1552">
            <v>41345</v>
          </cell>
        </row>
        <row r="1553">
          <cell r="C1553">
            <v>2880</v>
          </cell>
          <cell r="D1553" t="str">
            <v>Desmonte De Percha De 3 O 4 Puestos</v>
          </cell>
          <cell r="E1553" t="str">
            <v>UN</v>
          </cell>
          <cell r="F1553">
            <v>72694.33</v>
          </cell>
          <cell r="G1553">
            <v>41906</v>
          </cell>
        </row>
        <row r="1554">
          <cell r="C1554">
            <v>2881</v>
          </cell>
          <cell r="D1554" t="str">
            <v>Adoquín Ecológico E =  0.06 Metros, Tipo Concreto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 Relleno En Arena De Rio 70% Y Tierra Negra Abonada 30%</v>
          </cell>
          <cell r="E1554" t="str">
            <v>M2</v>
          </cell>
          <cell r="F1554">
            <v>130012.23</v>
          </cell>
          <cell r="G1554">
            <v>41345</v>
          </cell>
        </row>
        <row r="1555">
          <cell r="C1555">
            <v>2882</v>
          </cell>
          <cell r="D1555" t="str">
            <v>Instalacion De Derivacion Trif Rigida Acsr 477-477 Mcm Acsr S/N</v>
          </cell>
          <cell r="E1555" t="str">
            <v>UN</v>
          </cell>
          <cell r="F1555">
            <v>639120.18999999994</v>
          </cell>
          <cell r="G1555">
            <v>41906</v>
          </cell>
        </row>
        <row r="1556">
          <cell r="C1556">
            <v>2883</v>
          </cell>
          <cell r="D1556" t="str">
            <v>Desmonte De Línea Bt (Ra) 1 Hilo No. 4 A 1/0</v>
          </cell>
          <cell r="E1556" t="str">
            <v>UN</v>
          </cell>
          <cell r="F1556">
            <v>2211.79</v>
          </cell>
          <cell r="G1556">
            <v>41906</v>
          </cell>
        </row>
        <row r="1557">
          <cell r="C1557">
            <v>2884</v>
          </cell>
          <cell r="D1557" t="str">
            <v>Mortero 1:3 Impermeabilizado Con Sika 1</v>
          </cell>
          <cell r="E1557" t="str">
            <v>M3</v>
          </cell>
          <cell r="F1557">
            <v>389125.33</v>
          </cell>
          <cell r="G1557">
            <v>42438</v>
          </cell>
        </row>
        <row r="1558">
          <cell r="C1558">
            <v>2885</v>
          </cell>
          <cell r="D1558" t="str">
            <v>Instalacion De Derivacion Trif Rigida Acsr 477-Acsr 1/0</v>
          </cell>
          <cell r="E1558" t="str">
            <v>UN</v>
          </cell>
          <cell r="F1558">
            <v>391954.65</v>
          </cell>
          <cell r="G1558">
            <v>41906</v>
          </cell>
        </row>
        <row r="1559">
          <cell r="C1559">
            <v>2886</v>
          </cell>
          <cell r="D1559" t="str">
            <v>Instalacion De Derivacion Trif Rigida Medio De Vano Acsr 4/0-Acsr 4/0</v>
          </cell>
          <cell r="E1559" t="str">
            <v>UN</v>
          </cell>
          <cell r="F1559">
            <v>377824.97</v>
          </cell>
          <cell r="G1559">
            <v>41404</v>
          </cell>
        </row>
        <row r="1560">
          <cell r="C1560">
            <v>2888</v>
          </cell>
          <cell r="D1560" t="str">
            <v>Cimentación Especial Cuadrada Con Refuerzo Apoyo Para Poste De 12M 2000 Dan</v>
          </cell>
          <cell r="E1560" t="str">
            <v>UN</v>
          </cell>
          <cell r="F1560">
            <v>3319309.36</v>
          </cell>
          <cell r="G1560">
            <v>41372</v>
          </cell>
        </row>
        <row r="1561">
          <cell r="C1561">
            <v>2890</v>
          </cell>
          <cell r="D1561" t="str">
            <v>Aplicación De Geotextil T - 1700</v>
          </cell>
          <cell r="E1561" t="str">
            <v>M2</v>
          </cell>
          <cell r="F1561">
            <v>9427.0300000000007</v>
          </cell>
          <cell r="G1561">
            <v>41386</v>
          </cell>
        </row>
        <row r="1562">
          <cell r="C1562">
            <v>2891</v>
          </cell>
          <cell r="D1562" t="str">
            <v>Cimentación Especial Cuadrada Con Refuerzo De Apoyo Para Poste De 14 M 2000 Dan</v>
          </cell>
          <cell r="E1562" t="str">
            <v>UN</v>
          </cell>
          <cell r="F1562">
            <v>3774988.26</v>
          </cell>
          <cell r="G1562">
            <v>41372</v>
          </cell>
        </row>
        <row r="1563">
          <cell r="C1563">
            <v>2892</v>
          </cell>
          <cell r="D1563" t="str">
            <v>Suministro E Instalación De Tres Cortacircuitos Nn Completo 13,2 Kv 100A</v>
          </cell>
          <cell r="E1563" t="str">
            <v>UN</v>
          </cell>
          <cell r="F1563">
            <v>1621555.05</v>
          </cell>
          <cell r="G1563">
            <v>42538</v>
          </cell>
        </row>
        <row r="1564">
          <cell r="C1564">
            <v>2898</v>
          </cell>
          <cell r="D1564" t="str">
            <v>Aplicación De Geotextil Tejido De Poliester De 30.5 Kn/M, Tipo T 2100 Fortex Bx-30</v>
          </cell>
          <cell r="E1564" t="str">
            <v>M2</v>
          </cell>
          <cell r="F1564">
            <v>5774.58</v>
          </cell>
          <cell r="G1564">
            <v>42500</v>
          </cell>
        </row>
        <row r="1565">
          <cell r="C1565">
            <v>2899</v>
          </cell>
          <cell r="D1565" t="str">
            <v>Suministro E Instalación De Dos Cortacircuitos Nn Completo 13.2 Kv 100 A</v>
          </cell>
          <cell r="E1565" t="str">
            <v>UN</v>
          </cell>
          <cell r="F1565">
            <v>1081036.71</v>
          </cell>
          <cell r="G1565">
            <v>41404</v>
          </cell>
        </row>
        <row r="1566">
          <cell r="C1566">
            <v>2900</v>
          </cell>
          <cell r="D1566" t="str">
            <v>Suministro, Instalación Y Montaje De Dos Pararrayos 13.2 Kv Fijación En Cruceta Metálica</v>
          </cell>
          <cell r="E1566" t="str">
            <v>UN</v>
          </cell>
          <cell r="F1566">
            <v>357102.56</v>
          </cell>
          <cell r="G1566">
            <v>42067</v>
          </cell>
        </row>
        <row r="1567">
          <cell r="C1567">
            <v>2901</v>
          </cell>
          <cell r="D1567" t="str">
            <v>Suministro, Instalación Y Montaje Retenida 1/2" En Poste Mt Nn</v>
          </cell>
          <cell r="E1567" t="str">
            <v>UN</v>
          </cell>
          <cell r="F1567">
            <v>1327515.8400000001</v>
          </cell>
          <cell r="G1567">
            <v>41404</v>
          </cell>
        </row>
        <row r="1568">
          <cell r="C1568">
            <v>2908</v>
          </cell>
          <cell r="D1568" t="str">
            <v>Suministro E Instalación De Arm Bt (Rt) Alin Y Ang Hasta 30° Y Fin De Línea</v>
          </cell>
          <cell r="E1568" t="str">
            <v>UN</v>
          </cell>
          <cell r="F1568">
            <v>79969.37</v>
          </cell>
          <cell r="G1568">
            <v>41906</v>
          </cell>
        </row>
        <row r="1569">
          <cell r="C1569">
            <v>2912</v>
          </cell>
          <cell r="D1569" t="str">
            <v>Suministro E Instalación De Caneca Para Exterior En Lámina Perforada De Acero Inoxidable 304, Satinado Con Parales Para Anclaje  A Piso Tipo A &amp; A O Similar, En Una Base De Concreto De 3.000 Psi De 0.30 X 0.15 Metros</v>
          </cell>
          <cell r="E1569" t="str">
            <v>UN</v>
          </cell>
          <cell r="F1569">
            <v>1190904.44</v>
          </cell>
          <cell r="G1569">
            <v>42227</v>
          </cell>
        </row>
        <row r="1570">
          <cell r="C1570">
            <v>2914</v>
          </cell>
          <cell r="D1570" t="str">
            <v>Suminstro E Instalación De Armado Bt (Ra) 3 Hilos Alineación Y Fin De Línea</v>
          </cell>
          <cell r="E1570" t="str">
            <v>UN</v>
          </cell>
          <cell r="F1570">
            <v>155624.98000000001</v>
          </cell>
          <cell r="G1570">
            <v>41569</v>
          </cell>
        </row>
        <row r="1571">
          <cell r="C1571">
            <v>2917</v>
          </cell>
          <cell r="D1571" t="str">
            <v>Reubicación De Tranformador Monofásico De  13,2 Kv En Poste Nn</v>
          </cell>
          <cell r="E1571" t="str">
            <v>UN</v>
          </cell>
          <cell r="F1571">
            <v>1335196.31</v>
          </cell>
          <cell r="G1571">
            <v>41906</v>
          </cell>
        </row>
        <row r="1572">
          <cell r="C1572">
            <v>2918</v>
          </cell>
          <cell r="D1572" t="str">
            <v>Reubicación De Tranformador Trifásico De 13,2 Kv En Poste Nn</v>
          </cell>
          <cell r="E1572" t="str">
            <v>UN</v>
          </cell>
          <cell r="F1572">
            <v>1487533.38</v>
          </cell>
          <cell r="G1572">
            <v>41906</v>
          </cell>
        </row>
        <row r="1573">
          <cell r="C1573">
            <v>2919</v>
          </cell>
          <cell r="D1573" t="str">
            <v>Reubicación De Cortacircuito</v>
          </cell>
          <cell r="E1573" t="str">
            <v>UN</v>
          </cell>
          <cell r="F1573">
            <v>174751.95</v>
          </cell>
          <cell r="G1573">
            <v>41906</v>
          </cell>
        </row>
        <row r="1574">
          <cell r="C1574">
            <v>2920</v>
          </cell>
          <cell r="D1574" t="str">
            <v>Reubicación De Un Descargador De Sobret Autovalv Fijación En Cruc Met</v>
          </cell>
          <cell r="E1574" t="str">
            <v>UN</v>
          </cell>
          <cell r="F1574">
            <v>148893.96</v>
          </cell>
          <cell r="G1574">
            <v>41906</v>
          </cell>
        </row>
        <row r="1575">
          <cell r="C1575">
            <v>2921</v>
          </cell>
          <cell r="D1575" t="str">
            <v>Reubicación De Interruptor / Reconectador / Autoseccionador Trifásico De 13.2 Kv</v>
          </cell>
          <cell r="E1575" t="str">
            <v>UN</v>
          </cell>
          <cell r="F1575">
            <v>910917.94</v>
          </cell>
          <cell r="G1575">
            <v>41569</v>
          </cell>
        </row>
        <row r="1576">
          <cell r="C1576">
            <v>2922</v>
          </cell>
          <cell r="D1576" t="str">
            <v>Reubicación Paso Aéreo Subterráneo Mt</v>
          </cell>
          <cell r="E1576" t="str">
            <v>UN</v>
          </cell>
          <cell r="F1576">
            <v>821037.88</v>
          </cell>
          <cell r="G1576">
            <v>41906</v>
          </cell>
        </row>
        <row r="1577">
          <cell r="C1577">
            <v>2923</v>
          </cell>
          <cell r="D1577" t="str">
            <v>Apertura O Cierre De Equipo De Maniobra Monofásico O Trifásico</v>
          </cell>
          <cell r="E1577" t="str">
            <v>UN</v>
          </cell>
          <cell r="F1577">
            <v>12385.77</v>
          </cell>
          <cell r="G1577">
            <v>41906</v>
          </cell>
        </row>
        <row r="1578">
          <cell r="C1578">
            <v>2924</v>
          </cell>
          <cell r="D1578" t="str">
            <v>Ml Retenido Existente Tríplex Todos Los Calibres</v>
          </cell>
          <cell r="E1578" t="str">
            <v>ML</v>
          </cell>
          <cell r="F1578">
            <v>20671.77</v>
          </cell>
          <cell r="G1578">
            <v>41404</v>
          </cell>
        </row>
        <row r="1579">
          <cell r="C1579">
            <v>2925</v>
          </cell>
          <cell r="D1579" t="str">
            <v>Reubicación Caja De Deriv Mon A 1,5 M Del Poste En Cable Triplex 4/0</v>
          </cell>
          <cell r="E1579" t="str">
            <v>UN</v>
          </cell>
          <cell r="F1579">
            <v>228481.95</v>
          </cell>
          <cell r="G1579">
            <v>41906</v>
          </cell>
        </row>
        <row r="1580">
          <cell r="C1580">
            <v>2927</v>
          </cell>
          <cell r="D1580" t="str">
            <v>Reubicación De Medidor Monofásico De Medida Directa</v>
          </cell>
          <cell r="E1580" t="str">
            <v>UN</v>
          </cell>
          <cell r="F1580">
            <v>117621.95</v>
          </cell>
          <cell r="G1580">
            <v>41906</v>
          </cell>
        </row>
        <row r="1581">
          <cell r="C1581">
            <v>2928</v>
          </cell>
          <cell r="D1581" t="str">
            <v>Instalacion De Derivacion Bif Rigida Medio De Vano Acsr 477-1/0</v>
          </cell>
          <cell r="E1581" t="str">
            <v>UN</v>
          </cell>
          <cell r="F1581">
            <v>291379.84000000003</v>
          </cell>
          <cell r="G1581">
            <v>41569</v>
          </cell>
        </row>
        <row r="1582">
          <cell r="C1582">
            <v>2929</v>
          </cell>
          <cell r="D1582" t="str">
            <v>Vano Retensado Lin (1 F) 1/0 A 4/0 Cu 4/0 A 477 Mcm Al,Acsr</v>
          </cell>
          <cell r="E1582" t="str">
            <v>UN</v>
          </cell>
          <cell r="F1582">
            <v>34867.42</v>
          </cell>
          <cell r="G1582">
            <v>41906</v>
          </cell>
        </row>
        <row r="1583">
          <cell r="C1583">
            <v>2930</v>
          </cell>
          <cell r="D1583" t="str">
            <v>Retiro De Luminaria</v>
          </cell>
          <cell r="E1583" t="str">
            <v>UN</v>
          </cell>
          <cell r="F1583">
            <v>52583.41</v>
          </cell>
          <cell r="G1583">
            <v>41906</v>
          </cell>
        </row>
        <row r="1584">
          <cell r="C1584">
            <v>2931</v>
          </cell>
          <cell r="D1584" t="str">
            <v>Instalacion De Conexion Conductor Acsr 477; Aaac 559,5-Cu 2</v>
          </cell>
          <cell r="E1584" t="str">
            <v>UN</v>
          </cell>
          <cell r="F1584">
            <v>136109.63</v>
          </cell>
          <cell r="G1584">
            <v>41906</v>
          </cell>
        </row>
        <row r="1585">
          <cell r="C1585">
            <v>2932</v>
          </cell>
          <cell r="D1585" t="str">
            <v>Instalacion De Paso Aereo-Subterraneo Trif 13,2 Kv 2 Awg Cu-Ampliacion Cra 51B</v>
          </cell>
          <cell r="E1585" t="str">
            <v>UN</v>
          </cell>
          <cell r="F1585">
            <v>2160404.0699999998</v>
          </cell>
          <cell r="G1585">
            <v>41404</v>
          </cell>
        </row>
        <row r="1586">
          <cell r="C1586">
            <v>2933</v>
          </cell>
          <cell r="D1586" t="str">
            <v>Canalización 0.30 X0.50 M En Zona De Arena, Recubierta Con En Concreto. Incluye Excavación, Compactado Con Material Del Sitio, Concreto Rojo Y Cinta De Seguridad.</v>
          </cell>
          <cell r="E1586" t="str">
            <v>ML</v>
          </cell>
          <cell r="F1586">
            <v>40442.699999999997</v>
          </cell>
          <cell r="G1586">
            <v>42447</v>
          </cell>
        </row>
        <row r="1587">
          <cell r="C1587">
            <v>2934</v>
          </cell>
          <cell r="D1587" t="str">
            <v>Canalización 0.30 X0.50 M En Zona De Arena. Incluye Excavación, Compactado Con Material Del Sitio Y Cinta De Seguridad.</v>
          </cell>
          <cell r="E1587" t="str">
            <v>ML</v>
          </cell>
          <cell r="F1587">
            <v>21762.7</v>
          </cell>
          <cell r="G1587">
            <v>42557</v>
          </cell>
        </row>
        <row r="1588">
          <cell r="C1588">
            <v>2938</v>
          </cell>
          <cell r="D1588" t="str">
            <v>Suministro E Instalación De Cable Thw Aluminio Aislado, 90°C Awg 1/0</v>
          </cell>
          <cell r="E1588" t="str">
            <v>ML</v>
          </cell>
          <cell r="F1588">
            <v>11984</v>
          </cell>
          <cell r="G1588">
            <v>42557</v>
          </cell>
        </row>
        <row r="1589">
          <cell r="C1589">
            <v>2939</v>
          </cell>
          <cell r="D1589" t="str">
            <v>Suministro E Instalacion De Bajante  En Tuberia Galvanizada De 2", Incluye: Accesorios, Capacete, Cinta Bandit, Hebillas, Curva, Etc.</v>
          </cell>
          <cell r="E1589" t="str">
            <v>UN</v>
          </cell>
          <cell r="F1589">
            <v>357827.13</v>
          </cell>
          <cell r="G1589">
            <v>42447</v>
          </cell>
        </row>
        <row r="1590">
          <cell r="C1590">
            <v>2940</v>
          </cell>
          <cell r="D1590" t="str">
            <v>Suministro E Instalación De Cable Thw Aluminio Aislado, 90°C Awg 2</v>
          </cell>
          <cell r="E1590" t="str">
            <v>ML</v>
          </cell>
          <cell r="F1590">
            <v>7726.52</v>
          </cell>
          <cell r="G1590">
            <v>42557</v>
          </cell>
        </row>
        <row r="1591">
          <cell r="C1591">
            <v>2941</v>
          </cell>
          <cell r="D1591" t="str">
            <v>Suministro E Instalación De Cable Thw Aluminio Aislado, 90°C Awg 6</v>
          </cell>
          <cell r="E1591" t="str">
            <v>ML</v>
          </cell>
          <cell r="F1591">
            <v>6385</v>
          </cell>
          <cell r="G1591">
            <v>42557</v>
          </cell>
        </row>
        <row r="1592">
          <cell r="C1592">
            <v>2942</v>
          </cell>
          <cell r="D1592" t="str">
            <v>Suministro E Instalación De Cable Thw Cobre Forrado, 90°C -Awg 4</v>
          </cell>
          <cell r="E1592" t="str">
            <v>ML</v>
          </cell>
          <cell r="F1592">
            <v>18659.939999999999</v>
          </cell>
          <cell r="G1592">
            <v>42557</v>
          </cell>
        </row>
        <row r="1593">
          <cell r="C1593">
            <v>2944</v>
          </cell>
          <cell r="D1593" t="str">
            <v>Suministro E Instalación De Cable Encauchetado 2X14 Awg</v>
          </cell>
          <cell r="E1593" t="str">
            <v>ML</v>
          </cell>
          <cell r="F1593">
            <v>9631.18</v>
          </cell>
          <cell r="G1593">
            <v>41906</v>
          </cell>
        </row>
        <row r="1594">
          <cell r="C1594">
            <v>2945</v>
          </cell>
          <cell r="D1594" t="str">
            <v>Suministro E Instalación De Cable Thw Cobre, 90°C -Awg 2/0</v>
          </cell>
          <cell r="E1594" t="str">
            <v>ML</v>
          </cell>
          <cell r="F1594">
            <v>47701.82</v>
          </cell>
          <cell r="G1594">
            <v>42447</v>
          </cell>
        </row>
        <row r="1595">
          <cell r="C1595">
            <v>2947</v>
          </cell>
          <cell r="D1595" t="str">
            <v>Empalme Subterráneo Baja Tensión Acometida 2-1/0</v>
          </cell>
          <cell r="E1595" t="str">
            <v>UN</v>
          </cell>
          <cell r="F1595">
            <v>584313.57999999996</v>
          </cell>
          <cell r="G1595">
            <v>42447</v>
          </cell>
        </row>
        <row r="1596">
          <cell r="C1596">
            <v>2950</v>
          </cell>
          <cell r="D1596" t="str">
            <v>Suministro E Instalación De Poste Acero Galvanizado En Caliente De 7 Mts. De Altura, Tronco Cónico Poligonal, En Lámina De Acero,  Acabado Final En Pintura De Esmalte Para Exteriores, Incluye Base De Concreto Y Pedestal (Ver Diseño)</v>
          </cell>
          <cell r="E1596" t="str">
            <v>UN</v>
          </cell>
          <cell r="F1596">
            <v>1473754.12</v>
          </cell>
          <cell r="G1596">
            <v>42447</v>
          </cell>
        </row>
        <row r="1597">
          <cell r="C1597">
            <v>2951</v>
          </cell>
          <cell r="D1597" t="str">
            <v>Suministro E Instalación De Luminaria De Led 110 Watios, Incluye Brazo Ornamental De 2,5 Mts, Pernos Y Fotocelda  (Ver Diseño)</v>
          </cell>
          <cell r="E1597" t="str">
            <v>UN</v>
          </cell>
          <cell r="F1597">
            <v>2490648.9500000002</v>
          </cell>
          <cell r="G1597">
            <v>42067</v>
          </cell>
        </row>
        <row r="1598">
          <cell r="C1598">
            <v>2958</v>
          </cell>
          <cell r="D1598" t="str">
            <v>Suministro E Instalación De Poste Acero Galvanizado En Caliente De 10 Mts De Altura, Tronco Cónico Poligonal, En Lámina De Acero, Acabado Final En Pintura De Esmalte Para Exteriores, Incluye Base De Concreto (Ver Diseño)</v>
          </cell>
          <cell r="E1598" t="str">
            <v>UN</v>
          </cell>
          <cell r="F1598">
            <v>3162958.05</v>
          </cell>
          <cell r="G1598">
            <v>42067</v>
          </cell>
        </row>
        <row r="1599">
          <cell r="C1599">
            <v>2960</v>
          </cell>
          <cell r="D1599" t="str">
            <v>Suministro E Instalacion De Medidor Semidirecto, Incluye Tc, Protocolo, Bloque De Prueba, Cajas De Policarbonato - Ver Diseño</v>
          </cell>
          <cell r="E1599" t="str">
            <v>UN</v>
          </cell>
          <cell r="F1599">
            <v>3163868</v>
          </cell>
          <cell r="G1599">
            <v>42447</v>
          </cell>
        </row>
        <row r="1600">
          <cell r="C1600">
            <v>2961</v>
          </cell>
          <cell r="D1600" t="str">
            <v>Corte, Demolicion, Resane Con Concreto De 3000 Psi De Anden, Para Instalacion De Tuberia - Ver Diseño</v>
          </cell>
          <cell r="E1600" t="str">
            <v>ML</v>
          </cell>
          <cell r="F1600">
            <v>93346.2</v>
          </cell>
          <cell r="G1600">
            <v>42447</v>
          </cell>
        </row>
        <row r="1601">
          <cell r="C1601">
            <v>2963</v>
          </cell>
          <cell r="D1601" t="str">
            <v>Suministro E Instalación De Transformador Monofásico 25 Kva, Incluye Elementos De Protección, Accesorios Para Poste,  (Ver Diseño)</v>
          </cell>
          <cell r="E1601" t="str">
            <v>UN</v>
          </cell>
          <cell r="F1601">
            <v>10053972.5</v>
          </cell>
          <cell r="G1601">
            <v>42447</v>
          </cell>
        </row>
        <row r="1602">
          <cell r="C1602">
            <v>2964</v>
          </cell>
          <cell r="D1602" t="str">
            <v>Suplemento En Tet Arm Simp Trif Alineacion Disp Hor</v>
          </cell>
          <cell r="E1602" t="str">
            <v>UN</v>
          </cell>
          <cell r="F1602">
            <v>204118.61</v>
          </cell>
          <cell r="G1602">
            <v>42557</v>
          </cell>
        </row>
        <row r="1603">
          <cell r="C1603">
            <v>2965</v>
          </cell>
          <cell r="D1603" t="str">
            <v>Suministro E Instalación De Bancas En Perfiles Canal En C De Acero 80X40X5Mm  9Ml Y Canal En C De Acero 100X50X6Mm X 5.4 Ml, Antibandálicas Apernadas Al Piso De 0.60X3.0 M Sin Espaldar</v>
          </cell>
          <cell r="E1603" t="str">
            <v>UN</v>
          </cell>
          <cell r="F1603">
            <v>580000</v>
          </cell>
          <cell r="G1603">
            <v>41408</v>
          </cell>
        </row>
        <row r="1604">
          <cell r="C1604">
            <v>2966</v>
          </cell>
          <cell r="D1604" t="str">
            <v>Suministro E Instalación De Poste Para Soporte De Reja Para Cielo Raso En Tubería De Hierro De 2" Calibre 40. Incluye Armado Y Pintura.</v>
          </cell>
          <cell r="E1604" t="str">
            <v>ML</v>
          </cell>
          <cell r="F1604">
            <v>32610</v>
          </cell>
          <cell r="G1604">
            <v>41666</v>
          </cell>
        </row>
        <row r="1605">
          <cell r="C1605">
            <v>2967</v>
          </cell>
          <cell r="D1605" t="str">
            <v>Hormigonado Tipo Para Apoyo. Ver Diseño</v>
          </cell>
          <cell r="E1605" t="str">
            <v>UN</v>
          </cell>
          <cell r="F1605">
            <v>217486.73</v>
          </cell>
          <cell r="G1605">
            <v>41906</v>
          </cell>
        </row>
        <row r="1606">
          <cell r="C1606">
            <v>2968</v>
          </cell>
          <cell r="D1606" t="str">
            <v>Desmonte, Ampliación, Mantenimiento Y Reinstalación De Casetas, Incluye Subida De 50 Cm En La Parte Superior De La Cubierta De Cada Módulo, Mantenimiento Y Reparación De Las Puertas Batientes, Colocación De Dos Cerraduras  Con Sus Respectivos Candados Y Plantillas De Nivelación. Los Modulos Finales Con Adecuación Incluidos Los 50 Cms De Ampliación Medirán 2.80 M De Altura Y 1.90 M De Ancho.</v>
          </cell>
          <cell r="E1606" t="str">
            <v>UN</v>
          </cell>
          <cell r="F1606">
            <v>650000</v>
          </cell>
          <cell r="G1606">
            <v>41355</v>
          </cell>
        </row>
        <row r="1607">
          <cell r="C1607">
            <v>2969</v>
          </cell>
          <cell r="D1607" t="str">
            <v>Rellenos Para Estructuras</v>
          </cell>
          <cell r="E1607" t="str">
            <v>M3</v>
          </cell>
          <cell r="F1607">
            <v>96035.95</v>
          </cell>
          <cell r="G1607">
            <v>41906</v>
          </cell>
        </row>
        <row r="1608">
          <cell r="C1608">
            <v>2970</v>
          </cell>
          <cell r="D1608" t="str">
            <v>Capítulo - Pavimento En Concreto Y Andenes</v>
          </cell>
          <cell r="E1608" t="str">
            <v>SD</v>
          </cell>
          <cell r="F1608">
            <v>0</v>
          </cell>
          <cell r="G1608">
            <v>41351</v>
          </cell>
        </row>
        <row r="1609">
          <cell r="C1609">
            <v>2971</v>
          </cell>
          <cell r="D1609" t="str">
            <v>Suministro E Instalación De Luminaria De Led 30W. (Incluye Pernos Y Fotocelda)</v>
          </cell>
          <cell r="E1609" t="str">
            <v>UN</v>
          </cell>
          <cell r="F1609">
            <v>1108415</v>
          </cell>
          <cell r="G1609">
            <v>42447</v>
          </cell>
        </row>
        <row r="1610">
          <cell r="C1610">
            <v>2972</v>
          </cell>
          <cell r="D1610" t="str">
            <v>Pavimento En Concreto Rígido  Mr = 600 Psi A La Flexión, Incluye Pasadores De 1 3/8" Liso A 0.30 Metros Y Barra De Amarre De 5/8" Corrugado A 1.20 Metros De Separación, Cortadora De Pavimento Junta Y Aditivo Curado</v>
          </cell>
          <cell r="E1610" t="str">
            <v>M3</v>
          </cell>
          <cell r="F1610">
            <v>618844.78</v>
          </cell>
          <cell r="G1610">
            <v>42493</v>
          </cell>
        </row>
        <row r="1611">
          <cell r="C1611">
            <v>2973</v>
          </cell>
          <cell r="D1611" t="str">
            <v>Conformación De Terraplén En Material Seleccionado Compactado</v>
          </cell>
          <cell r="E1611" t="str">
            <v>M3</v>
          </cell>
          <cell r="F1611">
            <v>72874.27</v>
          </cell>
          <cell r="G1611">
            <v>42443</v>
          </cell>
        </row>
        <row r="1612">
          <cell r="C1612">
            <v>2974</v>
          </cell>
          <cell r="D1612" t="str">
            <v>Conformación De Pedraplén Compacto Con Material De Demolición</v>
          </cell>
          <cell r="E1612" t="str">
            <v>M3</v>
          </cell>
          <cell r="F1612">
            <v>27508.5</v>
          </cell>
          <cell r="G1612">
            <v>42443</v>
          </cell>
        </row>
        <row r="1613">
          <cell r="C1613">
            <v>2979</v>
          </cell>
          <cell r="D1613" t="str">
            <v>Cerramiento En Lamina De Zinc, Altura 2,00 Mts</v>
          </cell>
          <cell r="E1613" t="str">
            <v>ML</v>
          </cell>
          <cell r="F1613">
            <v>51854.68</v>
          </cell>
          <cell r="G1613">
            <v>42132</v>
          </cell>
        </row>
        <row r="1614">
          <cell r="C1614">
            <v>2981</v>
          </cell>
          <cell r="D1614" t="str">
            <v>Piso En Loseta Tactil Guia A56 De 0.40 X 0.40 X 0.06 Mts Para Exteriores</v>
          </cell>
          <cell r="E1614" t="str">
            <v>M2</v>
          </cell>
          <cell r="F1614">
            <v>66218.55</v>
          </cell>
          <cell r="G1614">
            <v>41499</v>
          </cell>
        </row>
        <row r="1615">
          <cell r="C1615">
            <v>2982</v>
          </cell>
          <cell r="D1615" t="str">
            <v>Construccion De Anden Ref. Via Colectora, Anden De 5.00 Mts Doble Calzada, Incluye: Anden En Concreto, Concreto Asfaltico, Loseta Tactil Guia De .40X.40X.06, Grama Tapete Y Base Granular, (Ver Diseño).</v>
          </cell>
          <cell r="E1615" t="str">
            <v>ML</v>
          </cell>
          <cell r="F1615">
            <v>315957.83</v>
          </cell>
          <cell r="G1615">
            <v>41499</v>
          </cell>
        </row>
        <row r="1616">
          <cell r="C1616">
            <v>2983</v>
          </cell>
          <cell r="D1616" t="str">
            <v>Suministro E Instalacion De Grama Tapete, Incluye: Transporte Y Siembra.</v>
          </cell>
          <cell r="E1616" t="str">
            <v>M2</v>
          </cell>
          <cell r="F1616">
            <v>18500</v>
          </cell>
          <cell r="G1616">
            <v>42514</v>
          </cell>
        </row>
        <row r="1617">
          <cell r="C1617">
            <v>2985</v>
          </cell>
          <cell r="D1617" t="str">
            <v>Construccion De Anden Ref. Via Colectora, Anden De 1.90 Mts Doble Calzada, Incluye: Base Granular, Loseta Tactil Y Anden En Concreto,(Ver Diseño).</v>
          </cell>
          <cell r="E1617" t="str">
            <v>ML</v>
          </cell>
          <cell r="F1617">
            <v>165125.88</v>
          </cell>
          <cell r="G1617">
            <v>41499</v>
          </cell>
        </row>
        <row r="1618">
          <cell r="C1618">
            <v>2987</v>
          </cell>
          <cell r="D1618" t="str">
            <v>Suministro E Instalacion De Iluminacion City Wing Led Bps742 O Similar- Peatonal Anden</v>
          </cell>
          <cell r="E1618" t="str">
            <v>UN</v>
          </cell>
          <cell r="F1618">
            <v>2741700</v>
          </cell>
          <cell r="G1618">
            <v>41556</v>
          </cell>
        </row>
        <row r="1619">
          <cell r="C1619">
            <v>2989</v>
          </cell>
          <cell r="D1619" t="str">
            <v>Suministro E Instalacion De Iluminacion Vivara N O Similar Poste Exterior Jardines</v>
          </cell>
          <cell r="E1619" t="str">
            <v>UN</v>
          </cell>
          <cell r="F1619">
            <v>778680</v>
          </cell>
          <cell r="G1619">
            <v>41556</v>
          </cell>
        </row>
        <row r="1620">
          <cell r="C1620">
            <v>2991</v>
          </cell>
          <cell r="D1620" t="str">
            <v>Suministro E Instalacion De Iluminacion Decoflood 605 O Similar Para Uso Exterior</v>
          </cell>
          <cell r="E1620" t="str">
            <v>UN</v>
          </cell>
          <cell r="F1620">
            <v>511387.5</v>
          </cell>
          <cell r="G1620">
            <v>41556</v>
          </cell>
        </row>
        <row r="1621">
          <cell r="C1621">
            <v>2992</v>
          </cell>
          <cell r="D1621" t="str">
            <v>Muro De Contencion En Concreto De 3000 Psi, Altura 1.00 Mt, E:0.15 Mts, Incluye Acero.</v>
          </cell>
          <cell r="E1621" t="str">
            <v>M2</v>
          </cell>
          <cell r="F1621">
            <v>124975.55</v>
          </cell>
          <cell r="G1621">
            <v>41499</v>
          </cell>
        </row>
        <row r="1622">
          <cell r="C1622">
            <v>2993</v>
          </cell>
          <cell r="D1622" t="str">
            <v>Ornamentacion Y Jardineria - Suministro E Instalacion De Plantas Corales Amarillos, Rojos Y Rosado, Incluye Transporte Y Siembra.</v>
          </cell>
          <cell r="E1622" t="str">
            <v>UN</v>
          </cell>
          <cell r="F1622">
            <v>5500</v>
          </cell>
          <cell r="G1622">
            <v>41414</v>
          </cell>
        </row>
        <row r="1623">
          <cell r="C1623">
            <v>2994</v>
          </cell>
          <cell r="D1623" t="str">
            <v>Ornamentacion Y Jardineria - Suministro E Instalacion De Plantas Miami, Incluye Transporte Y Siembra.</v>
          </cell>
          <cell r="E1623" t="str">
            <v>UN</v>
          </cell>
          <cell r="F1623">
            <v>5500</v>
          </cell>
          <cell r="G1623">
            <v>41414</v>
          </cell>
        </row>
        <row r="1624">
          <cell r="C1624">
            <v>2995</v>
          </cell>
          <cell r="D1624" t="str">
            <v>Ornamentacion Y Jardineria - Suministro E Instalacion De Plantas Euphorbia Milli 0.20 M  (Tu Y Yo), Incluye Transporte Y Siembra.</v>
          </cell>
          <cell r="E1624" t="str">
            <v>UN</v>
          </cell>
          <cell r="F1624">
            <v>5200</v>
          </cell>
          <cell r="G1624">
            <v>41712</v>
          </cell>
        </row>
        <row r="1625">
          <cell r="C1625">
            <v>2996</v>
          </cell>
          <cell r="D1625" t="str">
            <v>Ornamentacion Y Jardineria - Suministro E Instalacion De Trinitarias Rojas, Blancas Y Moradas, Incluye Transporte Y Siembra.</v>
          </cell>
          <cell r="E1625" t="str">
            <v>UN</v>
          </cell>
          <cell r="F1625">
            <v>20000</v>
          </cell>
          <cell r="G1625">
            <v>41414</v>
          </cell>
        </row>
        <row r="1626">
          <cell r="C1626">
            <v>2997</v>
          </cell>
          <cell r="D1626" t="str">
            <v>Ornamentacion Y Jardineria - Suministro E Instalacion De Sillas O Bancas Prefabricadas En Concreto Para Exteriores,Sin Espaldar, De 1.20 Mts, Incluye Transporte</v>
          </cell>
          <cell r="E1626" t="str">
            <v>UN</v>
          </cell>
          <cell r="F1626">
            <v>400000</v>
          </cell>
          <cell r="G1626">
            <v>41590</v>
          </cell>
        </row>
        <row r="1627">
          <cell r="C1627">
            <v>2998</v>
          </cell>
          <cell r="D1627" t="str">
            <v>Ornamentacion Y Jardineria - Suministro E Instalacion De Pergolas En Madera Teca, Elaborado Con Piezas De 0.045 Mts X 0.15 Mts, Para Exteriores, Estructura Anclada Con Tornilleria Galvanizada, Acabada Con Pintura De Madera Para Interperie.</v>
          </cell>
          <cell r="E1627" t="str">
            <v>M2</v>
          </cell>
          <cell r="F1627">
            <v>380000</v>
          </cell>
          <cell r="G1627">
            <v>41414</v>
          </cell>
        </row>
        <row r="1628">
          <cell r="C1628">
            <v>2999</v>
          </cell>
          <cell r="D1628" t="str">
            <v>Escalera En Concreto De 3000 Psi, No Incluye Acero Refuerzo, Acabado En Granito Pulido,(Ver Diseño).</v>
          </cell>
          <cell r="E1628" t="str">
            <v>M3</v>
          </cell>
          <cell r="F1628">
            <v>826572.18</v>
          </cell>
          <cell r="G1628">
            <v>41403</v>
          </cell>
        </row>
        <row r="1629">
          <cell r="C1629">
            <v>3000</v>
          </cell>
          <cell r="D1629" t="str">
            <v>Piso En Tablón Rojo Vitrificado De 0.30 X 0.30 Metros Para Huella Y Contrahuella En Reparación De Escalera</v>
          </cell>
          <cell r="E1629" t="str">
            <v>M2</v>
          </cell>
          <cell r="F1629">
            <v>39632.85</v>
          </cell>
          <cell r="G1629">
            <v>41365</v>
          </cell>
        </row>
        <row r="1630">
          <cell r="C1630">
            <v>3001</v>
          </cell>
          <cell r="D1630" t="str">
            <v>Mortero 1:7</v>
          </cell>
          <cell r="E1630" t="str">
            <v>M3</v>
          </cell>
          <cell r="F1630">
            <v>174901.95</v>
          </cell>
          <cell r="G1630">
            <v>42438</v>
          </cell>
        </row>
        <row r="1631">
          <cell r="C1631">
            <v>3002</v>
          </cell>
          <cell r="D1631" t="str">
            <v>Relleno En Piedra De Canto Rodado.</v>
          </cell>
          <cell r="E1631" t="str">
            <v>M3</v>
          </cell>
          <cell r="F1631">
            <v>102540</v>
          </cell>
          <cell r="G1631">
            <v>41499</v>
          </cell>
        </row>
        <row r="1632">
          <cell r="C1632">
            <v>3005</v>
          </cell>
          <cell r="D1632" t="str">
            <v>Desmonte Y Limpieza De Bosque Incluye Retiro De Material</v>
          </cell>
          <cell r="E1632" t="str">
            <v>HA</v>
          </cell>
          <cell r="F1632">
            <v>2200750</v>
          </cell>
          <cell r="G1632">
            <v>41408</v>
          </cell>
        </row>
        <row r="1633">
          <cell r="C1633">
            <v>3006</v>
          </cell>
          <cell r="D1633" t="str">
            <v>Conformación De Terraplenes</v>
          </cell>
          <cell r="E1633" t="str">
            <v>M3</v>
          </cell>
          <cell r="F1633">
            <v>20725.88</v>
          </cell>
          <cell r="G1633">
            <v>41408</v>
          </cell>
        </row>
        <row r="1634">
          <cell r="C1634">
            <v>3009</v>
          </cell>
          <cell r="D1634" t="str">
            <v>Imprimación Con Emulsión Asfáltica Crl - 0 O Crl - 1H</v>
          </cell>
          <cell r="E1634" t="str">
            <v>M2</v>
          </cell>
          <cell r="F1634">
            <v>2607.5</v>
          </cell>
          <cell r="G1634">
            <v>42552</v>
          </cell>
        </row>
        <row r="1635">
          <cell r="C1635">
            <v>3010</v>
          </cell>
          <cell r="D1635" t="str">
            <v>Nivelación, Replanteo Y Señalización De Estructuras Viales</v>
          </cell>
          <cell r="E1635" t="str">
            <v>M2</v>
          </cell>
          <cell r="F1635">
            <v>2746.63</v>
          </cell>
          <cell r="G1635">
            <v>41786</v>
          </cell>
        </row>
        <row r="1636">
          <cell r="C1636">
            <v>3011</v>
          </cell>
          <cell r="D1636" t="str">
            <v>Excavación Sin Clasificar De Las Explanaciones Y Canales Con Retroexcavadora, No Incluye Retiro De Material</v>
          </cell>
          <cell r="E1636" t="str">
            <v>M3</v>
          </cell>
          <cell r="F1636">
            <v>7757.22</v>
          </cell>
          <cell r="G1636">
            <v>41821</v>
          </cell>
        </row>
        <row r="1637">
          <cell r="C1637">
            <v>3012</v>
          </cell>
          <cell r="D1637" t="str">
            <v>Conformación De Terraplen Compactado Con Material Seleccionado</v>
          </cell>
          <cell r="E1637" t="str">
            <v>M3</v>
          </cell>
          <cell r="F1637">
            <v>96187.4</v>
          </cell>
          <cell r="G1637">
            <v>42552</v>
          </cell>
        </row>
        <row r="1638">
          <cell r="C1638">
            <v>3013</v>
          </cell>
          <cell r="D1638" t="str">
            <v>Relleno En Material De Subbase Granular Compactado</v>
          </cell>
          <cell r="E1638" t="str">
            <v>M3</v>
          </cell>
          <cell r="F1638">
            <v>102793.5</v>
          </cell>
          <cell r="G1638">
            <v>42572</v>
          </cell>
        </row>
        <row r="1639">
          <cell r="C1639">
            <v>3015</v>
          </cell>
          <cell r="D1639" t="str">
            <v>Relleno En Material De Base Granular Compactado</v>
          </cell>
          <cell r="E1639" t="str">
            <v>M3</v>
          </cell>
          <cell r="F1639">
            <v>127527.25</v>
          </cell>
          <cell r="G1639">
            <v>42724</v>
          </cell>
        </row>
        <row r="1640">
          <cell r="C1640">
            <v>3016</v>
          </cell>
          <cell r="D1640" t="str">
            <v>Pavimento En Concreto Rígido Mr = 45 (650 Psi), E = 0.30 Metros, Pasadores D = 1 1/2" - Longitud 0.50 Metros A Cada 0.30 Metros Y D = 5/8" - Longitud 1.00 Metros A Cada 1.20 Metros, Junta Y Antisol</v>
          </cell>
          <cell r="E1640" t="str">
            <v>M3</v>
          </cell>
          <cell r="F1640">
            <v>651866.35</v>
          </cell>
          <cell r="G1640">
            <v>42552</v>
          </cell>
        </row>
        <row r="1641">
          <cell r="C1641">
            <v>3018</v>
          </cell>
          <cell r="D1641" t="str">
            <v>Relleno Con Material Granular Filtrante</v>
          </cell>
          <cell r="E1641" t="str">
            <v>M3</v>
          </cell>
          <cell r="F1641">
            <v>83638.94</v>
          </cell>
          <cell r="G1641">
            <v>41408</v>
          </cell>
        </row>
        <row r="1642">
          <cell r="C1642">
            <v>3020</v>
          </cell>
          <cell r="D1642" t="str">
            <v>Canal Pluvial En Concreto De 3000 Psi No Incluye Acero De Refuerzo</v>
          </cell>
          <cell r="E1642" t="str">
            <v>M3</v>
          </cell>
          <cell r="F1642">
            <v>514315.42</v>
          </cell>
          <cell r="G1642">
            <v>41579</v>
          </cell>
        </row>
        <row r="1643">
          <cell r="C1643">
            <v>3022</v>
          </cell>
          <cell r="D1643" t="str">
            <v>Cuneta En Concreto De 3000 Psi,  Clase F, Fundida En El Lugar</v>
          </cell>
          <cell r="E1643" t="str">
            <v>M3</v>
          </cell>
          <cell r="F1643">
            <v>515970.36</v>
          </cell>
          <cell r="G1643">
            <v>41569</v>
          </cell>
        </row>
        <row r="1644">
          <cell r="C1644">
            <v>3023</v>
          </cell>
          <cell r="D1644" t="str">
            <v>Corte, Demolición Incluye Retiro De Material Y Resane Con Concreto De 3000 Psi De Andén, Para Instalación De Tubería</v>
          </cell>
          <cell r="E1644" t="str">
            <v>ML</v>
          </cell>
          <cell r="F1644">
            <v>79232.539999999994</v>
          </cell>
          <cell r="G1644">
            <v>41781</v>
          </cell>
        </row>
        <row r="1645">
          <cell r="C1645">
            <v>3025</v>
          </cell>
          <cell r="D1645" t="str">
            <v>Suministro E Instalación De Transformador Monofásico De 37.5 Kva, Incluye Elementos De Protección, Accesorios Para Poste. (Ver Diseño)</v>
          </cell>
          <cell r="E1645" t="str">
            <v>UN</v>
          </cell>
          <cell r="F1645">
            <v>11250832.960000001</v>
          </cell>
          <cell r="G1645">
            <v>42447</v>
          </cell>
        </row>
        <row r="1646">
          <cell r="C1646">
            <v>3026</v>
          </cell>
          <cell r="D1646" t="str">
            <v>Cimentación Para Base De Mástil De 24.00 Metros En Concreto Armado De 3500 Psi, Zapata De 2.00 X 2.00 X 0.40 Metros, Pedestal De 0.80 X 0.80 X 2.60 Metros, Incluye Pedestal Ornamental (Ver Diseño)</v>
          </cell>
          <cell r="E1646" t="str">
            <v>UN</v>
          </cell>
          <cell r="F1646">
            <v>6141417.6699999999</v>
          </cell>
          <cell r="G1646">
            <v>41388</v>
          </cell>
        </row>
        <row r="1647">
          <cell r="C1647">
            <v>3033</v>
          </cell>
          <cell r="D1647" t="str">
            <v>Suministro E Instalación De Tablero De Control Para 5 Salidas De Iluminación, Incluye Fotocelda, Contactores, Breaker Y Accesorios</v>
          </cell>
          <cell r="E1647" t="str">
            <v>UN</v>
          </cell>
          <cell r="F1647">
            <v>9628640</v>
          </cell>
          <cell r="G1647">
            <v>41737</v>
          </cell>
        </row>
        <row r="1648">
          <cell r="C1648">
            <v>3035</v>
          </cell>
          <cell r="D1648" t="str">
            <v>Suministro E Instalación De Dispensador Para Jabón Líquido Para Instalar En Pared, Con Tornillos Escondidos, Cuerpo En Acero Inoxidable Satinado, Botón Pulsador En Abs Resistente, Capacidad 1.2 Lts, Ventanilla De Descarga Superior Con Llave, Nivel De Jabón, Push Frontal</v>
          </cell>
          <cell r="E1648" t="str">
            <v>UN</v>
          </cell>
          <cell r="F1648">
            <v>161975</v>
          </cell>
          <cell r="G1648">
            <v>42538</v>
          </cell>
        </row>
        <row r="1649">
          <cell r="C1649">
            <v>3037</v>
          </cell>
          <cell r="D1649" t="str">
            <v>Suministro E Instalación De Gabinete Para Toallas De Papel De Sobreponer A La Pared, En Acero Inoxidable Satinado 304, Capacidad 300 Toallas O Dos (2) Paquetes, Cerradura Con Llave</v>
          </cell>
          <cell r="E1649" t="str">
            <v>UN</v>
          </cell>
          <cell r="F1649">
            <v>175075</v>
          </cell>
          <cell r="G1649">
            <v>42241</v>
          </cell>
        </row>
        <row r="1650">
          <cell r="C1650">
            <v>3039</v>
          </cell>
          <cell r="D1650" t="str">
            <v>Suministro E Instalación De Protector Para Papel Higiénico De Sobreponer En La Pared, En Acero Inoxidable 304 Satinado Para Rollo De 200/400 Metros, Cerradura Con Llave</v>
          </cell>
          <cell r="E1650" t="str">
            <v>UN</v>
          </cell>
          <cell r="F1650">
            <v>136875</v>
          </cell>
          <cell r="G1650">
            <v>42538</v>
          </cell>
        </row>
        <row r="1651">
          <cell r="C1651">
            <v>3040</v>
          </cell>
          <cell r="D1651" t="str">
            <v>Desmonte Muro En Vidrio Block</v>
          </cell>
          <cell r="E1651" t="str">
            <v>M2</v>
          </cell>
          <cell r="F1651">
            <v>21800</v>
          </cell>
          <cell r="G1651">
            <v>41381</v>
          </cell>
        </row>
        <row r="1652">
          <cell r="C1652">
            <v>3043</v>
          </cell>
          <cell r="D1652" t="str">
            <v>Suministro E Instalación De Vidro Block De 0.19 X 0.19 X 0.08 Metros</v>
          </cell>
          <cell r="E1652" t="str">
            <v>M2</v>
          </cell>
          <cell r="F1652">
            <v>294885</v>
          </cell>
          <cell r="G1652">
            <v>41381</v>
          </cell>
        </row>
        <row r="1653">
          <cell r="C1653">
            <v>3046</v>
          </cell>
          <cell r="D1653" t="str">
            <v>Mantenimiento Y Ampliación De Puesto Para Vendedores De 1.54 X 2.00 Metros, Muros Y Cubierta En Superboard De 14 Mm, Incluye Estructura En Tuberia Galvanizada Cuadrada De 3", Estera Metálica Enrollable De 2.00 X 2.00 Metros, Acabado Con Anticorrosivo Y Esmalte, Y Pintura Exterior En Vinilo.</v>
          </cell>
          <cell r="E1653" t="str">
            <v>UN</v>
          </cell>
          <cell r="F1653">
            <v>1730750.28</v>
          </cell>
          <cell r="G1653">
            <v>41386</v>
          </cell>
        </row>
        <row r="1654">
          <cell r="C1654">
            <v>3047</v>
          </cell>
          <cell r="D1654" t="str">
            <v>Mantenimiento Y Ampliación Modulo De Caseta De 6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4" t="str">
            <v>UN</v>
          </cell>
          <cell r="F1654">
            <v>10232075.76</v>
          </cell>
          <cell r="G1654">
            <v>41386</v>
          </cell>
        </row>
        <row r="1655">
          <cell r="C1655">
            <v>3048</v>
          </cell>
          <cell r="D1655" t="str">
            <v>Mantenimiento Y Ampliación Modulo De Caseta De 4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5" t="str">
            <v>UN</v>
          </cell>
          <cell r="F1655">
            <v>6821383.8399999999</v>
          </cell>
          <cell r="G1655">
            <v>41386</v>
          </cell>
        </row>
        <row r="1656">
          <cell r="C1656">
            <v>3052</v>
          </cell>
          <cell r="D1656" t="str">
            <v>Suministro E Instalación De Mastil Para Iluminación De 24.00 Metros, En Acero Galvanizado. Tronco Cónico Poligonal, Seccionado, Corona Fija, Incluye Canastilla De Anclaje Y Sistema De Pararrayo</v>
          </cell>
          <cell r="E1656" t="str">
            <v>UN</v>
          </cell>
          <cell r="F1656">
            <v>17163900</v>
          </cell>
          <cell r="G1656">
            <v>41388</v>
          </cell>
        </row>
        <row r="1657">
          <cell r="C1657">
            <v>3054</v>
          </cell>
          <cell r="D1657" t="str">
            <v>Suministro E Instalación De Secador De Mano Eléctrico 1Aa Eco Sra  Turbo De Sobreponer En La Pared, En Acero Inoxidable 304 Satinado Con Sensor</v>
          </cell>
          <cell r="E1657" t="str">
            <v>UN</v>
          </cell>
          <cell r="F1657">
            <v>823958.33</v>
          </cell>
          <cell r="G1657">
            <v>42538</v>
          </cell>
        </row>
        <row r="1658">
          <cell r="C1658">
            <v>3056</v>
          </cell>
          <cell r="D1658" t="str">
            <v>Canal De Aguas Lluvias Con Base, Muros Y Tapa En Concreto De 3000 Psi, De 0.90 Metros  De Base, Por 0.50 A 0.30 Metros De Altura, Muros E = 0.15 Metros, Con Acero De Refuerzo  3/8"  A Cada 0.50 Metros, En Ambos Sentidos (Ver Diseño)</v>
          </cell>
          <cell r="E1658" t="str">
            <v>ML</v>
          </cell>
          <cell r="F1658">
            <v>219364.78</v>
          </cell>
          <cell r="G1658">
            <v>41389</v>
          </cell>
        </row>
        <row r="1659">
          <cell r="C1659">
            <v>3057</v>
          </cell>
          <cell r="D1659" t="str">
            <v>Colector De Inicio En Canal De Aguas Lluvias Con Muros En Ladrillo Tolete Altura 0.75 Metros, Pañetados Con Mortero Impermeabilizado, Viga Perimetral De 0.15 X 0.20 Metros Con 2 Varillas De 3/8" Estribos De 1/4" A Cada 0.25 Metros, Tapa Y Base  En Concreto De 3000 Psi De 1.20 X 2.15 Metros, Base  E = 0.15 Metros, Con Acero De Refuerzo  3/8"  A Cada 0.25 Metros En Ambos Sentidos Incluye 5 Varillas De Acero D = 3/4"  Longitud 0.30 Metros (Ver Diseño)</v>
          </cell>
          <cell r="E1659" t="str">
            <v>UN</v>
          </cell>
          <cell r="F1659">
            <v>839174.28</v>
          </cell>
          <cell r="G1659">
            <v>41389</v>
          </cell>
        </row>
        <row r="1660">
          <cell r="C1660">
            <v>3060</v>
          </cell>
          <cell r="D1660" t="str">
            <v>Suministro E Instalación De Orinal Santa Fé O Similar, Incluye Grifería De Fluxómetro Electrónico</v>
          </cell>
          <cell r="E1660" t="str">
            <v>UN</v>
          </cell>
          <cell r="F1660">
            <v>659100</v>
          </cell>
          <cell r="G1660">
            <v>41390</v>
          </cell>
        </row>
        <row r="1661">
          <cell r="C1661">
            <v>3062</v>
          </cell>
          <cell r="D1661" t="str">
            <v>Suministro E Instalación De Sanitario Taza Báltica O Similar, Incluye Grifería De Fluxómetro Electrónico</v>
          </cell>
          <cell r="E1661" t="str">
            <v>UN</v>
          </cell>
          <cell r="F1661">
            <v>924200</v>
          </cell>
          <cell r="G1661">
            <v>42534</v>
          </cell>
        </row>
        <row r="1662">
          <cell r="C1662">
            <v>3064</v>
          </cell>
          <cell r="D1662" t="str">
            <v>Pintura En Esmalte Sobre Tubería, Incluye Anticorrosivo</v>
          </cell>
          <cell r="E1662" t="str">
            <v>ML</v>
          </cell>
          <cell r="F1662">
            <v>7656.68</v>
          </cell>
          <cell r="G1662">
            <v>41390</v>
          </cell>
        </row>
        <row r="1663">
          <cell r="C1663">
            <v>3070</v>
          </cell>
          <cell r="D1663" t="str">
            <v>Suministro E Instalación De Cubierta En Lámina Ecoroof, Con Estructura En Vigas Ipe 240, Pares Y Correas En Pag Calibre 14 Y 16, Decoración En Circulo En Los Pie Amigos, Acabado En Pintura Anticorrosiva Y Esmalte Blanco, Zapatas Para La Instalación De Las Vigas, Incluye Tornillos Y Accesorios De Fijación. Area 330 M2 (Ver Diseño)</v>
          </cell>
          <cell r="E1663" t="str">
            <v>UN</v>
          </cell>
          <cell r="F1663">
            <v>36708959.68</v>
          </cell>
          <cell r="G1663">
            <v>41393</v>
          </cell>
        </row>
        <row r="1664">
          <cell r="C1664">
            <v>3072</v>
          </cell>
          <cell r="D1664" t="str">
            <v>Provisión De Otras Redes De Servicios Públicos Reconstrucción Cra 54</v>
          </cell>
          <cell r="E1664" t="str">
            <v>GL</v>
          </cell>
          <cell r="F1664">
            <v>400000000</v>
          </cell>
          <cell r="G1664">
            <v>41410</v>
          </cell>
        </row>
        <row r="1665">
          <cell r="C1665">
            <v>3073</v>
          </cell>
          <cell r="D1665" t="str">
            <v>Provisión De Paisajismo Y Amoblamiento Reconstrucción Cra 54</v>
          </cell>
          <cell r="E1665" t="str">
            <v>GL</v>
          </cell>
          <cell r="F1665">
            <v>300000000</v>
          </cell>
          <cell r="G1665">
            <v>41410</v>
          </cell>
        </row>
        <row r="1666">
          <cell r="C1666">
            <v>3074</v>
          </cell>
          <cell r="D1666" t="str">
            <v>Provisión De La Implementación Del Plan De Manejo De Tráfico Y Publicidad Institucional Reconstrucción Cra 54</v>
          </cell>
          <cell r="E1666" t="str">
            <v>GL</v>
          </cell>
          <cell r="F1666">
            <v>150000000</v>
          </cell>
          <cell r="G1666">
            <v>41410</v>
          </cell>
        </row>
        <row r="1667">
          <cell r="C1667">
            <v>3075</v>
          </cell>
          <cell r="D1667" t="str">
            <v>Provisión Para Los Estudios Y Diseños Necesarios, Construccion Carcel Distrital Para Varones En El Distrito De Barranquilla.</v>
          </cell>
          <cell r="E1667" t="str">
            <v>GL</v>
          </cell>
          <cell r="F1667">
            <v>255000000</v>
          </cell>
          <cell r="G1667">
            <v>42573</v>
          </cell>
        </row>
        <row r="1668">
          <cell r="C1668">
            <v>3076</v>
          </cell>
          <cell r="D1668" t="str">
            <v>Provisión De Señalización Horizontal Y Vertical Reconstrucción Cra 54</v>
          </cell>
          <cell r="E1668" t="str">
            <v>GL</v>
          </cell>
          <cell r="F1668">
            <v>100000000</v>
          </cell>
          <cell r="G1668">
            <v>41410</v>
          </cell>
        </row>
        <row r="1669">
          <cell r="C1669">
            <v>3077</v>
          </cell>
          <cell r="D1669" t="str">
            <v>Provisión Para Las Instalaciones Hidraulicas, Sanitarias Y Contraincendios (Ver Diseño).</v>
          </cell>
          <cell r="E1669" t="str">
            <v>GL</v>
          </cell>
          <cell r="F1669">
            <v>440000000</v>
          </cell>
          <cell r="G1669">
            <v>42401</v>
          </cell>
        </row>
        <row r="1670">
          <cell r="C1670">
            <v>3078</v>
          </cell>
          <cell r="D1670" t="str">
            <v>Base De Concreto De 3000 Psi, De 0.60 X 0.60 X 1.20 Metros, Con Varillas De 3/8"  Y Estribos De 3/8" A Cada 0.20 Metros Incluye Excavación A Mano</v>
          </cell>
          <cell r="E1670" t="str">
            <v>UN</v>
          </cell>
          <cell r="F1670">
            <v>242900.06</v>
          </cell>
          <cell r="G1670">
            <v>41403</v>
          </cell>
        </row>
        <row r="1671">
          <cell r="C1671">
            <v>3080</v>
          </cell>
          <cell r="D1671" t="str">
            <v>Suministro E Instalación De Poste De Acero Galvanizado En Caliente De 6 Mts. De Altura, Tronco Cónico Poligonal, En Lamina De Acero. Acabado Final En Pintura De Esmalte Para Exteriores. Incluye Base De Concreto.</v>
          </cell>
          <cell r="E1671" t="str">
            <v>UN</v>
          </cell>
          <cell r="F1671">
            <v>2016761.39</v>
          </cell>
          <cell r="G1671">
            <v>42557</v>
          </cell>
        </row>
        <row r="1672">
          <cell r="C1672">
            <v>3081</v>
          </cell>
          <cell r="D1672" t="str">
            <v>Provisiones Generales (Ver Diseño).</v>
          </cell>
          <cell r="E1672" t="str">
            <v>GL</v>
          </cell>
          <cell r="F1672">
            <v>220000000</v>
          </cell>
          <cell r="G1672">
            <v>42401</v>
          </cell>
        </row>
        <row r="1673">
          <cell r="C1673">
            <v>3082</v>
          </cell>
          <cell r="D1673" t="str">
            <v>Pavimento En Concreto Rígido Mr = 600 Psi A La Flexión, E = 0.29 Metros, Incluye Pasadores De 1 1/2" Liso A 0.30 Metros Y Barra De Amarre De 5/8" Corrugado A 1.20 Metros De Separación, Cortadora De Pavimento Junta Y Aditivo Curado</v>
          </cell>
          <cell r="E1673" t="str">
            <v>M3</v>
          </cell>
          <cell r="F1673">
            <v>618844.78</v>
          </cell>
          <cell r="G1673">
            <v>42493</v>
          </cell>
        </row>
        <row r="1674">
          <cell r="C1674">
            <v>3083</v>
          </cell>
          <cell r="D1674" t="str">
            <v>Restauracion De Monumento Policarpa Salavarrieta (Ver Diseño).</v>
          </cell>
          <cell r="E1674" t="str">
            <v>GL</v>
          </cell>
          <cell r="F1674">
            <v>25000000</v>
          </cell>
          <cell r="G1674">
            <v>42067</v>
          </cell>
        </row>
        <row r="1675">
          <cell r="C1675">
            <v>3084</v>
          </cell>
          <cell r="D1675" t="str">
            <v>Desmonte De Vista De Cubierta A Una Altura &gt; 3.00 Metros &lt; 10.00 Metros, Incluye Retiro De Material</v>
          </cell>
          <cell r="E1675" t="str">
            <v>ML</v>
          </cell>
          <cell r="F1675">
            <v>7424</v>
          </cell>
          <cell r="G1675">
            <v>41410</v>
          </cell>
        </row>
        <row r="1676">
          <cell r="C1676">
            <v>3085</v>
          </cell>
          <cell r="D1676" t="str">
            <v>Limpieza Y Mantenimiento General De Estatua A La Libertad Plaza San Jose, Incluye: Hidrofugante Y Tratamiento Preventivo (Ver Diseño).</v>
          </cell>
          <cell r="E1676" t="str">
            <v>GL</v>
          </cell>
          <cell r="F1676">
            <v>16000000</v>
          </cell>
          <cell r="G1676">
            <v>42241</v>
          </cell>
        </row>
        <row r="1677">
          <cell r="C1677">
            <v>3086</v>
          </cell>
          <cell r="D1677" t="str">
            <v>Provision Para Iluminacion Plazoleta Once De Noviembre, (Ver Diseño).</v>
          </cell>
          <cell r="E1677" t="str">
            <v>GL</v>
          </cell>
          <cell r="F1677">
            <v>200000000</v>
          </cell>
          <cell r="G1677">
            <v>41415</v>
          </cell>
        </row>
        <row r="1678">
          <cell r="C1678">
            <v>3087</v>
          </cell>
          <cell r="D1678" t="str">
            <v>Capitulo - Andenes Y Plazas</v>
          </cell>
          <cell r="E1678" t="str">
            <v>SD</v>
          </cell>
          <cell r="F1678">
            <v>0</v>
          </cell>
          <cell r="G1678">
            <v>41417</v>
          </cell>
        </row>
        <row r="1679">
          <cell r="C1679">
            <v>3088</v>
          </cell>
          <cell r="D1679" t="str">
            <v>Capitulo - Plazas</v>
          </cell>
          <cell r="E1679" t="str">
            <v>SD</v>
          </cell>
          <cell r="G1679">
            <v>41415</v>
          </cell>
        </row>
        <row r="1680">
          <cell r="C1680">
            <v>3089</v>
          </cell>
          <cell r="D1680" t="str">
            <v>Suministro E Instalación De Cubierta En Lámina Ondulada Tipo Española De Eternit , Incluye Accesorios, Amarres Y Ganchos De Fijación, Estructura De Soporte En Madera De Abarco</v>
          </cell>
          <cell r="E1680" t="str">
            <v>M2</v>
          </cell>
          <cell r="F1680">
            <v>98146.85</v>
          </cell>
          <cell r="G1680">
            <v>41416</v>
          </cell>
        </row>
        <row r="1681">
          <cell r="C1681">
            <v>3092</v>
          </cell>
          <cell r="D1681" t="str">
            <v>Columnas En Concreto De 3500 Psi, No Incluye Acero De Refuerzo</v>
          </cell>
          <cell r="E1681" t="str">
            <v>M3</v>
          </cell>
          <cell r="F1681">
            <v>780009.45</v>
          </cell>
          <cell r="G1681">
            <v>42538</v>
          </cell>
        </row>
        <row r="1682">
          <cell r="C1682">
            <v>3093</v>
          </cell>
          <cell r="D1682" t="str">
            <v>Vigas De Amarre En Concreto De 3500 Psi, No Incluye Acero De Refuerzo</v>
          </cell>
          <cell r="E1682" t="str">
            <v>M3</v>
          </cell>
          <cell r="F1682">
            <v>727181.49</v>
          </cell>
          <cell r="G1682">
            <v>42578</v>
          </cell>
        </row>
        <row r="1683">
          <cell r="C1683">
            <v>3094</v>
          </cell>
          <cell r="D1683" t="str">
            <v>Losa , Escalera En Concreto De 3500 Psi, No Incluye Acero De Refuerzo</v>
          </cell>
          <cell r="E1683" t="str">
            <v>M3</v>
          </cell>
          <cell r="F1683">
            <v>931451.22</v>
          </cell>
          <cell r="G1683">
            <v>42524</v>
          </cell>
        </row>
        <row r="1684">
          <cell r="C1684">
            <v>3095</v>
          </cell>
          <cell r="D1684" t="str">
            <v>Concreto De 4000 Psi Impermeabilizado</v>
          </cell>
          <cell r="E1684" t="str">
            <v>M3</v>
          </cell>
          <cell r="F1684">
            <v>424840.81</v>
          </cell>
          <cell r="G1684">
            <v>42573</v>
          </cell>
        </row>
        <row r="1685">
          <cell r="C1685">
            <v>3096</v>
          </cell>
          <cell r="D1685" t="str">
            <v>Muro Para Soporte O Estribos De Puente E = 0.25 Metros, En Concreto Impermeabilizado De 4000 Psi, No Incluye Acero De Refuerzo</v>
          </cell>
          <cell r="E1685" t="str">
            <v>M2</v>
          </cell>
          <cell r="F1685">
            <v>158264.18</v>
          </cell>
          <cell r="G1685">
            <v>41477</v>
          </cell>
        </row>
        <row r="1686">
          <cell r="C1686">
            <v>3097</v>
          </cell>
          <cell r="D1686" t="str">
            <v>Muro Para Soporte O Estribos De Puente E = 0.30 Metros, En Concreto Impermeabilizado De 4000 Psi, No Incluye Acero De Refuerzo</v>
          </cell>
          <cell r="E1686" t="str">
            <v>M2</v>
          </cell>
          <cell r="F1686">
            <v>180427.63</v>
          </cell>
          <cell r="G1686">
            <v>41477</v>
          </cell>
        </row>
        <row r="1687">
          <cell r="C1687">
            <v>3098</v>
          </cell>
          <cell r="D1687" t="str">
            <v>Levante De Muro En Ladrillo Tolete De 0.24 X 0.06 X 0.12 Metros, Con Mortero De Pega 1:4 A La Vista</v>
          </cell>
          <cell r="E1687" t="str">
            <v>M2</v>
          </cell>
          <cell r="F1687">
            <v>76432.88</v>
          </cell>
          <cell r="G1687">
            <v>41478</v>
          </cell>
        </row>
        <row r="1688">
          <cell r="C1688">
            <v>3099</v>
          </cell>
          <cell r="D1688" t="str">
            <v>Levante De Muro En Ladrillo Tolete De 0.24 X 0.06 X 0.12 Metros, Con Mortero De Pega 1:4 A La Vista, En Área Con Ancho &lt; 0.80 Metros</v>
          </cell>
          <cell r="E1688" t="str">
            <v>ML</v>
          </cell>
          <cell r="F1688">
            <v>62131.15</v>
          </cell>
          <cell r="G1688">
            <v>42496</v>
          </cell>
        </row>
        <row r="1689">
          <cell r="C1689">
            <v>3100</v>
          </cell>
          <cell r="D1689" t="str">
            <v>Mesón En Concreto De 3000 Psi, E = 0.05 Metros, Ancho &lt; 0.60 Metros Varillas De 3/8" A Cada 0.15 Metros En Ambos Sentidos, Acabado A La Vista</v>
          </cell>
          <cell r="E1689" t="str">
            <v>ML</v>
          </cell>
          <cell r="F1689">
            <v>43921.25</v>
          </cell>
          <cell r="G1689">
            <v>42416</v>
          </cell>
        </row>
        <row r="1690">
          <cell r="C1690">
            <v>3101</v>
          </cell>
          <cell r="D1690" t="str">
            <v>Plantilla De Piso En Concreto De 3000 Psi E = 0.08 Metros</v>
          </cell>
          <cell r="E1690" t="str">
            <v>M2</v>
          </cell>
          <cell r="F1690">
            <v>41903.870000000003</v>
          </cell>
          <cell r="G1690">
            <v>42538</v>
          </cell>
        </row>
        <row r="1691">
          <cell r="C1691">
            <v>3102</v>
          </cell>
          <cell r="D1691" t="str">
            <v>Placa Para Losas Superiores De 3500 Psi, E = 0.10 Metros</v>
          </cell>
          <cell r="E1691" t="str">
            <v>M2</v>
          </cell>
          <cell r="F1691">
            <v>95742.95</v>
          </cell>
          <cell r="G1691">
            <v>41479</v>
          </cell>
        </row>
        <row r="1692">
          <cell r="C1692">
            <v>3103</v>
          </cell>
          <cell r="D1692" t="str">
            <v>Placa Para Losa De Fondo De 3500 Psi, E = 0.20 Metros</v>
          </cell>
          <cell r="E1692" t="str">
            <v>M2</v>
          </cell>
          <cell r="F1692">
            <v>114257.3</v>
          </cell>
          <cell r="G1692">
            <v>41479</v>
          </cell>
        </row>
        <row r="1693">
          <cell r="C1693">
            <v>3105</v>
          </cell>
          <cell r="D1693" t="str">
            <v>Suministro De Válvula De Compuerta Brida X Brida Norma Iso Pn 10 D = 100 Mm (4")</v>
          </cell>
          <cell r="E1693" t="str">
            <v>UN</v>
          </cell>
          <cell r="F1693">
            <v>475000</v>
          </cell>
          <cell r="G1693">
            <v>41480</v>
          </cell>
        </row>
        <row r="1694">
          <cell r="C1694">
            <v>3106</v>
          </cell>
          <cell r="D1694" t="str">
            <v>Suministro De Codo 90° Brida X Brida Hd Norma Iso Pn 10, D = 100 Mm (4")</v>
          </cell>
          <cell r="E1694" t="str">
            <v>UN</v>
          </cell>
          <cell r="F1694">
            <v>209000</v>
          </cell>
          <cell r="G1694">
            <v>41480</v>
          </cell>
        </row>
        <row r="1695">
          <cell r="C1695">
            <v>3107</v>
          </cell>
          <cell r="D1695" t="str">
            <v>Suministro De Niples En Hd Bridados Norma Iso Pn 10 (3.00 Metros &lt; L &gt; = 4.00 Metros) L = 3.6 D = 100 Mm  (4")</v>
          </cell>
          <cell r="E1695" t="str">
            <v>UN</v>
          </cell>
          <cell r="F1695">
            <v>1266720</v>
          </cell>
          <cell r="G1695">
            <v>41480</v>
          </cell>
        </row>
        <row r="1696">
          <cell r="C1696">
            <v>3108</v>
          </cell>
          <cell r="D1696" t="str">
            <v>Suministro De Pasamuro Hd Norma  Iso Pn 10, L &lt;= 1.00 Metro, L = 0.80 Metro, Brida X Brida D = 100 Mm (4")</v>
          </cell>
          <cell r="E1696" t="str">
            <v>UN</v>
          </cell>
          <cell r="F1696">
            <v>389760</v>
          </cell>
          <cell r="G1696">
            <v>41480</v>
          </cell>
        </row>
        <row r="1697">
          <cell r="C1697">
            <v>3109</v>
          </cell>
          <cell r="D1697" t="str">
            <v>Suministro De Niples Bridados Norma Iso  Pn 10, (1.00 Metro &lt; L &lt;= 2.00 Metros) L = 1.40 Metros D = 100 (4")</v>
          </cell>
          <cell r="E1697" t="str">
            <v>UN</v>
          </cell>
          <cell r="F1697">
            <v>535920</v>
          </cell>
          <cell r="G1697">
            <v>41480</v>
          </cell>
        </row>
        <row r="1698">
          <cell r="C1698">
            <v>3110</v>
          </cell>
          <cell r="D1698" t="str">
            <v>Suministro De Niple Bridados Norma Iso Pn10 (L &lt; = 1.00 Metros) L =0.90 D = 100 Mm (4")</v>
          </cell>
          <cell r="E1698" t="str">
            <v>UN</v>
          </cell>
          <cell r="F1698">
            <v>389760</v>
          </cell>
          <cell r="G1698">
            <v>41480</v>
          </cell>
        </row>
        <row r="1699">
          <cell r="C1699">
            <v>3111</v>
          </cell>
          <cell r="D1699" t="str">
            <v>Suministro De Niples Bridados Norma Iso Pn 10 ( L &lt;= 1.00 Metro) L = 0.25 Metros D = 100 Mm (4")</v>
          </cell>
          <cell r="E1699" t="str">
            <v>UN</v>
          </cell>
          <cell r="F1699">
            <v>243600</v>
          </cell>
          <cell r="G1699">
            <v>41480</v>
          </cell>
        </row>
        <row r="1700">
          <cell r="C1700">
            <v>3112</v>
          </cell>
          <cell r="D1700" t="str">
            <v>Suministro De Unión De Desmontaje Norma Iso Pn 10 D = 100 Mm (4")</v>
          </cell>
          <cell r="E1700" t="str">
            <v>UN</v>
          </cell>
          <cell r="F1700">
            <v>105000</v>
          </cell>
          <cell r="G1700">
            <v>41480</v>
          </cell>
        </row>
        <row r="1701">
          <cell r="C1701">
            <v>3113</v>
          </cell>
          <cell r="D1701" t="str">
            <v>Suministro De Válvula Cheque D = 100 Mm (4"), Bridada</v>
          </cell>
          <cell r="E1701" t="str">
            <v>UN</v>
          </cell>
          <cell r="F1701">
            <v>680000</v>
          </cell>
          <cell r="G1701">
            <v>41480</v>
          </cell>
        </row>
        <row r="1702">
          <cell r="C1702">
            <v>3114</v>
          </cell>
          <cell r="D1702" t="str">
            <v>Suministro De Tee Brida X Brida X Brida Hd Norma Iso Pn 10 D = 100 Mm (4")</v>
          </cell>
          <cell r="E1702" t="str">
            <v>UN</v>
          </cell>
          <cell r="F1702">
            <v>344000</v>
          </cell>
          <cell r="G1702">
            <v>41480</v>
          </cell>
        </row>
        <row r="1703">
          <cell r="C1703">
            <v>3115</v>
          </cell>
          <cell r="D1703" t="str">
            <v>Suministro De Bomba Para Aguas Residuales Domésticas, Q = 11.4 Lps Y Tdh = 11.4 Metros, Tipo Sumergibles, Para Trabajar En Pozo Húmedo, Motor Eléctrico 3 Fases, 460 Vac, 60 Ciclos, Incluye: - Codo Y Soporte Para Pozo Húmedo Y Sistema De Elevación Con Tubos Guía Soporte Y Cadena Eslabonada De 15 Metros Para Izamiento De La Bomba - Cable De Fuerza Y Control Para Su Conexión (25.00 Metros)</v>
          </cell>
          <cell r="E1703" t="str">
            <v>UN</v>
          </cell>
          <cell r="F1703">
            <v>4715000</v>
          </cell>
          <cell r="G1703">
            <v>41480</v>
          </cell>
        </row>
        <row r="1704">
          <cell r="C1704">
            <v>3116</v>
          </cell>
          <cell r="D1704" t="str">
            <v>Suministro De Tuberías De Acueducto De Polietileno De Alta Densidad (Pead) De 110Mm Pn 10 Pe 100 D=4"</v>
          </cell>
          <cell r="E1704" t="str">
            <v>ML</v>
          </cell>
          <cell r="F1704">
            <v>17224.259999999998</v>
          </cell>
          <cell r="G1704">
            <v>42691</v>
          </cell>
        </row>
        <row r="1705">
          <cell r="C1705">
            <v>3117</v>
          </cell>
          <cell r="D1705" t="str">
            <v>Suministro De Codo De Polietileno 110Mm X 90°</v>
          </cell>
          <cell r="E1705" t="str">
            <v>UN</v>
          </cell>
          <cell r="F1705">
            <v>35067.78</v>
          </cell>
          <cell r="G1705">
            <v>42692</v>
          </cell>
        </row>
        <row r="1706">
          <cell r="C1706">
            <v>3120</v>
          </cell>
          <cell r="D1706" t="str">
            <v>Capitulo - Andenes, Separador Central Y Alameda</v>
          </cell>
          <cell r="E1706" t="str">
            <v>SD</v>
          </cell>
          <cell r="F1706">
            <v>0</v>
          </cell>
          <cell r="G1706">
            <v>41491</v>
          </cell>
        </row>
        <row r="1707">
          <cell r="C1707">
            <v>3121</v>
          </cell>
          <cell r="D1707" t="str">
            <v>Vigas De Confinamiento De 0.20*0.30 Metros, En Concreto De 4000 Psi, Reforzado Con Dos Varillas De 3/8" Y Estribos De 1/4" A Cada 0.32 Metros</v>
          </cell>
          <cell r="E1707" t="str">
            <v>ML</v>
          </cell>
          <cell r="F1707">
            <v>47850.46</v>
          </cell>
          <cell r="G1707">
            <v>41717</v>
          </cell>
        </row>
        <row r="1708">
          <cell r="C1708">
            <v>3123</v>
          </cell>
          <cell r="D1708" t="str">
            <v>Suministro E Instalacion De Piso En Baldosa Granallada Ref. Pg13 Tipo Alfa De 0.30*0.30 Metros, En Colores Azul Y Negro.</v>
          </cell>
          <cell r="E1708" t="str">
            <v>M2</v>
          </cell>
          <cell r="F1708">
            <v>94108.61</v>
          </cell>
          <cell r="G1708">
            <v>41717</v>
          </cell>
        </row>
        <row r="1709">
          <cell r="C1709">
            <v>3124</v>
          </cell>
          <cell r="D1709" t="str">
            <v>Plantilla De Piso En Concreto De 4000 Psi E: 0.10 Metros</v>
          </cell>
          <cell r="E1709" t="str">
            <v>M2</v>
          </cell>
          <cell r="F1709">
            <v>59542.65</v>
          </cell>
          <cell r="G1709">
            <v>41492</v>
          </cell>
        </row>
        <row r="1710">
          <cell r="C1710">
            <v>3125</v>
          </cell>
          <cell r="D1710" t="str">
            <v>Capitulo - Provisiones</v>
          </cell>
          <cell r="E1710" t="str">
            <v>SD</v>
          </cell>
          <cell r="F1710">
            <v>0</v>
          </cell>
          <cell r="G1710">
            <v>42395</v>
          </cell>
        </row>
        <row r="1711">
          <cell r="C1711">
            <v>3127</v>
          </cell>
          <cell r="D1711" t="str">
            <v>Piso En Baldosa Sargazos De 0.45 X 0.45 Metros</v>
          </cell>
          <cell r="E1711" t="str">
            <v>M2</v>
          </cell>
          <cell r="F1711">
            <v>51634.36</v>
          </cell>
          <cell r="G1711">
            <v>41494</v>
          </cell>
        </row>
        <row r="1712">
          <cell r="C1712">
            <v>3128</v>
          </cell>
          <cell r="D1712" t="str">
            <v>Capitulo - Instalaciones Electricas</v>
          </cell>
          <cell r="E1712" t="str">
            <v>SD</v>
          </cell>
          <cell r="F1712">
            <v>0</v>
          </cell>
          <cell r="G1712">
            <v>41494</v>
          </cell>
        </row>
        <row r="1713">
          <cell r="C1713">
            <v>3129</v>
          </cell>
          <cell r="D1713" t="str">
            <v>Redes Baja Tension</v>
          </cell>
          <cell r="E1713" t="str">
            <v>SD</v>
          </cell>
          <cell r="F1713">
            <v>0</v>
          </cell>
          <cell r="G1713">
            <v>41494</v>
          </cell>
        </row>
        <row r="1714">
          <cell r="C1714">
            <v>3130</v>
          </cell>
          <cell r="D1714" t="str">
            <v>Alumbrado - Luminarias</v>
          </cell>
          <cell r="E1714" t="str">
            <v>SD</v>
          </cell>
          <cell r="F1714">
            <v>0</v>
          </cell>
          <cell r="G1714">
            <v>41494</v>
          </cell>
        </row>
        <row r="1715">
          <cell r="C1715">
            <v>3131</v>
          </cell>
          <cell r="D1715" t="str">
            <v>Obras Civiles</v>
          </cell>
          <cell r="E1715" t="str">
            <v>SD</v>
          </cell>
          <cell r="F1715">
            <v>0</v>
          </cell>
          <cell r="G1715">
            <v>41494</v>
          </cell>
        </row>
        <row r="1716">
          <cell r="C1716">
            <v>3149</v>
          </cell>
          <cell r="D1716" t="str">
            <v>Capitulo - Suministro E Instalacion Del Sistema De Riego</v>
          </cell>
          <cell r="E1716" t="str">
            <v>SD</v>
          </cell>
          <cell r="F1716">
            <v>0</v>
          </cell>
          <cell r="G1716">
            <v>41494</v>
          </cell>
        </row>
        <row r="1717">
          <cell r="C1717">
            <v>3150</v>
          </cell>
          <cell r="D1717" t="str">
            <v>Sumininistro E Instalacion De Cable 10 Thw Cobre, 90° C - Awg</v>
          </cell>
          <cell r="E1717" t="str">
            <v>ML</v>
          </cell>
          <cell r="F1717">
            <v>3941.91</v>
          </cell>
          <cell r="G1717">
            <v>42457</v>
          </cell>
        </row>
        <row r="1718">
          <cell r="C1718">
            <v>3151</v>
          </cell>
          <cell r="D1718" t="str">
            <v>Suministro E Instalacion De Bancas Prefabricadas De 1.60*0.44*0.72 Metros En Granito Pulido Reforzado De 3000 Psi (Ver Diseño).</v>
          </cell>
          <cell r="E1718" t="str">
            <v>UN</v>
          </cell>
          <cell r="F1718">
            <v>1760798.93</v>
          </cell>
          <cell r="G1718">
            <v>41717</v>
          </cell>
        </row>
        <row r="1719">
          <cell r="C1719">
            <v>3152</v>
          </cell>
          <cell r="D1719" t="str">
            <v>Suministro Y Siembra De Arboles</v>
          </cell>
          <cell r="E1719" t="str">
            <v>SD</v>
          </cell>
          <cell r="F1719">
            <v>0</v>
          </cell>
          <cell r="G1719">
            <v>41498</v>
          </cell>
        </row>
        <row r="1720">
          <cell r="C1720">
            <v>3153</v>
          </cell>
          <cell r="D1720" t="str">
            <v>Ornamentacion Y Jardineria - Suministro E Instalacion De Arbol Alistonia Scholaris 3 M (Alistonia), Incluye: Transporte Y Siembra</v>
          </cell>
          <cell r="E1720" t="str">
            <v>UN</v>
          </cell>
          <cell r="F1720">
            <v>294580</v>
          </cell>
          <cell r="G1720">
            <v>41712</v>
          </cell>
        </row>
        <row r="1721">
          <cell r="C1721">
            <v>3154</v>
          </cell>
          <cell r="D1721" t="str">
            <v>Ornamentacion Y Jardineria - Suministro E Instalacion De Arbol Bahuinia Variegata 2 M (Pata De Vaca), Incluye: Transporte Y Siembra</v>
          </cell>
          <cell r="E1721" t="str">
            <v>UN</v>
          </cell>
          <cell r="F1721">
            <v>186000</v>
          </cell>
          <cell r="G1721">
            <v>41712</v>
          </cell>
        </row>
        <row r="1722">
          <cell r="C1722">
            <v>3155</v>
          </cell>
          <cell r="D1722" t="str">
            <v>Ornamentacion Y Jardineria - Suministro E Instalacion De Arbol Cassia Fistula 3 M (Lluvia De Oro), Incluye Transporte Y Siembra</v>
          </cell>
          <cell r="E1722" t="str">
            <v>UN</v>
          </cell>
          <cell r="F1722">
            <v>324500</v>
          </cell>
          <cell r="G1722">
            <v>41712</v>
          </cell>
        </row>
        <row r="1723">
          <cell r="C1723">
            <v>3156</v>
          </cell>
          <cell r="D1723" t="str">
            <v>Ornamentacion Y Jardineria - Suministro E Instalacion De Arbol Delonix Regia 3 M (Acacia Rojo), Incluye Transporte Y Siembra</v>
          </cell>
          <cell r="E1723" t="str">
            <v>UN</v>
          </cell>
          <cell r="F1723">
            <v>272950</v>
          </cell>
          <cell r="G1723">
            <v>41712</v>
          </cell>
        </row>
        <row r="1724">
          <cell r="C1724">
            <v>3157</v>
          </cell>
          <cell r="D1724" t="str">
            <v>Ornamentacion Y Jardineria - Suministro E Instalacion De Arbol Terminalia Cattapa 3 M (Almendro Tropical), Incluye Transporte Y Siembra</v>
          </cell>
          <cell r="E1724" t="str">
            <v>UN</v>
          </cell>
          <cell r="F1724">
            <v>272950</v>
          </cell>
          <cell r="G1724">
            <v>41712</v>
          </cell>
        </row>
        <row r="1725">
          <cell r="C1725">
            <v>3158</v>
          </cell>
          <cell r="D1725" t="str">
            <v>Ornamentacion Y Jardineria - Suministro E Instalacion De Arbol Tabebuia Impretiginosa 1.5 M (Roble Morado), Incluye Transporte Y Siembra</v>
          </cell>
          <cell r="E1725" t="str">
            <v>UN</v>
          </cell>
          <cell r="F1725">
            <v>103000</v>
          </cell>
          <cell r="G1725">
            <v>41835</v>
          </cell>
        </row>
        <row r="1726">
          <cell r="C1726">
            <v>3159</v>
          </cell>
          <cell r="D1726" t="str">
            <v>Ornamentacion Y Jardineria - Excavacion</v>
          </cell>
          <cell r="E1726" t="str">
            <v>M3</v>
          </cell>
          <cell r="F1726">
            <v>12000</v>
          </cell>
          <cell r="G1726">
            <v>41712</v>
          </cell>
        </row>
        <row r="1727">
          <cell r="C1727">
            <v>3160</v>
          </cell>
          <cell r="D1727" t="str">
            <v>Ornamentacion Y Jardineria - Desecho Y Retiro De Escombros</v>
          </cell>
          <cell r="E1727" t="str">
            <v>M3</v>
          </cell>
          <cell r="F1727">
            <v>23000</v>
          </cell>
          <cell r="G1727">
            <v>41712</v>
          </cell>
        </row>
        <row r="1728">
          <cell r="C1728">
            <v>3161</v>
          </cell>
          <cell r="D1728" t="str">
            <v>Ornamentacion Y Jardineria - Suministro E Instalacion De Palmas Dypsis Lutescens 1 M (Palma Areca), Incluye Transporte Y Siembra</v>
          </cell>
          <cell r="E1728" t="str">
            <v>UN</v>
          </cell>
          <cell r="F1728">
            <v>360500</v>
          </cell>
          <cell r="G1728">
            <v>41712</v>
          </cell>
        </row>
        <row r="1729">
          <cell r="C1729">
            <v>3162</v>
          </cell>
          <cell r="D1729" t="str">
            <v>Ornamentacion Y Jardineria - Suministro E Instalacion De Palmas Washingtonia Robusta 2-3 M (Palma Washingtonia), Incluye Transporte Y Siembra</v>
          </cell>
          <cell r="E1729" t="str">
            <v>UN</v>
          </cell>
          <cell r="F1729">
            <v>114500</v>
          </cell>
          <cell r="G1729">
            <v>41712</v>
          </cell>
        </row>
        <row r="1730">
          <cell r="C1730">
            <v>3163</v>
          </cell>
          <cell r="D1730" t="str">
            <v>Ornamentacion Y Jardineria - Suministro E Instalacion De Planta Allamanda Cathartica 0.20 M (Campanola Amarilla), Incluye Transporte Y Siembra</v>
          </cell>
          <cell r="E1730" t="str">
            <v>UN</v>
          </cell>
          <cell r="F1730">
            <v>6600</v>
          </cell>
          <cell r="G1730">
            <v>41712</v>
          </cell>
        </row>
        <row r="1731">
          <cell r="C1731">
            <v>3164</v>
          </cell>
          <cell r="D1731" t="str">
            <v>Ornamentacion Y Jardineria - Suministro E Instalacion De Plantas Asparagus Desinflorum Sprengeri 0.20 M (Esmeralda Castillo), Incluye Transporte Y Siembra</v>
          </cell>
          <cell r="E1731" t="str">
            <v>UN</v>
          </cell>
          <cell r="F1731">
            <v>6500</v>
          </cell>
          <cell r="G1731">
            <v>41712</v>
          </cell>
        </row>
        <row r="1732">
          <cell r="C1732">
            <v>3165</v>
          </cell>
          <cell r="D1732" t="str">
            <v>Ornamentacion Y Jardineria - Suministro E Instalacion De Plantas Alpinia Zerumbet 0.40 M (Ginger Variegado), Incluye Transporte Y Siembra</v>
          </cell>
          <cell r="E1732" t="str">
            <v>UN</v>
          </cell>
          <cell r="F1732">
            <v>8600</v>
          </cell>
          <cell r="G1732">
            <v>41712</v>
          </cell>
        </row>
        <row r="1733">
          <cell r="C1733">
            <v>3166</v>
          </cell>
          <cell r="D1733" t="str">
            <v>Ornamentacion Y Jardineria - Suministro E Instalacion De Plantas Conocarpus Erectus Sericeus 0.40 M (Mangle Plateado), Incluye Transporte Y Siembra</v>
          </cell>
          <cell r="E1733" t="str">
            <v>UN</v>
          </cell>
          <cell r="F1733">
            <v>5800</v>
          </cell>
          <cell r="G1733">
            <v>41712</v>
          </cell>
        </row>
        <row r="1734">
          <cell r="C1734">
            <v>3167</v>
          </cell>
          <cell r="D1734" t="str">
            <v>Ornamentacion Y Jardineria - Suministro E Instalacion De Plantas Crysobalanus Icaco 0.40 M (Cocplum Icaco), Incluye Transporte Y Siembra</v>
          </cell>
          <cell r="E1734" t="str">
            <v>UN</v>
          </cell>
          <cell r="F1734">
            <v>6900</v>
          </cell>
          <cell r="G1734">
            <v>41712</v>
          </cell>
        </row>
        <row r="1735">
          <cell r="C1735">
            <v>3168</v>
          </cell>
          <cell r="D1735" t="str">
            <v>Ornamentacion Y Jardineria - Suministro E Instalacion De Plantas Cordilyne Terminalis 0.40 M (Caña De La India), Incluye Transporte Y Siembra</v>
          </cell>
          <cell r="E1735" t="str">
            <v>UN</v>
          </cell>
          <cell r="F1735">
            <v>12800</v>
          </cell>
          <cell r="G1735">
            <v>41712</v>
          </cell>
        </row>
        <row r="1736">
          <cell r="C1736">
            <v>3169</v>
          </cell>
          <cell r="D1736" t="str">
            <v>Ornamentacion Y Jardineria - Suministro E Instalacion De Plantas Cocooloba Uvifera 0.30 M (Uva De Playa), Incluye Transporte Y Siembra</v>
          </cell>
          <cell r="E1736" t="str">
            <v>UN</v>
          </cell>
          <cell r="F1736">
            <v>5800</v>
          </cell>
          <cell r="G1736">
            <v>41712</v>
          </cell>
        </row>
        <row r="1737">
          <cell r="C1737">
            <v>3170</v>
          </cell>
          <cell r="D1737" t="str">
            <v>Ornamentacion Y Jardineria - Suministro E Instalacion De Plantas Dianella Tazmanica 0.20 M (Dianella), Incluye Transporte Y Siembra</v>
          </cell>
          <cell r="E1737" t="str">
            <v>UN</v>
          </cell>
          <cell r="F1737">
            <v>8900</v>
          </cell>
          <cell r="G1737">
            <v>41712</v>
          </cell>
        </row>
        <row r="1738">
          <cell r="C1738">
            <v>3171</v>
          </cell>
          <cell r="D1738" t="str">
            <v>Ornamentacion Y Jardineria - Suministro E Instalacion De Plantas Duranta Repens 0.20 M (Duranta Gold), Incluye Transporte Y Siembra</v>
          </cell>
          <cell r="E1738" t="str">
            <v>UN</v>
          </cell>
          <cell r="F1738">
            <v>5500</v>
          </cell>
          <cell r="G1738">
            <v>42241</v>
          </cell>
        </row>
        <row r="1739">
          <cell r="C1739">
            <v>3172</v>
          </cell>
          <cell r="D1739" t="str">
            <v>Ornamentacion Y Jardineria - Suministro E Instalacion De Plantas Heliconia Psitacorum 0.30 M (Ave Del Paraiso), Incluye Transporte Y Siembra</v>
          </cell>
          <cell r="E1739" t="str">
            <v>UN</v>
          </cell>
          <cell r="F1739">
            <v>7900</v>
          </cell>
          <cell r="G1739">
            <v>42242</v>
          </cell>
        </row>
        <row r="1740">
          <cell r="C1740">
            <v>3173</v>
          </cell>
          <cell r="D1740" t="str">
            <v>Ornamentacion Y Jardineria - Suministro E Instalacion De Plantas Philodendron Congo 0.30 M (Filodendro Congo), Incluye Transporte Y Siembra</v>
          </cell>
          <cell r="E1740" t="str">
            <v>UN</v>
          </cell>
          <cell r="F1740">
            <v>28400</v>
          </cell>
          <cell r="G1740">
            <v>41712</v>
          </cell>
        </row>
        <row r="1741">
          <cell r="C1741">
            <v>3174</v>
          </cell>
          <cell r="D1741" t="str">
            <v>Ornamentacion Y Jardineria - Suministro E Instalacion De Plantas Philodendron Lemonade 0.20 M (Filodendro Limon), Incluye Transporte Y Siembra</v>
          </cell>
          <cell r="E1741" t="str">
            <v>UN</v>
          </cell>
          <cell r="F1741">
            <v>7400</v>
          </cell>
          <cell r="G1741">
            <v>41712</v>
          </cell>
        </row>
        <row r="1742">
          <cell r="C1742">
            <v>3175</v>
          </cell>
          <cell r="D1742" t="str">
            <v>Ornamentacion Y Jardineria - Suministro E Instalacion De Plantas Philodendron Selloum 0.40 M (Hoja Rota), Incluye Transporte Y Siembra</v>
          </cell>
          <cell r="E1742" t="str">
            <v>UN</v>
          </cell>
          <cell r="F1742">
            <v>9300</v>
          </cell>
          <cell r="G1742">
            <v>41712</v>
          </cell>
        </row>
        <row r="1743">
          <cell r="C1743">
            <v>3176</v>
          </cell>
          <cell r="D1743" t="str">
            <v>Ornamentacion Y Jardineria - Suminstro E Instalacion De Plantas Tradescantia Spathacea 0.20 M (Cinta Morada), Incluye Transporte Y Siembra</v>
          </cell>
          <cell r="E1743" t="str">
            <v>UN</v>
          </cell>
          <cell r="F1743">
            <v>5500</v>
          </cell>
          <cell r="G1743">
            <v>41712</v>
          </cell>
        </row>
        <row r="1744">
          <cell r="C1744">
            <v>3177</v>
          </cell>
          <cell r="D1744" t="str">
            <v>Suministro Y Siembra De Palmas</v>
          </cell>
          <cell r="E1744" t="str">
            <v>SD</v>
          </cell>
          <cell r="F1744">
            <v>0</v>
          </cell>
          <cell r="G1744">
            <v>41495</v>
          </cell>
        </row>
        <row r="1745">
          <cell r="C1745">
            <v>3178</v>
          </cell>
          <cell r="D1745" t="str">
            <v>Suministro Y Siembra De Arbustos Y Cubresuelos</v>
          </cell>
          <cell r="E1745" t="str">
            <v>SD</v>
          </cell>
          <cell r="F1745">
            <v>0</v>
          </cell>
          <cell r="G1745">
            <v>41495</v>
          </cell>
        </row>
        <row r="1746">
          <cell r="C1746">
            <v>3179</v>
          </cell>
          <cell r="D1746" t="str">
            <v>Capitulo - Obras De Paisajismo Y Amoblamiento Urbano</v>
          </cell>
          <cell r="E1746" t="str">
            <v>SD</v>
          </cell>
          <cell r="F1746">
            <v>0</v>
          </cell>
          <cell r="G1746">
            <v>42153</v>
          </cell>
        </row>
        <row r="1747">
          <cell r="C1747">
            <v>3180</v>
          </cell>
          <cell r="D1747" t="str">
            <v>Suministro E Instalacion De Canecas De Basuras De 0.47*0.61*0.75 Metros, Prefabricadas En Granito Pulido Con Tapa En Fibra De Vidrio (Ver Diseño).</v>
          </cell>
          <cell r="E1747" t="str">
            <v>UN</v>
          </cell>
          <cell r="F1747">
            <v>2446486.14</v>
          </cell>
          <cell r="G1747">
            <v>41717</v>
          </cell>
        </row>
        <row r="1748">
          <cell r="C1748">
            <v>3182</v>
          </cell>
          <cell r="D1748" t="str">
            <v>Suministro E Instalacion De Mesas De Juego De Ajedrez, Prefabricadas En Granito Pulido Reforzado De 3000 Psi. Incluye Mesa De 0.70*0.70*0.72 Metros Y Sillas: 4 Cubos Con Perforaciones En Granito Pulido De 0.43*0.43*0.44 Metros (Ver Diseño).</v>
          </cell>
          <cell r="E1748" t="str">
            <v>UN</v>
          </cell>
          <cell r="F1748">
            <v>4001603.42</v>
          </cell>
          <cell r="G1748">
            <v>41717</v>
          </cell>
        </row>
        <row r="1749">
          <cell r="C1749">
            <v>3183</v>
          </cell>
          <cell r="D1749" t="str">
            <v>Suministro E Instalacion De Cubos Solidos De 0.43*0.43*0.44 Metros En Granito Pulido (Ver Diseño).</v>
          </cell>
          <cell r="E1749" t="str">
            <v>UN</v>
          </cell>
          <cell r="F1749">
            <v>492344.41</v>
          </cell>
          <cell r="G1749">
            <v>41717</v>
          </cell>
        </row>
        <row r="1750">
          <cell r="C1750">
            <v>3184</v>
          </cell>
          <cell r="D1750" t="str">
            <v>Suministro E Instalacion De Bancas O Sillas Prefabricadas De 2.40*0.44*0.72 Metros En Granito Pulido (Ver Diseño).</v>
          </cell>
          <cell r="E1750" t="str">
            <v>UN</v>
          </cell>
          <cell r="F1750">
            <v>2597032.2599999998</v>
          </cell>
          <cell r="G1750">
            <v>41508</v>
          </cell>
        </row>
        <row r="1751">
          <cell r="C1751">
            <v>3185</v>
          </cell>
          <cell r="D1751" t="str">
            <v>Suministro E Instalacion De Sala Prefabricada, Incluye: Dos Bancas Prefabricadas De 2.40*0.44*0.72 Metros En Granito Pulido Reforzado De 3000 Psi Y Tres Cubos Solidos De 0.43*0.43*0.44 Metros En Granito Pulido (Ver Diseño).</v>
          </cell>
          <cell r="E1751" t="str">
            <v>UN</v>
          </cell>
          <cell r="F1751">
            <v>6671097.75</v>
          </cell>
          <cell r="G1751">
            <v>41717</v>
          </cell>
        </row>
        <row r="1752">
          <cell r="C1752">
            <v>3186</v>
          </cell>
          <cell r="D1752" t="str">
            <v>Escalinatas En Concreto Armado Con Textura Antideslizante De 4000 Psi, E: 0.10 Metros, Incluye Malla Electrosoldada</v>
          </cell>
          <cell r="E1752" t="str">
            <v>ML</v>
          </cell>
          <cell r="F1752">
            <v>63367.12</v>
          </cell>
          <cell r="G1752">
            <v>41717</v>
          </cell>
        </row>
        <row r="1753">
          <cell r="C1753">
            <v>3188</v>
          </cell>
          <cell r="D1753" t="str">
            <v>Suministro E Instalacion De Poste De Acero Galvanizado En Caliente De 6.00 Metros De Altura, Tronco Conico Poligonal En Lamina De Acero, Acabado Final En Pintura De Esmalte Para Exteriores, Incluye Base De Concreto (Ver Diseño).</v>
          </cell>
          <cell r="E1753" t="str">
            <v>UN</v>
          </cell>
          <cell r="F1753">
            <v>1357058.05</v>
          </cell>
          <cell r="G1753">
            <v>42534</v>
          </cell>
        </row>
        <row r="1754">
          <cell r="C1754">
            <v>3189</v>
          </cell>
          <cell r="D1754" t="str">
            <v>Ornamentacion Y Jardineria - Suministro E Instalacion De Contenedor De Raices (Ver Diseño).</v>
          </cell>
          <cell r="E1754" t="str">
            <v>UN</v>
          </cell>
          <cell r="F1754">
            <v>350000</v>
          </cell>
          <cell r="G1754">
            <v>41712</v>
          </cell>
        </row>
        <row r="1755">
          <cell r="C1755">
            <v>3190</v>
          </cell>
          <cell r="D1755" t="str">
            <v>Ornamentacion Y Jardineria - Suministro E Instalacion De Alcorque Prefabricado De 1.60*1.60 Metros (Ver Diseño).</v>
          </cell>
          <cell r="E1755" t="str">
            <v>UN</v>
          </cell>
          <cell r="F1755">
            <v>400000</v>
          </cell>
          <cell r="G1755">
            <v>42242</v>
          </cell>
        </row>
        <row r="1756">
          <cell r="C1756">
            <v>3191</v>
          </cell>
          <cell r="D1756" t="str">
            <v>Ornamentacion Y Jardineria - Tala De Arboles, Incluye Retiro De Material (Ver Diseño).</v>
          </cell>
          <cell r="E1756" t="str">
            <v>UN</v>
          </cell>
          <cell r="F1756">
            <v>800000</v>
          </cell>
          <cell r="G1756">
            <v>41785</v>
          </cell>
        </row>
        <row r="1757">
          <cell r="C1757">
            <v>3192</v>
          </cell>
          <cell r="D1757" t="str">
            <v>Suministro E Instalacion De Cubos Con Perforaciones De 0.43*0.43*0.44 Metros, En Granito Pulido (Ver Diseño)</v>
          </cell>
          <cell r="E1757" t="str">
            <v>UN</v>
          </cell>
          <cell r="F1757">
            <v>673205.19</v>
          </cell>
          <cell r="G1757">
            <v>41717</v>
          </cell>
        </row>
        <row r="1758">
          <cell r="C1758">
            <v>3194</v>
          </cell>
          <cell r="D1758" t="str">
            <v>Suministro E Instalación De Perfil Galvanizado 220 X 16 Mm Tipo Cajón, Astm 123, Is 153, Incluye Pintura Líquida Primer Epóxica Y Acabado En Esmalte</v>
          </cell>
          <cell r="E1758" t="str">
            <v>ML</v>
          </cell>
          <cell r="F1758">
            <v>40990.019999999997</v>
          </cell>
          <cell r="G1758">
            <v>41569</v>
          </cell>
        </row>
        <row r="1759">
          <cell r="C1759">
            <v>3196</v>
          </cell>
          <cell r="D1759" t="str">
            <v>Enchape De Pared Mamarracho De 0.30 X 0.60 Metros</v>
          </cell>
          <cell r="E1759" t="str">
            <v>M2</v>
          </cell>
          <cell r="F1759">
            <v>71623.25</v>
          </cell>
          <cell r="G1759">
            <v>41569</v>
          </cell>
        </row>
        <row r="1760">
          <cell r="C1760">
            <v>3198</v>
          </cell>
          <cell r="D1760" t="str">
            <v>Suministro E Instalación De Perfil Galvanizado 305 X 80 Mm Tipo Cajón, Calibre 2.</v>
          </cell>
          <cell r="E1760" t="str">
            <v>ML</v>
          </cell>
          <cell r="F1760">
            <v>39686.17</v>
          </cell>
          <cell r="G1760">
            <v>41927</v>
          </cell>
        </row>
        <row r="1761">
          <cell r="C1761">
            <v>3201</v>
          </cell>
          <cell r="D1761" t="str">
            <v>Suministro E Instalacion De Luminaria De Led 90 W. Incluye: Brazo Ornamental De 2.50 Metros, Pernos Y Fotocelda (Ver Diseño).</v>
          </cell>
          <cell r="E1761" t="str">
            <v>UN</v>
          </cell>
          <cell r="F1761">
            <v>2102215</v>
          </cell>
          <cell r="G1761">
            <v>42240</v>
          </cell>
        </row>
        <row r="1762">
          <cell r="C1762">
            <v>3204</v>
          </cell>
          <cell r="D1762" t="str">
            <v>Suministro E Instalacion De Proyector Led De 60 W 100-277 V, Ip 65 Rgb, Automatizado Incluye: Accesorios De Sujecion, Accesorios De Conexion Y Nicho (Ver Diseño).</v>
          </cell>
          <cell r="E1762" t="str">
            <v>UN</v>
          </cell>
          <cell r="F1762">
            <v>1978775</v>
          </cell>
          <cell r="G1762">
            <v>42198</v>
          </cell>
        </row>
        <row r="1763">
          <cell r="C1763">
            <v>3206</v>
          </cell>
          <cell r="D1763" t="str">
            <v>Suministro E Instalacion De Decoled 60 W, 100-277 V, Ip 65, Blanco Frio Incluye: Accesorios De Sujecion Y Accesorios De Conexion (Ver Diseño).</v>
          </cell>
          <cell r="E1763" t="str">
            <v>UN</v>
          </cell>
          <cell r="F1763">
            <v>1907173.33</v>
          </cell>
          <cell r="G1763">
            <v>42240</v>
          </cell>
        </row>
        <row r="1764">
          <cell r="C1764">
            <v>3208</v>
          </cell>
          <cell r="D1764" t="str">
            <v>Suministro E Instalacion De Proyector Led De 120 W 100-277 V, Ip 65 Blanco Frio, Incluye: Accesorios De Sujecion Y Accesorios De Conexion (Ver Diseño).</v>
          </cell>
          <cell r="E1764" t="str">
            <v>UN</v>
          </cell>
          <cell r="F1764">
            <v>2590390</v>
          </cell>
          <cell r="G1764">
            <v>42240</v>
          </cell>
        </row>
        <row r="1765">
          <cell r="C1765">
            <v>3211</v>
          </cell>
          <cell r="D1765" t="str">
            <v>Suministro E Instalacion De Proyector Led De 12 W 100-277 V, Ip 65 Verde, Incluye: Accesorios De Sujecion Y Conexion Y Nicho (Ver Diseño).</v>
          </cell>
          <cell r="E1765" t="str">
            <v>UN</v>
          </cell>
          <cell r="F1765">
            <v>208323.33</v>
          </cell>
          <cell r="G1765">
            <v>42314</v>
          </cell>
        </row>
        <row r="1766">
          <cell r="C1766">
            <v>3213</v>
          </cell>
          <cell r="D1766" t="str">
            <v>Suministro E Instalacion De Proyector Led Tipo Baliza De 3 W 100-277 V, Ip 65 Rgb Automatizado, Incluye: Accesorios De Sujecion Y Conexion Y Nicho (Ver Diseño).</v>
          </cell>
          <cell r="E1766" t="str">
            <v>UN</v>
          </cell>
          <cell r="F1766">
            <v>327370</v>
          </cell>
          <cell r="G1766">
            <v>41737</v>
          </cell>
        </row>
        <row r="1767">
          <cell r="C1767">
            <v>3214</v>
          </cell>
          <cell r="D1767" t="str">
            <v>Suministro E Instalación De Puerta En Madera De Roble De 1.20 X 2.00 Metros, Marco En Madera De 5" X 2" , Bisagra Pala Ancha De 3", Con Tornillo Goloso De 1 1/4", Incluye Pintura Para Madera Y Cerradura De Seguridad</v>
          </cell>
          <cell r="E1767" t="str">
            <v>UN</v>
          </cell>
          <cell r="F1767">
            <v>650000</v>
          </cell>
          <cell r="G1767">
            <v>41536</v>
          </cell>
        </row>
        <row r="1768">
          <cell r="C1768">
            <v>3215</v>
          </cell>
          <cell r="D1768" t="str">
            <v>Suministro E Instalación De Ventana En Madera De Roble De 1.50 X 1.50 Metros, Incluye Marco Y Pintura Para Madera (Ver Diseño)</v>
          </cell>
          <cell r="E1768" t="str">
            <v>UN</v>
          </cell>
          <cell r="F1768">
            <v>400000</v>
          </cell>
          <cell r="G1768">
            <v>41536</v>
          </cell>
        </row>
        <row r="1769">
          <cell r="C1769">
            <v>3216</v>
          </cell>
          <cell r="D1769" t="str">
            <v>Excavacion De La Explanacion</v>
          </cell>
          <cell r="E1769" t="str">
            <v>M3</v>
          </cell>
          <cell r="F1769">
            <v>5837.61</v>
          </cell>
          <cell r="G1769">
            <v>42242</v>
          </cell>
        </row>
        <row r="1770">
          <cell r="C1770">
            <v>3217</v>
          </cell>
          <cell r="D1770" t="str">
            <v>Instalación De Poste Hpv 750 Kg  X 12 Metros</v>
          </cell>
          <cell r="E1770" t="str">
            <v>UN</v>
          </cell>
          <cell r="F1770">
            <v>1298012.79</v>
          </cell>
          <cell r="G1770">
            <v>41569</v>
          </cell>
        </row>
        <row r="1771">
          <cell r="C1771">
            <v>3219</v>
          </cell>
          <cell r="D1771" t="str">
            <v>Remocion Y Transplante De Especies Vegetales, De 2.50 A 7.00 Metros De Altura</v>
          </cell>
          <cell r="E1771" t="str">
            <v>UN</v>
          </cell>
          <cell r="F1771">
            <v>1461307</v>
          </cell>
          <cell r="G1771">
            <v>42443</v>
          </cell>
        </row>
        <row r="1772">
          <cell r="C1772">
            <v>3220</v>
          </cell>
          <cell r="D1772" t="str">
            <v>Entibados</v>
          </cell>
          <cell r="E1772" t="str">
            <v>M2</v>
          </cell>
          <cell r="F1772">
            <v>8667.8799999999992</v>
          </cell>
          <cell r="G1772">
            <v>42242</v>
          </cell>
        </row>
        <row r="1773">
          <cell r="C1773">
            <v>3221</v>
          </cell>
          <cell r="D1773" t="str">
            <v>Transporte De Materiales Provenientes De La Excavacion</v>
          </cell>
          <cell r="E1773" t="str">
            <v>M3</v>
          </cell>
          <cell r="F1773">
            <v>11359</v>
          </cell>
          <cell r="G1773">
            <v>42242</v>
          </cell>
        </row>
        <row r="1774">
          <cell r="C1774">
            <v>3223</v>
          </cell>
          <cell r="D1774" t="str">
            <v>Instalación De Poste Hpv 1050 Kg  X 12 Metros</v>
          </cell>
          <cell r="E1774" t="str">
            <v>UN</v>
          </cell>
          <cell r="F1774">
            <v>1531607.77</v>
          </cell>
          <cell r="G1774">
            <v>42557</v>
          </cell>
        </row>
        <row r="1775">
          <cell r="C1775">
            <v>3224</v>
          </cell>
          <cell r="D1775" t="str">
            <v>Capitulo - Movimientos De Tierras, Excavaciones Y Rellenos.</v>
          </cell>
          <cell r="E1775" t="str">
            <v>SD</v>
          </cell>
          <cell r="F1775">
            <v>0</v>
          </cell>
          <cell r="G1775">
            <v>41547</v>
          </cell>
        </row>
        <row r="1776">
          <cell r="C1776">
            <v>3225</v>
          </cell>
          <cell r="D1776" t="str">
            <v>Instalación De Poste Hpv 1050 Kg  X 14 Metros</v>
          </cell>
          <cell r="E1776" t="str">
            <v>UN</v>
          </cell>
          <cell r="F1776">
            <v>1880422.41</v>
          </cell>
          <cell r="G1776">
            <v>41569</v>
          </cell>
        </row>
        <row r="1777">
          <cell r="C1777">
            <v>3227</v>
          </cell>
          <cell r="D1777" t="str">
            <v>Cimentación Monobloque Cilíndrica P/Apoyo 12 X 1050 Kgf</v>
          </cell>
          <cell r="E1777" t="str">
            <v>UN</v>
          </cell>
          <cell r="F1777">
            <v>400483.68</v>
          </cell>
          <cell r="G1777">
            <v>42557</v>
          </cell>
        </row>
        <row r="1778">
          <cell r="C1778">
            <v>3228</v>
          </cell>
          <cell r="D1778" t="str">
            <v>Cimentación Monobloque Cilíndrica P/Apoyo 12 X 750 Kgf</v>
          </cell>
          <cell r="E1778" t="str">
            <v>UN</v>
          </cell>
          <cell r="F1778">
            <v>418901.89</v>
          </cell>
          <cell r="G1778">
            <v>42524</v>
          </cell>
        </row>
        <row r="1779">
          <cell r="C1779">
            <v>3229</v>
          </cell>
          <cell r="D1779" t="str">
            <v>Cimentación Monobloque Cilíndrica P/Apoyo 12 X 800 Dan</v>
          </cell>
          <cell r="E1779" t="str">
            <v>UN</v>
          </cell>
          <cell r="F1779">
            <v>407609.82</v>
          </cell>
          <cell r="G1779">
            <v>41569</v>
          </cell>
        </row>
        <row r="1780">
          <cell r="C1780">
            <v>3230</v>
          </cell>
          <cell r="D1780" t="str">
            <v>Cimentación Monobloque Cilíndrica P/Apoyo 12 X 1250 Dan</v>
          </cell>
          <cell r="E1780" t="str">
            <v>UN</v>
          </cell>
          <cell r="F1780">
            <v>869657.47</v>
          </cell>
          <cell r="G1780">
            <v>42524</v>
          </cell>
        </row>
        <row r="1781">
          <cell r="C1781">
            <v>3231</v>
          </cell>
          <cell r="D1781" t="str">
            <v>Mejoramiento De La Subrasante, Involucrando El Suelo Existente E= 0.20 Metros.</v>
          </cell>
          <cell r="E1781" t="str">
            <v>M2</v>
          </cell>
          <cell r="F1781">
            <v>4220.53</v>
          </cell>
          <cell r="G1781">
            <v>42242</v>
          </cell>
        </row>
        <row r="1782">
          <cell r="C1782">
            <v>3232</v>
          </cell>
          <cell r="D1782" t="str">
            <v>Mejoramiento De La Subrasante, Involucrando El Suelo Existente E= 0.30 Metros.</v>
          </cell>
          <cell r="E1782" t="str">
            <v>M2</v>
          </cell>
          <cell r="F1782">
            <v>6882.17</v>
          </cell>
          <cell r="G1782">
            <v>42242</v>
          </cell>
        </row>
        <row r="1783">
          <cell r="C1783">
            <v>3233</v>
          </cell>
          <cell r="D1783" t="str">
            <v>Cimentación Monobloque Cilíndrica P/Apoyo 14 X 1050 Kgf</v>
          </cell>
          <cell r="E1783" t="str">
            <v>UN</v>
          </cell>
          <cell r="F1783">
            <v>418901.89</v>
          </cell>
          <cell r="G1783">
            <v>41569</v>
          </cell>
        </row>
        <row r="1784">
          <cell r="C1784">
            <v>3234</v>
          </cell>
          <cell r="D1784" t="str">
            <v>Cimentación Monobloque Cilíndrica P/Apoyo 14 X 800 Dan</v>
          </cell>
          <cell r="E1784" t="str">
            <v>UN</v>
          </cell>
          <cell r="F1784">
            <v>422335.03</v>
          </cell>
          <cell r="G1784">
            <v>42524</v>
          </cell>
        </row>
        <row r="1785">
          <cell r="C1785">
            <v>3235</v>
          </cell>
          <cell r="D1785" t="str">
            <v>Separacion De Suelos De Subrasante Y Capas Granulares Con Geotextil.</v>
          </cell>
          <cell r="E1785" t="str">
            <v>M2</v>
          </cell>
          <cell r="F1785">
            <v>5767.63</v>
          </cell>
          <cell r="G1785">
            <v>42242</v>
          </cell>
        </row>
        <row r="1786">
          <cell r="C1786">
            <v>3237</v>
          </cell>
          <cell r="D1786" t="str">
            <v>Tendido De Linea Trifásica Conductor Aaac 312,8 Mcm (Butte)</v>
          </cell>
          <cell r="E1786" t="str">
            <v>ML</v>
          </cell>
          <cell r="F1786">
            <v>68460.7</v>
          </cell>
          <cell r="G1786">
            <v>41569</v>
          </cell>
        </row>
        <row r="1787">
          <cell r="C1787">
            <v>3241</v>
          </cell>
          <cell r="D1787" t="str">
            <v>Capitulo - Manejo De Aguas De Infiltracion O Subterraneas.</v>
          </cell>
          <cell r="E1787" t="str">
            <v>SD</v>
          </cell>
          <cell r="F1787">
            <v>0</v>
          </cell>
          <cell r="G1787">
            <v>41548</v>
          </cell>
        </row>
        <row r="1788">
          <cell r="C1788">
            <v>3242</v>
          </cell>
          <cell r="D1788" t="str">
            <v>Columnas De Infiltracion.</v>
          </cell>
          <cell r="E1788" t="str">
            <v>UN</v>
          </cell>
          <cell r="F1788">
            <v>326131.59999999998</v>
          </cell>
          <cell r="G1788">
            <v>42242</v>
          </cell>
        </row>
        <row r="1789">
          <cell r="C1789">
            <v>3243</v>
          </cell>
          <cell r="D1789" t="str">
            <v>Tendido De Linea Trifásica Conductor Aaac 123,3 Mcm (Azusa)</v>
          </cell>
          <cell r="E1789" t="str">
            <v>ML</v>
          </cell>
          <cell r="F1789">
            <v>25858.2</v>
          </cell>
          <cell r="G1789">
            <v>42524</v>
          </cell>
        </row>
        <row r="1790">
          <cell r="C1790">
            <v>3245</v>
          </cell>
          <cell r="D1790" t="str">
            <v>Instalación De Derivación Trifásica Rígida Acsr 1/0 - 1/0 Awg Acsr S/N</v>
          </cell>
          <cell r="E1790" t="str">
            <v>UN</v>
          </cell>
          <cell r="F1790">
            <v>337976.43</v>
          </cell>
          <cell r="G1790">
            <v>42524</v>
          </cell>
        </row>
        <row r="1791">
          <cell r="C1791">
            <v>3248</v>
          </cell>
          <cell r="D1791" t="str">
            <v>Instalación De Derivación Trifásica Rígida Acsr 336,4 A 336,4 Mcm Acsr S/N</v>
          </cell>
          <cell r="E1791" t="str">
            <v>UN</v>
          </cell>
          <cell r="F1791">
            <v>715617.02</v>
          </cell>
          <cell r="G1791">
            <v>41569</v>
          </cell>
        </row>
        <row r="1792">
          <cell r="C1792">
            <v>3250</v>
          </cell>
          <cell r="D1792" t="str">
            <v>Instalación De Derivación Trifásica Rígida Medio De Vano Acsr 336,4</v>
          </cell>
          <cell r="E1792" t="str">
            <v>UN</v>
          </cell>
          <cell r="F1792">
            <v>588800.01</v>
          </cell>
          <cell r="G1792">
            <v>41569</v>
          </cell>
        </row>
        <row r="1793">
          <cell r="C1793">
            <v>3251</v>
          </cell>
          <cell r="D1793" t="str">
            <v>Capitulo - Pañetes, Estucos, Pinturas Y Enchapes.</v>
          </cell>
          <cell r="E1793" t="str">
            <v>SD</v>
          </cell>
          <cell r="F1793">
            <v>0</v>
          </cell>
          <cell r="G1793">
            <v>41548</v>
          </cell>
        </row>
        <row r="1794">
          <cell r="C1794">
            <v>3253</v>
          </cell>
          <cell r="D1794" t="str">
            <v>Instalación De Aislador Tipo Poste 13,2 Kv Contaminación Alta</v>
          </cell>
          <cell r="E1794" t="str">
            <v>UN</v>
          </cell>
          <cell r="F1794">
            <v>270235.90000000002</v>
          </cell>
          <cell r="G1794">
            <v>42557</v>
          </cell>
        </row>
        <row r="1795">
          <cell r="C1795">
            <v>3255</v>
          </cell>
          <cell r="D1795" t="str">
            <v>Instalación De Cadena De Amarre 13,2 Kv Conductor T1 Contaminación Alta</v>
          </cell>
          <cell r="E1795" t="str">
            <v>UN</v>
          </cell>
          <cell r="F1795">
            <v>252261.28</v>
          </cell>
          <cell r="G1795">
            <v>42524</v>
          </cell>
        </row>
        <row r="1796">
          <cell r="C1796">
            <v>3257</v>
          </cell>
          <cell r="D1796" t="str">
            <v>Instalación De Cadena De Amarre 13,2 Kv Conductor T4 Contaminación Alta</v>
          </cell>
          <cell r="E1796" t="str">
            <v>UN</v>
          </cell>
          <cell r="F1796">
            <v>290335.48</v>
          </cell>
          <cell r="G1796">
            <v>41569</v>
          </cell>
        </row>
        <row r="1797">
          <cell r="C1797">
            <v>3260</v>
          </cell>
          <cell r="D1797" t="str">
            <v>Instalación De Armado Compacto Trifásico Alineación 13,2 Kv</v>
          </cell>
          <cell r="E1797" t="str">
            <v>UN</v>
          </cell>
          <cell r="F1797">
            <v>285803.58</v>
          </cell>
          <cell r="G1797">
            <v>42524</v>
          </cell>
        </row>
        <row r="1798">
          <cell r="C1798">
            <v>3263</v>
          </cell>
          <cell r="D1798" t="str">
            <v>Instalación De Armado Compacto Trifásico Anclaje De 30° A 60° 13,2 Kv</v>
          </cell>
          <cell r="E1798" t="str">
            <v>UN</v>
          </cell>
          <cell r="F1798">
            <v>703560.08</v>
          </cell>
          <cell r="G1798">
            <v>41569</v>
          </cell>
        </row>
        <row r="1799">
          <cell r="C1799">
            <v>3264</v>
          </cell>
          <cell r="D1799" t="str">
            <v>Instalación De Armado Trifásico / Bifásico Alineación Disposición Horizontal 13,2 Kv</v>
          </cell>
          <cell r="E1799" t="str">
            <v>UN</v>
          </cell>
          <cell r="F1799">
            <v>469202.91</v>
          </cell>
          <cell r="G1799">
            <v>42557</v>
          </cell>
        </row>
        <row r="1800">
          <cell r="C1800">
            <v>3265</v>
          </cell>
          <cell r="D1800" t="str">
            <v>Instalación De Armado Trifásico / Bifásico Ang 5° A 20°/30° Disposición Horizontal 13,2 Kv</v>
          </cell>
          <cell r="E1800" t="str">
            <v>UN</v>
          </cell>
          <cell r="F1800">
            <v>852868.66</v>
          </cell>
          <cell r="G1800">
            <v>41569</v>
          </cell>
        </row>
        <row r="1801">
          <cell r="C1801">
            <v>3266</v>
          </cell>
          <cell r="D1801" t="str">
            <v>Instalación De Armado Trifásico / Bifásico Anclaje 30° A 60° Disposición Horizontal 13,2 Kv</v>
          </cell>
          <cell r="E1801" t="str">
            <v>UN</v>
          </cell>
          <cell r="F1801">
            <v>848901.44</v>
          </cell>
          <cell r="G1801">
            <v>41569</v>
          </cell>
        </row>
        <row r="1802">
          <cell r="C1802">
            <v>3267</v>
          </cell>
          <cell r="D1802" t="str">
            <v>Instalación De Armado Trifásico / Bifásico Fin De Línea Disposición Horizontal 13,2 Kv</v>
          </cell>
          <cell r="E1802" t="str">
            <v>UN</v>
          </cell>
          <cell r="F1802">
            <v>842771.58</v>
          </cell>
          <cell r="G1802">
            <v>42524</v>
          </cell>
        </row>
        <row r="1803">
          <cell r="C1803">
            <v>3268</v>
          </cell>
          <cell r="D1803" t="str">
            <v>Aplomado Poste De 11 - 12 Y 14 Metros</v>
          </cell>
          <cell r="E1803" t="str">
            <v>UN</v>
          </cell>
          <cell r="F1803">
            <v>431804.58</v>
          </cell>
          <cell r="G1803">
            <v>41569</v>
          </cell>
        </row>
        <row r="1804">
          <cell r="C1804">
            <v>3270</v>
          </cell>
          <cell r="D1804" t="str">
            <v>Ornamentación Y Jardinería - Poda Ligera Por Árbol C/ Brig Trabajo Frío (Con Botada Desechos)</v>
          </cell>
          <cell r="E1804" t="str">
            <v>UN</v>
          </cell>
          <cell r="F1804">
            <v>42050.78</v>
          </cell>
          <cell r="G1804">
            <v>41565</v>
          </cell>
        </row>
        <row r="1805">
          <cell r="C1805">
            <v>3271</v>
          </cell>
          <cell r="D1805" t="str">
            <v>Ornamentación Y Jardinería - Poda Exhaustiva Por Árbol C/ Brig Trabajo Frío (Con Botada Desechos)</v>
          </cell>
          <cell r="E1805" t="str">
            <v>UN</v>
          </cell>
          <cell r="F1805">
            <v>108746</v>
          </cell>
          <cell r="G1805">
            <v>41565</v>
          </cell>
        </row>
        <row r="1806">
          <cell r="C1806">
            <v>3277</v>
          </cell>
          <cell r="D1806" t="str">
            <v>Instalación De Conexión Conductor Aaac 246.9 A No. 2 De Cobre</v>
          </cell>
          <cell r="E1806" t="str">
            <v>UN</v>
          </cell>
          <cell r="F1806">
            <v>83035.820000000007</v>
          </cell>
          <cell r="G1806">
            <v>41569</v>
          </cell>
        </row>
        <row r="1807">
          <cell r="C1807">
            <v>3278</v>
          </cell>
          <cell r="D1807" t="str">
            <v>Instalación De Conexión Cond Acsr 1/0; Aaac 123,3 No. 2 De Cobre</v>
          </cell>
          <cell r="E1807" t="str">
            <v>UN</v>
          </cell>
          <cell r="F1807">
            <v>70507.88</v>
          </cell>
          <cell r="G1807">
            <v>42538</v>
          </cell>
        </row>
        <row r="1808">
          <cell r="C1808">
            <v>3279</v>
          </cell>
          <cell r="D1808" t="str">
            <v>Conexión Acometida 3 Hilos A Caja Derivación</v>
          </cell>
          <cell r="E1808" t="str">
            <v>UN</v>
          </cell>
          <cell r="F1808">
            <v>15767.52</v>
          </cell>
          <cell r="G1808">
            <v>41569</v>
          </cell>
        </row>
        <row r="1809">
          <cell r="C1809">
            <v>3280</v>
          </cell>
          <cell r="D1809" t="str">
            <v>Instalación De Derivación Bt Conec Perf 1/0 - 1/0 Triplex</v>
          </cell>
          <cell r="E1809" t="str">
            <v>UN</v>
          </cell>
          <cell r="F1809">
            <v>270702.38</v>
          </cell>
          <cell r="G1809">
            <v>41906</v>
          </cell>
        </row>
        <row r="1810">
          <cell r="C1810">
            <v>3281</v>
          </cell>
          <cell r="D1810" t="str">
            <v>Instalación De Derivación Bt Conec Perf 1/0 - 1/0 Neutro</v>
          </cell>
          <cell r="E1810" t="str">
            <v>UN</v>
          </cell>
          <cell r="F1810">
            <v>110405.25</v>
          </cell>
          <cell r="G1810">
            <v>41906</v>
          </cell>
        </row>
        <row r="1811">
          <cell r="C1811">
            <v>3282</v>
          </cell>
          <cell r="D1811" t="str">
            <v>Lavada Y Proteccion De Fachadas.</v>
          </cell>
          <cell r="E1811" t="str">
            <v>M2</v>
          </cell>
          <cell r="F1811">
            <v>10402.5</v>
          </cell>
          <cell r="G1811">
            <v>42241</v>
          </cell>
        </row>
        <row r="1812">
          <cell r="C1812">
            <v>3283</v>
          </cell>
          <cell r="D1812" t="str">
            <v>Montaje Caja Derivación Mono 4P Fijación Sobre Vano Trenza 4/0</v>
          </cell>
          <cell r="E1812" t="str">
            <v>UN</v>
          </cell>
          <cell r="F1812">
            <v>625467.93000000005</v>
          </cell>
          <cell r="G1812">
            <v>41569</v>
          </cell>
        </row>
        <row r="1813">
          <cell r="C1813">
            <v>3284</v>
          </cell>
          <cell r="D1813" t="str">
            <v>Reubicación De Equipo De Medida Indirecta Tipo Exterior De Tres Elementos</v>
          </cell>
          <cell r="E1813" t="str">
            <v>UN</v>
          </cell>
          <cell r="F1813">
            <v>1902250</v>
          </cell>
          <cell r="G1813">
            <v>41549</v>
          </cell>
        </row>
        <row r="1814">
          <cell r="C1814">
            <v>3285</v>
          </cell>
          <cell r="D1814" t="str">
            <v>Desmonte De Línea Aérea M.T. Trifásica Calibre No. 2 A 4/0 Awg Y Equivalentes Mcm</v>
          </cell>
          <cell r="E1814" t="str">
            <v>ML</v>
          </cell>
          <cell r="F1814">
            <v>4795.4799999999996</v>
          </cell>
          <cell r="G1814">
            <v>41569</v>
          </cell>
        </row>
        <row r="1815">
          <cell r="C1815">
            <v>3286</v>
          </cell>
          <cell r="D1815" t="str">
            <v>Desmonte De Línea Aérea M.T. Bifásica Calibre No. 2 A 4/0 Awg Y Equivalentes Mcm</v>
          </cell>
          <cell r="E1815" t="str">
            <v>ML</v>
          </cell>
          <cell r="F1815">
            <v>3903.5</v>
          </cell>
          <cell r="G1815">
            <v>41906</v>
          </cell>
        </row>
        <row r="1816">
          <cell r="C1816">
            <v>3287</v>
          </cell>
          <cell r="D1816" t="str">
            <v>Retiro Puente De Línea Bifásico En Poste Cto Mt</v>
          </cell>
          <cell r="E1816" t="str">
            <v>UN</v>
          </cell>
          <cell r="F1816">
            <v>68901.490000000005</v>
          </cell>
          <cell r="G1816">
            <v>41569</v>
          </cell>
        </row>
        <row r="1817">
          <cell r="C1817">
            <v>3288</v>
          </cell>
          <cell r="D1817" t="str">
            <v>Desmonte De Percha De 1 Puesto</v>
          </cell>
          <cell r="E1817" t="str">
            <v>UN</v>
          </cell>
          <cell r="F1817">
            <v>28137.77</v>
          </cell>
          <cell r="G1817">
            <v>41569</v>
          </cell>
        </row>
        <row r="1818">
          <cell r="C1818">
            <v>3289</v>
          </cell>
          <cell r="D1818" t="str">
            <v>Desmonte De Línea Bt (Rt) Triplex 2 A 4/0</v>
          </cell>
          <cell r="E1818" t="str">
            <v>ML</v>
          </cell>
          <cell r="F1818">
            <v>7274.08</v>
          </cell>
          <cell r="G1818">
            <v>42767</v>
          </cell>
        </row>
        <row r="1819">
          <cell r="C1819">
            <v>3290</v>
          </cell>
          <cell r="D1819" t="str">
            <v>Desmonte De Caja Derivación  Acometida Mono</v>
          </cell>
          <cell r="E1819" t="str">
            <v>UN</v>
          </cell>
          <cell r="F1819">
            <v>112939.26</v>
          </cell>
          <cell r="G1819">
            <v>41569</v>
          </cell>
        </row>
        <row r="1820">
          <cell r="C1820">
            <v>3291</v>
          </cell>
          <cell r="D1820" t="str">
            <v>Suplemento De Trabajo En Tensión Instalación De Poste De 12 A 14 Metros</v>
          </cell>
          <cell r="E1820" t="str">
            <v>UN</v>
          </cell>
          <cell r="F1820">
            <v>200976.56</v>
          </cell>
          <cell r="G1820">
            <v>41549</v>
          </cell>
        </row>
        <row r="1821">
          <cell r="C1821">
            <v>3292</v>
          </cell>
          <cell r="D1821" t="str">
            <v>Suplemento De Trabajo En Tensión Puente De Línea Bifásico M.T.</v>
          </cell>
          <cell r="E1821" t="str">
            <v>UN</v>
          </cell>
          <cell r="F1821">
            <v>64312.5</v>
          </cell>
          <cell r="G1821">
            <v>41569</v>
          </cell>
        </row>
        <row r="1822">
          <cell r="C1822">
            <v>3294</v>
          </cell>
          <cell r="D1822" t="str">
            <v>Reubicación De Luminaria Ap</v>
          </cell>
          <cell r="E1822" t="str">
            <v>UN</v>
          </cell>
          <cell r="F1822">
            <v>145627.5</v>
          </cell>
          <cell r="G1822">
            <v>41569</v>
          </cell>
        </row>
        <row r="1823">
          <cell r="C1823">
            <v>3295</v>
          </cell>
          <cell r="D1823" t="str">
            <v>Reubicación Paso Aéreo Subterráneo Bt</v>
          </cell>
          <cell r="E1823" t="str">
            <v>UN</v>
          </cell>
          <cell r="F1823">
            <v>146478.54999999999</v>
          </cell>
          <cell r="G1823">
            <v>41569</v>
          </cell>
        </row>
        <row r="1824">
          <cell r="C1824">
            <v>3296</v>
          </cell>
          <cell r="D1824" t="str">
            <v>Construcción Registro Con Tapa De 0.60 X 0.60 X 0.60 Metros En Mampostería</v>
          </cell>
          <cell r="E1824" t="str">
            <v>UN</v>
          </cell>
          <cell r="F1824">
            <v>736790.88</v>
          </cell>
          <cell r="G1824">
            <v>42578</v>
          </cell>
        </row>
        <row r="1825">
          <cell r="C1825">
            <v>3299</v>
          </cell>
          <cell r="D1825" t="str">
            <v>Estructura Metalica Umbrales Y Modulos (Ver Diseño).</v>
          </cell>
          <cell r="E1825" t="str">
            <v>KG</v>
          </cell>
          <cell r="F1825">
            <v>61386.33</v>
          </cell>
          <cell r="G1825">
            <v>42242</v>
          </cell>
        </row>
        <row r="1826">
          <cell r="C1826">
            <v>3300</v>
          </cell>
          <cell r="D1826" t="str">
            <v>Capitulo - Pisos</v>
          </cell>
          <cell r="E1826" t="str">
            <v>SD</v>
          </cell>
          <cell r="F1826">
            <v>0</v>
          </cell>
          <cell r="G1826">
            <v>41550</v>
          </cell>
        </row>
        <row r="1827">
          <cell r="C1827">
            <v>3303</v>
          </cell>
          <cell r="D1827" t="str">
            <v>Calados Calzas</v>
          </cell>
          <cell r="E1827" t="str">
            <v>M2</v>
          </cell>
          <cell r="F1827">
            <v>269263.21000000002</v>
          </cell>
          <cell r="G1827">
            <v>42227</v>
          </cell>
        </row>
        <row r="1828">
          <cell r="C1828">
            <v>3304</v>
          </cell>
          <cell r="D1828" t="str">
            <v>Capitulo - Cielos Y Cubiertas.</v>
          </cell>
          <cell r="E1828" t="str">
            <v>SD</v>
          </cell>
          <cell r="F1828">
            <v>0</v>
          </cell>
          <cell r="G1828">
            <v>41554</v>
          </cell>
        </row>
        <row r="1829">
          <cell r="C1829">
            <v>3307</v>
          </cell>
          <cell r="D1829" t="str">
            <v>Cubierta De Modulos De Venta Estacionaria Con Teja Tipo Sandwich (Ver Diseño).</v>
          </cell>
          <cell r="E1829" t="str">
            <v>M2</v>
          </cell>
          <cell r="F1829">
            <v>88774.8</v>
          </cell>
          <cell r="G1829">
            <v>42242</v>
          </cell>
        </row>
        <row r="1830">
          <cell r="C1830">
            <v>3308</v>
          </cell>
          <cell r="D1830" t="str">
            <v>Cimentación Especial Cuadrada Con Refuerzo Apoyo 14 X 1250 Dan</v>
          </cell>
          <cell r="E1830" t="str">
            <v>UN</v>
          </cell>
          <cell r="F1830">
            <v>2073448.74</v>
          </cell>
          <cell r="G1830">
            <v>41569</v>
          </cell>
        </row>
        <row r="1831">
          <cell r="C1831">
            <v>3309</v>
          </cell>
          <cell r="D1831" t="str">
            <v>Cimentación Especial Cuadrada Con Refuerzo Apoyo 14 X 2000 Dan</v>
          </cell>
          <cell r="E1831" t="str">
            <v>UN</v>
          </cell>
          <cell r="F1831">
            <v>4786512.93</v>
          </cell>
          <cell r="G1831">
            <v>42800</v>
          </cell>
        </row>
        <row r="1832">
          <cell r="C1832">
            <v>3310</v>
          </cell>
          <cell r="D1832" t="str">
            <v>Instalación De Arm Bt (Rt) Anc Y Ang 30 - 90°</v>
          </cell>
          <cell r="E1832" t="str">
            <v>UN</v>
          </cell>
          <cell r="F1832">
            <v>115381.83</v>
          </cell>
          <cell r="G1832">
            <v>41569</v>
          </cell>
        </row>
        <row r="1833">
          <cell r="C1833">
            <v>3311</v>
          </cell>
          <cell r="D1833" t="str">
            <v>Canal De Conducción Tipo I En Concreto De 4000 Psi</v>
          </cell>
          <cell r="E1833" t="str">
            <v>M3</v>
          </cell>
          <cell r="F1833">
            <v>849052.67</v>
          </cell>
          <cell r="G1833">
            <v>41569</v>
          </cell>
        </row>
        <row r="1834">
          <cell r="C1834">
            <v>3316</v>
          </cell>
          <cell r="D1834" t="str">
            <v>Rejilla Para Cruce Vehicular</v>
          </cell>
          <cell r="E1834" t="str">
            <v>ML</v>
          </cell>
          <cell r="F1834">
            <v>1991349.67</v>
          </cell>
          <cell r="G1834">
            <v>41565</v>
          </cell>
        </row>
        <row r="1835">
          <cell r="C1835">
            <v>3317</v>
          </cell>
          <cell r="D1835" t="str">
            <v>Rejilla De Captación Sobre Acceso Vehicular</v>
          </cell>
          <cell r="E1835" t="str">
            <v>ML</v>
          </cell>
          <cell r="F1835">
            <v>1399216.67</v>
          </cell>
          <cell r="G1835">
            <v>42438</v>
          </cell>
        </row>
        <row r="1836">
          <cell r="C1836">
            <v>3318</v>
          </cell>
          <cell r="D1836" t="str">
            <v>Rejilla Tipo 1</v>
          </cell>
          <cell r="E1836" t="str">
            <v>ML</v>
          </cell>
          <cell r="F1836">
            <v>696203.39</v>
          </cell>
          <cell r="G1836">
            <v>42429</v>
          </cell>
        </row>
        <row r="1837">
          <cell r="C1837">
            <v>3319</v>
          </cell>
          <cell r="D1837" t="str">
            <v>Rejilla Tipo 2</v>
          </cell>
          <cell r="E1837" t="str">
            <v>ML</v>
          </cell>
          <cell r="F1837">
            <v>1033447.78</v>
          </cell>
          <cell r="G1837">
            <v>41565</v>
          </cell>
        </row>
        <row r="1838">
          <cell r="C1838">
            <v>3320</v>
          </cell>
          <cell r="D1838" t="str">
            <v>Rejilla Tipo 3</v>
          </cell>
          <cell r="E1838" t="str">
            <v>ML</v>
          </cell>
          <cell r="F1838">
            <v>1606179</v>
          </cell>
          <cell r="G1838">
            <v>41565</v>
          </cell>
        </row>
        <row r="1839">
          <cell r="C1839">
            <v>3321</v>
          </cell>
          <cell r="D1839" t="str">
            <v>Capitulo - Señalizacion</v>
          </cell>
          <cell r="E1839" t="str">
            <v>SD</v>
          </cell>
          <cell r="F1839">
            <v>0</v>
          </cell>
          <cell r="G1839">
            <v>41554</v>
          </cell>
        </row>
        <row r="1840">
          <cell r="C1840">
            <v>3322</v>
          </cell>
          <cell r="D1840" t="str">
            <v>Capitulo - Zonas Humedas Y Cocinetas.</v>
          </cell>
          <cell r="E1840" t="str">
            <v>SD</v>
          </cell>
          <cell r="F1840">
            <v>0</v>
          </cell>
          <cell r="G1840">
            <v>41554</v>
          </cell>
        </row>
        <row r="1841">
          <cell r="C1841">
            <v>3324</v>
          </cell>
          <cell r="D1841" t="str">
            <v>Suministro E Instalacion De Meson En Acero Inoxidable</v>
          </cell>
          <cell r="E1841" t="str">
            <v>ML</v>
          </cell>
          <cell r="F1841">
            <v>259620</v>
          </cell>
          <cell r="G1841">
            <v>42416</v>
          </cell>
        </row>
        <row r="1842">
          <cell r="C1842">
            <v>3326</v>
          </cell>
          <cell r="D1842" t="str">
            <v>Suministro, Transporte E Instalacion De Señales Verticales Sp, Sr, Si, General En Lamina Galvanizada Calibre 16 De 0.75*0.75 Metros, Papel Reflectivo Grado De Ingenieria, Señal Con Angulo Transversal De 2" * 2" * 1/4", Brazo T Anclaje En  Angulo 2" * 2" * 1/8", Angulo Y Tableros Pintados Con Anticorrosivo Y Esmalte Blanco Con Su Respectiva Tornilleria Galvanizada.</v>
          </cell>
          <cell r="E1842" t="str">
            <v>UN</v>
          </cell>
          <cell r="F1842">
            <v>255780</v>
          </cell>
          <cell r="G1842">
            <v>42237</v>
          </cell>
        </row>
        <row r="1843">
          <cell r="C1843">
            <v>3327</v>
          </cell>
          <cell r="D1843" t="str">
            <v>Suministro E Instalacion De Demarcacion Vial, Flechas Un Solo Destino.</v>
          </cell>
          <cell r="E1843" t="str">
            <v>UN</v>
          </cell>
          <cell r="F1843">
            <v>13347</v>
          </cell>
          <cell r="G1843">
            <v>42237</v>
          </cell>
        </row>
        <row r="1844">
          <cell r="C1844">
            <v>3328</v>
          </cell>
          <cell r="D1844" t="str">
            <v>Suministro E Instalacion De Demarcacion Vial, Flechas Dos Destinos.</v>
          </cell>
          <cell r="E1844" t="str">
            <v>UN</v>
          </cell>
          <cell r="F1844">
            <v>24191</v>
          </cell>
          <cell r="G1844">
            <v>42237</v>
          </cell>
        </row>
        <row r="1845">
          <cell r="C1845">
            <v>3329</v>
          </cell>
          <cell r="D1845" t="str">
            <v>Suministro E Instalacion De Demarcacion Vial, Flechas Tres Destinos.</v>
          </cell>
          <cell r="E1845" t="str">
            <v>UN</v>
          </cell>
          <cell r="F1845">
            <v>36829</v>
          </cell>
          <cell r="G1845">
            <v>42237</v>
          </cell>
        </row>
        <row r="1846">
          <cell r="C1846">
            <v>3330</v>
          </cell>
          <cell r="D1846" t="str">
            <v>Suministro Y Aplicacion De Demarcacion Vial, Lineas Continuas Y Discontinuas En Colores Blanco Y Amarillo, Con Ancho De 0.12 Metros, Incluye: Microsfera De Vidrio Reflectiva</v>
          </cell>
          <cell r="E1846" t="str">
            <v>ML</v>
          </cell>
          <cell r="F1846">
            <v>1335</v>
          </cell>
          <cell r="G1846">
            <v>42237</v>
          </cell>
        </row>
        <row r="1847">
          <cell r="C1847">
            <v>3331</v>
          </cell>
          <cell r="D1847" t="str">
            <v>Suministro Y Aplicacion De Demarcacion Vial, Cebras Y Lineas Continuas De 0.40 Metros, Incluye Microsfera De Vidrio Reflectiva.</v>
          </cell>
          <cell r="E1847" t="str">
            <v>M2</v>
          </cell>
          <cell r="F1847">
            <v>21924</v>
          </cell>
          <cell r="G1847">
            <v>42237</v>
          </cell>
        </row>
        <row r="1848">
          <cell r="C1848">
            <v>3332</v>
          </cell>
          <cell r="D1848" t="str">
            <v>Señal Reglamentaria De Pare</v>
          </cell>
          <cell r="E1848" t="str">
            <v>UN</v>
          </cell>
          <cell r="F1848">
            <v>44730</v>
          </cell>
          <cell r="G1848">
            <v>42237</v>
          </cell>
        </row>
        <row r="1849">
          <cell r="C1849">
            <v>3334</v>
          </cell>
          <cell r="D1849" t="str">
            <v>Instalaciones Eléctricas Provisionales</v>
          </cell>
          <cell r="E1849" t="str">
            <v>GL</v>
          </cell>
          <cell r="F1849">
            <v>850000</v>
          </cell>
          <cell r="G1849">
            <v>41555</v>
          </cell>
        </row>
        <row r="1850">
          <cell r="C1850">
            <v>3335</v>
          </cell>
          <cell r="D1850" t="str">
            <v>Instalaciones Hidrosanitarias Provisionales</v>
          </cell>
          <cell r="E1850" t="str">
            <v>GL</v>
          </cell>
          <cell r="F1850">
            <v>850000</v>
          </cell>
          <cell r="G1850">
            <v>41555</v>
          </cell>
        </row>
        <row r="1851">
          <cell r="C1851">
            <v>3336</v>
          </cell>
          <cell r="D1851" t="str">
            <v>Campamento E Instalaciones Provisionales (Servicios Públicos Y Acometidas Provisionales) Ver Diseño.</v>
          </cell>
          <cell r="E1851" t="str">
            <v>GL</v>
          </cell>
          <cell r="F1851">
            <v>12045587.529999999</v>
          </cell>
          <cell r="G1851">
            <v>42747</v>
          </cell>
        </row>
        <row r="1852">
          <cell r="C1852">
            <v>3342</v>
          </cell>
          <cell r="D1852" t="str">
            <v>Meson En Madera, Puertas Modulo De Ventas (Ver Diseño).</v>
          </cell>
          <cell r="E1852" t="str">
            <v>ML</v>
          </cell>
          <cell r="F1852">
            <v>119317</v>
          </cell>
          <cell r="G1852">
            <v>42242</v>
          </cell>
        </row>
        <row r="1853">
          <cell r="C1853">
            <v>3343</v>
          </cell>
          <cell r="D1853" t="str">
            <v>Desmonte Y Retiro De Acometidas  Electricas (Incluye Desmonte De Cableado,Abanicos De Techo Y Ducteria).</v>
          </cell>
          <cell r="E1853" t="str">
            <v>UN</v>
          </cell>
          <cell r="F1853">
            <v>2499242.11</v>
          </cell>
          <cell r="G1853">
            <v>41936</v>
          </cell>
        </row>
        <row r="1854">
          <cell r="C1854">
            <v>3344</v>
          </cell>
          <cell r="D1854" t="str">
            <v>Desmonte Y Retiro De Acometidas Hidrosanitarias (Baño).</v>
          </cell>
          <cell r="E1854" t="str">
            <v>UN</v>
          </cell>
          <cell r="F1854">
            <v>233658.06</v>
          </cell>
          <cell r="G1854">
            <v>41936</v>
          </cell>
        </row>
        <row r="1855">
          <cell r="C1855">
            <v>3347</v>
          </cell>
          <cell r="D1855" t="str">
            <v>Fachada En Madera Modulo De Baños Y Venta Estacionaria (Ver Diseño).</v>
          </cell>
          <cell r="E1855" t="str">
            <v>M2</v>
          </cell>
          <cell r="F1855">
            <v>223175.33</v>
          </cell>
          <cell r="G1855">
            <v>42227</v>
          </cell>
        </row>
        <row r="1856">
          <cell r="C1856">
            <v>3348</v>
          </cell>
          <cell r="D1856" t="str">
            <v>Demolición De Losa En Concreto Reforzada E= 0,15 Mts.  Hlosa= 5 Mts.</v>
          </cell>
          <cell r="E1856" t="str">
            <v>M2</v>
          </cell>
          <cell r="F1856">
            <v>20373.11</v>
          </cell>
          <cell r="G1856">
            <v>42538</v>
          </cell>
        </row>
        <row r="1857">
          <cell r="C1857">
            <v>3349</v>
          </cell>
          <cell r="D1857" t="str">
            <v>Demolicion De Mezanini En Concreto (Incluye Viga Con Espesor De  40 Cms Y Losa De E = 25 Cms)</v>
          </cell>
          <cell r="E1857" t="str">
            <v>M2</v>
          </cell>
          <cell r="F1857">
            <v>33582.11</v>
          </cell>
          <cell r="G1857">
            <v>41570</v>
          </cell>
        </row>
        <row r="1858">
          <cell r="C1858">
            <v>3350</v>
          </cell>
          <cell r="D1858" t="str">
            <v>Desmonte Y Retiro De Escalera Metalica Yprefabricada.</v>
          </cell>
          <cell r="E1858" t="str">
            <v>M2</v>
          </cell>
          <cell r="F1858">
            <v>112160.27</v>
          </cell>
          <cell r="G1858">
            <v>41570</v>
          </cell>
        </row>
        <row r="1859">
          <cell r="C1859">
            <v>3352</v>
          </cell>
          <cell r="D1859" t="str">
            <v>Fachada Abatible En Acero Inoxidable, Modulo De Venta Estacionaria (Ver Diseño).</v>
          </cell>
          <cell r="E1859" t="str">
            <v>M2</v>
          </cell>
          <cell r="F1859">
            <v>496061.67</v>
          </cell>
          <cell r="G1859">
            <v>42242</v>
          </cell>
        </row>
        <row r="1860">
          <cell r="C1860">
            <v>3356</v>
          </cell>
          <cell r="D1860" t="str">
            <v>Cubierta Umbrales (Ver Diseño).</v>
          </cell>
          <cell r="E1860" t="str">
            <v>M2</v>
          </cell>
          <cell r="F1860">
            <v>246886.53</v>
          </cell>
          <cell r="G1860">
            <v>42227</v>
          </cell>
        </row>
        <row r="1861">
          <cell r="C1861">
            <v>3357</v>
          </cell>
          <cell r="D1861" t="str">
            <v>Dovelas En Levante De Bloques.</v>
          </cell>
          <cell r="E1861" t="str">
            <v>ML</v>
          </cell>
          <cell r="F1861">
            <v>10312.35</v>
          </cell>
          <cell r="G1861">
            <v>42578</v>
          </cell>
        </row>
        <row r="1862">
          <cell r="C1862">
            <v>3359</v>
          </cell>
          <cell r="D1862" t="str">
            <v>Concreto Grout F´C 21 Mpa Relleno Una Celda Vertical Reforzada En Muros E:0.12 M De Ladrillo.</v>
          </cell>
          <cell r="E1862" t="str">
            <v>ML</v>
          </cell>
          <cell r="F1862">
            <v>13926.55</v>
          </cell>
          <cell r="G1862">
            <v>42578</v>
          </cell>
        </row>
        <row r="1863">
          <cell r="C1863">
            <v>3360</v>
          </cell>
          <cell r="D1863" t="str">
            <v>Planchones (Ver Diseño).</v>
          </cell>
          <cell r="E1863" t="str">
            <v>M2</v>
          </cell>
          <cell r="F1863">
            <v>308097.93</v>
          </cell>
          <cell r="G1863">
            <v>42227</v>
          </cell>
        </row>
        <row r="1864">
          <cell r="C1864">
            <v>3361</v>
          </cell>
          <cell r="D1864" t="str">
            <v>Rampa En Concreto Visto F'C 21 Mpa. Conjunto Estructural Viga + Losa Maciza + Descanso (Secciones Según Planos) Incluye Malla Electrosoldada Con Acabado Estriado Horizontal, Junta  E= 0,10 Mts.</v>
          </cell>
          <cell r="E1864" t="str">
            <v>M2</v>
          </cell>
          <cell r="F1864">
            <v>157949.03</v>
          </cell>
          <cell r="G1864">
            <v>42538</v>
          </cell>
        </row>
        <row r="1865">
          <cell r="C1865">
            <v>3363</v>
          </cell>
          <cell r="D1865" t="str">
            <v>Bicicleteros (Ver Diseño).</v>
          </cell>
          <cell r="E1865" t="str">
            <v>UN</v>
          </cell>
          <cell r="F1865">
            <v>2440664.4</v>
          </cell>
          <cell r="G1865">
            <v>42241</v>
          </cell>
        </row>
        <row r="1866">
          <cell r="C1866">
            <v>3365</v>
          </cell>
          <cell r="D1866" t="str">
            <v>Lavado E Hidrolavado Del Pañete Interno Y Externo De La Edificacion. Ver Diseño.</v>
          </cell>
          <cell r="E1866" t="str">
            <v>M2</v>
          </cell>
          <cell r="F1866">
            <v>6102.14</v>
          </cell>
          <cell r="G1866">
            <v>41936</v>
          </cell>
        </row>
        <row r="1867">
          <cell r="C1867">
            <v>3369</v>
          </cell>
          <cell r="D1867" t="str">
            <v>Suministro E Instalacion De Enchape De Piso Tipo Zargaso De Baños.</v>
          </cell>
          <cell r="E1867" t="str">
            <v>M2</v>
          </cell>
          <cell r="F1867">
            <v>58501.06</v>
          </cell>
          <cell r="G1867">
            <v>42578</v>
          </cell>
        </row>
        <row r="1868">
          <cell r="C1868">
            <v>3370</v>
          </cell>
          <cell r="D1868" t="str">
            <v>Suministro E Instalacion De Totem Señalizacion (Ver Diseño).</v>
          </cell>
          <cell r="E1868" t="str">
            <v>UN</v>
          </cell>
          <cell r="F1868">
            <v>4246176.76</v>
          </cell>
          <cell r="G1868">
            <v>42241</v>
          </cell>
        </row>
        <row r="1869">
          <cell r="C1869">
            <v>3371</v>
          </cell>
          <cell r="D1869" t="str">
            <v>Canal De Captación Tipo I En Concreto De 4000 Psi, Ancho 0.70 Metros</v>
          </cell>
          <cell r="E1869" t="str">
            <v>M3</v>
          </cell>
          <cell r="F1869">
            <v>769822.01</v>
          </cell>
          <cell r="G1869">
            <v>42443</v>
          </cell>
        </row>
        <row r="1870">
          <cell r="C1870">
            <v>3372</v>
          </cell>
          <cell r="D1870" t="str">
            <v>Canal De Captación Tipo 2 En Concreto De 4000 Psi, Ancho 2.00 Metros</v>
          </cell>
          <cell r="E1870" t="str">
            <v>M3</v>
          </cell>
          <cell r="F1870">
            <v>844116.45</v>
          </cell>
          <cell r="G1870">
            <v>41565</v>
          </cell>
        </row>
        <row r="1871">
          <cell r="C1871">
            <v>3373</v>
          </cell>
          <cell r="D1871" t="str">
            <v>Instalaciones Hidrosanitarias</v>
          </cell>
          <cell r="E1871" t="str">
            <v>SD</v>
          </cell>
          <cell r="F1871">
            <v>0</v>
          </cell>
          <cell r="G1871">
            <v>41555</v>
          </cell>
        </row>
        <row r="1872">
          <cell r="C1872">
            <v>3378</v>
          </cell>
          <cell r="D1872" t="str">
            <v>Suministro E Instalacion De Medidor De Agua, Diametro 1" (Ver Diseño).</v>
          </cell>
          <cell r="E1872" t="str">
            <v>UN</v>
          </cell>
          <cell r="F1872">
            <v>557986.67000000004</v>
          </cell>
          <cell r="G1872">
            <v>42242</v>
          </cell>
        </row>
        <row r="1873">
          <cell r="C1873">
            <v>3381</v>
          </cell>
          <cell r="D1873" t="str">
            <v>Suplemento De Trabajo En Tensión Instalación De Poste De 12 A 14 Mts.</v>
          </cell>
          <cell r="E1873" t="str">
            <v>UN</v>
          </cell>
          <cell r="F1873">
            <v>173250</v>
          </cell>
          <cell r="G1873">
            <v>42524</v>
          </cell>
        </row>
        <row r="1874">
          <cell r="C1874">
            <v>3382</v>
          </cell>
          <cell r="D1874" t="str">
            <v>Suplemento De Trabajo En Tensión Cortacircuito Nn Completo 13,2 Kv 100 A</v>
          </cell>
          <cell r="E1874" t="str">
            <v>UN</v>
          </cell>
          <cell r="F1874">
            <v>123873.39</v>
          </cell>
          <cell r="G1874">
            <v>42538</v>
          </cell>
        </row>
        <row r="1875">
          <cell r="C1875">
            <v>3383</v>
          </cell>
          <cell r="D1875" t="str">
            <v>Supl Tet Desm. Seccionador Fusible O Pararrayo</v>
          </cell>
          <cell r="E1875" t="str">
            <v>UN</v>
          </cell>
          <cell r="F1875">
            <v>49500</v>
          </cell>
          <cell r="G1875">
            <v>41569</v>
          </cell>
        </row>
        <row r="1876">
          <cell r="C1876">
            <v>3387</v>
          </cell>
          <cell r="D1876" t="str">
            <v>Acometidas Hidraulicas (Ver Diseño).</v>
          </cell>
          <cell r="E1876" t="str">
            <v>UN</v>
          </cell>
          <cell r="F1876">
            <v>277748.2</v>
          </cell>
          <cell r="G1876">
            <v>42242</v>
          </cell>
        </row>
        <row r="1877">
          <cell r="C1877">
            <v>3388</v>
          </cell>
          <cell r="D1877" t="str">
            <v>Colector Sanitario Pvc De 6"</v>
          </cell>
          <cell r="E1877" t="str">
            <v>ML</v>
          </cell>
          <cell r="F1877">
            <v>68900.61</v>
          </cell>
          <cell r="G1877">
            <v>42242</v>
          </cell>
        </row>
        <row r="1878">
          <cell r="C1878">
            <v>3389</v>
          </cell>
          <cell r="D1878" t="str">
            <v>Reposicion Redes Domiciliarias Sanitario (Ver Diseño).</v>
          </cell>
          <cell r="E1878" t="str">
            <v>UN</v>
          </cell>
          <cell r="F1878">
            <v>670329.01</v>
          </cell>
          <cell r="G1878">
            <v>42241</v>
          </cell>
        </row>
        <row r="1879">
          <cell r="C1879">
            <v>3394</v>
          </cell>
          <cell r="D1879" t="str">
            <v>Boton Antivandalico Metalico Cromado Para Accionar Valvula De Descarga.</v>
          </cell>
          <cell r="E1879" t="str">
            <v>UN</v>
          </cell>
          <cell r="F1879">
            <v>105800.28</v>
          </cell>
          <cell r="G1879">
            <v>41936</v>
          </cell>
        </row>
        <row r="1880">
          <cell r="C1880">
            <v>3395</v>
          </cell>
          <cell r="D1880" t="str">
            <v>Suministro E Instalacion De Lavamanos De Colgar A La Pared, Especial Para Discapacitados Tipo Toto. Incluye Griferia Y Jabonera.</v>
          </cell>
          <cell r="E1880" t="str">
            <v>UN</v>
          </cell>
          <cell r="F1880">
            <v>475443.74</v>
          </cell>
          <cell r="G1880">
            <v>42572</v>
          </cell>
        </row>
        <row r="1881">
          <cell r="C1881">
            <v>3396</v>
          </cell>
          <cell r="D1881" t="str">
            <v>Reposicion Redes Sanitaria De 8" (Ver Diseño).</v>
          </cell>
          <cell r="E1881" t="str">
            <v>ML</v>
          </cell>
          <cell r="F1881">
            <v>140887.98000000001</v>
          </cell>
          <cell r="G1881">
            <v>41590</v>
          </cell>
        </row>
        <row r="1882">
          <cell r="C1882">
            <v>3399</v>
          </cell>
          <cell r="D1882" t="str">
            <v>Suministro E Instalacion De Sanitarios Para Discapacitados Alongado, Bajo Consumo 1,6 Linea Integral Blanco. Incluye Griferia Y Papelera De Sobreponer En La Pared, En Acero Inoxidable Para Rollo De 200/400, Cerradura Con Llave.</v>
          </cell>
          <cell r="E1882" t="str">
            <v>UN</v>
          </cell>
          <cell r="F1882">
            <v>549343.74</v>
          </cell>
          <cell r="G1882">
            <v>42572</v>
          </cell>
        </row>
        <row r="1883">
          <cell r="C1883">
            <v>3401</v>
          </cell>
          <cell r="D1883" t="str">
            <v>Reposicion Redes Sanitaria De 10" (Ver Diseño).</v>
          </cell>
          <cell r="E1883" t="str">
            <v>ML</v>
          </cell>
          <cell r="F1883">
            <v>166477.5</v>
          </cell>
          <cell r="G1883">
            <v>42535</v>
          </cell>
        </row>
        <row r="1884">
          <cell r="C1884">
            <v>3402</v>
          </cell>
          <cell r="D1884" t="str">
            <v>Boton Cromado Para Minusvalido Para Accionar Valvula De Descarga.</v>
          </cell>
          <cell r="E1884" t="str">
            <v>UN</v>
          </cell>
          <cell r="F1884">
            <v>222231.24</v>
          </cell>
          <cell r="G1884">
            <v>41936</v>
          </cell>
        </row>
        <row r="1885">
          <cell r="C1885">
            <v>3403</v>
          </cell>
          <cell r="D1885" t="str">
            <v>Demolicion De Camara De Inspeccion (Ver Diseño).</v>
          </cell>
          <cell r="E1885" t="str">
            <v>UN</v>
          </cell>
          <cell r="F1885">
            <v>366599.33</v>
          </cell>
          <cell r="G1885">
            <v>42242</v>
          </cell>
        </row>
        <row r="1886">
          <cell r="C1886">
            <v>3406</v>
          </cell>
          <cell r="D1886" t="str">
            <v>Punto Sanitario D=3".</v>
          </cell>
          <cell r="E1886" t="str">
            <v>UN</v>
          </cell>
          <cell r="F1886">
            <v>90585.1</v>
          </cell>
          <cell r="G1886">
            <v>42572</v>
          </cell>
        </row>
        <row r="1887">
          <cell r="C1887">
            <v>3413</v>
          </cell>
          <cell r="D1887" t="str">
            <v>Punto Sanitario D=1 1/2"</v>
          </cell>
          <cell r="E1887" t="str">
            <v>UN</v>
          </cell>
          <cell r="F1887">
            <v>41248.6</v>
          </cell>
          <cell r="G1887">
            <v>42102</v>
          </cell>
        </row>
        <row r="1888">
          <cell r="C1888">
            <v>3416</v>
          </cell>
          <cell r="D1888" t="str">
            <v>Suministro E Instalación De Tuberia Sanitaria Pvc De 6"</v>
          </cell>
          <cell r="E1888" t="str">
            <v>ML</v>
          </cell>
          <cell r="F1888">
            <v>54062.31</v>
          </cell>
          <cell r="G1888">
            <v>42578</v>
          </cell>
        </row>
        <row r="1889">
          <cell r="C1889">
            <v>3417</v>
          </cell>
          <cell r="D1889" t="str">
            <v>Suministro E Instalacion De Piso En Adoquin Tipo Rectangular Vehicular De 0.20*0.10*0.08 Metros, Con Borde De Confinamiento De 0.15*0.30 Metros En Concreto De 3000 Psi A Cada 3.00 Metros, Reforzado Con Dos Varillas De D= 3/8" Y Estribos De D= 1/4" A Cada 0.32 Metros.</v>
          </cell>
          <cell r="E1889" t="str">
            <v>M2</v>
          </cell>
          <cell r="F1889">
            <v>90204.62</v>
          </cell>
          <cell r="G1889">
            <v>42240</v>
          </cell>
        </row>
        <row r="1890">
          <cell r="C1890">
            <v>3418</v>
          </cell>
          <cell r="D1890" t="str">
            <v>Suministro E Instalación De Tuberia Sanitaria Pvc D=3"</v>
          </cell>
          <cell r="E1890" t="str">
            <v>ML</v>
          </cell>
          <cell r="F1890">
            <v>31821.51</v>
          </cell>
          <cell r="G1890">
            <v>42572</v>
          </cell>
        </row>
        <row r="1891">
          <cell r="C1891">
            <v>3419</v>
          </cell>
          <cell r="D1891" t="str">
            <v>Puntos De Conexion Salida De Ventilacion Pvc Sanitaria D=2".</v>
          </cell>
          <cell r="E1891" t="str">
            <v>UN</v>
          </cell>
          <cell r="F1891">
            <v>48070.29</v>
          </cell>
          <cell r="G1891">
            <v>42578</v>
          </cell>
        </row>
        <row r="1892">
          <cell r="C1892">
            <v>3420</v>
          </cell>
          <cell r="D1892" t="str">
            <v>Suministro E Instalacion De Transformador Monofasico 15 Kva, Incluye Elementos De Proteccion, Accesorios Para Poste (Ver Diseño).</v>
          </cell>
          <cell r="E1892" t="str">
            <v>UN</v>
          </cell>
          <cell r="F1892">
            <v>6600960.5</v>
          </cell>
          <cell r="G1892">
            <v>42198</v>
          </cell>
        </row>
        <row r="1893">
          <cell r="C1893">
            <v>3422</v>
          </cell>
          <cell r="D1893" t="str">
            <v>Suministro E Instalación De Tubería De Ventilación Pvc D=1 1/2".</v>
          </cell>
          <cell r="E1893" t="str">
            <v>ML</v>
          </cell>
          <cell r="F1893">
            <v>17217.490000000002</v>
          </cell>
          <cell r="G1893">
            <v>42461</v>
          </cell>
        </row>
        <row r="1894">
          <cell r="C1894">
            <v>3427</v>
          </cell>
          <cell r="D1894" t="str">
            <v>Derivación Punto Adaptador De Limpieza D=4".</v>
          </cell>
          <cell r="E1894" t="str">
            <v>UN</v>
          </cell>
          <cell r="F1894">
            <v>33813.07</v>
          </cell>
          <cell r="G1894">
            <v>41570</v>
          </cell>
        </row>
        <row r="1895">
          <cell r="C1895">
            <v>3428</v>
          </cell>
          <cell r="D1895" t="str">
            <v>Derivación Punto Adaptador De Limpieza D=3".</v>
          </cell>
          <cell r="E1895" t="str">
            <v>UN</v>
          </cell>
          <cell r="F1895">
            <v>20935.009999999998</v>
          </cell>
          <cell r="G1895">
            <v>41936</v>
          </cell>
        </row>
        <row r="1896">
          <cell r="C1896">
            <v>3429</v>
          </cell>
          <cell r="D1896" t="str">
            <v>Derivación Punto Adaptador De Limpieza D=2".</v>
          </cell>
          <cell r="E1896" t="str">
            <v>UN</v>
          </cell>
          <cell r="F1896">
            <v>10963.99</v>
          </cell>
          <cell r="G1896">
            <v>41927</v>
          </cell>
        </row>
        <row r="1897">
          <cell r="C1897">
            <v>3431</v>
          </cell>
          <cell r="D1897" t="str">
            <v>Bajante Sanitario D=4".</v>
          </cell>
          <cell r="E1897" t="str">
            <v>ML</v>
          </cell>
          <cell r="F1897">
            <v>32215.34</v>
          </cell>
          <cell r="G1897">
            <v>42578</v>
          </cell>
        </row>
        <row r="1898">
          <cell r="C1898">
            <v>3432</v>
          </cell>
          <cell r="D1898" t="str">
            <v>Registro En Concreto. 60X60 Cm.</v>
          </cell>
          <cell r="E1898" t="str">
            <v>UN</v>
          </cell>
          <cell r="F1898">
            <v>412201.79</v>
          </cell>
          <cell r="G1898">
            <v>42416</v>
          </cell>
        </row>
        <row r="1899">
          <cell r="C1899">
            <v>3433</v>
          </cell>
          <cell r="D1899" t="str">
            <v>Manhole D=1M.</v>
          </cell>
          <cell r="E1899" t="str">
            <v>UN</v>
          </cell>
          <cell r="F1899">
            <v>2734524.06</v>
          </cell>
          <cell r="G1899">
            <v>42486</v>
          </cell>
        </row>
        <row r="1900">
          <cell r="C1900">
            <v>3436</v>
          </cell>
          <cell r="D1900" t="str">
            <v>Suministro, Fabricación Y Montaje De Cubierta Estructural Curva Totalmente Grafada, Lámina Galvanizada Astm A653 Grado 40. Calibre 24 (0.6 Mm), Prepintada Por Ambas Caras Con Pintura Tipo Poliester . Incluye Estructura Area Exterior</v>
          </cell>
          <cell r="E1900" t="str">
            <v>M2</v>
          </cell>
          <cell r="F1900">
            <v>108000</v>
          </cell>
          <cell r="G1900">
            <v>41557</v>
          </cell>
        </row>
        <row r="1901">
          <cell r="C1901">
            <v>3437</v>
          </cell>
          <cell r="D1901" t="str">
            <v>Suministro, Fabricación Y Montaje De Cubierta Estructural Curva Totalmente Grafada, Lámina Galvanizada Astm A653 Grado 40. Calibre 22 (0.8 Mm), Prepintada Por Ambas Caras Con Pintura Tipo Poliester . Incluye Estructura Area Exterior</v>
          </cell>
          <cell r="E1901" t="str">
            <v>M2</v>
          </cell>
          <cell r="F1901">
            <v>120960</v>
          </cell>
          <cell r="G1901">
            <v>41936</v>
          </cell>
        </row>
        <row r="1902">
          <cell r="C1902">
            <v>3440</v>
          </cell>
          <cell r="D1902" t="str">
            <v>Suministro E Instalación De Tubería Colgante A.Ll. Pvc Sanitaria D=6".</v>
          </cell>
          <cell r="E1902" t="str">
            <v>ML</v>
          </cell>
          <cell r="F1902">
            <v>66910.64</v>
          </cell>
          <cell r="G1902">
            <v>42578</v>
          </cell>
        </row>
        <row r="1903">
          <cell r="C1903">
            <v>3441</v>
          </cell>
          <cell r="D1903" t="str">
            <v>Suministro Einstalación De Tubería Pvc De Ventilacion D=4".</v>
          </cell>
          <cell r="E1903" t="str">
            <v>ML</v>
          </cell>
          <cell r="F1903">
            <v>30997.47</v>
          </cell>
          <cell r="G1903">
            <v>42578</v>
          </cell>
        </row>
        <row r="1904">
          <cell r="C1904">
            <v>3442</v>
          </cell>
          <cell r="D1904" t="str">
            <v>Suministro E Instalacion De Sistema Hidraulico Para Fuente Espejo De Agua (Ver Diseño).</v>
          </cell>
          <cell r="E1904" t="str">
            <v>GL</v>
          </cell>
          <cell r="F1904">
            <v>280000000</v>
          </cell>
          <cell r="G1904">
            <v>41767</v>
          </cell>
        </row>
        <row r="1905">
          <cell r="C1905">
            <v>3443</v>
          </cell>
          <cell r="D1905" t="str">
            <v>Muro Fuente</v>
          </cell>
          <cell r="E1905" t="str">
            <v>SD</v>
          </cell>
          <cell r="F1905">
            <v>0</v>
          </cell>
          <cell r="G1905">
            <v>41743</v>
          </cell>
        </row>
        <row r="1906">
          <cell r="C1906">
            <v>3444</v>
          </cell>
          <cell r="D1906" t="str">
            <v>Registro En Concreto 50X50 Cm.</v>
          </cell>
          <cell r="E1906" t="str">
            <v>UN</v>
          </cell>
          <cell r="F1906">
            <v>322729.86</v>
          </cell>
          <cell r="G1906">
            <v>42572</v>
          </cell>
        </row>
        <row r="1907">
          <cell r="C1907">
            <v>3445</v>
          </cell>
          <cell r="D1907" t="str">
            <v>Muro Anden Avenida Circunvalar</v>
          </cell>
          <cell r="E1907" t="str">
            <v>SD</v>
          </cell>
          <cell r="F1907">
            <v>0</v>
          </cell>
          <cell r="G1907">
            <v>41743</v>
          </cell>
        </row>
        <row r="1908">
          <cell r="C1908">
            <v>3446</v>
          </cell>
          <cell r="D1908" t="str">
            <v>Espejo De Agua</v>
          </cell>
          <cell r="E1908" t="str">
            <v>SD</v>
          </cell>
          <cell r="F1908">
            <v>0</v>
          </cell>
          <cell r="G1908">
            <v>41743</v>
          </cell>
        </row>
        <row r="1909">
          <cell r="C1909">
            <v>3447</v>
          </cell>
          <cell r="D1909" t="str">
            <v>Demolicion De Edificaciones, Proyecto Plaza De San Roque(Ver Diseño).</v>
          </cell>
          <cell r="E1909" t="str">
            <v>GL</v>
          </cell>
          <cell r="F1909">
            <v>37569378.420000002</v>
          </cell>
          <cell r="G1909">
            <v>41558</v>
          </cell>
        </row>
        <row r="1910">
          <cell r="C1910">
            <v>3448</v>
          </cell>
          <cell r="D1910" t="str">
            <v>Instalaciones Pluviales</v>
          </cell>
          <cell r="E1910" t="str">
            <v>SD</v>
          </cell>
          <cell r="F1910">
            <v>0</v>
          </cell>
          <cell r="G1910">
            <v>41558</v>
          </cell>
        </row>
        <row r="1911">
          <cell r="C1911">
            <v>3449</v>
          </cell>
          <cell r="D1911" t="str">
            <v>Instalaciones Hidráulicas</v>
          </cell>
          <cell r="E1911" t="str">
            <v>SD</v>
          </cell>
          <cell r="F1911">
            <v>0</v>
          </cell>
          <cell r="G1911">
            <v>41558</v>
          </cell>
        </row>
        <row r="1912">
          <cell r="C1912">
            <v>3450</v>
          </cell>
          <cell r="D1912" t="str">
            <v>Demolicion De Edificaciones Para Los Proyectos De Las Plazas (Ver Diseño).</v>
          </cell>
          <cell r="E1912" t="str">
            <v>GL</v>
          </cell>
          <cell r="F1912">
            <v>80000000</v>
          </cell>
          <cell r="G1912">
            <v>42241</v>
          </cell>
        </row>
        <row r="1913">
          <cell r="C1913">
            <v>3456</v>
          </cell>
          <cell r="D1913" t="str">
            <v>Punto Salida De Agua Fría 3/4" Pvc.</v>
          </cell>
          <cell r="E1913" t="str">
            <v>UN</v>
          </cell>
          <cell r="F1913">
            <v>30588.53</v>
          </cell>
          <cell r="G1913">
            <v>42242</v>
          </cell>
        </row>
        <row r="1914">
          <cell r="C1914">
            <v>3458</v>
          </cell>
          <cell r="D1914" t="str">
            <v>Ornamentacion Y Jardineria - Suministro E Instalacion De Arbol Zapote ( Nombre Cientifico: Pouteria Sapota), Altura= De 2.00 A 3.00 Metros, Incluye: Transporte Y Siembra.</v>
          </cell>
          <cell r="E1914" t="str">
            <v>UN</v>
          </cell>
          <cell r="F1914">
            <v>230000</v>
          </cell>
          <cell r="G1914">
            <v>41590</v>
          </cell>
        </row>
        <row r="1915">
          <cell r="C1915">
            <v>3459</v>
          </cell>
          <cell r="D1915" t="str">
            <v>Red De Suministro De 1 1/2".</v>
          </cell>
          <cell r="E1915" t="str">
            <v>ML</v>
          </cell>
          <cell r="F1915">
            <v>16423.28</v>
          </cell>
          <cell r="G1915">
            <v>41570</v>
          </cell>
        </row>
        <row r="1916">
          <cell r="C1916">
            <v>3460</v>
          </cell>
          <cell r="D1916" t="str">
            <v>Ornamentacion Y Jardineria - Suministro E Instalacion De Arbol Loro (Nombre Cientifico: Dilodendron Costaricencis), Altura De 2.00 A 3.00 Metros, Incluye: Transporte Y Siembra.</v>
          </cell>
          <cell r="E1916" t="str">
            <v>UN</v>
          </cell>
          <cell r="F1916">
            <v>230000</v>
          </cell>
          <cell r="G1916">
            <v>41590</v>
          </cell>
        </row>
        <row r="1917">
          <cell r="C1917">
            <v>3461</v>
          </cell>
          <cell r="D1917" t="str">
            <v>Ornamentacion Y Jardineria - Suministro E Instalacion De Arbol Piñon De Oreja (Nombre Cientifico: Enterolobium Cyclocarpum) Altura De 2.00 A 3.00 Metros, Incluye: Transporte Y Siembra.</v>
          </cell>
          <cell r="E1917" t="str">
            <v>UN</v>
          </cell>
          <cell r="F1917">
            <v>230000</v>
          </cell>
          <cell r="G1917">
            <v>41590</v>
          </cell>
        </row>
        <row r="1918">
          <cell r="C1918">
            <v>3462</v>
          </cell>
          <cell r="D1918" t="str">
            <v>Ornamentacion Y Jardineria - Suministro E Instalacion De Arbol Algarrobo (Nombre Cientifico Hymenea Courbaryl) Con Altura De 2.00 A 3.00 Metros, Incluye: Transporte Y Siembra.</v>
          </cell>
          <cell r="E1918" t="str">
            <v>UN</v>
          </cell>
          <cell r="F1918">
            <v>230000</v>
          </cell>
          <cell r="G1918">
            <v>42153</v>
          </cell>
        </row>
        <row r="1919">
          <cell r="C1919">
            <v>3463</v>
          </cell>
          <cell r="D1919" t="str">
            <v>Ornamentacion Y Jardineria - Suministro E Instalacion De Arbol Mamon (Nombre Cientifico: Melicoccus Bijugatus) Altura De 2.00 A 3.00 Metros, Incluye: Transporte Y Siembra.</v>
          </cell>
          <cell r="E1919" t="str">
            <v>UN</v>
          </cell>
          <cell r="F1919">
            <v>230000</v>
          </cell>
          <cell r="G1919">
            <v>41590</v>
          </cell>
        </row>
        <row r="1920">
          <cell r="C1920">
            <v>3464</v>
          </cell>
          <cell r="D1920" t="str">
            <v>Ornamentacion Y Jardineria - Suministro E Instalacion De Arbol Caimito (Nombre Cientifico: Chrysophyllum Cainito) Altura De 2.00 A 3.00 Metros, Incluye: Transporte Y Siembra.</v>
          </cell>
          <cell r="E1920" t="str">
            <v>UN</v>
          </cell>
          <cell r="F1920">
            <v>230000</v>
          </cell>
          <cell r="G1920">
            <v>41590</v>
          </cell>
        </row>
        <row r="1921">
          <cell r="C1921">
            <v>3465</v>
          </cell>
          <cell r="D1921" t="str">
            <v>Ornamentacion Y Jardineria - Suministro E Instalacion De Arbol Camajon (Nombre Cientifico: Sterculia Apetala) Altura De 2.00 A 3.00 Metros, Incluye: Transporte Y Siembra.</v>
          </cell>
          <cell r="E1921" t="str">
            <v>UN</v>
          </cell>
          <cell r="F1921">
            <v>230000</v>
          </cell>
          <cell r="G1921">
            <v>41590</v>
          </cell>
        </row>
        <row r="1922">
          <cell r="C1922">
            <v>3466</v>
          </cell>
          <cell r="D1922" t="str">
            <v>Ornamentacion Y Jardineria - Suministro E Instalacion De Arbol Mamey (Nombre Cientifico: Mammea Americana) Altura De 2.00 A 3.00 Metros, Incluye: Transporte Y Siembra.</v>
          </cell>
          <cell r="E1922" t="str">
            <v>UN</v>
          </cell>
          <cell r="F1922">
            <v>230000</v>
          </cell>
          <cell r="G1922">
            <v>41590</v>
          </cell>
        </row>
        <row r="1923">
          <cell r="C1923">
            <v>3467</v>
          </cell>
          <cell r="D1923" t="str">
            <v>Ornamentacion Y Jardineria - Suministro E Instalacion De Arbol Cedro (Nombre Cientifico: Cedrela Odorata) Altura De 2.00 A 3.00 Metros, Incluye: Transporte Y Siembra.</v>
          </cell>
          <cell r="E1923" t="str">
            <v>UN</v>
          </cell>
          <cell r="F1923">
            <v>230000</v>
          </cell>
          <cell r="G1923">
            <v>41590</v>
          </cell>
        </row>
        <row r="1924">
          <cell r="C1924">
            <v>3468</v>
          </cell>
          <cell r="D1924" t="str">
            <v>Ornamentacion Y Jardineria - Suministro E Instalacion De Arbol Tamarindo (Nombre Cientifico: Tamarindus Indica) Altura De 2.00 A 3.00 Metros, Incluye: Transporte Y Siembra.</v>
          </cell>
          <cell r="E1924" t="str">
            <v>UN</v>
          </cell>
          <cell r="F1924">
            <v>230000</v>
          </cell>
          <cell r="G1924">
            <v>41590</v>
          </cell>
        </row>
        <row r="1925">
          <cell r="C1925">
            <v>3469</v>
          </cell>
          <cell r="D1925" t="str">
            <v>Ornamentacion Y Jardineria - Sumistro E Instalacion De Arbol Nispero (Nombre Cientifico: Manilkara Sapota) Altura De 2.00 A 3.00 Metros, Incluye: Transporte Y Siembra.</v>
          </cell>
          <cell r="E1925" t="str">
            <v>UN</v>
          </cell>
          <cell r="F1925">
            <v>230000</v>
          </cell>
          <cell r="G1925">
            <v>41590</v>
          </cell>
        </row>
        <row r="1926">
          <cell r="C1926">
            <v>3470</v>
          </cell>
          <cell r="D1926" t="str">
            <v>Ornamentacion Y Jardineria - Suministro E Instalacion De Arbol Guayacan Azul (Nombre Cientifico: Guaiacum Oficinalis) Altura De 2.00 A 3.00 Metros, Incluye: Transporte Y Siembra.</v>
          </cell>
          <cell r="E1926" t="str">
            <v>UN</v>
          </cell>
          <cell r="F1926">
            <v>230000</v>
          </cell>
          <cell r="G1926">
            <v>41590</v>
          </cell>
        </row>
        <row r="1927">
          <cell r="C1927">
            <v>3471</v>
          </cell>
          <cell r="D1927" t="str">
            <v>Ornamentacion Y Jardineria - Suministro E Instalacion De Arbol Congo (Nombre Cientifico: Andira Inermis) Altura De 2.00 A 3.00 Metros, Incluye Transporte Y Siembra.</v>
          </cell>
          <cell r="E1927" t="str">
            <v>UN</v>
          </cell>
          <cell r="F1927">
            <v>230000</v>
          </cell>
          <cell r="G1927">
            <v>41590</v>
          </cell>
        </row>
        <row r="1928">
          <cell r="C1928">
            <v>3472</v>
          </cell>
          <cell r="D1928" t="str">
            <v>Ornamentacion Y Jardineria - Suministro E Instalacion De Arbol Guayacan Amarillo (Nombre Cientifico: Tabebuia Chrysantha) Altura De 2.00 A 3.00 Metros, Incluye: Transporte Y Siembra.</v>
          </cell>
          <cell r="E1928" t="str">
            <v>UN</v>
          </cell>
          <cell r="F1928">
            <v>230000</v>
          </cell>
          <cell r="G1928">
            <v>41590</v>
          </cell>
        </row>
        <row r="1929">
          <cell r="C1929">
            <v>3473</v>
          </cell>
          <cell r="D1929" t="str">
            <v>Ornamentacion Y Jardineria - Suministro E Instalacion De Arbol Caoba (Nombre Cientifico: Swietenia Macrophilla) Altura De 2.00 A 3.00 Metros, Incluye: Transporte Y Siembra.</v>
          </cell>
          <cell r="E1929" t="str">
            <v>UN</v>
          </cell>
          <cell r="F1929">
            <v>230000</v>
          </cell>
          <cell r="G1929">
            <v>41590</v>
          </cell>
        </row>
        <row r="1930">
          <cell r="C1930">
            <v>3474</v>
          </cell>
          <cell r="D1930" t="str">
            <v>Ornamentacion Y Jardineria - Sumnistro E Instalacion De Arbol Choiba (Nombre Cientifico: Dipteryx Oleifera) Altura De 2.00 A 3.00 Metros, Incluye: Transporte Y Siembra.</v>
          </cell>
          <cell r="E1930" t="str">
            <v>UN</v>
          </cell>
          <cell r="F1930">
            <v>230000</v>
          </cell>
          <cell r="G1930">
            <v>41590</v>
          </cell>
        </row>
        <row r="1931">
          <cell r="C1931">
            <v>3475</v>
          </cell>
          <cell r="D1931" t="str">
            <v>Ornamentacion Y Jardineria - Suministro E Instalacion De Arbol Membrillo (Nombre Cientifico: Gustavia Superba) Altura De 2.00 A 3.00 Metros, Incluye: Transporte Y Siembra.</v>
          </cell>
          <cell r="E1931" t="str">
            <v>UN</v>
          </cell>
          <cell r="F1931">
            <v>230000</v>
          </cell>
          <cell r="G1931">
            <v>41590</v>
          </cell>
        </row>
        <row r="1932">
          <cell r="C1932">
            <v>3476</v>
          </cell>
          <cell r="D1932" t="str">
            <v>Ornamentacion Y Jardineria - Suministro E Instalacion De Palma Amarga (Nombre Cientifico: Sabal Mauritiformis) Altura De 2.00 A 3.00 Metros, Incluye: Transporte Y Siembra.</v>
          </cell>
          <cell r="E1932" t="str">
            <v>UN</v>
          </cell>
          <cell r="F1932">
            <v>230000</v>
          </cell>
          <cell r="G1932">
            <v>41590</v>
          </cell>
        </row>
        <row r="1933">
          <cell r="C1933">
            <v>3478</v>
          </cell>
          <cell r="D1933" t="str">
            <v>Ornamentacion Y Jardineria - Suministro E Instalacion De Palma Africana (Nombre Cientifico: Elaesis Guineesis) Altura De 2.00 A 3.00 Metros, Incluye: Transporte Y Siembra.</v>
          </cell>
          <cell r="E1933" t="str">
            <v>UN</v>
          </cell>
          <cell r="F1933">
            <v>230000</v>
          </cell>
          <cell r="G1933">
            <v>41590</v>
          </cell>
        </row>
        <row r="1934">
          <cell r="C1934">
            <v>3482</v>
          </cell>
          <cell r="D1934" t="str">
            <v>Ornamentacion Y Jardineria - Suministro E Instalacion De Palma Madagascar (Nombre Cientifico: Dypsis Madagascariensis) Altura De 2.00 A 3.00 Metros, Incluye: Transporte Y Siembra.</v>
          </cell>
          <cell r="E1934" t="str">
            <v>UN</v>
          </cell>
          <cell r="F1934">
            <v>230000</v>
          </cell>
          <cell r="G1934">
            <v>41590</v>
          </cell>
        </row>
        <row r="1935">
          <cell r="C1935">
            <v>3485</v>
          </cell>
          <cell r="D1935" t="str">
            <v>Ornamentacion Y Jardineria - Suministro E Instalacion De Planta Tango (Nombre Cientifico: Lantana Camara), Incluye: Transporte Y Siembra.</v>
          </cell>
          <cell r="E1935" t="str">
            <v>UN</v>
          </cell>
          <cell r="F1935">
            <v>3500</v>
          </cell>
          <cell r="G1935">
            <v>42242</v>
          </cell>
        </row>
        <row r="1936">
          <cell r="C1936">
            <v>3486</v>
          </cell>
          <cell r="D1936" t="str">
            <v>Ornamentacion Y Jardineria - Suministro E Instalacion De Planta Siete Cueros (Nombre Cientifico: Schizocentron Elegans) Incluye: Transporte Y Siembra</v>
          </cell>
          <cell r="E1936" t="str">
            <v>UN</v>
          </cell>
          <cell r="F1936">
            <v>3250</v>
          </cell>
          <cell r="G1936">
            <v>42242</v>
          </cell>
        </row>
        <row r="1937">
          <cell r="C1937">
            <v>3487</v>
          </cell>
          <cell r="D1937" t="str">
            <v>Ornamentacion Y Jardineria - Suministro E Instalacion De Planta Agave (Nombre Cientifico: Agave), Incluye: Transporte Y Siembra.</v>
          </cell>
          <cell r="E1937" t="str">
            <v>UN</v>
          </cell>
          <cell r="F1937">
            <v>10000</v>
          </cell>
          <cell r="G1937">
            <v>42242</v>
          </cell>
        </row>
        <row r="1938">
          <cell r="C1938">
            <v>3489</v>
          </cell>
          <cell r="D1938" t="str">
            <v>Ornamentacion Y Jardineria - Suministro E Instalacion De Planta Cupea ( Nombre Cientifico: Cuphea Hyssopifolia), Incluye: Transporte Y Siembra.</v>
          </cell>
          <cell r="E1938" t="str">
            <v>UN</v>
          </cell>
          <cell r="F1938">
            <v>3500</v>
          </cell>
          <cell r="G1938">
            <v>42242</v>
          </cell>
        </row>
        <row r="1939">
          <cell r="C1939">
            <v>3490</v>
          </cell>
          <cell r="D1939" t="str">
            <v>Red De Suministro De 2".</v>
          </cell>
          <cell r="E1939" t="str">
            <v>ML</v>
          </cell>
          <cell r="F1939">
            <v>30160.49</v>
          </cell>
          <cell r="G1939">
            <v>41570</v>
          </cell>
        </row>
        <row r="1940">
          <cell r="C1940">
            <v>3491</v>
          </cell>
          <cell r="D1940" t="str">
            <v>Ornamentacion Y Jardineria - Suministro E Instalacion De Planta Ajuga (Nombre Cientifico: Ajuga Reptans), Incluye: Transporte Y Siembra.</v>
          </cell>
          <cell r="E1940" t="str">
            <v>UN</v>
          </cell>
          <cell r="F1940">
            <v>3815</v>
          </cell>
          <cell r="G1940">
            <v>42242</v>
          </cell>
        </row>
        <row r="1941">
          <cell r="C1941">
            <v>3492</v>
          </cell>
          <cell r="D1941" t="str">
            <v>Ornamentacion Y Jardineria - Suministro E Instalacion De Planta Balazo (Nombre Cientifico: Monstera Deliciosa), Incluye: Transporte Y Siembra.</v>
          </cell>
          <cell r="E1941" t="str">
            <v>UN</v>
          </cell>
          <cell r="F1941">
            <v>20000</v>
          </cell>
          <cell r="G1941">
            <v>42242</v>
          </cell>
        </row>
        <row r="1942">
          <cell r="C1942">
            <v>3493</v>
          </cell>
          <cell r="D1942" t="str">
            <v>Ornamentacion Y Jardineria - Suministro E Instalacion De Planta Curculigo (Nombre Cientifico: Curculigo Capitulata), Incluye: Transporte Y Siembra.</v>
          </cell>
          <cell r="E1942" t="str">
            <v>UN</v>
          </cell>
          <cell r="F1942">
            <v>15000</v>
          </cell>
          <cell r="G1942">
            <v>42242</v>
          </cell>
        </row>
        <row r="1943">
          <cell r="C1943">
            <v>3495</v>
          </cell>
          <cell r="D1943" t="str">
            <v>Ornamentacion Y Jardineria - Suministro E Instalacion De Planta Cinta Variegata (Nombre Cientifico: Liriope Variegata), Incluye: Transporte Y Siembra.</v>
          </cell>
          <cell r="E1943" t="str">
            <v>UN</v>
          </cell>
          <cell r="F1943">
            <v>5000</v>
          </cell>
          <cell r="G1943">
            <v>42242</v>
          </cell>
        </row>
        <row r="1944">
          <cell r="C1944">
            <v>3497</v>
          </cell>
          <cell r="D1944" t="str">
            <v>Suministro E Instalación De Junta Antivibratoria De 2".</v>
          </cell>
          <cell r="E1944" t="str">
            <v>UN</v>
          </cell>
          <cell r="F1944">
            <v>182027.36</v>
          </cell>
          <cell r="G1944">
            <v>41570</v>
          </cell>
        </row>
        <row r="1945">
          <cell r="C1945">
            <v>3498</v>
          </cell>
          <cell r="D1945" t="str">
            <v>Ornamentacion Y Jardineria - Suministro E Instalacion De Planta Coqueta (Nombre Cientifico: Vinka Major), Incluye: Transporte Y Siembra.</v>
          </cell>
          <cell r="E1945" t="str">
            <v>UN</v>
          </cell>
          <cell r="F1945">
            <v>3250</v>
          </cell>
          <cell r="G1945">
            <v>42242</v>
          </cell>
        </row>
        <row r="1946">
          <cell r="C1946">
            <v>3499</v>
          </cell>
          <cell r="D1946" t="str">
            <v>Ornamentacion Y Jardineria - Suministro E Instalacion De Planta Liriope (Nombre Cientifico: Liriope Platyphylla), Incluye: Transporte Y Siembra.</v>
          </cell>
          <cell r="E1946" t="str">
            <v>UN</v>
          </cell>
          <cell r="F1946">
            <v>11300</v>
          </cell>
          <cell r="G1946">
            <v>42241</v>
          </cell>
        </row>
        <row r="1947">
          <cell r="C1947">
            <v>3500</v>
          </cell>
          <cell r="D1947" t="str">
            <v>Ornamentacion Y Jardineria - Suministro E Instalacion De Planta Pasto Mondo (Nombre Cientifico: Tradescantia Pallida), Incluye: Transporte Y Siembra.</v>
          </cell>
          <cell r="E1947" t="str">
            <v>UN</v>
          </cell>
          <cell r="F1947">
            <v>3000</v>
          </cell>
          <cell r="G1947">
            <v>41590</v>
          </cell>
        </row>
        <row r="1948">
          <cell r="C1948">
            <v>3501</v>
          </cell>
          <cell r="D1948" t="str">
            <v>Ornamentacion Y Jardineria - Suministro E Instalacion De Planta Hiedra (Nombre Cientifico: Hedera Helix), Incluye: Transporte Y Siembra.</v>
          </cell>
          <cell r="E1948" t="str">
            <v>UN</v>
          </cell>
          <cell r="F1948">
            <v>3000</v>
          </cell>
          <cell r="G1948">
            <v>42242</v>
          </cell>
        </row>
        <row r="1949">
          <cell r="C1949">
            <v>3502</v>
          </cell>
          <cell r="D1949" t="str">
            <v>Ornamentacion Y Jardineria - Suministro E Instalacion De Planta Curazao (Nombre Cientifico: Bougainvilea Glabra), Incluye: Transporte Y Siembra.</v>
          </cell>
          <cell r="E1949" t="str">
            <v>UN</v>
          </cell>
          <cell r="F1949">
            <v>12000</v>
          </cell>
          <cell r="G1949">
            <v>42242</v>
          </cell>
        </row>
        <row r="1950">
          <cell r="C1950">
            <v>3505</v>
          </cell>
          <cell r="D1950" t="str">
            <v>Control Red White D=3/4" O Similar.</v>
          </cell>
          <cell r="E1950" t="str">
            <v>UN</v>
          </cell>
          <cell r="F1950">
            <v>50483.17</v>
          </cell>
          <cell r="G1950">
            <v>42534</v>
          </cell>
        </row>
        <row r="1951">
          <cell r="C1951">
            <v>3508</v>
          </cell>
          <cell r="D1951" t="str">
            <v>Control Red White D=1" O Similar.</v>
          </cell>
          <cell r="E1951" t="str">
            <v>UN</v>
          </cell>
          <cell r="F1951">
            <v>72186.460000000006</v>
          </cell>
          <cell r="G1951">
            <v>41936</v>
          </cell>
        </row>
        <row r="1952">
          <cell r="C1952">
            <v>3512</v>
          </cell>
          <cell r="D1952" t="str">
            <v>Control Red White D= 1 1/2" O Similar.</v>
          </cell>
          <cell r="E1952" t="str">
            <v>UN</v>
          </cell>
          <cell r="F1952">
            <v>137564.95000000001</v>
          </cell>
          <cell r="G1952">
            <v>41927</v>
          </cell>
        </row>
        <row r="1953">
          <cell r="C1953">
            <v>3514</v>
          </cell>
          <cell r="D1953" t="str">
            <v>Colector Enterrado Tubo De Concreto, Clase 2, De 355 Mm De Diámetro, Incluye Lecho De Arena Nivelado Y Compactado, Relleno, Accesorios, Piezas Especiales, Junta De Goma Y Lubricantes.</v>
          </cell>
          <cell r="E1953" t="str">
            <v>ML</v>
          </cell>
          <cell r="F1953">
            <v>162389.1</v>
          </cell>
          <cell r="G1953">
            <v>42067</v>
          </cell>
        </row>
        <row r="1954">
          <cell r="C1954">
            <v>3517</v>
          </cell>
          <cell r="D1954" t="str">
            <v>Cheque Red White D=2" O Similar.</v>
          </cell>
          <cell r="E1954" t="str">
            <v>UN</v>
          </cell>
          <cell r="F1954">
            <v>203335.66</v>
          </cell>
          <cell r="G1954">
            <v>41570</v>
          </cell>
        </row>
        <row r="1955">
          <cell r="C1955">
            <v>3518</v>
          </cell>
          <cell r="D1955" t="str">
            <v>Colector Enterrado Tubo De Concreto, Clase 2, De 406 Mm De Diámetro, Incluye Lecho De Arena Nivelado Y Compactado, Relleno, Accesorios, Piezas Especiales, Junta De Goma Y Lubricantes.</v>
          </cell>
          <cell r="E1955" t="str">
            <v>ML</v>
          </cell>
          <cell r="F1955">
            <v>206106.3</v>
          </cell>
          <cell r="G1955">
            <v>42067</v>
          </cell>
        </row>
        <row r="1956">
          <cell r="C1956">
            <v>3521</v>
          </cell>
          <cell r="D1956" t="str">
            <v>Colector Enterrado Tubo De Concreto, Clase 2, De 457 Mm De Diámetro, Incluye Lecho De Arena Nivelado Y Compactado, Relleno, Accesorios, Piezas Especiales, Junta De Goma Y Lubricantes.</v>
          </cell>
          <cell r="E1956" t="str">
            <v>ML</v>
          </cell>
          <cell r="F1956">
            <v>279160.7</v>
          </cell>
          <cell r="G1956">
            <v>42067</v>
          </cell>
        </row>
        <row r="1957">
          <cell r="C1957">
            <v>3522</v>
          </cell>
          <cell r="D1957" t="str">
            <v>Llave Manguera D=1/2" Tipo Pesado.</v>
          </cell>
          <cell r="E1957" t="str">
            <v>UN</v>
          </cell>
          <cell r="F1957">
            <v>28766.98</v>
          </cell>
          <cell r="G1957">
            <v>41570</v>
          </cell>
        </row>
        <row r="1958">
          <cell r="C1958">
            <v>3523</v>
          </cell>
          <cell r="D1958" t="str">
            <v>Colector Enterrado Tubo De Concreto Reforzado, Clase 3, De  685 Mm De Diámetro, Incluye Lecho De Arena Nivelado Y Compactado, Relleno, Accesorios, Piezas Especiales, Junta De Goma Y Lubricantes</v>
          </cell>
          <cell r="E1958" t="str">
            <v>ML</v>
          </cell>
          <cell r="F1958">
            <v>537532.07999999996</v>
          </cell>
          <cell r="G1958">
            <v>42067</v>
          </cell>
        </row>
        <row r="1959">
          <cell r="C1959">
            <v>3524</v>
          </cell>
          <cell r="D1959" t="str">
            <v>Colector Enterrado Tubo De Concreto Reforzado, Clase 3, De 900 Mm De Diámetro, Incluye Lecho De Arena Nivelado Y Compactado, Relleno, Accesorios, Piezas Especiales, Junta De Goma Y Lubricantes.</v>
          </cell>
          <cell r="E1959" t="str">
            <v>ML</v>
          </cell>
          <cell r="F1959">
            <v>785054.84</v>
          </cell>
          <cell r="G1959">
            <v>42067</v>
          </cell>
        </row>
        <row r="1960">
          <cell r="C1960">
            <v>3525</v>
          </cell>
          <cell r="D1960" t="str">
            <v>Colector Enterrado Tubo De Concreto Reforzado, Clase 3, De 1200 Mm De Diámetro, Incluye Lecho De Arena Nivelado Y Compactado, Relleno, Accesorios, Piezas Especiales, Junta De Goma Y Lubricantes.</v>
          </cell>
          <cell r="E1960" t="str">
            <v>ML</v>
          </cell>
          <cell r="F1960">
            <v>1184752.8899999999</v>
          </cell>
          <cell r="G1960">
            <v>42067</v>
          </cell>
        </row>
        <row r="1961">
          <cell r="C1961">
            <v>3528</v>
          </cell>
          <cell r="D1961" t="str">
            <v>Lavado Inferior De La Losa De Cubierta Con Agua A Presión.</v>
          </cell>
          <cell r="E1961" t="str">
            <v>M2</v>
          </cell>
          <cell r="F1961">
            <v>16833.46</v>
          </cell>
          <cell r="G1961">
            <v>41570</v>
          </cell>
        </row>
        <row r="1962">
          <cell r="C1962">
            <v>3537</v>
          </cell>
          <cell r="D1962" t="str">
            <v>Aplicación De Sikatop-122 Sobre Losa. E=5Mm. En Obras De Rehabilitación.</v>
          </cell>
          <cell r="E1962" t="str">
            <v>M2</v>
          </cell>
          <cell r="F1962">
            <v>147047.32</v>
          </cell>
          <cell r="G1962">
            <v>41570</v>
          </cell>
        </row>
        <row r="1963">
          <cell r="C1963">
            <v>3538</v>
          </cell>
          <cell r="D1963" t="str">
            <v>Pozo Registro De 1.20 Metros De Diámetro Interior, Altura Útil Interior &lt;= 1.00 Metro, (Sin Base), De Elementos Prefabricados De Concreto Con Cierre De Tapa Circular Con Bloqueo Y Marco De Fundición Carga De Rotura 400 Kn</v>
          </cell>
          <cell r="E1963" t="str">
            <v>UN</v>
          </cell>
          <cell r="F1963">
            <v>1366692.26</v>
          </cell>
          <cell r="G1963">
            <v>41799</v>
          </cell>
        </row>
        <row r="1964">
          <cell r="C1964">
            <v>3539</v>
          </cell>
          <cell r="D1964" t="str">
            <v>Pozo De Inspeccion De Diámetro De Cilindro De 1.20 Metros, 1 Metro&lt;H&lt;= 1.45 Metros, De Elementos Prefabricados De Concreto Con Cierre De Tapa Circular Con Bloqueo Y Marco De Fundición</v>
          </cell>
          <cell r="E1964" t="str">
            <v>UN</v>
          </cell>
          <cell r="F1964">
            <v>1659012.26</v>
          </cell>
          <cell r="G1964">
            <v>42699</v>
          </cell>
        </row>
        <row r="1965">
          <cell r="C1965">
            <v>3540</v>
          </cell>
          <cell r="D1965" t="str">
            <v>Pozo Registro De 1.20 Metros De Diámetro Interior, Altura Útil Interior = 2.00 Metro, (Sin Base), De Elementos Prefabricados De Concreto Con Cierre De Tapa Circular Con Bloqueo Y Marco De Fundición Carga De Rotura 400 Kn</v>
          </cell>
          <cell r="E1965" t="str">
            <v>UN</v>
          </cell>
          <cell r="F1965">
            <v>1936154.61</v>
          </cell>
          <cell r="G1965">
            <v>41799</v>
          </cell>
        </row>
        <row r="1966">
          <cell r="C1966">
            <v>3541</v>
          </cell>
          <cell r="D1966" t="str">
            <v>Pozo Registro De 1.20 Metros De Diámetro Interior, Altura Útil Interior = 2.50 Metro, (Sin Base), De Elementos Prefabricados De Concreto Con Cierre De Tapa Circular Con Bloqueo Y Marco De Fundición Carga De Rotura 400 Kn</v>
          </cell>
          <cell r="E1966" t="str">
            <v>UN</v>
          </cell>
          <cell r="F1966">
            <v>2228474.61</v>
          </cell>
          <cell r="G1966">
            <v>41563</v>
          </cell>
        </row>
        <row r="1967">
          <cell r="C1967">
            <v>3542</v>
          </cell>
          <cell r="D1967" t="str">
            <v>Pozo De Inspeccion De Cilindro De 1.20 Metros, 1.80 Metros&lt;H&lt;= 3.00 Metros, De Elementos Prefabricados De Concreto Con Cierre De Tapa Circular Con Bloqueo Y Marco De Fundición</v>
          </cell>
          <cell r="E1967" t="str">
            <v>UN</v>
          </cell>
          <cell r="F1967">
            <v>2788754.61</v>
          </cell>
          <cell r="G1967">
            <v>42699</v>
          </cell>
        </row>
        <row r="1968">
          <cell r="C1968">
            <v>3543</v>
          </cell>
          <cell r="D1968" t="str">
            <v>Pozo Registro De 1.20 Metros De Diámetro Interior, Altura Útil Interior = 3.50 Metro, (Sin Base), De Elementos Prefabricados De Concreto Con Cierre De Tapa Circular Con Bloqueo Y Marco De Fundición Carga De Rotura 400 Kn</v>
          </cell>
          <cell r="E1968" t="str">
            <v>UN</v>
          </cell>
          <cell r="F1968">
            <v>3349034.61</v>
          </cell>
          <cell r="G1968">
            <v>41799</v>
          </cell>
        </row>
        <row r="1969">
          <cell r="C1969">
            <v>3548</v>
          </cell>
          <cell r="D1969" t="str">
            <v>Inyección De Grietas En Obras De Rehabilitación.</v>
          </cell>
          <cell r="E1969" t="str">
            <v>KG</v>
          </cell>
          <cell r="F1969">
            <v>329453.94</v>
          </cell>
          <cell r="G1969">
            <v>41570</v>
          </cell>
        </row>
        <row r="1970">
          <cell r="C1970">
            <v>3549</v>
          </cell>
          <cell r="D1970" t="str">
            <v>Demolición De Losa Existente En Obras De Rehabilitación.</v>
          </cell>
          <cell r="E1970" t="str">
            <v>M2</v>
          </cell>
          <cell r="F1970">
            <v>226465.37</v>
          </cell>
          <cell r="G1970">
            <v>41570</v>
          </cell>
        </row>
        <row r="1971">
          <cell r="C1971">
            <v>3550</v>
          </cell>
          <cell r="D1971" t="str">
            <v>Demolición De Nudos Para Unión De Columnas En Obras De Rehabilitación.</v>
          </cell>
          <cell r="E1971" t="str">
            <v>M3</v>
          </cell>
          <cell r="F1971">
            <v>631237.42000000004</v>
          </cell>
          <cell r="G1971">
            <v>41936</v>
          </cell>
        </row>
        <row r="1972">
          <cell r="C1972">
            <v>3551</v>
          </cell>
          <cell r="D1972" t="str">
            <v>Concreto De 4000 Psi Para Columna En Obra De Rehabilitaciónestructural, Con Aplicación De Epóxico Sikadur 32, Sikafiber Ad, Sika Fluid, Sika Set Nc, Formaletería Paraaseguramiento Y Apuntalamiento En La Zona.</v>
          </cell>
          <cell r="E1972" t="str">
            <v>M3</v>
          </cell>
          <cell r="F1972">
            <v>1063170.58</v>
          </cell>
          <cell r="G1972">
            <v>41570</v>
          </cell>
        </row>
        <row r="1973">
          <cell r="C1973">
            <v>3552</v>
          </cell>
          <cell r="D1973" t="str">
            <v>Concreto Para Losa Maciza E=0.10M F'C=4000 Psi.</v>
          </cell>
          <cell r="E1973" t="str">
            <v>M2</v>
          </cell>
          <cell r="F1973">
            <v>186573.57</v>
          </cell>
          <cell r="G1973">
            <v>41570</v>
          </cell>
        </row>
        <row r="1974">
          <cell r="C1974">
            <v>3556</v>
          </cell>
          <cell r="D1974" t="str">
            <v>Suministro E Instalación De Cinta De Carbono Sikawrap 600C Para Vigas En Obras De Rehabilitación.</v>
          </cell>
          <cell r="E1974" t="str">
            <v>M2</v>
          </cell>
          <cell r="F1974">
            <v>538755.54</v>
          </cell>
          <cell r="G1974">
            <v>41570</v>
          </cell>
        </row>
        <row r="1975">
          <cell r="C1975">
            <v>3557</v>
          </cell>
          <cell r="D1975" t="str">
            <v>Punto De Aguas Lluvias D=6" Pvc Sanitario.</v>
          </cell>
          <cell r="E1975" t="str">
            <v>UN</v>
          </cell>
          <cell r="F1975">
            <v>77122.59</v>
          </cell>
          <cell r="G1975">
            <v>42534</v>
          </cell>
        </row>
        <row r="1976">
          <cell r="C1976">
            <v>3562</v>
          </cell>
          <cell r="D1976" t="str">
            <v>Suministro E Instalación De Válvula De Control Red White D=2" O Similar.</v>
          </cell>
          <cell r="E1976" t="str">
            <v>UN</v>
          </cell>
          <cell r="F1976">
            <v>181739.12</v>
          </cell>
          <cell r="G1976">
            <v>42572</v>
          </cell>
        </row>
        <row r="1977">
          <cell r="C1977">
            <v>3565</v>
          </cell>
          <cell r="D1977" t="str">
            <v>Suministro E Instalación De Válvula Mariposa D=2 1/2".</v>
          </cell>
          <cell r="E1977" t="str">
            <v>UN</v>
          </cell>
          <cell r="F1977">
            <v>326448.36</v>
          </cell>
          <cell r="G1977">
            <v>41737</v>
          </cell>
        </row>
        <row r="1978">
          <cell r="C1978">
            <v>3568</v>
          </cell>
          <cell r="D1978" t="str">
            <v>Suministro E Instalación De Tubería De Agua Potable Pvc D= 2 1/2".</v>
          </cell>
          <cell r="E1978" t="str">
            <v>ML</v>
          </cell>
          <cell r="F1978">
            <v>52307.519999999997</v>
          </cell>
          <cell r="G1978">
            <v>42572</v>
          </cell>
        </row>
        <row r="1979">
          <cell r="C1979">
            <v>3571</v>
          </cell>
          <cell r="D1979" t="str">
            <v>Suministro E Instalación De Boya Mecánica D= 1".</v>
          </cell>
          <cell r="E1979" t="str">
            <v>UN</v>
          </cell>
          <cell r="F1979">
            <v>202416.36</v>
          </cell>
          <cell r="G1979">
            <v>41936</v>
          </cell>
        </row>
        <row r="1980">
          <cell r="C1980">
            <v>3574</v>
          </cell>
          <cell r="D1980" t="str">
            <v>Suministro E Instalación De Punto De Aguas Lluvias D=4" Pvc.</v>
          </cell>
          <cell r="E1980" t="str">
            <v>UN</v>
          </cell>
          <cell r="F1980">
            <v>53836.45</v>
          </cell>
          <cell r="G1980">
            <v>42578</v>
          </cell>
        </row>
        <row r="1981">
          <cell r="C1981">
            <v>3576</v>
          </cell>
          <cell r="D1981" t="str">
            <v>Suministro E Instalación De Puntos De Aguas Lluvias D=3" Pvc.</v>
          </cell>
          <cell r="E1981" t="str">
            <v>UN</v>
          </cell>
          <cell r="F1981">
            <v>40773.4</v>
          </cell>
          <cell r="G1981">
            <v>41737</v>
          </cell>
        </row>
        <row r="1982">
          <cell r="C1982">
            <v>3579</v>
          </cell>
          <cell r="D1982" t="str">
            <v>Suministro E Instalación De Rejilla Cúpula En Aluminio De 6"X4".</v>
          </cell>
          <cell r="E1982" t="str">
            <v>UN</v>
          </cell>
          <cell r="F1982">
            <v>35362.36</v>
          </cell>
          <cell r="G1982">
            <v>41936</v>
          </cell>
        </row>
        <row r="1983">
          <cell r="C1983">
            <v>3580</v>
          </cell>
          <cell r="D1983" t="str">
            <v>Suministro E Instalación De Rejilla Cúpula En Aluminio De 5"X3".</v>
          </cell>
          <cell r="E1983" t="str">
            <v>UN</v>
          </cell>
          <cell r="F1983">
            <v>34365.82</v>
          </cell>
          <cell r="G1983">
            <v>41936</v>
          </cell>
        </row>
        <row r="1984">
          <cell r="C1984">
            <v>3581</v>
          </cell>
          <cell r="D1984" t="str">
            <v>Suministro E Instalación De Control Cierre Rápido D=1/2" Italy O Similar.</v>
          </cell>
          <cell r="E1984" t="str">
            <v>UN</v>
          </cell>
          <cell r="F1984">
            <v>29027.83</v>
          </cell>
          <cell r="G1984">
            <v>42416</v>
          </cell>
        </row>
        <row r="1985">
          <cell r="C1985">
            <v>3585</v>
          </cell>
          <cell r="D1985" t="str">
            <v>Pasamuros Tanque Subterráneo D=3".</v>
          </cell>
          <cell r="E1985" t="str">
            <v>UN</v>
          </cell>
          <cell r="F1985">
            <v>197211.07</v>
          </cell>
          <cell r="G1985">
            <v>41570</v>
          </cell>
        </row>
        <row r="1986">
          <cell r="C1986">
            <v>3586</v>
          </cell>
          <cell r="D1986" t="str">
            <v>Suministro E Instalación De Caja De Válvulas De 1 X 1 X 0.60 M. Incluye Tapa.</v>
          </cell>
          <cell r="E1986" t="str">
            <v>UN</v>
          </cell>
          <cell r="F1986">
            <v>1747371.53</v>
          </cell>
          <cell r="G1986">
            <v>41570</v>
          </cell>
        </row>
        <row r="1987">
          <cell r="C1987">
            <v>3592</v>
          </cell>
          <cell r="D1987" t="str">
            <v>Cableado De Acometida Motor-Tablero. Ver Diseño.</v>
          </cell>
          <cell r="E1987" t="str">
            <v>GL</v>
          </cell>
          <cell r="F1987">
            <v>320000</v>
          </cell>
          <cell r="G1987">
            <v>41564</v>
          </cell>
        </row>
        <row r="1988">
          <cell r="C1988">
            <v>3593</v>
          </cell>
          <cell r="D1988" t="str">
            <v>Conexión Mecánica Para Succión E Impulsión. Ver Diseño.</v>
          </cell>
          <cell r="E1988" t="str">
            <v>GL</v>
          </cell>
          <cell r="F1988">
            <v>350000</v>
          </cell>
          <cell r="G1988">
            <v>41564</v>
          </cell>
        </row>
        <row r="1989">
          <cell r="C1989">
            <v>3594</v>
          </cell>
          <cell r="D1989" t="str">
            <v>Suministro E Instalación De Equipo De Bombeo Hidrofló 5 H.P./Tk. Ver Diseño.</v>
          </cell>
          <cell r="E1989" t="str">
            <v>UN</v>
          </cell>
          <cell r="F1989">
            <v>6990093.3600000003</v>
          </cell>
          <cell r="G1989">
            <v>42538</v>
          </cell>
        </row>
        <row r="1990">
          <cell r="C1990">
            <v>3598</v>
          </cell>
          <cell r="D1990" t="str">
            <v>Suministro E Instalación De Llave Para Lavadero De 1/2". Incluye Extensión.</v>
          </cell>
          <cell r="E1990" t="str">
            <v>UN</v>
          </cell>
          <cell r="F1990">
            <v>33566.980000000003</v>
          </cell>
          <cell r="G1990">
            <v>41936</v>
          </cell>
        </row>
        <row r="1991">
          <cell r="C1991">
            <v>3601</v>
          </cell>
          <cell r="D1991" t="str">
            <v>Instalación De Conexión Cond 2/4Cu-4Cu.</v>
          </cell>
          <cell r="E1991" t="str">
            <v>UN</v>
          </cell>
          <cell r="F1991">
            <v>77955.41</v>
          </cell>
          <cell r="G1991">
            <v>41569</v>
          </cell>
        </row>
        <row r="1992">
          <cell r="C1992">
            <v>3603</v>
          </cell>
          <cell r="D1992" t="str">
            <v>Suministro E Instalación De Conexión Cond Acsr 1/0 A Estribo M.T.</v>
          </cell>
          <cell r="E1992" t="str">
            <v>UN</v>
          </cell>
          <cell r="F1992">
            <v>156938.95000000001</v>
          </cell>
          <cell r="G1992">
            <v>41569</v>
          </cell>
        </row>
        <row r="1993">
          <cell r="C1993">
            <v>3604</v>
          </cell>
          <cell r="D1993" t="str">
            <v>Suministro E Instalación De Paso Aéreo Subterráneo Bt En Poste De Tubería De 3".</v>
          </cell>
          <cell r="E1993" t="str">
            <v>ML</v>
          </cell>
          <cell r="F1993">
            <v>57696.95</v>
          </cell>
          <cell r="G1993">
            <v>42524</v>
          </cell>
        </row>
        <row r="1994">
          <cell r="C1994">
            <v>3605</v>
          </cell>
          <cell r="D1994" t="str">
            <v>Suministro E Instalación De Aislador Tipo Poste 13,2 Kv Contaminación Alta.</v>
          </cell>
          <cell r="E1994" t="str">
            <v>UN</v>
          </cell>
          <cell r="F1994">
            <v>268832.99</v>
          </cell>
          <cell r="G1994">
            <v>41569</v>
          </cell>
        </row>
        <row r="1995">
          <cell r="C1995">
            <v>3606</v>
          </cell>
          <cell r="D1995" t="str">
            <v>Suministro E Instalación De Transformador Trif En Poste Nn 13,2 Kv/208-120V-112.5Kva Con Protección.</v>
          </cell>
          <cell r="E1995" t="str">
            <v>UN</v>
          </cell>
          <cell r="F1995">
            <v>16831468.949999999</v>
          </cell>
          <cell r="G1995">
            <v>42524</v>
          </cell>
        </row>
        <row r="1996">
          <cell r="C1996">
            <v>3607</v>
          </cell>
          <cell r="D1996" t="str">
            <v>Suministro E Instalación De Cruceta Metálica Auxiliar De Protecciones.</v>
          </cell>
          <cell r="E1996" t="str">
            <v>UN</v>
          </cell>
          <cell r="F1996">
            <v>222168.95999999999</v>
          </cell>
          <cell r="G1996">
            <v>41569</v>
          </cell>
        </row>
        <row r="1997">
          <cell r="C1997">
            <v>3608</v>
          </cell>
          <cell r="D1997" t="str">
            <v>Reubicación De Transformador Trifásico 13,2 Kv En Poste Nn.</v>
          </cell>
          <cell r="E1997" t="str">
            <v>UN</v>
          </cell>
          <cell r="F1997">
            <v>1249544.44</v>
          </cell>
          <cell r="G1997">
            <v>41569</v>
          </cell>
        </row>
        <row r="1998">
          <cell r="C1998">
            <v>3609</v>
          </cell>
          <cell r="D1998" t="str">
            <v>Reubicación De Luminaria Ap.</v>
          </cell>
          <cell r="E1998" t="str">
            <v>UN</v>
          </cell>
          <cell r="F1998">
            <v>131837.98000000001</v>
          </cell>
          <cell r="G1998">
            <v>42457</v>
          </cell>
        </row>
        <row r="1999">
          <cell r="C1999">
            <v>3611</v>
          </cell>
          <cell r="D1999" t="str">
            <v>Suministro E Instalación De Medidor 2F, 3H, 240V De 15 A 60 Amperios. Ver Diseño.</v>
          </cell>
          <cell r="E1999" t="str">
            <v>UN</v>
          </cell>
          <cell r="F1999">
            <v>243451.38</v>
          </cell>
          <cell r="G1999">
            <v>41569</v>
          </cell>
        </row>
        <row r="2000">
          <cell r="C2000">
            <v>3613</v>
          </cell>
          <cell r="D2000" t="str">
            <v>Construcción Canalización C/ Dos Tubos De 2" De Diámetro En Lecho De Arena.</v>
          </cell>
          <cell r="E2000" t="str">
            <v>ML</v>
          </cell>
          <cell r="F2000">
            <v>42343.67</v>
          </cell>
          <cell r="G2000">
            <v>42534</v>
          </cell>
        </row>
        <row r="2001">
          <cell r="C2001">
            <v>3618</v>
          </cell>
          <cell r="D2001" t="str">
            <v>Suministro E Instalación De Equipo De Medida Semidirecta Tipo Interior.</v>
          </cell>
          <cell r="E2001" t="str">
            <v>ML</v>
          </cell>
          <cell r="F2001">
            <v>4147671.15</v>
          </cell>
          <cell r="G2001">
            <v>42067</v>
          </cell>
        </row>
        <row r="2002">
          <cell r="C2002">
            <v>3626</v>
          </cell>
          <cell r="D2002" t="str">
            <v>Instalación De Salida Para Alumbrado. No Incluye Lámpara.</v>
          </cell>
          <cell r="E2002" t="str">
            <v>UN</v>
          </cell>
          <cell r="F2002">
            <v>114258.97</v>
          </cell>
          <cell r="G2002">
            <v>42524</v>
          </cell>
        </row>
        <row r="2003">
          <cell r="C2003">
            <v>3627</v>
          </cell>
          <cell r="D2003" t="str">
            <v>Instalación Salida Paratoma Común 120 V. Incluye Polo A Tierra.</v>
          </cell>
          <cell r="E2003" t="str">
            <v>UN</v>
          </cell>
          <cell r="F2003">
            <v>125804.05</v>
          </cell>
          <cell r="G2003">
            <v>42524</v>
          </cell>
        </row>
        <row r="2004">
          <cell r="C2004">
            <v>3631</v>
          </cell>
          <cell r="D2004" t="str">
            <v>Instalación De Salida Para Aire Acondicionado Bifásico.</v>
          </cell>
          <cell r="E2004" t="str">
            <v>UN</v>
          </cell>
          <cell r="F2004">
            <v>1509661.66</v>
          </cell>
          <cell r="G2004">
            <v>41569</v>
          </cell>
        </row>
        <row r="2005">
          <cell r="C2005">
            <v>3632</v>
          </cell>
          <cell r="D2005" t="str">
            <v>Suministro E Instalación De Interruptor Sencillo.</v>
          </cell>
          <cell r="E2005" t="str">
            <v>UN</v>
          </cell>
          <cell r="F2005">
            <v>108931.12</v>
          </cell>
          <cell r="G2005">
            <v>42578</v>
          </cell>
        </row>
        <row r="2006">
          <cell r="C2006">
            <v>3633</v>
          </cell>
          <cell r="D2006" t="str">
            <v>Suministro E Instalación De Acometida 3#4/0 + #4/0 + #2T Cu Thhw.</v>
          </cell>
          <cell r="E2006" t="str">
            <v>ML</v>
          </cell>
          <cell r="F2006">
            <v>170158.15</v>
          </cell>
          <cell r="G2006">
            <v>41569</v>
          </cell>
        </row>
        <row r="2007">
          <cell r="C2007">
            <v>3634</v>
          </cell>
          <cell r="D2007" t="str">
            <v>Suministro E Instalación De Acometida 3#1/0 + #1/0 + #2T Cu Thhw.</v>
          </cell>
          <cell r="E2007" t="str">
            <v>ML</v>
          </cell>
          <cell r="F2007">
            <v>98968.49</v>
          </cell>
          <cell r="G2007">
            <v>42524</v>
          </cell>
        </row>
        <row r="2008">
          <cell r="C2008">
            <v>3635</v>
          </cell>
          <cell r="D2008" t="str">
            <v>Suministro E Instalación De Acometida 3#2 + #4 + #10T Cu Thhw.</v>
          </cell>
          <cell r="E2008" t="str">
            <v>ML</v>
          </cell>
          <cell r="F2008">
            <v>61105.5</v>
          </cell>
          <cell r="G2008">
            <v>41569</v>
          </cell>
        </row>
        <row r="2009">
          <cell r="C2009">
            <v>3638</v>
          </cell>
          <cell r="D2009" t="str">
            <v>Suministro E Instalación De Breaker Industrial De 3 X 90 A.</v>
          </cell>
          <cell r="E2009" t="str">
            <v>UN</v>
          </cell>
          <cell r="F2009">
            <v>607148.63</v>
          </cell>
          <cell r="G2009">
            <v>41569</v>
          </cell>
        </row>
        <row r="2010">
          <cell r="C2010">
            <v>3639</v>
          </cell>
          <cell r="D2010" t="str">
            <v>Suministro E Instalación De Breaker Industrial De 3 X 350 A.</v>
          </cell>
          <cell r="E2010" t="str">
            <v>UN</v>
          </cell>
          <cell r="F2010">
            <v>1155304.42</v>
          </cell>
          <cell r="G2010">
            <v>41569</v>
          </cell>
        </row>
        <row r="2011">
          <cell r="C2011">
            <v>3640</v>
          </cell>
          <cell r="D2011" t="str">
            <v>Suministro E Instalación De Acometida Parcial 2#12 + 14T Cu Thhw.</v>
          </cell>
          <cell r="E2011" t="str">
            <v>ML</v>
          </cell>
          <cell r="F2011">
            <v>20324.96</v>
          </cell>
          <cell r="G2011">
            <v>41569</v>
          </cell>
        </row>
        <row r="2012">
          <cell r="C2012">
            <v>3641</v>
          </cell>
          <cell r="D2012" t="str">
            <v>Suministro E Instalación De Tubería Emt Conduit De 1".</v>
          </cell>
          <cell r="E2012" t="str">
            <v>ML</v>
          </cell>
          <cell r="F2012">
            <v>31774.69</v>
          </cell>
          <cell r="G2012">
            <v>42578</v>
          </cell>
        </row>
        <row r="2013">
          <cell r="C2013">
            <v>3646</v>
          </cell>
          <cell r="D2013" t="str">
            <v>Suministro E Instalación De Tubería Emt Conduit De 2".</v>
          </cell>
          <cell r="E2013" t="str">
            <v>ML</v>
          </cell>
          <cell r="F2013">
            <v>189831.23</v>
          </cell>
          <cell r="G2013">
            <v>41569</v>
          </cell>
        </row>
        <row r="2014">
          <cell r="C2014">
            <v>3648</v>
          </cell>
          <cell r="D2014" t="str">
            <v>Suministro E Instalación De Conector Bimetálico Tubular 3M De Ojo No. 8 Awg.</v>
          </cell>
          <cell r="E2014" t="str">
            <v>UN</v>
          </cell>
          <cell r="F2014">
            <v>9049.69</v>
          </cell>
          <cell r="G2014">
            <v>41569</v>
          </cell>
        </row>
        <row r="2015">
          <cell r="C2015">
            <v>3649</v>
          </cell>
          <cell r="D2015" t="str">
            <v>Suministro E Instalación De Conector Bimetálico Tubular 3M De Ojo No. 2 Awg.</v>
          </cell>
          <cell r="E2015" t="str">
            <v>UN</v>
          </cell>
          <cell r="F2015">
            <v>12531.56</v>
          </cell>
          <cell r="G2015">
            <v>42067</v>
          </cell>
        </row>
        <row r="2016">
          <cell r="C2016">
            <v>3651</v>
          </cell>
          <cell r="D2016" t="str">
            <v>Suministro E Instalación De Conector Bimetálico Tubular 3M De Ojo No. 1/0 Awg.</v>
          </cell>
          <cell r="E2016" t="str">
            <v>UN</v>
          </cell>
          <cell r="F2016">
            <v>24761.27</v>
          </cell>
          <cell r="G2016">
            <v>42067</v>
          </cell>
        </row>
        <row r="2017">
          <cell r="C2017">
            <v>3653</v>
          </cell>
          <cell r="D2017" t="str">
            <v>Suministro E Instalación De Conector Bimetálico Tubular 3M De Ojo No. 4/0 Awg.</v>
          </cell>
          <cell r="E2017" t="str">
            <v>UN</v>
          </cell>
          <cell r="F2017">
            <v>39963.26</v>
          </cell>
          <cell r="G2017">
            <v>42135</v>
          </cell>
        </row>
        <row r="2018">
          <cell r="C2018">
            <v>3654</v>
          </cell>
          <cell r="D2018" t="str">
            <v>Suministro E Instalación De Tablero Trifásico Con Puerta Y Espacio Para Totalizador 18 Circuitos Empotrar.</v>
          </cell>
          <cell r="E2018" t="str">
            <v>UN</v>
          </cell>
          <cell r="F2018">
            <v>603287.35</v>
          </cell>
          <cell r="G2018">
            <v>42534</v>
          </cell>
        </row>
        <row r="2019">
          <cell r="C2019">
            <v>3659</v>
          </cell>
          <cell r="D2019" t="str">
            <v>Instalación De Salida Para Toma Gfci 120 V. Incluye Polo A Tierra.</v>
          </cell>
          <cell r="E2019" t="str">
            <v>UN</v>
          </cell>
          <cell r="F2019">
            <v>152588.21</v>
          </cell>
          <cell r="G2019">
            <v>42578</v>
          </cell>
        </row>
        <row r="2020">
          <cell r="C2020">
            <v>3661</v>
          </cell>
          <cell r="D2020" t="str">
            <v>Suministro E Instalación De Puerta De Estera Metálica De 2M X 2M. Incluye Accesorios Para Instalación.</v>
          </cell>
          <cell r="E2020" t="str">
            <v>M2</v>
          </cell>
          <cell r="F2020">
            <v>677466.94</v>
          </cell>
          <cell r="G2020">
            <v>41570</v>
          </cell>
        </row>
        <row r="2021">
          <cell r="C2021">
            <v>3667</v>
          </cell>
          <cell r="D2021" t="str">
            <v>Suministro E Instalación De Puerta Tipo Reja. Estera Transparente. Ver Planos.</v>
          </cell>
          <cell r="E2021" t="str">
            <v>UN</v>
          </cell>
          <cell r="F2021">
            <v>1709123.43</v>
          </cell>
          <cell r="G2021">
            <v>41936</v>
          </cell>
        </row>
        <row r="2022">
          <cell r="C2022">
            <v>3668</v>
          </cell>
          <cell r="D2022" t="str">
            <v>Suministro E Instalación De Ventana Tipo Patrimonial. Ver Planos.</v>
          </cell>
          <cell r="E2022" t="str">
            <v>M2</v>
          </cell>
          <cell r="F2022">
            <v>1016534.45</v>
          </cell>
          <cell r="G2022">
            <v>41936</v>
          </cell>
        </row>
        <row r="2023">
          <cell r="C2023">
            <v>3671</v>
          </cell>
          <cell r="D2023" t="str">
            <v>Suministro, Instalacion Y Montaje De Estructura Metalica Para Pabellon En Cerchas Metalicas, Correas, Riostras, Tensores, Platinas De Anclaje, Pintura En Anticorrosivo Base Cromato De Zinc, Acabado En Esmalte, Incluye: Excavaciones, Rellenos, Estructura, Mamposteria Y Acabados - (Ver Diseño).</v>
          </cell>
          <cell r="E2023" t="str">
            <v>UN</v>
          </cell>
          <cell r="F2023">
            <v>104782741.56999999</v>
          </cell>
          <cell r="G2023">
            <v>41670</v>
          </cell>
        </row>
        <row r="2024">
          <cell r="C2024">
            <v>3672</v>
          </cell>
          <cell r="D2024" t="str">
            <v>Suministro E Instalacion De Cubierta En Pergola De Piezas De Madera Teca De 4.5 Centimetros X 12.00 Centimetros, Longitud 3.20 Metros, Ancladas Con Tornilleria Galvanizada, Soportados Sobre Perfiles Metalicos De 6.00 Metros X 3" X 6" Galvanizado, Incluye Tubo De Acero Inoxidable De 1" X 6.00 Metros De Longitud, El Cual Garantiza La Distancia Entre Listones (Ver Diseño).</v>
          </cell>
          <cell r="E2024" t="str">
            <v>UN</v>
          </cell>
          <cell r="F2024">
            <v>6529697.7800000003</v>
          </cell>
          <cell r="G2024">
            <v>41717</v>
          </cell>
        </row>
        <row r="2025">
          <cell r="C2025">
            <v>3673</v>
          </cell>
          <cell r="D2025" t="str">
            <v>Piso De Caucho Reciclado Y Tratado Para Proteccion En Zona De Juegos Infantiles (Ver Diseño).</v>
          </cell>
          <cell r="E2025" t="str">
            <v>M2</v>
          </cell>
          <cell r="F2025">
            <v>99470</v>
          </cell>
          <cell r="G2025">
            <v>42496</v>
          </cell>
        </row>
        <row r="2026">
          <cell r="C2026">
            <v>3676</v>
          </cell>
          <cell r="D2026" t="str">
            <v>Grama Sintetica Area Aferente A Juegos Infantiles (Ver Diseño).</v>
          </cell>
          <cell r="E2026" t="str">
            <v>M2</v>
          </cell>
          <cell r="F2026">
            <v>88493</v>
          </cell>
          <cell r="G2026">
            <v>42534</v>
          </cell>
        </row>
        <row r="2027">
          <cell r="C2027">
            <v>3678</v>
          </cell>
          <cell r="D2027" t="str">
            <v>Pintura De Esmalte Para Marcos Cancha De Futbol En Arena (Ver Diseño).</v>
          </cell>
          <cell r="E2027" t="str">
            <v>UN</v>
          </cell>
          <cell r="F2027">
            <v>322834.78999999998</v>
          </cell>
          <cell r="G2027">
            <v>42496</v>
          </cell>
        </row>
        <row r="2028">
          <cell r="C2028">
            <v>3679</v>
          </cell>
          <cell r="D2028" t="str">
            <v>Pintura En Esmalte Color Negro Para Losa (Ver Diseño).</v>
          </cell>
          <cell r="E2028" t="str">
            <v>M2</v>
          </cell>
          <cell r="F2028">
            <v>32164.46</v>
          </cell>
          <cell r="G2028">
            <v>41591</v>
          </cell>
        </row>
        <row r="2029">
          <cell r="C2029">
            <v>3681</v>
          </cell>
          <cell r="D2029" t="str">
            <v>Detalle Alegorico Al Carnaval En Piso Cumbiodromo (Ver Diseño).</v>
          </cell>
          <cell r="E2029" t="str">
            <v>UN</v>
          </cell>
          <cell r="F2029">
            <v>3081232</v>
          </cell>
          <cell r="G2029">
            <v>41670</v>
          </cell>
        </row>
        <row r="2030">
          <cell r="C2030">
            <v>3682</v>
          </cell>
          <cell r="D2030" t="str">
            <v>Limpieza Y Pulida De Busto (Ver Diseño).</v>
          </cell>
          <cell r="E2030" t="str">
            <v>UN</v>
          </cell>
          <cell r="F2030">
            <v>136448.07</v>
          </cell>
          <cell r="G2030">
            <v>42496</v>
          </cell>
        </row>
        <row r="2031">
          <cell r="C2031">
            <v>3684</v>
          </cell>
          <cell r="D2031" t="str">
            <v>Enchape En Ceramica Color Cafe Madera Brillante De 0.35 X 0.60 Metros (Ver Diseño).</v>
          </cell>
          <cell r="E2031" t="str">
            <v>M2</v>
          </cell>
          <cell r="F2031">
            <v>69959.199999999997</v>
          </cell>
          <cell r="G2031">
            <v>41591</v>
          </cell>
        </row>
        <row r="2032">
          <cell r="C2032">
            <v>3685</v>
          </cell>
          <cell r="D2032" t="str">
            <v>Mallas Para Marcos De 3.00 X 2.00 Metros En Cancha De Futbol (Ver Diseño).</v>
          </cell>
          <cell r="E2032" t="str">
            <v>UN</v>
          </cell>
          <cell r="F2032">
            <v>266950.73</v>
          </cell>
          <cell r="G2032">
            <v>42496</v>
          </cell>
        </row>
        <row r="2033">
          <cell r="C2033">
            <v>3687</v>
          </cell>
          <cell r="D2033" t="str">
            <v>Suministro E Instalacion De Banca En Concreto, Acabado En Granito De 2.40 X 0.44 Metros (Ver Diseño).</v>
          </cell>
          <cell r="E2033" t="str">
            <v>UN</v>
          </cell>
          <cell r="F2033">
            <v>2166211.27</v>
          </cell>
          <cell r="G2033">
            <v>42496</v>
          </cell>
        </row>
        <row r="2034">
          <cell r="C2034">
            <v>3690</v>
          </cell>
          <cell r="D2034" t="str">
            <v>Suministro E Instalacion De Juego De Mesa Con 6 Puestos, Antibandalicas De Concreto (Ver Diseño).</v>
          </cell>
          <cell r="E2034" t="str">
            <v>UN</v>
          </cell>
          <cell r="F2034">
            <v>3984010.23</v>
          </cell>
          <cell r="G2034">
            <v>41670</v>
          </cell>
        </row>
        <row r="2035">
          <cell r="C2035">
            <v>3692</v>
          </cell>
          <cell r="D2035" t="str">
            <v>Suministro E Instalacion De Juego De Mesa Con 4 Puestos, Antibandalicas De Concreto (Ver Diseño).</v>
          </cell>
          <cell r="E2035" t="str">
            <v>UN</v>
          </cell>
          <cell r="F2035">
            <v>2014010.23</v>
          </cell>
          <cell r="G2035">
            <v>42496</v>
          </cell>
        </row>
        <row r="2036">
          <cell r="C2036">
            <v>3693</v>
          </cell>
          <cell r="D2036" t="str">
            <v>Suministro E Instalacion De Cubos Con Perforaciones En Granito Pulido (Ver Diseño).</v>
          </cell>
          <cell r="E2036" t="str">
            <v>UN</v>
          </cell>
          <cell r="F2036">
            <v>488040.83</v>
          </cell>
          <cell r="G2036">
            <v>41670</v>
          </cell>
        </row>
        <row r="2037">
          <cell r="C2037">
            <v>3695</v>
          </cell>
          <cell r="D2037" t="str">
            <v>Suministro E Instalacion De Cubos Solidos En Granito Pulido (Ver Diseño).+</v>
          </cell>
          <cell r="E2037" t="str">
            <v>UN</v>
          </cell>
          <cell r="F2037">
            <v>542606.93999999994</v>
          </cell>
          <cell r="G2037">
            <v>42496</v>
          </cell>
        </row>
        <row r="2038">
          <cell r="C2038">
            <v>3698</v>
          </cell>
          <cell r="D2038" t="str">
            <v>Suministro De Caneca En Concreto (Ver Diseño).</v>
          </cell>
          <cell r="E2038" t="str">
            <v>UN</v>
          </cell>
          <cell r="F2038">
            <v>1861858.44</v>
          </cell>
          <cell r="G2038">
            <v>41968</v>
          </cell>
        </row>
        <row r="2039">
          <cell r="C2039">
            <v>3700</v>
          </cell>
          <cell r="D2039" t="str">
            <v>Suministro E Instalacion De Tubos Metalicos Galvanizados Para Diseño En Estructura Base De Pergolas (Ver Diseño).</v>
          </cell>
          <cell r="E2039" t="str">
            <v>UN</v>
          </cell>
          <cell r="F2039">
            <v>778060</v>
          </cell>
          <cell r="G2039">
            <v>41717</v>
          </cell>
        </row>
        <row r="2040">
          <cell r="C2040">
            <v>3703</v>
          </cell>
          <cell r="D2040" t="str">
            <v>Gym Biosaludable Eliptica Doble Estacion: Tuberia Principal De Alta Calidad De Tubos Con Costuras, Diametro De 114 Mm De Grosor, Revestimiento Por Pulverizacion (Ver Diseño).</v>
          </cell>
          <cell r="E2040" t="str">
            <v>UN</v>
          </cell>
          <cell r="F2040">
            <v>4507104</v>
          </cell>
          <cell r="G2040">
            <v>42496</v>
          </cell>
        </row>
        <row r="2041">
          <cell r="C2041">
            <v>3705</v>
          </cell>
          <cell r="D2041" t="str">
            <v>Gym Biosaludable Press De Pecho: Tuberia Principal De Alta Calidad De Tubos Con Costuras, Diametro De 114 Mm De Grosor, Revestimiento Por Pulverizacion Electrostatica (Ver Diseño).</v>
          </cell>
          <cell r="E2041" t="str">
            <v>UN</v>
          </cell>
          <cell r="F2041">
            <v>4810098.57</v>
          </cell>
          <cell r="G2041">
            <v>42496</v>
          </cell>
        </row>
        <row r="2042">
          <cell r="C2042">
            <v>3707</v>
          </cell>
          <cell r="D2042" t="str">
            <v>Gym Biosaludable Press De Pierna: Tuberia Principal De Alta Calidad De Tubos Con Costuras, Diametro De 14 Mm De Grosor, Revestimiento Por Pulverizacion Electrostatica (Ver Diseño).</v>
          </cell>
          <cell r="E2042" t="str">
            <v>UN</v>
          </cell>
          <cell r="F2042">
            <v>4789498.57</v>
          </cell>
          <cell r="G2042">
            <v>42496</v>
          </cell>
        </row>
        <row r="2043">
          <cell r="C2043">
            <v>3709</v>
          </cell>
          <cell r="D2043" t="str">
            <v>Gym Biosaludable Banco Abdominal: Tuberia Principal De Alta Calidad De Tubos Con Costuras, Diametro De 114 Mm De Grosor, Revestimiento Por Pulverizacion Electrostatica (Ver Diseño).</v>
          </cell>
          <cell r="E2043" t="str">
            <v>UN</v>
          </cell>
          <cell r="F2043">
            <v>3369728.25</v>
          </cell>
          <cell r="G2043">
            <v>42496</v>
          </cell>
        </row>
        <row r="2044">
          <cell r="C2044">
            <v>3711</v>
          </cell>
          <cell r="D2044" t="str">
            <v>Gym Biosaludable Barras Horizontales: Tuberia Principal De Alta Calidad De Tubos Con Costuras, Diametro De 114 Mm De Grosor, Revestimiento Por Pulverizacion Electrostatica (Ver Diseño).</v>
          </cell>
          <cell r="E2044" t="str">
            <v>UN</v>
          </cell>
          <cell r="F2044">
            <v>3106344.44</v>
          </cell>
          <cell r="G2044">
            <v>42496</v>
          </cell>
        </row>
        <row r="2045">
          <cell r="C2045">
            <v>3714</v>
          </cell>
          <cell r="D2045" t="str">
            <v>Gym Biosaludable Giro: Tuberia Principal De Alta Calidad De Tubos Con Costuras, Diametro De 114 Mm De Grosor, Revestimiento Por Pulverizacion Electrostatica (Ver Diseño).</v>
          </cell>
          <cell r="E2045" t="str">
            <v>UN</v>
          </cell>
          <cell r="F2045">
            <v>4511398.57</v>
          </cell>
          <cell r="G2045">
            <v>42496</v>
          </cell>
        </row>
        <row r="2046">
          <cell r="C2046">
            <v>3716</v>
          </cell>
          <cell r="D2046" t="str">
            <v>Gym Biosaludable Remo: Tuberia Principal De Alta Calidad De Tubos Con Costuras, Diametro De 114 Mm De Grosor, Revestimiento Por Pulverizacion Electrostatica (Ver Diseño).</v>
          </cell>
          <cell r="E2046" t="str">
            <v>UN</v>
          </cell>
          <cell r="F2046">
            <v>5128081.82</v>
          </cell>
          <cell r="G2046">
            <v>42496</v>
          </cell>
        </row>
        <row r="2047">
          <cell r="C2047">
            <v>3719</v>
          </cell>
          <cell r="D2047" t="str">
            <v>Gym Biosaludable Volantes: Tuberia Principal De Alta Calidad De Tubos Con Costuras, Diametro De 114 Mm De Grosor, Revestimiento Por Pulverizacion Electrostatica (Ver Diseño).</v>
          </cell>
          <cell r="E2047" t="str">
            <v>UN</v>
          </cell>
          <cell r="F2047">
            <v>5112872.41</v>
          </cell>
          <cell r="G2047">
            <v>42496</v>
          </cell>
        </row>
        <row r="2048">
          <cell r="C2048">
            <v>3722</v>
          </cell>
          <cell r="D2048" t="str">
            <v>Gym Biosaludable Caminador Aereo-Estacion Doble: Tuberia Principal De Alta Calidad De Tubos Con Costuras, Diametro De 114 Mm De Grosor, Revestimiento Por Pulverizacion Electrostatica (Ver Diseño).</v>
          </cell>
          <cell r="E2048" t="str">
            <v>UN</v>
          </cell>
          <cell r="F2048">
            <v>4546372.41</v>
          </cell>
          <cell r="G2048">
            <v>42496</v>
          </cell>
        </row>
        <row r="2049">
          <cell r="C2049">
            <v>3724</v>
          </cell>
          <cell r="D2049" t="str">
            <v>Gym Biosaludable Tabla: Tuberia Principal De Alta Calidad De Tubos Con Costuras, Diametro De 114 Mm De Grosor, Revestimiento Por Pulverizacion Electrostatica (Ver Diseño).</v>
          </cell>
          <cell r="E2049" t="str">
            <v>UN</v>
          </cell>
          <cell r="F2049">
            <v>3348906.25</v>
          </cell>
          <cell r="G2049">
            <v>42496</v>
          </cell>
        </row>
        <row r="2050">
          <cell r="C2050">
            <v>3727</v>
          </cell>
          <cell r="D2050" t="str">
            <v>Juego Infantil Para Niños Entre Eades De 5 A 12 Años, Compuesto De Planchas De Polietileno De 15.00 Mm, Alta Densidad Suelos Y Rampas En Contrachapado De Abedul Antideslizante, Toboganes De Polietileno Alta Densidad Obtenido Por Rotomoldeo, Herrajes De Nylon, Tornilleria Galvanizada En Caliente, Postes En Madera Tratados En Autoclave, Tuercas Y Tornillos Protegidos Con Tapones Protectores Y Accesorios Metalicos Con Cantos Redondeados, Ref. Ss-215, St-606, Fg-410 J, Fg-415 Mc, Fg-401Lm-Ver Diseño</v>
          </cell>
          <cell r="E2050" t="str">
            <v>UN</v>
          </cell>
          <cell r="F2050">
            <v>102625316.67</v>
          </cell>
          <cell r="G2050">
            <v>41670</v>
          </cell>
        </row>
        <row r="2051">
          <cell r="C2051">
            <v>3730</v>
          </cell>
          <cell r="D2051" t="str">
            <v>Juego Infantil La Torre Central, Es Una Estructura Con Forma Hexagonal, Debajo De La Misma Alberga Una Piramide De Polietileno Con Cuerdas Para Que El Niño Pueda Subir Por La Minipiramide, Que Sirve De Recodromo Y Escondite Para El Niño, Torre Con Una Altura De Caida Maxima De 1400 Mm, Dimensiones 10.00 X 10.00 Metros (Ver Diseño).</v>
          </cell>
          <cell r="E2051" t="str">
            <v>UN</v>
          </cell>
          <cell r="F2051">
            <v>72137105.409999996</v>
          </cell>
          <cell r="G2051">
            <v>41670</v>
          </cell>
        </row>
        <row r="2052">
          <cell r="C2052">
            <v>3733</v>
          </cell>
          <cell r="D2052" t="str">
            <v>Juego Infantil Tipo Blazer, Compuesto Por Diferentes Elementos Didacticos Y Pedagogicos, Componente Principal En Polietileno De Alto Impacto, Libre De Mantenimiento, Fabricado En Acero Galvanizado En Caliente Durante El Laminado, Juego Infantil Certificado Conforme A La Normativa De Ref. Une-En1176 De Seguridad En Parques Infantiles (Ver Diseño).</v>
          </cell>
          <cell r="E2052" t="str">
            <v>UN</v>
          </cell>
          <cell r="F2052">
            <v>19905937.690000001</v>
          </cell>
          <cell r="G2052">
            <v>41670</v>
          </cell>
        </row>
        <row r="2053">
          <cell r="C2053">
            <v>3736</v>
          </cell>
          <cell r="D2053" t="str">
            <v>Cerramiento En Polietileno Para Juegos Infantiles (Ver Diseño)</v>
          </cell>
          <cell r="E2053" t="str">
            <v>ML</v>
          </cell>
          <cell r="F2053">
            <v>129879.87</v>
          </cell>
          <cell r="G2053">
            <v>41670</v>
          </cell>
        </row>
        <row r="2054">
          <cell r="C2054">
            <v>3740</v>
          </cell>
          <cell r="D2054" t="str">
            <v>Juego Infantil Columpio De Sol &amp; Luna, Columpio De Dos Plazas Dirigido A Niños Con Edades Entre 5 Y 12 Años, Formado Por Cuatro Postes Colocados Dos A Dos En Forma De "V" Invertida, Dimensiones 1.53 X 3.49 Metros, Altura Libre De Caida 0.90 Metros (Ver Diseño).</v>
          </cell>
          <cell r="E2054" t="str">
            <v>UN</v>
          </cell>
          <cell r="F2054">
            <v>1785724.69</v>
          </cell>
          <cell r="G2054">
            <v>41670</v>
          </cell>
        </row>
        <row r="2055">
          <cell r="C2055">
            <v>3742</v>
          </cell>
          <cell r="D2055" t="str">
            <v>Juego Infantil Muelle De Dos Plazas Con Asientos Y Figuras Decorativas En Polietileno De 15 Mm De Espesor, Estructura Principal Realizada En Madera Laminada Y Tratada En Autoclave Nivel Iv, Dimensiones: 0.50 X 3.00 Metros, Altura Libre De Caida: Menor De 60 Cms, Area De Seguridad: 3.44 X 6.86 Metros, Debe Cumplir La Normativa Une-En1176 De Seguridad De Parques Infantiles (Ver Diseño).</v>
          </cell>
          <cell r="E2055" t="str">
            <v>UN</v>
          </cell>
          <cell r="F2055">
            <v>1800394.87</v>
          </cell>
          <cell r="G2055">
            <v>41670</v>
          </cell>
        </row>
        <row r="2056">
          <cell r="C2056">
            <v>3745</v>
          </cell>
          <cell r="D2056" t="str">
            <v>Juego Infantil Gran Tobogan, Con Estructura Principal Realizada En Polietileno De Alta Densidad Y Rampa De Descenso En Acero Inoxidable, Dimensiones: 0.46 X 3.40 Metros, Altura Libre De Caida: 90 Cms, Area De Seguridad 3.44 X 6.86 Metros (Ver Diseño).</v>
          </cell>
          <cell r="E2056" t="str">
            <v>UN</v>
          </cell>
          <cell r="F2056">
            <v>3237672.41</v>
          </cell>
          <cell r="G2056">
            <v>41670</v>
          </cell>
        </row>
        <row r="2057">
          <cell r="C2057">
            <v>3747</v>
          </cell>
          <cell r="D2057" t="str">
            <v>Señalizacion Permanente Para Ubicacion Y Orientacion En Cada Uno De Los Parques (Ver Diseño).</v>
          </cell>
          <cell r="E2057" t="str">
            <v>GL</v>
          </cell>
          <cell r="F2057">
            <v>2914647.62</v>
          </cell>
          <cell r="G2057">
            <v>42496</v>
          </cell>
        </row>
        <row r="2058">
          <cell r="C2058">
            <v>3750</v>
          </cell>
          <cell r="D2058" t="str">
            <v>Sistema De Neubulizacion Para Plazoleta Cumbiodromo De 400 M2, Incluye: Bomba De Alta Presion 1000 Psi Con Un Caudal De 1.3 Gpm Y Otras Especificaciones (Ver Diseño).</v>
          </cell>
          <cell r="E2058" t="str">
            <v>UN</v>
          </cell>
          <cell r="F2058">
            <v>21125291.18</v>
          </cell>
          <cell r="G2058">
            <v>41670</v>
          </cell>
        </row>
        <row r="2059">
          <cell r="C2059">
            <v>3753</v>
          </cell>
          <cell r="D2059" t="str">
            <v>Sistema De Neubulizacion Para Area Gym Biosaludable, Juegos Infantiles Y Cafeteria 150 M2, Incluye: Bomba De Alta Presion 1000 Psi Con Un Caudal De 1.3 Gpm Y Otras Especificaciones (Ver Diseño).</v>
          </cell>
          <cell r="E2059" t="str">
            <v>UN</v>
          </cell>
          <cell r="F2059">
            <v>11835291.18</v>
          </cell>
          <cell r="G2059">
            <v>41670</v>
          </cell>
        </row>
        <row r="2060">
          <cell r="C2060">
            <v>3755</v>
          </cell>
          <cell r="D2060" t="str">
            <v>Paisajismo General Zona Verde: Incluye Siembra De Plantas Y Transporte De:1000 M2 Coccoloba Uvifera-Uva De Playa Densidad 5 X M2, Cocardus Erectus-Mangle Verde Densidad 4 X M2, Conocardus Erectus-Mangle Plateado-Densidad 4 X M2, Leucophylum Frytences-Frailejon Densidad 4 X M2, Bougainvillea Spectabilis-Trinitarias Surtidas Densidad 3 M2, Carissa Macrocarda-Monedita Densidad 8 X M2, Sheflera Arboricola-Sheflera Densidad 6 X M2, Suinglea Glutinosa-Suingla O Limoncillo Densidad 6 X M2 (Ver Diseño).</v>
          </cell>
          <cell r="E2060" t="str">
            <v>M2</v>
          </cell>
          <cell r="F2060">
            <v>84644.3</v>
          </cell>
          <cell r="G2060">
            <v>42496</v>
          </cell>
        </row>
        <row r="2061">
          <cell r="C2061">
            <v>3758</v>
          </cell>
          <cell r="D2061" t="str">
            <v>Suministro E Instalacion De Tubos Metalicos Galvanizados Para Diseño En Estructura De Partida (Ver Diseño).</v>
          </cell>
          <cell r="E2061" t="str">
            <v>GL</v>
          </cell>
          <cell r="F2061">
            <v>4335324.25</v>
          </cell>
          <cell r="G2061">
            <v>41591</v>
          </cell>
        </row>
        <row r="2062">
          <cell r="C2062">
            <v>3759</v>
          </cell>
          <cell r="D2062" t="str">
            <v>Rejilla Metalica Para Sumidero De Aguas Lluvias, De 2.00 X 0.35 Metros, En Platinas De  1" X 1" X 1/16" (Ver Diseño).</v>
          </cell>
          <cell r="E2062" t="str">
            <v>UN</v>
          </cell>
          <cell r="F2062">
            <v>585385.9</v>
          </cell>
          <cell r="G2062">
            <v>42578</v>
          </cell>
        </row>
        <row r="2063">
          <cell r="C2063">
            <v>3760</v>
          </cell>
          <cell r="D2063" t="str">
            <v>Relleno En Material De Subbase Granular Compactado Cbr &gt; = 10%</v>
          </cell>
          <cell r="E2063" t="str">
            <v>M3</v>
          </cell>
          <cell r="F2063">
            <v>89228.1</v>
          </cell>
          <cell r="G2063">
            <v>42552</v>
          </cell>
        </row>
        <row r="2064">
          <cell r="C2064">
            <v>3762</v>
          </cell>
          <cell r="D2064" t="str">
            <v>Base Suelo Cemento 1:20 Compactado</v>
          </cell>
          <cell r="E2064" t="str">
            <v>M3</v>
          </cell>
          <cell r="F2064">
            <v>187381.9</v>
          </cell>
          <cell r="G2064">
            <v>42552</v>
          </cell>
        </row>
        <row r="2065">
          <cell r="C2065">
            <v>3763</v>
          </cell>
          <cell r="D2065" t="str">
            <v>Suministro E Instalacion De Malla Geotextil Nt 1600 Para Filtro (Ver Diseño).</v>
          </cell>
          <cell r="E2065" t="str">
            <v>M2</v>
          </cell>
          <cell r="F2065">
            <v>7357.09</v>
          </cell>
          <cell r="G2065">
            <v>42496</v>
          </cell>
        </row>
        <row r="2066">
          <cell r="C2066">
            <v>3764</v>
          </cell>
          <cell r="D2066" t="str">
            <v>Suministro De Pozo, Incluye: Adecuacion Del Area, Perforacion Exploratoria, Registro Electrico, Ampliacion Y Lavado De Pozo, Sello Sanitario, Prueba De Bombeo Con Bomba Sumergible, Tuberia, Soldadura, Grava Y Gravilla, Equipo De Bombeo Monofasico, Transportes, Informe Final, Etc. (Ver Diseño).</v>
          </cell>
          <cell r="E2066" t="str">
            <v>UN</v>
          </cell>
          <cell r="F2066">
            <v>50079436</v>
          </cell>
          <cell r="G2066">
            <v>41968</v>
          </cell>
        </row>
        <row r="2067">
          <cell r="C2067">
            <v>3765</v>
          </cell>
          <cell r="D2067" t="str">
            <v>Instalacion Equipos De Medida</v>
          </cell>
          <cell r="E2067" t="str">
            <v>GL</v>
          </cell>
          <cell r="F2067">
            <v>1950000</v>
          </cell>
          <cell r="G2067">
            <v>42558</v>
          </cell>
        </row>
        <row r="2068">
          <cell r="C2068">
            <v>3766</v>
          </cell>
          <cell r="D2068" t="str">
            <v>Certificado Retilap</v>
          </cell>
          <cell r="E2068" t="str">
            <v>GL</v>
          </cell>
          <cell r="F2068">
            <v>4132500</v>
          </cell>
          <cell r="G2068">
            <v>42578</v>
          </cell>
        </row>
        <row r="2069">
          <cell r="C2069">
            <v>3768</v>
          </cell>
          <cell r="D2069" t="str">
            <v>Certificado Retie</v>
          </cell>
          <cell r="E2069" t="str">
            <v>GL</v>
          </cell>
          <cell r="F2069">
            <v>3625000</v>
          </cell>
          <cell r="G2069">
            <v>42578</v>
          </cell>
        </row>
        <row r="2070">
          <cell r="C2070">
            <v>3769</v>
          </cell>
          <cell r="D2070" t="str">
            <v>Provisiones De Publicidad, Vallas Y Socialización</v>
          </cell>
          <cell r="E2070" t="str">
            <v>GL</v>
          </cell>
          <cell r="F2070">
            <v>70684363.5</v>
          </cell>
          <cell r="G2070">
            <v>42578</v>
          </cell>
        </row>
        <row r="2071">
          <cell r="C2071">
            <v>3770</v>
          </cell>
          <cell r="D2071" t="str">
            <v>Retiro De Postes, Cables Y Luminarias Existentes</v>
          </cell>
          <cell r="E2071" t="str">
            <v>GL</v>
          </cell>
          <cell r="F2071">
            <v>3500000</v>
          </cell>
          <cell r="G2071">
            <v>42067</v>
          </cell>
        </row>
        <row r="2072">
          <cell r="C2072">
            <v>3771</v>
          </cell>
          <cell r="D2072" t="str">
            <v>Paisajismo General Zona Verde Autosostenible (Ver Diseño)</v>
          </cell>
          <cell r="E2072" t="str">
            <v>GL</v>
          </cell>
          <cell r="F2072">
            <v>139578149.16999999</v>
          </cell>
          <cell r="G2072">
            <v>41670</v>
          </cell>
        </row>
        <row r="2073">
          <cell r="C2073">
            <v>3773</v>
          </cell>
          <cell r="D2073" t="str">
            <v>Suministro De Sistema De Jardin Autoirrigado Tec-Garden, Incluye: Placas De Piso De Polipropileno De 0.50 M X 0.50 M Y 0.03 M De Espesor, Pedestales De Polipropileno Regulables En Altura Segun Diseño Y Tubos De Irrigacion De Pvc Envueltos En Geotextil.</v>
          </cell>
          <cell r="E2073" t="str">
            <v>M2</v>
          </cell>
          <cell r="F2073">
            <v>136000</v>
          </cell>
          <cell r="G2073">
            <v>41576</v>
          </cell>
        </row>
        <row r="2074">
          <cell r="C2074">
            <v>3779</v>
          </cell>
          <cell r="D2074" t="str">
            <v>Suministro E Instalacion De Motobomba (Ver Diseño).</v>
          </cell>
          <cell r="E2074" t="str">
            <v>GL</v>
          </cell>
          <cell r="F2074">
            <v>12138041.67</v>
          </cell>
          <cell r="G2074">
            <v>41670</v>
          </cell>
        </row>
        <row r="2075">
          <cell r="C2075">
            <v>3782</v>
          </cell>
          <cell r="D2075" t="str">
            <v>Relleno De Piedra Canto Rodado Para Filtro (Piedra China), Diametro= 2.5 Centimetros (Ver Diseño)</v>
          </cell>
          <cell r="E2075" t="str">
            <v>M3</v>
          </cell>
          <cell r="F2075">
            <v>101353.9</v>
          </cell>
          <cell r="G2075">
            <v>42496</v>
          </cell>
        </row>
        <row r="2076">
          <cell r="C2076">
            <v>3783</v>
          </cell>
          <cell r="D2076" t="str">
            <v>Suministro E Instalacion De Tuberia De Filtro De 4" (Ver Diseño)</v>
          </cell>
          <cell r="E2076" t="str">
            <v>ML</v>
          </cell>
          <cell r="F2076">
            <v>23345.040000000001</v>
          </cell>
          <cell r="G2076">
            <v>41670</v>
          </cell>
        </row>
        <row r="2077">
          <cell r="C2077">
            <v>3785</v>
          </cell>
          <cell r="D2077" t="str">
            <v>Arborizacion (Ver Diseño).</v>
          </cell>
          <cell r="E2077" t="str">
            <v>UN</v>
          </cell>
          <cell r="F2077">
            <v>2610830.08</v>
          </cell>
          <cell r="G2077">
            <v>41767</v>
          </cell>
        </row>
        <row r="2078">
          <cell r="C2078">
            <v>3791</v>
          </cell>
          <cell r="D2078" t="str">
            <v>Gastos Tramites Gases Del Caribe</v>
          </cell>
          <cell r="E2078" t="str">
            <v>GL</v>
          </cell>
          <cell r="F2078">
            <v>1234552</v>
          </cell>
          <cell r="G2078">
            <v>41579</v>
          </cell>
        </row>
        <row r="2079">
          <cell r="C2079">
            <v>3792</v>
          </cell>
          <cell r="D2079" t="str">
            <v>Punto De Gas (Ver Diseño)</v>
          </cell>
          <cell r="E2079" t="str">
            <v>UN</v>
          </cell>
          <cell r="F2079">
            <v>3542701.41</v>
          </cell>
          <cell r="G2079">
            <v>42314</v>
          </cell>
        </row>
        <row r="2080">
          <cell r="C2080">
            <v>3794</v>
          </cell>
          <cell r="D2080" t="str">
            <v>Estuco En Yeso Para Filetes Y Juntas</v>
          </cell>
          <cell r="E2080" t="str">
            <v>ML</v>
          </cell>
          <cell r="F2080">
            <v>3655.25</v>
          </cell>
          <cell r="G2080">
            <v>41583</v>
          </cell>
        </row>
        <row r="2081">
          <cell r="C2081">
            <v>3795</v>
          </cell>
          <cell r="D2081" t="str">
            <v>Suministro E Instalación De Placa Prefabricada En Concreto De 3000 Psi (Aspecto Abusardado) De 0.06 X 1.20 X 0.55 Metros, Anclado Al Muro Por Medio De Pernos Acerados</v>
          </cell>
          <cell r="E2081" t="str">
            <v>UN</v>
          </cell>
          <cell r="F2081">
            <v>92846.080000000002</v>
          </cell>
          <cell r="G2081">
            <v>41676</v>
          </cell>
        </row>
        <row r="2082">
          <cell r="C2082">
            <v>3797</v>
          </cell>
          <cell r="D2082" t="str">
            <v>Suministro E Instalacion De Cable De Cobre Forrado N° 8 Awg, Aislamiento Thw</v>
          </cell>
          <cell r="E2082" t="str">
            <v>ML</v>
          </cell>
          <cell r="F2082">
            <v>6208.07</v>
          </cell>
          <cell r="G2082">
            <v>41771</v>
          </cell>
        </row>
        <row r="2083">
          <cell r="C2083">
            <v>3799</v>
          </cell>
          <cell r="D2083" t="str">
            <v>Suministro E Instalacion De Cable De Cobre Forrado N° 12 Awg - Aislamiento Thw</v>
          </cell>
          <cell r="E2083" t="str">
            <v>ML</v>
          </cell>
          <cell r="F2083">
            <v>4710.92</v>
          </cell>
          <cell r="G2083">
            <v>42557</v>
          </cell>
        </row>
        <row r="2084">
          <cell r="C2084">
            <v>3801</v>
          </cell>
          <cell r="D2084" t="str">
            <v>Suministro E Instalacion De Luminaria Terra Tipo Led De 18 W</v>
          </cell>
          <cell r="E2084" t="str">
            <v>UN</v>
          </cell>
          <cell r="F2084">
            <v>372008.53</v>
          </cell>
          <cell r="G2084">
            <v>41677</v>
          </cell>
        </row>
        <row r="2085">
          <cell r="C2085">
            <v>3803</v>
          </cell>
          <cell r="D2085" t="str">
            <v>Suministro E Instalacion De Poste De Acero Galvanizado En Caliente De 4.00 Metros De Altura Libre, Tronco Conico Poligonal, En Lamina De Acero, Acabado Final En Pintura De Esmalte Para Exteriores (Ver Diseño)</v>
          </cell>
          <cell r="E2085" t="str">
            <v>UN</v>
          </cell>
          <cell r="F2085">
            <v>1864925.41</v>
          </cell>
          <cell r="G2085">
            <v>42557</v>
          </cell>
        </row>
        <row r="2086">
          <cell r="C2086">
            <v>3806</v>
          </cell>
          <cell r="D2086" t="str">
            <v>Suministro E Instalacion De Poste De Acero Galvanizado En Caliente De 11.00 Metros De Altura, Tronco Conico Poligonal, En Lamina De Acero Con Aditamiento Para La Instalacion De Reflector Tipo Led De 120 W, Acabado Final En Pintura De Esmalte Para Exteriores, Incluye Anclaje De Concreto Y Pedestal (Ver Diseño)</v>
          </cell>
          <cell r="E2086" t="str">
            <v>UN</v>
          </cell>
          <cell r="F2086">
            <v>2050225.41</v>
          </cell>
          <cell r="G2086">
            <v>42067</v>
          </cell>
        </row>
        <row r="2087">
          <cell r="C2087">
            <v>3807</v>
          </cell>
          <cell r="D2087" t="str">
            <v>Suministro E Instalación De Reflector De Mercurio Halógeno 400 W. Rcg ( Incluye Base Para Fc, Fotocelda, Banda Y Pernos</v>
          </cell>
          <cell r="E2087" t="str">
            <v>UN</v>
          </cell>
          <cell r="F2087">
            <v>727452</v>
          </cell>
          <cell r="G2087">
            <v>41703</v>
          </cell>
        </row>
        <row r="2088">
          <cell r="C2088">
            <v>3808</v>
          </cell>
          <cell r="D2088" t="str">
            <v>Suministro E Instalación De Percha Galvanizada  De Un Puesto  ( Incluye Aislador , Pasador, Banda Y Perno)</v>
          </cell>
          <cell r="E2088" t="str">
            <v>UN</v>
          </cell>
          <cell r="F2088">
            <v>51599</v>
          </cell>
          <cell r="G2088">
            <v>41703</v>
          </cell>
        </row>
        <row r="2089">
          <cell r="C2089">
            <v>3809</v>
          </cell>
          <cell r="D2089" t="str">
            <v>Suministro E Instalación De Tubería De Alcantarillado Novafort O Similar D = 24" - 600 Mm</v>
          </cell>
          <cell r="E2089" t="str">
            <v>ML</v>
          </cell>
          <cell r="F2089">
            <v>558270.64</v>
          </cell>
          <cell r="G2089">
            <v>42466</v>
          </cell>
        </row>
        <row r="2090">
          <cell r="C2090">
            <v>3813</v>
          </cell>
          <cell r="D2090" t="str">
            <v>Demolición De Muro Bajo. Incluye Retiro De Material.</v>
          </cell>
          <cell r="E2090" t="str">
            <v>ML</v>
          </cell>
          <cell r="F2090">
            <v>6051.5</v>
          </cell>
          <cell r="G2090">
            <v>42514</v>
          </cell>
        </row>
        <row r="2091">
          <cell r="C2091">
            <v>3814</v>
          </cell>
          <cell r="D2091" t="str">
            <v>Desmonte De Adoquin. Incluye Retiro De Material.</v>
          </cell>
          <cell r="E2091" t="str">
            <v>M2</v>
          </cell>
          <cell r="F2091">
            <v>4619</v>
          </cell>
          <cell r="G2091">
            <v>42514</v>
          </cell>
        </row>
        <row r="2092">
          <cell r="C2092">
            <v>3819</v>
          </cell>
          <cell r="D2092" t="str">
            <v>Suministro E Instalación De Valla Informativa Metálica De 4.00X2.50M.</v>
          </cell>
          <cell r="E2092" t="str">
            <v>UN</v>
          </cell>
          <cell r="F2092">
            <v>3138219</v>
          </cell>
          <cell r="G2092">
            <v>42514</v>
          </cell>
        </row>
        <row r="2093">
          <cell r="C2093">
            <v>3821</v>
          </cell>
          <cell r="D2093" t="str">
            <v>Reemplazo De Elementos Constructivos (Balaustradas).</v>
          </cell>
          <cell r="E2093" t="str">
            <v>UN</v>
          </cell>
          <cell r="F2093">
            <v>20276.5</v>
          </cell>
          <cell r="G2093">
            <v>41670</v>
          </cell>
        </row>
        <row r="2094">
          <cell r="C2094">
            <v>3822</v>
          </cell>
          <cell r="D2094" t="str">
            <v>Pintura Exterior En Vinilo Tipo Coraza A Dos Manos Para Muros, Gradas Y Bordillos.</v>
          </cell>
          <cell r="E2094" t="str">
            <v>ML</v>
          </cell>
          <cell r="F2094">
            <v>8050.55</v>
          </cell>
          <cell r="G2094">
            <v>42514</v>
          </cell>
        </row>
        <row r="2095">
          <cell r="C2095">
            <v>3823</v>
          </cell>
          <cell r="D2095" t="str">
            <v>Suministro E Instalación De Topes De Estacionamiento Para Parqueo.</v>
          </cell>
          <cell r="E2095" t="str">
            <v>UN</v>
          </cell>
          <cell r="F2095">
            <v>25222.52</v>
          </cell>
          <cell r="G2095">
            <v>42198</v>
          </cell>
        </row>
        <row r="2096">
          <cell r="C2096">
            <v>3828</v>
          </cell>
          <cell r="D2096" t="str">
            <v>Arreglo Juegos Infantiles Existentes (2 Muelles O Sube Y Baja De 2 Plazas Con Asientos; 3 Columpios De 2 Plazas; 2 Toboganes Dobles; 1 Rueda; Barras Metálicas; Juego Infantil Compuesto Por Un Tobogán Pequeño, Un Columpio De 2 Plazas Y Una Estructura En Madera Para Colgarse. Ver Diseño.</v>
          </cell>
          <cell r="E2096" t="str">
            <v>GL</v>
          </cell>
          <cell r="F2096">
            <v>5316734.75</v>
          </cell>
          <cell r="G2096">
            <v>42314</v>
          </cell>
        </row>
        <row r="2097">
          <cell r="C2097">
            <v>3829</v>
          </cell>
          <cell r="D2097" t="str">
            <v>Pintura Y Reparacion En Fibra De Vidrio Del Monumento Al Soldado Caido (Ver Diseño)</v>
          </cell>
          <cell r="E2097" t="str">
            <v>GL</v>
          </cell>
          <cell r="F2097">
            <v>2000000</v>
          </cell>
          <cell r="G2097">
            <v>41750</v>
          </cell>
        </row>
        <row r="2098">
          <cell r="C2098">
            <v>3833</v>
          </cell>
          <cell r="D2098" t="str">
            <v>Suministro E Instalación De Complejo Castillo En Madera Pino Pátula Inmunizada. Incluye Deslizadero En Fibra De Vidrio, Cerramiento Y Mallas En Polipropileno, Columpios Y Pasamanos.</v>
          </cell>
          <cell r="E2098" t="str">
            <v>UN</v>
          </cell>
          <cell r="F2098">
            <v>4257754.5</v>
          </cell>
          <cell r="G2098">
            <v>41670</v>
          </cell>
        </row>
        <row r="2099">
          <cell r="C2099">
            <v>3835</v>
          </cell>
          <cell r="D2099" t="str">
            <v>Suministro E Instalación De Sube Y Baja En Madera Pino Pátula Inmunizada.</v>
          </cell>
          <cell r="E2099" t="str">
            <v>UN</v>
          </cell>
          <cell r="F2099">
            <v>259998</v>
          </cell>
          <cell r="G2099">
            <v>41670</v>
          </cell>
        </row>
        <row r="2100">
          <cell r="C2100">
            <v>3837</v>
          </cell>
          <cell r="D2100" t="str">
            <v>Suministro E Instalación De Rueda En Madera.</v>
          </cell>
          <cell r="E2100" t="str">
            <v>UN</v>
          </cell>
          <cell r="F2100">
            <v>822089.25</v>
          </cell>
          <cell r="G2100">
            <v>41670</v>
          </cell>
        </row>
        <row r="2101">
          <cell r="C2101">
            <v>3838</v>
          </cell>
          <cell r="D2101" t="str">
            <v>Diseño, Suministro E Instalación De Redes Eléctricas Y Luminarias.</v>
          </cell>
          <cell r="E2101" t="str">
            <v>UN</v>
          </cell>
          <cell r="F2101">
            <v>3099178</v>
          </cell>
          <cell r="G2101">
            <v>41677</v>
          </cell>
        </row>
        <row r="2102">
          <cell r="C2102">
            <v>3840</v>
          </cell>
          <cell r="D2102" t="str">
            <v>Suministro E Instalación De Columpio De 3.00X1.60M Con Capacidad Para Dos Niños, En Madera Pino Pátula Inmunizada Y Herrajes Metálicos.</v>
          </cell>
          <cell r="E2102" t="str">
            <v>UN</v>
          </cell>
          <cell r="F2102">
            <v>688762</v>
          </cell>
          <cell r="G2102">
            <v>41670</v>
          </cell>
        </row>
        <row r="2103">
          <cell r="C2103">
            <v>3844</v>
          </cell>
          <cell r="D2103" t="str">
            <v>Pintura Y Reparación De Placa Del Monumento.</v>
          </cell>
          <cell r="E2103" t="str">
            <v>GL</v>
          </cell>
          <cell r="F2103">
            <v>4391842</v>
          </cell>
          <cell r="G2103">
            <v>41670</v>
          </cell>
        </row>
        <row r="2104">
          <cell r="C2104">
            <v>3845</v>
          </cell>
          <cell r="D2104" t="str">
            <v>Demolición  De Alfagía Existente En Mal Estado  De 1.00 X 0.20 Metros Incluye Retiro De Material</v>
          </cell>
          <cell r="E2104" t="str">
            <v>ML</v>
          </cell>
          <cell r="F2104">
            <v>8110</v>
          </cell>
          <cell r="G2104">
            <v>41912</v>
          </cell>
        </row>
        <row r="2105">
          <cell r="C2105">
            <v>3847</v>
          </cell>
          <cell r="D2105" t="str">
            <v>Desbaste, Pulida Y Cristalizada De Piedra Bogotana En Fachada</v>
          </cell>
          <cell r="E2105" t="str">
            <v>M2</v>
          </cell>
          <cell r="F2105">
            <v>24076.25</v>
          </cell>
          <cell r="G2105">
            <v>41684</v>
          </cell>
        </row>
        <row r="2106">
          <cell r="C2106">
            <v>3848</v>
          </cell>
          <cell r="D2106" t="str">
            <v>Desbaste, Pulida Y Cristalizada De Piedra Bogotana</v>
          </cell>
          <cell r="E2106" t="str">
            <v>ML</v>
          </cell>
          <cell r="F2106">
            <v>16853.38</v>
          </cell>
          <cell r="G2106">
            <v>41684</v>
          </cell>
        </row>
        <row r="2107">
          <cell r="C2107">
            <v>3849</v>
          </cell>
          <cell r="D2107" t="str">
            <v>Pintura Aplicación De Sika Transparente Para Fachadas Y Culatas, Incluye Limpiador De Sika</v>
          </cell>
          <cell r="E2107" t="str">
            <v>M2</v>
          </cell>
          <cell r="F2107">
            <v>13429.63</v>
          </cell>
          <cell r="G2107">
            <v>42578</v>
          </cell>
        </row>
        <row r="2108">
          <cell r="C2108">
            <v>3852</v>
          </cell>
          <cell r="D2108" t="str">
            <v>Capitulo: Obras Exteriores - Paisajismo</v>
          </cell>
          <cell r="E2108" t="str">
            <v>SD</v>
          </cell>
          <cell r="F2108">
            <v>0</v>
          </cell>
          <cell r="G2108">
            <v>41698</v>
          </cell>
        </row>
        <row r="2109">
          <cell r="C2109">
            <v>3855</v>
          </cell>
          <cell r="D2109" t="str">
            <v>Cerramiento De Lote En Lamina Galvanizada Calibre 24 De 1.22 X 2.44 Metros, Con Soporte En Madera, Altura 2.40 Metros, Incluye Valla Informativa Institucional (Ver Diseño).</v>
          </cell>
          <cell r="E2109" t="str">
            <v>ML</v>
          </cell>
          <cell r="F2109">
            <v>260469.31</v>
          </cell>
          <cell r="G2109">
            <v>41709</v>
          </cell>
        </row>
        <row r="2110">
          <cell r="C2110">
            <v>3856</v>
          </cell>
          <cell r="D2110" t="str">
            <v>Levante En Bloque Samo N° 4 Con Mortero De Pega 1:4 Para Antepecho, Incluye: Pañete Impermeabilizado De 0.15 Metros De Espesor, Estuco Y Acabado En Pintura Tipo I De Exteriores (Locales Cabrito Y Baños).</v>
          </cell>
          <cell r="E2110" t="str">
            <v>ML</v>
          </cell>
          <cell r="F2110">
            <v>64111.69</v>
          </cell>
          <cell r="G2110">
            <v>41710</v>
          </cell>
        </row>
        <row r="2111">
          <cell r="C2111">
            <v>3857</v>
          </cell>
          <cell r="D2111" t="str">
            <v>Capitulo - Equipamento</v>
          </cell>
          <cell r="E2111" t="str">
            <v>SD</v>
          </cell>
          <cell r="F2111">
            <v>0</v>
          </cell>
          <cell r="G2111">
            <v>41711</v>
          </cell>
        </row>
        <row r="2112">
          <cell r="C2112">
            <v>3858</v>
          </cell>
          <cell r="D2112" t="str">
            <v>Capitulo- Gym Biosaludable</v>
          </cell>
          <cell r="E2112" t="str">
            <v>SD</v>
          </cell>
          <cell r="F2112">
            <v>0</v>
          </cell>
          <cell r="G2112">
            <v>41711</v>
          </cell>
        </row>
        <row r="2113">
          <cell r="C2113">
            <v>3859</v>
          </cell>
          <cell r="D2113" t="str">
            <v>Capitulo - Varios</v>
          </cell>
          <cell r="E2113" t="str">
            <v>SD</v>
          </cell>
          <cell r="F2113">
            <v>0</v>
          </cell>
          <cell r="G2113">
            <v>41711</v>
          </cell>
        </row>
        <row r="2114">
          <cell r="C2114">
            <v>3862</v>
          </cell>
          <cell r="D2114" t="str">
            <v>Estructura En Tabletas De Madera De 0,05 X 0.03 X 1.00 Metro, Para Fachada En Madera Teka</v>
          </cell>
          <cell r="E2114" t="str">
            <v>M2</v>
          </cell>
          <cell r="F2114">
            <v>167034.01999999999</v>
          </cell>
          <cell r="G2114">
            <v>41717</v>
          </cell>
        </row>
        <row r="2115">
          <cell r="C2115">
            <v>3863</v>
          </cell>
          <cell r="D2115" t="str">
            <v>Paisajismo Autosostenible: Sistema De Jardin Autoirrigado (Tec-Garden), Para Parques Segunda Fase (Ver Diseño).</v>
          </cell>
          <cell r="E2115" t="str">
            <v>M2</v>
          </cell>
          <cell r="F2115">
            <v>145076</v>
          </cell>
          <cell r="G2115">
            <v>41717</v>
          </cell>
        </row>
        <row r="2116">
          <cell r="C2116">
            <v>3865</v>
          </cell>
          <cell r="D2116" t="str">
            <v>Levante En Bloque Samo N° 4 Con Mortero De Pega 1:4, Incluye Pañete De 0.15 Metros De Espesor, Estuco Y Acabado En Pintura Tipo I De Exteriores, Locales Islita Parte Inferior De Barra.</v>
          </cell>
          <cell r="E2116" t="str">
            <v>ML</v>
          </cell>
          <cell r="F2116">
            <v>42930.080000000002</v>
          </cell>
          <cell r="G2116">
            <v>41715</v>
          </cell>
        </row>
        <row r="2117">
          <cell r="C2117">
            <v>3867</v>
          </cell>
          <cell r="D2117" t="str">
            <v>Chimenea En Ladrillo Tolete N° 3,  De 0.70 Metros De Ancho X 1.00 Metro De Alto, Incluye Cubierta En Concreto De 3000 Psi De 0.05 Metros De Espesor Soportada Sobre Tuberia Galvanizada De 3" De Espesor Locales Cabrito.</v>
          </cell>
          <cell r="E2117" t="str">
            <v>UN</v>
          </cell>
          <cell r="F2117">
            <v>324583.06</v>
          </cell>
          <cell r="G2117">
            <v>41715</v>
          </cell>
        </row>
        <row r="2118">
          <cell r="C2118">
            <v>3868</v>
          </cell>
          <cell r="D2118" t="str">
            <v>Rampa En Concreto De 5.00 X 1.21 Metros, Con Espesor De 0.10 Metros Con Acabado Segun Diseño (Ver Diseño), Incluye Relleno En Material Seleccionado De 0.15 Metros.</v>
          </cell>
          <cell r="E2118" t="str">
            <v>UN</v>
          </cell>
          <cell r="F2118">
            <v>385045.73</v>
          </cell>
          <cell r="G2118">
            <v>41715</v>
          </cell>
        </row>
        <row r="2119">
          <cell r="C2119">
            <v>3869</v>
          </cell>
          <cell r="D2119" t="str">
            <v>Adoquin Vehicular De Concreto De Color E= 0.08 Metros, Con Estructura De Subbase, Gradacion B= 400, E= 0.25 Metros Mas Capa De Arena Mas Adoquin E= 0.08 Metros.</v>
          </cell>
          <cell r="E2119" t="str">
            <v>M2</v>
          </cell>
          <cell r="F2119">
            <v>87117.36</v>
          </cell>
          <cell r="G2119">
            <v>41715</v>
          </cell>
        </row>
        <row r="2120">
          <cell r="C2120">
            <v>3872</v>
          </cell>
          <cell r="D2120" t="str">
            <v>Suministro E Instalacion De Topellantas</v>
          </cell>
          <cell r="E2120" t="str">
            <v>UN</v>
          </cell>
          <cell r="F2120">
            <v>54226.41</v>
          </cell>
          <cell r="G2120">
            <v>42578</v>
          </cell>
        </row>
        <row r="2121">
          <cell r="C2121">
            <v>3875</v>
          </cell>
          <cell r="D2121" t="str">
            <v>Suministro E Instalacion De Piso En Piedra Muñeca De 0.80 X 0.40 Metros</v>
          </cell>
          <cell r="E2121" t="str">
            <v>M2</v>
          </cell>
          <cell r="F2121">
            <v>164162.88</v>
          </cell>
          <cell r="G2121">
            <v>41716</v>
          </cell>
        </row>
        <row r="2122">
          <cell r="C2122">
            <v>3877</v>
          </cell>
          <cell r="D2122" t="str">
            <v>Suministro E Instalacion De Caneca En Granito Pulido (Ver Diseño)</v>
          </cell>
          <cell r="E2122" t="str">
            <v>UN</v>
          </cell>
          <cell r="F2122">
            <v>2146998.33</v>
          </cell>
          <cell r="G2122">
            <v>41716</v>
          </cell>
        </row>
        <row r="2123">
          <cell r="C2123">
            <v>3879</v>
          </cell>
          <cell r="D2123" t="str">
            <v>Suministro Y Aplicacion De Granito Lavado Para Tranque En Acceso, Color Beige Para Piso</v>
          </cell>
          <cell r="E2123" t="str">
            <v>M2</v>
          </cell>
          <cell r="F2123">
            <v>30991.67</v>
          </cell>
          <cell r="G2123">
            <v>41725</v>
          </cell>
        </row>
        <row r="2124">
          <cell r="C2124">
            <v>3880</v>
          </cell>
          <cell r="D2124" t="str">
            <v>Levante De Muro En Bloque De Cemento Vibrado E= 0.15 Metros, Relleno En Concreto De 3000 Psi, Varilla De 1/2" Cada 0.20 Metros, Incluye: Mortero 1:4 Impermeabilizado Cara  Exterior Y Viga Corona De 0.16 X 0.10 Metros Reforzada.</v>
          </cell>
          <cell r="E2124" t="str">
            <v>M2</v>
          </cell>
          <cell r="F2124">
            <v>206063.66</v>
          </cell>
          <cell r="G2124">
            <v>42496</v>
          </cell>
        </row>
        <row r="2125">
          <cell r="C2125">
            <v>3882</v>
          </cell>
          <cell r="D2125" t="str">
            <v>Bancas En Mamposteria, Recubiertas En La Parte Superior Con Tablas De Madera Deck, H= 0.50 Metros (Ver Diseño) Y En La Parte Inferior Con Piedra China Lavada</v>
          </cell>
          <cell r="E2125" t="str">
            <v>ML</v>
          </cell>
          <cell r="F2125">
            <v>532253.98</v>
          </cell>
          <cell r="G2125">
            <v>41725</v>
          </cell>
        </row>
        <row r="2126">
          <cell r="C2126">
            <v>3883</v>
          </cell>
          <cell r="D2126" t="str">
            <v>Suministro E Instalacion De Banca Corrida En Concreto Pulido (Ver Diseño)</v>
          </cell>
          <cell r="E2126" t="str">
            <v>ML</v>
          </cell>
          <cell r="F2126">
            <v>469357.82</v>
          </cell>
          <cell r="G2126">
            <v>42496</v>
          </cell>
        </row>
        <row r="2127">
          <cell r="C2127">
            <v>3886</v>
          </cell>
          <cell r="D2127" t="str">
            <v>Suministro E Instalacion De Cubierta En Teja Thermoacustica Tipo Trapezoidal De 1.8 Mm De Espesor, Color Azul, Incluye Estructura Metalica De Soporte, Sellante Y Tornilleria (Ver Diseño)</v>
          </cell>
          <cell r="E2127" t="str">
            <v>M2</v>
          </cell>
          <cell r="F2127">
            <v>104068.74</v>
          </cell>
          <cell r="G2127">
            <v>41716</v>
          </cell>
        </row>
        <row r="2128">
          <cell r="C2128">
            <v>3887</v>
          </cell>
          <cell r="D2128" t="str">
            <v>Viga Canal En Concreto De 3500 Psi De 0.30 Metros De Ancho X 0.30 Metros De Alto X 0.12 Metros De Espesor En Las Paredes Y 0.08 Metros En La Base, No Incluye Acero De Refuerzo (Ver Diseño)</v>
          </cell>
          <cell r="E2128" t="str">
            <v>ML</v>
          </cell>
          <cell r="F2128">
            <v>129533.11</v>
          </cell>
          <cell r="G2128">
            <v>41936</v>
          </cell>
        </row>
        <row r="2129">
          <cell r="C2129">
            <v>3888</v>
          </cell>
          <cell r="D2129" t="str">
            <v>Poyo En Concreto De 2000 Psi, E= 0.05 Metros, Incluye Enchape En Ceramica De 0.20 X 0.20 Metros (Ver Diseño)</v>
          </cell>
          <cell r="E2129" t="str">
            <v>M2</v>
          </cell>
          <cell r="F2129">
            <v>45891.6</v>
          </cell>
          <cell r="G2129">
            <v>42578</v>
          </cell>
        </row>
        <row r="2130">
          <cell r="C2130">
            <v>3890</v>
          </cell>
          <cell r="D2130" t="str">
            <v>Suministro E Instalacion De Puerta De Estera Metalica Calibre 20 Para Modulos De Cocina Cabrito De 2.00 Metros X 1.00 Metro, Incluye Marco, Pintura Y Todos Los Elementos Necesarios Para Su Instalacion</v>
          </cell>
          <cell r="E2130" t="str">
            <v>UN</v>
          </cell>
          <cell r="F2130">
            <v>491281.94</v>
          </cell>
          <cell r="G2130">
            <v>41716</v>
          </cell>
        </row>
        <row r="2131">
          <cell r="C2131">
            <v>3892</v>
          </cell>
          <cell r="D2131" t="str">
            <v>Suministro E Instalacion De Puerta De Estera Metalica Para Modulos De Cocina Cabrito De 1,88 Metros X 1.00 Metro, Incluye Marco, Pintura Y Todos Los Elementos Necesarios Para Su Instalacion (Ver Diseño)</v>
          </cell>
          <cell r="E2131" t="str">
            <v>UN</v>
          </cell>
          <cell r="F2131">
            <v>441308.05</v>
          </cell>
          <cell r="G2131">
            <v>41716</v>
          </cell>
        </row>
        <row r="2132">
          <cell r="C2132">
            <v>3894</v>
          </cell>
          <cell r="D2132" t="str">
            <v>Suministro E Instalacion De Puerta De Estera Metalica Calibre 20 Para Modulos De Locales Islita De 2.00 Metros X 1.20 Metros, Incluye Marco, Pintura Y Todos Los Elementos Necesarios Para Su Instalacion</v>
          </cell>
          <cell r="E2132" t="str">
            <v>UN</v>
          </cell>
          <cell r="F2132">
            <v>568881.93999999994</v>
          </cell>
          <cell r="G2132">
            <v>41716</v>
          </cell>
        </row>
        <row r="2133">
          <cell r="C2133">
            <v>3896</v>
          </cell>
          <cell r="D2133" t="str">
            <v>Suministro E Instalacion De Puerta De Estera Calibre 20 Para Modulos De Locales Islita De 1.50 Metros X 1,00 Metro, Incluye Marco, Pintura Y Todos Los Elementos Necesarios Para Su Instalacion</v>
          </cell>
          <cell r="E2133" t="str">
            <v>UN</v>
          </cell>
          <cell r="F2133">
            <v>362873.08</v>
          </cell>
          <cell r="G2133">
            <v>41716</v>
          </cell>
        </row>
        <row r="2134">
          <cell r="C2134">
            <v>3898</v>
          </cell>
          <cell r="D2134" t="str">
            <v>Suministro E Instalacion De Puerta Metalica De Baños Calibre 22 De 0.60 Metros X 2.10 Metros, Incluye Marco, Cerradura, Bisagras,  Acabado En Pintura Y Rejilla De 0.60 X 0.60 Metros Parte Inferior</v>
          </cell>
          <cell r="E2134" t="str">
            <v>UN</v>
          </cell>
          <cell r="F2134">
            <v>253140.97</v>
          </cell>
          <cell r="G2134">
            <v>42578</v>
          </cell>
        </row>
        <row r="2135">
          <cell r="C2135">
            <v>3899</v>
          </cell>
          <cell r="D2135" t="str">
            <v>Cabina Disjockey Locales Cabrito Y La Islita (Ver Diseño)</v>
          </cell>
          <cell r="E2135" t="str">
            <v>UN</v>
          </cell>
          <cell r="F2135">
            <v>4500000</v>
          </cell>
          <cell r="G2135">
            <v>41716</v>
          </cell>
        </row>
        <row r="2136">
          <cell r="C2136">
            <v>3901</v>
          </cell>
          <cell r="D2136" t="str">
            <v>Suministro E Instalacion De Acrilicos Con Vinilo De Corte De 0.66 X 0.20 Metros Para Señalizacion Interna</v>
          </cell>
          <cell r="E2136" t="str">
            <v>UN</v>
          </cell>
          <cell r="F2136">
            <v>68152.83</v>
          </cell>
          <cell r="G2136">
            <v>41717</v>
          </cell>
        </row>
        <row r="2137">
          <cell r="C2137">
            <v>3902</v>
          </cell>
          <cell r="D2137" t="str">
            <v>Suministro Y Aplicacion De Pintura Reflectiva Para Parqueadero En Franjas De 0.15 Metros</v>
          </cell>
          <cell r="E2137" t="str">
            <v>ML</v>
          </cell>
          <cell r="F2137">
            <v>14471.9</v>
          </cell>
          <cell r="G2137">
            <v>41717</v>
          </cell>
        </row>
        <row r="2138">
          <cell r="C2138">
            <v>3904</v>
          </cell>
          <cell r="D2138" t="str">
            <v>Barra De Apoyo De Atencion Recubierta En Granato De 0.02 Metros De Espesor En Locales Islita (Ver Diseño)</v>
          </cell>
          <cell r="E2138" t="str">
            <v>M2</v>
          </cell>
          <cell r="F2138">
            <v>211531.25</v>
          </cell>
          <cell r="G2138">
            <v>41719</v>
          </cell>
        </row>
        <row r="2139">
          <cell r="C2139">
            <v>3906</v>
          </cell>
          <cell r="D2139" t="str">
            <v>Suministro E Instalacion De Mesas En Aluminio De 0.80 Metros De Diametro Empotradas Al Piso Locales Cabrito Y La Islita (Ver Diseño)</v>
          </cell>
          <cell r="E2139" t="str">
            <v>UN</v>
          </cell>
          <cell r="F2139">
            <v>138052.97</v>
          </cell>
          <cell r="G2139">
            <v>41719</v>
          </cell>
        </row>
        <row r="2140">
          <cell r="C2140">
            <v>3909</v>
          </cell>
          <cell r="D2140" t="str">
            <v>Suministro E Instalacion De Barra Divisoria Para Atencion Al Publico De Locales Islita En Acrilico De 1.80 X 1.00 X 0.20 Metros (Ver Diseño)</v>
          </cell>
          <cell r="E2140" t="str">
            <v>UN</v>
          </cell>
          <cell r="F2140">
            <v>95677.47</v>
          </cell>
          <cell r="G2140">
            <v>41723</v>
          </cell>
        </row>
        <row r="2141">
          <cell r="C2141">
            <v>3914</v>
          </cell>
          <cell r="D2141" t="str">
            <v>Suministro E Instalacion De Carpa Parasol Fija Estilo Pico De Loro, Con Gola, Estructura En Tuberia Redonda Galvanizada De 1", Calibre 16, Con Cerchas Intermedias De Amarre, Pintada En Anticorrosivo Y Acabado En Esmalte, Cubierta En Lona Plastica 100% Impermeable (Ver Diseño)</v>
          </cell>
          <cell r="E2141" t="str">
            <v>M2</v>
          </cell>
          <cell r="F2141">
            <v>255000</v>
          </cell>
          <cell r="G2141">
            <v>42109</v>
          </cell>
        </row>
        <row r="2142">
          <cell r="C2142">
            <v>3915</v>
          </cell>
          <cell r="D2142" t="str">
            <v>Suministro E Instalacion De Lavamanos En Granito Fundido Locales Cabrito (Ver Diseño)</v>
          </cell>
          <cell r="E2142" t="str">
            <v>UN</v>
          </cell>
          <cell r="F2142">
            <v>452818.31</v>
          </cell>
          <cell r="G2142">
            <v>41725</v>
          </cell>
        </row>
        <row r="2143">
          <cell r="C2143">
            <v>3916</v>
          </cell>
          <cell r="D2143" t="str">
            <v>Construccion De Sumideros De 1.70 X 1.20 Metros, Incluye Rampa De Acceso De A= 0.80 Metros, E= 0.15 Metros Y 1.00 Metro &lt; H &lt; 1.50 Metros, No Incluye Acero De Refuerzo (Ver Diseño)</v>
          </cell>
          <cell r="E2143" t="str">
            <v>UN</v>
          </cell>
          <cell r="F2143">
            <v>3176576.02</v>
          </cell>
          <cell r="G2143">
            <v>41723</v>
          </cell>
        </row>
        <row r="2144">
          <cell r="C2144">
            <v>3920</v>
          </cell>
          <cell r="D2144" t="str">
            <v>Suministro, Transporte E Instalacion De Bolardos En Concreto De 3500 Psi Con Acabado En Piedra China Lavada, Cada 1.50 Metros Con Cables Tipo Guaya De 1/4", Base Integrada Al Bolardo En Hierro Nodular Bajo Norma Astm-A536 De 0.06 Metros De Diametro X 0.30 Metros De Longitud, Para Anclar El Bolardo Al Concreto, Vaciado De Concreto De 21 Mpa Para Fijacion De Bolardo De 0.20 X 0.20 X H= 0.45 Metros, Incluye: Demolicion De Piso De Adoquin, Excavacion, Resane De Superficie Y Todos Los Demas Elementos</v>
          </cell>
          <cell r="E2144" t="str">
            <v>UN</v>
          </cell>
          <cell r="F2144">
            <v>459531.94</v>
          </cell>
          <cell r="G2144">
            <v>41724</v>
          </cell>
        </row>
        <row r="2145">
          <cell r="C2145">
            <v>3924</v>
          </cell>
          <cell r="D2145" t="str">
            <v>Locales Comerciales Cabrito Y La Islita (Ver Diseño)</v>
          </cell>
          <cell r="E2145" t="str">
            <v>UN</v>
          </cell>
          <cell r="F2145">
            <v>8453850.3000000007</v>
          </cell>
          <cell r="G2145">
            <v>41724</v>
          </cell>
        </row>
        <row r="2146">
          <cell r="C2146">
            <v>3925</v>
          </cell>
          <cell r="D2146" t="str">
            <v>Suministro E Instalacion De Banca En Concreto De 3000 Psi Con Apoyo En Tablas De Madera Deck De 1.61 Metros X 0.60 Metros Locales Cabrito Y La Islita (Ver Diseño)</v>
          </cell>
          <cell r="E2146" t="str">
            <v>UN</v>
          </cell>
          <cell r="F2146">
            <v>646309.07999999996</v>
          </cell>
          <cell r="G2146">
            <v>41725</v>
          </cell>
        </row>
        <row r="2147">
          <cell r="C2147">
            <v>3927</v>
          </cell>
          <cell r="D2147" t="str">
            <v>Suministro E Instalacion De Rejilla De Aluminio 3" X 2"</v>
          </cell>
          <cell r="E2147" t="str">
            <v>UN</v>
          </cell>
          <cell r="F2147">
            <v>14639.81</v>
          </cell>
          <cell r="G2147">
            <v>41726</v>
          </cell>
        </row>
        <row r="2148">
          <cell r="C2148">
            <v>3929</v>
          </cell>
          <cell r="D2148" t="str">
            <v>Suministro E Instalacion De Rejillas De 5" X 3" En Aluminio</v>
          </cell>
          <cell r="E2148" t="str">
            <v>UN</v>
          </cell>
          <cell r="F2148">
            <v>28523.88</v>
          </cell>
          <cell r="G2148">
            <v>41726</v>
          </cell>
        </row>
        <row r="2149">
          <cell r="C2149">
            <v>3930</v>
          </cell>
          <cell r="D2149" t="str">
            <v>Viga De Amarre En Concreto De 3500 Psi De 0.80 X 0.60 Metros, Incluye: Acero De Refuerzo 6 Varillas D=1/2", 16 Varillas De 5/8" Y Estribos D=3/8" A Cada 0.15 Metros (Ver Diseño).</v>
          </cell>
          <cell r="E2149" t="str">
            <v>ML</v>
          </cell>
          <cell r="F2149">
            <v>654823.24</v>
          </cell>
          <cell r="G2149">
            <v>41767</v>
          </cell>
        </row>
        <row r="2150">
          <cell r="C2150">
            <v>3931</v>
          </cell>
          <cell r="D2150" t="str">
            <v>Columna En Concreto De 3000 Psi, De 0.15 X 0.30 Metros, Incluye Acero De Refuerzo 2 Varillas D= 1/2", Estribos D= 1/4", A Cada 0.20 Metros Para Confinamiento De Muro (Ver Diseño).</v>
          </cell>
          <cell r="E2150" t="str">
            <v>ML</v>
          </cell>
          <cell r="F2150">
            <v>72132.490000000005</v>
          </cell>
          <cell r="G2150">
            <v>41767</v>
          </cell>
        </row>
        <row r="2151">
          <cell r="C2151">
            <v>3932</v>
          </cell>
          <cell r="D2151" t="str">
            <v>Viga De Amarre En Concreto De 3500 Psi De 0.30 X 0.85 Metros, Incluye Acero De Refuerzo 8 Varillas D= 1/2" Y Estribos D= 3/8" A Cada 0.15 Metros (Ver Diseño).</v>
          </cell>
          <cell r="E2151" t="str">
            <v>ML</v>
          </cell>
          <cell r="F2151">
            <v>300722.21000000002</v>
          </cell>
          <cell r="G2151">
            <v>41767</v>
          </cell>
        </row>
        <row r="2152">
          <cell r="C2152">
            <v>3933</v>
          </cell>
          <cell r="D2152" t="str">
            <v>Vigueta En Concreto De 3500 Psi De 0.39 X 0.15 Metros, Incluye Acero De Refuerzo 4 Varillas De 1/2" Y Estribos De 3/8" A Cada 0.15 Metros (Ver Diseño).</v>
          </cell>
          <cell r="E2152" t="str">
            <v>ML</v>
          </cell>
          <cell r="F2152">
            <v>206687.88</v>
          </cell>
          <cell r="G2152">
            <v>41767</v>
          </cell>
        </row>
        <row r="2153">
          <cell r="C2153">
            <v>3934</v>
          </cell>
          <cell r="D2153" t="str">
            <v>Plantilla En Concreto De 3500 Psi, Espesor E= 0.06 Metros, Incluye Malla Electrosoldada</v>
          </cell>
          <cell r="E2153" t="str">
            <v>M2</v>
          </cell>
          <cell r="F2153">
            <v>59819.15</v>
          </cell>
          <cell r="G2153">
            <v>41767</v>
          </cell>
        </row>
        <row r="2154">
          <cell r="C2154">
            <v>3935</v>
          </cell>
          <cell r="D2154" t="str">
            <v>Pañete Pulido Sobre Muro Con Mortero 1:4</v>
          </cell>
          <cell r="E2154" t="str">
            <v>M2</v>
          </cell>
          <cell r="F2154">
            <v>17263.72</v>
          </cell>
          <cell r="G2154">
            <v>42314</v>
          </cell>
        </row>
        <row r="2155">
          <cell r="C2155">
            <v>3936</v>
          </cell>
          <cell r="D2155" t="str">
            <v>Viga En Concreto De 3500 Psi De 0.30 X 0.40 Metros, Incluye Acero De Refuerzo 8 Varillas De 5/8" Y Estribos De 3/8" A Cada 0.25 Metros (Ver Diseño).</v>
          </cell>
          <cell r="E2155" t="str">
            <v>ML</v>
          </cell>
          <cell r="F2155">
            <v>163345.60000000001</v>
          </cell>
          <cell r="G2155">
            <v>41767</v>
          </cell>
        </row>
        <row r="2156">
          <cell r="C2156">
            <v>3937</v>
          </cell>
          <cell r="D2156" t="str">
            <v>Juntas De Dilatacion Con Cinta Sika Pvc De Junta 0 - 22 Y Sikaflex De 300 Cc O Similar (Ver Diseño)</v>
          </cell>
          <cell r="E2156" t="str">
            <v>ML</v>
          </cell>
          <cell r="F2156">
            <v>59146.73</v>
          </cell>
          <cell r="G2156">
            <v>41767</v>
          </cell>
        </row>
        <row r="2157">
          <cell r="C2157">
            <v>3939</v>
          </cell>
          <cell r="D2157" t="str">
            <v>Suministro E Instalacion De Membrana Geotextil (Ver Diseño).</v>
          </cell>
          <cell r="E2157" t="str">
            <v>M2</v>
          </cell>
          <cell r="F2157">
            <v>18907.11</v>
          </cell>
          <cell r="G2157">
            <v>42417</v>
          </cell>
        </row>
        <row r="2158">
          <cell r="C2158">
            <v>3940</v>
          </cell>
          <cell r="D2158" t="str">
            <v>Punto De Soldadura Para Traslapos De Varillas De 1" (Ver Diseño).</v>
          </cell>
          <cell r="E2158" t="str">
            <v>UN</v>
          </cell>
          <cell r="F2158">
            <v>35191.410000000003</v>
          </cell>
          <cell r="G2158">
            <v>41767</v>
          </cell>
        </row>
        <row r="2159">
          <cell r="C2159">
            <v>3941</v>
          </cell>
          <cell r="D2159" t="str">
            <v>Zapata Corrida En Concreto De 3000 Psi Pre Mezclado De 1.20 X 0.30 X 2.00 Metros, Incluye Acero De Refuerzo De 1/2" A Cada 0.20 Metros (Ver Diseño).</v>
          </cell>
          <cell r="E2159" t="str">
            <v>UN</v>
          </cell>
          <cell r="F2159">
            <v>410921.79</v>
          </cell>
          <cell r="G2159">
            <v>41767</v>
          </cell>
        </row>
        <row r="2160">
          <cell r="C2160">
            <v>3942</v>
          </cell>
          <cell r="D2160" t="str">
            <v>Pedestal En Concreto De 3000 Psi De 0.40 X 0.50 X 2.00 Metros, Incluye Acero De Refuerzo De 3/8" A Cada 0.30 Metros Y Ganchos De 1/2" A Cada 0.20 Metros (Ver Diseño).</v>
          </cell>
          <cell r="E2160" t="str">
            <v>UN</v>
          </cell>
          <cell r="F2160">
            <v>325894.37</v>
          </cell>
          <cell r="G2160">
            <v>41767</v>
          </cell>
        </row>
        <row r="2161">
          <cell r="C2161">
            <v>3943</v>
          </cell>
          <cell r="D2161" t="str">
            <v>Zapata Corrida En Concreto De 3000 Psi Pre Mezclado De 1.20 X 0.30 X 2.70 Metros, Incluye Acero De Refuerzo De 1/2" A Cada 0.20 Metros (Ver Diseño).</v>
          </cell>
          <cell r="E2161" t="str">
            <v>UN</v>
          </cell>
          <cell r="F2161">
            <v>542913.46</v>
          </cell>
          <cell r="G2161">
            <v>41767</v>
          </cell>
        </row>
        <row r="2162">
          <cell r="C2162">
            <v>3944</v>
          </cell>
          <cell r="D2162" t="str">
            <v>Pedestal En Concreto De 3000 Psi Pre Mezclado De 0.40 X 0.50 X 2 70 Metros, Incluye Acero De Refuerzo De 3/8", Estribos De 3/8" A Cada 0.30 Metros Y Ganchos De 1/2" A Cada 0.20 Metros (Ver Diseño).</v>
          </cell>
          <cell r="E2162" t="str">
            <v>UN</v>
          </cell>
          <cell r="F2162">
            <v>416465.71</v>
          </cell>
          <cell r="G2162">
            <v>41767</v>
          </cell>
        </row>
        <row r="2163">
          <cell r="C2163">
            <v>3945</v>
          </cell>
          <cell r="D2163" t="str">
            <v>Suministro E Instalacion De Griferia De Pared Tipo Push Antivandalica, Incluye Sifon Para Baños (Ver Diseño).</v>
          </cell>
          <cell r="E2163" t="str">
            <v>UN</v>
          </cell>
          <cell r="F2163">
            <v>209373.6</v>
          </cell>
          <cell r="G2163">
            <v>41736</v>
          </cell>
        </row>
        <row r="2164">
          <cell r="C2164">
            <v>3946</v>
          </cell>
          <cell r="D2164" t="str">
            <v>Pintura En Vinilo Tipo 1A, Con Adicion De Acronal Para Muros Color Gris Basalto (Ver Diseño).</v>
          </cell>
          <cell r="E2164" t="str">
            <v>M2</v>
          </cell>
          <cell r="F2164">
            <v>12956.98</v>
          </cell>
          <cell r="G2164">
            <v>42496</v>
          </cell>
        </row>
        <row r="2165">
          <cell r="C2165">
            <v>3948</v>
          </cell>
          <cell r="D2165" t="str">
            <v>Bolardo Metalico Cuerpo Estriado En Hierro Fundido, Anclado Al Piso (Ver Diseño).</v>
          </cell>
          <cell r="E2165" t="str">
            <v>UN</v>
          </cell>
          <cell r="F2165">
            <v>183529.85</v>
          </cell>
          <cell r="G2165">
            <v>42514</v>
          </cell>
        </row>
        <row r="2166">
          <cell r="C2166">
            <v>3949</v>
          </cell>
          <cell r="D2166" t="str">
            <v>Formaleteria En Madera, Incluye Gatos, Cerchas, Crucetas, Chazas Y Guarderas (Ver Diseño).</v>
          </cell>
          <cell r="E2166" t="str">
            <v>M2</v>
          </cell>
          <cell r="F2166">
            <v>23549.65</v>
          </cell>
          <cell r="G2166">
            <v>41732</v>
          </cell>
        </row>
        <row r="2167">
          <cell r="C2167">
            <v>3950</v>
          </cell>
          <cell r="D2167" t="str">
            <v>Zapata En Concreto De 3500 Psi De 1.50 X 1.00 X 0.50 Metros, Incluye Acero De Refuerzo 16 Varillas De 1/2" Y Estribos De 1/2" A Cada 0.15 Metros (Ver Diseño).</v>
          </cell>
          <cell r="E2167" t="str">
            <v>UN</v>
          </cell>
          <cell r="F2167">
            <v>1091134.72</v>
          </cell>
          <cell r="G2167">
            <v>41767</v>
          </cell>
        </row>
        <row r="2168">
          <cell r="C2168">
            <v>3951</v>
          </cell>
          <cell r="D2168" t="str">
            <v>Suministro E Instalacion De Valla Informativa Metalica De 8.00 X 4.00  Metros (Ver Diseño).</v>
          </cell>
          <cell r="E2168" t="str">
            <v>UN</v>
          </cell>
          <cell r="F2168">
            <v>5502328.8899999997</v>
          </cell>
          <cell r="G2168">
            <v>42201</v>
          </cell>
        </row>
        <row r="2169">
          <cell r="C2169">
            <v>3952</v>
          </cell>
          <cell r="D2169" t="str">
            <v>Suministro E Instalacion De Lavamanos Corrido En Mamposteria Y Losa, Acabado En Granito Pulido (Ver Diseño).</v>
          </cell>
          <cell r="E2169" t="str">
            <v>ML</v>
          </cell>
          <cell r="F2169">
            <v>321502.59999999998</v>
          </cell>
          <cell r="G2169">
            <v>42538</v>
          </cell>
        </row>
        <row r="2170">
          <cell r="C2170">
            <v>3953</v>
          </cell>
          <cell r="D2170" t="str">
            <v>Cerramiento En Tuberia Galvanizada De 2", Altura H= 1.20 Metros (Ver Diseño).</v>
          </cell>
          <cell r="E2170" t="str">
            <v>M2</v>
          </cell>
          <cell r="F2170">
            <v>196075.96</v>
          </cell>
          <cell r="G2170">
            <v>42578</v>
          </cell>
        </row>
        <row r="2171">
          <cell r="C2171">
            <v>3955</v>
          </cell>
          <cell r="D2171" t="str">
            <v>Suministro E Instalacion De Piso En Piedra Ceiba De 0.23 X 0.90 Metros, Color Madera (Ver Diseño).</v>
          </cell>
          <cell r="E2171" t="str">
            <v>M2</v>
          </cell>
          <cell r="F2171">
            <v>193780.51</v>
          </cell>
          <cell r="G2171">
            <v>41767</v>
          </cell>
        </row>
        <row r="2172">
          <cell r="C2172">
            <v>3958</v>
          </cell>
          <cell r="D2172" t="str">
            <v>Suministro E Instalacion De Orinal Corrido De 0.50 Metros Y Muro Salpicadero De Una Pieza De 2.00 X 1.12 Metros En Acero Inoxidable Calibre 20 (Ver Diseño).</v>
          </cell>
          <cell r="E2172" t="str">
            <v>ML</v>
          </cell>
          <cell r="F2172">
            <v>392682.09</v>
          </cell>
          <cell r="G2172">
            <v>42538</v>
          </cell>
        </row>
        <row r="2173">
          <cell r="C2173">
            <v>3959</v>
          </cell>
          <cell r="D2173" t="str">
            <v>Muelle Formas Diversas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Protegerlos De Manera Especial, Pintura A 3 Manos ( 5 En Los Cantos), De Esmalte Poliuretano Texturado Exento De Plomo Y Con Alta Resistencia A La Meteorizacion, (Ver Diseño)</v>
          </cell>
          <cell r="E2173" t="str">
            <v>UN</v>
          </cell>
          <cell r="F2173">
            <v>1000000</v>
          </cell>
          <cell r="G2173">
            <v>41767</v>
          </cell>
        </row>
        <row r="2174">
          <cell r="C2174">
            <v>3960</v>
          </cell>
          <cell r="D2174" t="str">
            <v>Conjuntos Modulares Dinamix Dx 203 O Similar Con Postes Con Postes De Madera Laminada De Pino Escandinavo Para Evitar Grietas Y Asegurar La Resistencia Estructural De Los Puntales,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 (Ver Diseño)</v>
          </cell>
          <cell r="E2174" t="str">
            <v>UN</v>
          </cell>
          <cell r="F2174">
            <v>17400000</v>
          </cell>
          <cell r="G2174">
            <v>41767</v>
          </cell>
        </row>
        <row r="2175">
          <cell r="C2175">
            <v>3961</v>
          </cell>
          <cell r="D2175" t="str">
            <v>Conjuntos Modulares Dinamix Jr 400, De Diferentes Compuestos Metalicos Muy Resistentes A La Corrosion, Al Desgaste Y Al Vandalismo Como El Acero Inoxidable, Aluminio Anonizado, Hierro Con Zincado Electrolitico Y Lacado En Polvo Y Acero Galvanizado En Caliente, Paneles Idpe En Polietileno De Baja Densidad, Piezas De Plastico En Polietileno, Caucho Y Metacrilato, Piezas Metalicas En Acero S-235 Galvanizado Y Lacado, Acero Inox Aisi-30, Tornilleria En Acero Inox Aisi-304, Pintura A Una (Ver Diseño)</v>
          </cell>
          <cell r="E2175" t="str">
            <v>UN</v>
          </cell>
          <cell r="F2175">
            <v>17400000</v>
          </cell>
          <cell r="G2175">
            <v>41767</v>
          </cell>
        </row>
        <row r="2176">
          <cell r="C2176">
            <v>3963</v>
          </cell>
          <cell r="D2176" t="str">
            <v>Suministro E Instalacion De Cuadrata En Piedra Antizana De 0.40 X 0.40 Metros (Ver Diseño).</v>
          </cell>
          <cell r="E2176" t="str">
            <v>M2</v>
          </cell>
          <cell r="F2176">
            <v>118513.91</v>
          </cell>
          <cell r="G2176">
            <v>41767</v>
          </cell>
        </row>
        <row r="2177">
          <cell r="C2177">
            <v>3965</v>
          </cell>
          <cell r="D2177" t="str">
            <v>Banca En Concreto Tipo 1 De 2.40 X 0.70 X 0.73 Metros Y Mesa De 0.80 X 0.80 X 0.31 Metros, Conformado Por Asiento Con Espaldar Y Prisma Esquinero Cerrado, Consta De Una Placa Alargada En Concreto Armado De 3000 Psi Y Una Losa De Concreto Armado Que Srve Como Espaldar Del Asiento, Una Mesa O Prisma Elaborado En Concreto Armado De 3000 Psi Dilatado Al Piso A 0.05 Metros (Ver Diseño).</v>
          </cell>
          <cell r="E2177" t="str">
            <v>UN</v>
          </cell>
          <cell r="F2177">
            <v>3361716.34</v>
          </cell>
          <cell r="G2177">
            <v>41767</v>
          </cell>
        </row>
        <row r="2178">
          <cell r="C2178">
            <v>3966</v>
          </cell>
          <cell r="D2178" t="str">
            <v>Prisma En Concreto De 0.60 X 0.60 X 0.40 Metros, Zocalo Rebajado En La Cara Inferior Que Lo Levanta Para Salvar Las Irregularidades Del Suelo Y Mantener La Exactitud Geometrica Del Volumen (Ver Diseño).</v>
          </cell>
          <cell r="E2178" t="str">
            <v>UN</v>
          </cell>
          <cell r="F2178">
            <v>552133.30000000005</v>
          </cell>
          <cell r="G2178">
            <v>41733</v>
          </cell>
        </row>
        <row r="2179">
          <cell r="C2179">
            <v>3967</v>
          </cell>
          <cell r="D2179" t="str">
            <v>Banca En Concreto Tipo 2 De 2.00 X 0.50 X 0.43 (H) Metros, En Tres Piezas En Concreto De Facil Transporte Y Montaje Ideal Para Colocarse En Areas Duras Como Plazas, Alamedas, Etc, Formada Por Una Pieza En Concreto Armado De De 3000 Psi Moldeado Soportando Una Pieza Mas En Concreto Armado De 3000 Psi Moldeado Y Pulido Que Forma La Silla (Ver Diseño).</v>
          </cell>
          <cell r="E2179" t="str">
            <v>UN</v>
          </cell>
          <cell r="F2179">
            <v>1565179.95</v>
          </cell>
          <cell r="G2179">
            <v>41767</v>
          </cell>
        </row>
        <row r="2180">
          <cell r="C2180">
            <v>3968</v>
          </cell>
          <cell r="D2180" t="str">
            <v>Banca En Concreto Tipo 3 De 1.60 X 0.50 X 0.43 (H) Metros, En Tres Piezas En Concreto De Facil Transporte Y Montaje Ideal Para Colocarse En Areas Duras Como Plazas, Alamedas, Etc, Formada Por Una Pieza En Concreto Armado De 3000 Psi Moldeado Y Soportando Una Pieza Mas En Concreto Armado De 3000 Psi Moldeado Y Pulido Que Forma La Silla (Ver Diseño).</v>
          </cell>
          <cell r="E2180" t="str">
            <v>UN</v>
          </cell>
          <cell r="F2180">
            <v>1391115.86</v>
          </cell>
          <cell r="G2180">
            <v>41767</v>
          </cell>
        </row>
        <row r="2181">
          <cell r="C2181">
            <v>3969</v>
          </cell>
          <cell r="D2181" t="str">
            <v>Mesa De 12 Puestos Para Picnic Y Reuniones De 3.00 X 1.00 Metro, Altura (H) = 0.90 Metros Y Silla Rectangulo De 3.00 X 0.60 X 0.50 (H) Metros, Fabricadas En Concreto Modelado Y Ensambladas En Sitio, Prisma En Concreto, Zocalo Rebajado En La Cara Inferior Que Lo Levanta Un Poco Para Salvar Las Irregularidades Del Suelo Y Mantener La Exactitud Geometrica Del Volumen (Ver Diseño).</v>
          </cell>
          <cell r="E2181" t="str">
            <v>UN</v>
          </cell>
          <cell r="F2181">
            <v>8506701.0999999996</v>
          </cell>
          <cell r="G2181">
            <v>41767</v>
          </cell>
        </row>
        <row r="2182">
          <cell r="C2182">
            <v>3970</v>
          </cell>
          <cell r="D2182" t="str">
            <v>Suministro E Instalacion De Tierra Batida, Mezcla De Caliche 40%, Gravilla O Triturado De Arroyo De Piedra 20%, Arena De Santo Tomas 20% Y Arena Amarilla 20% (Ver Diseño).</v>
          </cell>
          <cell r="E2182" t="str">
            <v>M3</v>
          </cell>
          <cell r="F2182">
            <v>82175.62</v>
          </cell>
          <cell r="G2182">
            <v>41767</v>
          </cell>
        </row>
        <row r="2183">
          <cell r="C2183">
            <v>3972</v>
          </cell>
          <cell r="D2183" t="str">
            <v>Piso En Concreto Con Aditivo Liquido Sika Colorcreto O Similar (Ver Diseño)</v>
          </cell>
          <cell r="E2183" t="str">
            <v>M2</v>
          </cell>
          <cell r="F2183">
            <v>201757.29</v>
          </cell>
          <cell r="G2183">
            <v>42619</v>
          </cell>
        </row>
        <row r="2184">
          <cell r="C2184">
            <v>3974</v>
          </cell>
          <cell r="D2184" t="str">
            <v>Suministro E Instalacion De Impermeabilizacion De Placa Espejo De Agua (Ver Diseño).</v>
          </cell>
          <cell r="E2184" t="str">
            <v>M2</v>
          </cell>
          <cell r="F2184">
            <v>55919.14</v>
          </cell>
          <cell r="G2184">
            <v>41767</v>
          </cell>
        </row>
        <row r="2185">
          <cell r="C2185">
            <v>3975</v>
          </cell>
          <cell r="D2185" t="str">
            <v>Suministro E Instalacion De Escultura De Cubos En Concreto Y Acabado En Granito Pulido (Ver Diseño).</v>
          </cell>
          <cell r="E2185" t="str">
            <v>UN</v>
          </cell>
          <cell r="F2185">
            <v>14167904.75</v>
          </cell>
          <cell r="G2185">
            <v>41767</v>
          </cell>
        </row>
        <row r="2186">
          <cell r="C2186">
            <v>3976</v>
          </cell>
          <cell r="D2186" t="str">
            <v>Levante De Muro En Bloque Abuzardado De 0.15 X 0.20 X 0.40 Metros, Con Celdas Rellenas En Concreto De 2500 Psi, Refuerzo Central De D= 1/2" A Cada 2.00 Metros, Mortero De Pega 1:4 Con Anclaje A Concreto Existente Con Sikadur Anchor Fix - 4 Para Fijar Varillas Con Acabado En Pintura Viniltex Tipo I (Ver Diseño).</v>
          </cell>
          <cell r="E2186" t="str">
            <v>ML</v>
          </cell>
          <cell r="F2186">
            <v>137184.60999999999</v>
          </cell>
          <cell r="G2186">
            <v>41767</v>
          </cell>
        </row>
        <row r="2187">
          <cell r="C2187">
            <v>3977</v>
          </cell>
          <cell r="D2187" t="str">
            <v>Construccion De Filtros Interiores En Espina De Pescado De Ancho = 0.40 Metros X Altura Variable, Incluye Recubrimiento Perimetral En Geotextil Nt 1800, Tuberia Perforada Para Filtros Diametro De 4" Y Canto Rodado O Piedra Triturada Diametro 1" (Ver Diseño).</v>
          </cell>
          <cell r="E2187" t="str">
            <v>ML</v>
          </cell>
          <cell r="F2187">
            <v>97987.75</v>
          </cell>
          <cell r="G2187">
            <v>41767</v>
          </cell>
        </row>
        <row r="2188">
          <cell r="C2188">
            <v>3978</v>
          </cell>
          <cell r="D2188" t="str">
            <v>Construccion De Filtros Perimetrales De Ancho = 0.40 Metros X Altura Variable, Incluye: Recubrimiento Perimetral En Geotextil Nt 1800, Tuberia Perforada Para Filtros Diametro 8" Y Canto Rodado O Piedra Triturada Limpia De Diametro D= 1" (Ver Diseño).</v>
          </cell>
          <cell r="E2188" t="str">
            <v>ML</v>
          </cell>
          <cell r="F2188">
            <v>118709.75</v>
          </cell>
          <cell r="G2188">
            <v>42201</v>
          </cell>
        </row>
        <row r="2189">
          <cell r="C2189">
            <v>3979</v>
          </cell>
          <cell r="D2189" t="str">
            <v>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2189" t="str">
            <v>UN</v>
          </cell>
          <cell r="F2189">
            <v>112319.53</v>
          </cell>
          <cell r="G2189">
            <v>41771</v>
          </cell>
        </row>
        <row r="2190">
          <cell r="C2190">
            <v>3980</v>
          </cell>
          <cell r="D2190" t="str">
            <v>Construccion De Cajas De Empalme En Concreto Reforzado Con Malla, Dimension 0.60 X 0.60 Metros Libres, Altura Variable, Incluye: Tapa, Cañuela Y Base (Ver Diseño).</v>
          </cell>
          <cell r="E2190" t="str">
            <v>UN</v>
          </cell>
          <cell r="F2190">
            <v>350732.08</v>
          </cell>
          <cell r="G2190">
            <v>42201</v>
          </cell>
        </row>
        <row r="2191">
          <cell r="C2191">
            <v>3981</v>
          </cell>
          <cell r="D2191" t="str">
            <v>Suministro E Instalacion De Juego Infantil Tipo Atom O Similar En Tubo De Acero Esrtructural, Esferas Repujadas En 1.00 Unidad 19.500.000 19.500.000 Lamina Galvanizada, Tuberia En Acero Galvanizado De 2 Pulgadas Cal 3 Mm, La Red Es En Guaya De Alma Elastomerica Recubierta En Polivinil Resistente A La Interperie (Ver Diseño)</v>
          </cell>
          <cell r="E2191" t="str">
            <v>UN</v>
          </cell>
          <cell r="F2191">
            <v>19500000</v>
          </cell>
          <cell r="G2191">
            <v>41767</v>
          </cell>
        </row>
        <row r="2192">
          <cell r="C2192">
            <v>3982</v>
          </cell>
          <cell r="D2192" t="str">
            <v>Suministro E Instalacion De Estructuras De Pergolas En Madera Teca Elaborado Con Piezas De 0.45 X 0.15 Metros Y Columnas Metalicas Como Soporte De La Estructura, Anclada Con Tornilleria Galvanizada La Cual Se Encuentra Incada En Base De Concreto Como Soporte, Todo Debidamente Pintado Y Acabado, Incluye Mano De Obra (Ver Diseño).</v>
          </cell>
          <cell r="E2192" t="str">
            <v>GL</v>
          </cell>
          <cell r="F2192">
            <v>160000000</v>
          </cell>
          <cell r="G2192">
            <v>41767</v>
          </cell>
        </row>
        <row r="2193">
          <cell r="C2193">
            <v>3983</v>
          </cell>
          <cell r="D2193" t="str">
            <v>Suministro E Instalacion De Sistema De Riego, Incluye: Materiales, Equipos, Transporte Y Mano De Obra (Ver Diseño).</v>
          </cell>
          <cell r="E2193" t="str">
            <v>ML</v>
          </cell>
          <cell r="F2193">
            <v>86923000</v>
          </cell>
          <cell r="G2193">
            <v>42195</v>
          </cell>
        </row>
        <row r="2194">
          <cell r="C2194">
            <v>3984</v>
          </cell>
          <cell r="D2194" t="str">
            <v>Suministro E Instalacion De Tuberia Para Vertimiento Final, Durafort De Hierro 10", Incluye Empalmes Y Emboquillado (Ver Diseño)</v>
          </cell>
          <cell r="E2194" t="str">
            <v>ML</v>
          </cell>
          <cell r="F2194">
            <v>87550.21</v>
          </cell>
          <cell r="G2194">
            <v>41767</v>
          </cell>
        </row>
        <row r="2195">
          <cell r="C2195">
            <v>3986</v>
          </cell>
          <cell r="D2195" t="str">
            <v>Suministro E Instalacion De Enchape En Piedra Mediterranea De 0.30 X 0.50 Metros, Incluye Pegante Para Exteriores Blanco Y Sellante Hidrofugante Mate (Ver Diseño).</v>
          </cell>
          <cell r="E2195" t="str">
            <v>M2</v>
          </cell>
          <cell r="F2195">
            <v>153069.48000000001</v>
          </cell>
          <cell r="G2195">
            <v>41767</v>
          </cell>
        </row>
        <row r="2196">
          <cell r="C2196">
            <v>3991</v>
          </cell>
          <cell r="D2196" t="str">
            <v>Suministro E Instalacion De Cubierta En Lamina De Policarbonato</v>
          </cell>
          <cell r="E2196" t="str">
            <v>M2</v>
          </cell>
          <cell r="F2196">
            <v>160377.04999999999</v>
          </cell>
          <cell r="G2196">
            <v>42669</v>
          </cell>
        </row>
        <row r="2197">
          <cell r="C2197">
            <v>3992</v>
          </cell>
          <cell r="D2197" t="str">
            <v>Suministro E Instalacion De Parales En Madera Teca De 0.10 A 0.12 Metros De Diametro X 2.50 Metros De Altura, Empotrados 0.50 Metros, Incluye Zapata De Concreto De 3000 Psi (Ver Diseño)</v>
          </cell>
          <cell r="E2197" t="str">
            <v>UN</v>
          </cell>
          <cell r="F2197">
            <v>243575.91</v>
          </cell>
          <cell r="G2197">
            <v>41767</v>
          </cell>
        </row>
        <row r="2198">
          <cell r="C2198">
            <v>3994</v>
          </cell>
          <cell r="D2198" t="str">
            <v>Plantilla Para Piso En Concreto De 3000 Psi E= 0.07 Metros, Incluye: Parrilla De Acero De D= 1/4" A Cada 0.50 Metros En Ambos Sentidos (Ver Diseño).</v>
          </cell>
          <cell r="E2198" t="str">
            <v>M2</v>
          </cell>
          <cell r="F2198">
            <v>40496.01</v>
          </cell>
          <cell r="G2198">
            <v>42779</v>
          </cell>
        </row>
        <row r="2199">
          <cell r="C2199">
            <v>3995</v>
          </cell>
          <cell r="D2199" t="str">
            <v>Suministro E Instalación De Pasamanos En Tubo Galvanizado De 2", Altura 0.20 Metros, Anclaje Cada 1.25 Metros, Incluye Platina Mas Tapa ( Ver Diseño)</v>
          </cell>
          <cell r="E2199" t="str">
            <v>ML</v>
          </cell>
          <cell r="F2199">
            <v>127600</v>
          </cell>
          <cell r="G2199">
            <v>41751</v>
          </cell>
        </row>
        <row r="2200">
          <cell r="C2200">
            <v>3996</v>
          </cell>
          <cell r="D2200" t="str">
            <v>Suministro E Instalación De Pasamanos En Acero Inoxidable Calibre 18 Ref. 304 Tubo 2", Altura 0.20 Metros ( Ver Diseño)</v>
          </cell>
          <cell r="E2200" t="str">
            <v>ML</v>
          </cell>
          <cell r="F2200">
            <v>150800</v>
          </cell>
          <cell r="G2200">
            <v>42538</v>
          </cell>
        </row>
        <row r="2201">
          <cell r="C2201">
            <v>3997</v>
          </cell>
          <cell r="D2201" t="str">
            <v>Suministro E Instalación De Baranda Pasamanos En Tubo Galvanizado De 2" Y De 1", Altura 1.20 Metros, Anclaje Cada 1.25 Metros, Incluye Platina Mas Tapa ( Ver Diseño)</v>
          </cell>
          <cell r="E2201" t="str">
            <v>ML</v>
          </cell>
          <cell r="F2201">
            <v>266800</v>
          </cell>
          <cell r="G2201">
            <v>41751</v>
          </cell>
        </row>
        <row r="2202">
          <cell r="C2202">
            <v>3998</v>
          </cell>
          <cell r="D2202" t="str">
            <v>Suministro E Instalación De Baranda Pasamanos En Acero Inoxidable Calibre 18 Ref. 304 Tubo 2" Y 1", Altura 1.20 Metros ( Ver Diseño)</v>
          </cell>
          <cell r="E2202" t="str">
            <v>ML</v>
          </cell>
          <cell r="F2202">
            <v>324800</v>
          </cell>
          <cell r="G2202">
            <v>42538</v>
          </cell>
        </row>
        <row r="2203">
          <cell r="C2203">
            <v>4000</v>
          </cell>
          <cell r="D2203" t="str">
            <v>Suministro E Instalacion De Conector Ampact 600525 (Ver Diseño)</v>
          </cell>
          <cell r="E2203" t="str">
            <v>UN</v>
          </cell>
          <cell r="F2203">
            <v>17037.75</v>
          </cell>
          <cell r="G2203">
            <v>42173</v>
          </cell>
        </row>
        <row r="2204">
          <cell r="C2204">
            <v>4002</v>
          </cell>
          <cell r="D2204" t="str">
            <v>Suministro E Instalacion De Grapa De Aluminio Tipo Pistola (Ver Diseño)</v>
          </cell>
          <cell r="E2204" t="str">
            <v>UN</v>
          </cell>
          <cell r="F2204">
            <v>50354.76</v>
          </cell>
          <cell r="G2204">
            <v>42173</v>
          </cell>
        </row>
        <row r="2205">
          <cell r="C2205">
            <v>4004</v>
          </cell>
          <cell r="D2205" t="str">
            <v>Suministro E Instalacion De Cable De Cobre Forrado N° 10 Awg-Aislamiento Thw (Ver Diseño)</v>
          </cell>
          <cell r="E2205" t="str">
            <v>ML</v>
          </cell>
          <cell r="F2205">
            <v>7242.25</v>
          </cell>
          <cell r="G2205">
            <v>42557</v>
          </cell>
        </row>
        <row r="2206">
          <cell r="C2206">
            <v>4006</v>
          </cell>
          <cell r="D2206" t="str">
            <v>Suministro E Instalacion De Line Post 57-1 Pin Corto (Ver Diseño)</v>
          </cell>
          <cell r="E2206" t="str">
            <v>UN</v>
          </cell>
          <cell r="F2206">
            <v>99474.15</v>
          </cell>
          <cell r="G2206">
            <v>42173</v>
          </cell>
        </row>
        <row r="2207">
          <cell r="C2207">
            <v>4008</v>
          </cell>
          <cell r="D2207" t="str">
            <v>Suministro E Instalacion De Aislador De Suspension Polimerico De 15 Kv (Ver Diseño).</v>
          </cell>
          <cell r="E2207" t="str">
            <v>UN</v>
          </cell>
          <cell r="F2207">
            <v>68989.119999999995</v>
          </cell>
          <cell r="G2207">
            <v>42173</v>
          </cell>
        </row>
        <row r="2208">
          <cell r="C2208">
            <v>4010</v>
          </cell>
          <cell r="D2208" t="str">
            <v>Suministro E Instalacion De Luminaria Tipo Panel Led De 1 X 36 W (Ver Diseño)</v>
          </cell>
          <cell r="E2208" t="str">
            <v>UN</v>
          </cell>
          <cell r="F2208">
            <v>371387.5</v>
          </cell>
          <cell r="G2208">
            <v>42472</v>
          </cell>
        </row>
        <row r="2209">
          <cell r="C2209">
            <v>4012</v>
          </cell>
          <cell r="D2209" t="str">
            <v>Suministro E Instalacion De Luminaria Tipo Aluled De 60 W (Ver Diseño)</v>
          </cell>
          <cell r="E2209" t="str">
            <v>UN</v>
          </cell>
          <cell r="F2209">
            <v>1232872.6399999999</v>
          </cell>
          <cell r="G2209">
            <v>42557</v>
          </cell>
        </row>
        <row r="2210">
          <cell r="C2210">
            <v>4014</v>
          </cell>
          <cell r="D2210" t="str">
            <v>Suministro E Instalacion De Tablero De Control Para Iluminacion, Incluye: Fotocelda,  Contactores, Breakers, Sistema De Sujecion Y Accesorios (Ver Diseño)</v>
          </cell>
          <cell r="E2210" t="str">
            <v>UN</v>
          </cell>
          <cell r="F2210">
            <v>1621249.51</v>
          </cell>
          <cell r="G2210">
            <v>42129</v>
          </cell>
        </row>
        <row r="2211">
          <cell r="C2211">
            <v>4016</v>
          </cell>
          <cell r="D2211" t="str">
            <v>Suministro E Instalacion De Luminaria Tipo Aluled De 90 W, Incluye: Brazo Tipo Cercha Para La Luminaria Galvanizado En Caliente (Ver Diseño)</v>
          </cell>
          <cell r="E2211" t="str">
            <v>UN</v>
          </cell>
          <cell r="F2211">
            <v>1669025.54</v>
          </cell>
          <cell r="G2211">
            <v>42557</v>
          </cell>
        </row>
        <row r="2212">
          <cell r="C2212">
            <v>4019</v>
          </cell>
          <cell r="D2212" t="str">
            <v>Suministro E Instalacion De Poste De Acero Galvanizado En Caliente De 8.00 Metros De Altura, Incluye: Tronco Conico Poligonal En Lamina De Acero Con Aditamento Para La Instalacion De Una Luminaria De 8.00 Metros Y Una De 6.00 Metros, Acabado Final En Pintura De Esmalte Para Exteriores, Anclaje De Concreto Y Pedestal (Ver Diseño)</v>
          </cell>
          <cell r="E2212" t="str">
            <v>UN</v>
          </cell>
          <cell r="F2212">
            <v>1837332.65</v>
          </cell>
          <cell r="G2212">
            <v>42067</v>
          </cell>
        </row>
        <row r="2213">
          <cell r="C2213">
            <v>4021</v>
          </cell>
          <cell r="D2213" t="str">
            <v>Suministro E Instalacion De Poste De Acero Galvanizado En Caliente De 9.00 Metros De Altura, Incluye: Tronco Conico Poligonal En Lamina De Acero Con Aditamento Para La Instalacion De Una Luminaria A 9.00 Metros Y Otra A 6.00 Metros, Acabado Final En Pintura De Esmalte Para Exteriores, Anclaje De Concreto Y Pedestal (Ver Diseño)</v>
          </cell>
          <cell r="E2213" t="str">
            <v>UN</v>
          </cell>
          <cell r="F2213">
            <v>2031672.65</v>
          </cell>
          <cell r="G2213">
            <v>42557</v>
          </cell>
        </row>
        <row r="2214">
          <cell r="C2214">
            <v>4025</v>
          </cell>
          <cell r="D2214" t="str">
            <v>Suministro E Instalacion De Tuberia Pvc Conduit De 4" (Ver Diseño)</v>
          </cell>
          <cell r="E2214" t="str">
            <v>ML</v>
          </cell>
          <cell r="F2214">
            <v>36395.769999999997</v>
          </cell>
          <cell r="G2214">
            <v>42557</v>
          </cell>
        </row>
        <row r="2215">
          <cell r="C2215">
            <v>4026</v>
          </cell>
          <cell r="D2215" t="str">
            <v>Suministro E Instalacion De Bajante En Tuberia Galvanizada De 1 1/2", Incluye: Capacete, Cinta Bandit, Hebillas Y Curva (Ver Diseño)</v>
          </cell>
          <cell r="E2215" t="str">
            <v>ML</v>
          </cell>
          <cell r="F2215">
            <v>435459.26</v>
          </cell>
          <cell r="G2215">
            <v>41771</v>
          </cell>
        </row>
        <row r="2216">
          <cell r="C2216">
            <v>4028</v>
          </cell>
          <cell r="D2216" t="str">
            <v>Suministro E Instalacion De Bajante En Tuberia Galvanizada De 1", Incluye: Capacete, Cinta Bandit, Hebillas Y Curva (Ver Diseño)</v>
          </cell>
          <cell r="E2216" t="str">
            <v>ML</v>
          </cell>
          <cell r="F2216">
            <v>312010.26</v>
          </cell>
          <cell r="G2216">
            <v>41771</v>
          </cell>
        </row>
        <row r="2217">
          <cell r="C2217">
            <v>4031</v>
          </cell>
          <cell r="D2217" t="str">
            <v>Puente Peatonal</v>
          </cell>
          <cell r="E2217" t="str">
            <v>SD</v>
          </cell>
          <cell r="F2217">
            <v>0</v>
          </cell>
          <cell r="G2217">
            <v>41743</v>
          </cell>
        </row>
        <row r="2218">
          <cell r="C2218">
            <v>4032</v>
          </cell>
          <cell r="D2218" t="str">
            <v>Placa Plazoleta 2</v>
          </cell>
          <cell r="E2218" t="str">
            <v>SD</v>
          </cell>
          <cell r="F2218">
            <v>0</v>
          </cell>
          <cell r="G2218">
            <v>41743</v>
          </cell>
        </row>
        <row r="2219">
          <cell r="C2219">
            <v>4033</v>
          </cell>
          <cell r="D2219" t="str">
            <v>Cancha Sintetica</v>
          </cell>
          <cell r="E2219" t="str">
            <v>SD</v>
          </cell>
          <cell r="F2219">
            <v>0</v>
          </cell>
          <cell r="G2219">
            <v>41743</v>
          </cell>
        </row>
        <row r="2220">
          <cell r="C2220">
            <v>4034</v>
          </cell>
          <cell r="D2220" t="str">
            <v>Canalizacion De Canal Paralelo A La Via Circunvalar</v>
          </cell>
          <cell r="E2220" t="str">
            <v>SD</v>
          </cell>
          <cell r="F2220">
            <v>0</v>
          </cell>
          <cell r="G2220">
            <v>41743</v>
          </cell>
        </row>
        <row r="2221">
          <cell r="C2221">
            <v>4035</v>
          </cell>
          <cell r="D2221" t="str">
            <v>Desmonte Y Montaje De Gabinete Cocina Existente (Ver Diseño).</v>
          </cell>
          <cell r="E2221" t="str">
            <v>UN</v>
          </cell>
          <cell r="F2221">
            <v>56000</v>
          </cell>
          <cell r="G2221">
            <v>42416</v>
          </cell>
        </row>
        <row r="2222">
          <cell r="C2222">
            <v>4036</v>
          </cell>
          <cell r="D2222" t="str">
            <v>Edificio De Mantenimiento</v>
          </cell>
          <cell r="E2222" t="str">
            <v>SD</v>
          </cell>
          <cell r="F2222">
            <v>0</v>
          </cell>
          <cell r="G2222">
            <v>41743</v>
          </cell>
        </row>
        <row r="2223">
          <cell r="C2223">
            <v>4037</v>
          </cell>
          <cell r="D2223" t="str">
            <v>Muro Para Soportes O Estribos De Puente En Concreto De 5000 Psi Premezclado, No Incluye Acero De Refuerzo</v>
          </cell>
          <cell r="E2223" t="str">
            <v>M3</v>
          </cell>
          <cell r="F2223">
            <v>717445.6</v>
          </cell>
          <cell r="G2223">
            <v>41821</v>
          </cell>
        </row>
        <row r="2224">
          <cell r="C2224">
            <v>4038</v>
          </cell>
          <cell r="D2224" t="str">
            <v>Placa De Fondo En Concreto De 5000 Psi Premezclado, No Incluye Acero De Refuerzo</v>
          </cell>
          <cell r="E2224" t="str">
            <v>M3</v>
          </cell>
          <cell r="F2224">
            <v>629284.30000000005</v>
          </cell>
          <cell r="G2224">
            <v>41821</v>
          </cell>
        </row>
        <row r="2225">
          <cell r="C2225">
            <v>4039</v>
          </cell>
          <cell r="D2225" t="str">
            <v>Vigas En Concreto De 5000 Psi Premezclado, No Incluye Acero De Refuerzo</v>
          </cell>
          <cell r="E2225" t="str">
            <v>M3</v>
          </cell>
          <cell r="F2225">
            <v>530428.67000000004</v>
          </cell>
          <cell r="G2225">
            <v>41821</v>
          </cell>
        </row>
        <row r="2226">
          <cell r="C2226">
            <v>4040</v>
          </cell>
          <cell r="D2226" t="str">
            <v>Equipamento</v>
          </cell>
          <cell r="E2226" t="str">
            <v>SD</v>
          </cell>
          <cell r="F2226">
            <v>0</v>
          </cell>
          <cell r="G2226">
            <v>41744</v>
          </cell>
        </row>
        <row r="2227">
          <cell r="C2227">
            <v>4041</v>
          </cell>
          <cell r="D2227" t="str">
            <v>Equipamento Gradas</v>
          </cell>
          <cell r="E2227" t="str">
            <v>SD</v>
          </cell>
          <cell r="F2227">
            <v>0</v>
          </cell>
          <cell r="G2227">
            <v>41744</v>
          </cell>
        </row>
        <row r="2228">
          <cell r="C2228">
            <v>4042</v>
          </cell>
          <cell r="D2228" t="str">
            <v>Otros</v>
          </cell>
          <cell r="E2228" t="str">
            <v>SD</v>
          </cell>
          <cell r="F2228">
            <v>0</v>
          </cell>
          <cell r="G2228">
            <v>41744</v>
          </cell>
        </row>
        <row r="2229">
          <cell r="C2229">
            <v>4043</v>
          </cell>
          <cell r="D2229" t="str">
            <v>Pañete En Concreto De 2000 Psi</v>
          </cell>
          <cell r="E2229" t="str">
            <v>M3</v>
          </cell>
          <cell r="F2229">
            <v>555423.5</v>
          </cell>
          <cell r="G2229">
            <v>41821</v>
          </cell>
        </row>
        <row r="2230">
          <cell r="C2230">
            <v>4044</v>
          </cell>
          <cell r="D2230" t="str">
            <v>Placa Superior En Concreto De 5000 Psi Premezclado, No Incluye Acero De Refuerzo</v>
          </cell>
          <cell r="E2230" t="str">
            <v>M3</v>
          </cell>
          <cell r="F2230">
            <v>743335.9</v>
          </cell>
          <cell r="G2230">
            <v>41821</v>
          </cell>
        </row>
        <row r="2231">
          <cell r="C2231">
            <v>4045</v>
          </cell>
          <cell r="D2231" t="str">
            <v>Estructura Locales</v>
          </cell>
          <cell r="E2231" t="str">
            <v>SD</v>
          </cell>
          <cell r="F2231">
            <v>0</v>
          </cell>
          <cell r="G2231">
            <v>41745</v>
          </cell>
        </row>
        <row r="2232">
          <cell r="C2232">
            <v>4046</v>
          </cell>
          <cell r="D2232" t="str">
            <v>Paisajismo Muro Vivo En Cascada Altura = 4.00 Metros (Ver Diseño)</v>
          </cell>
          <cell r="E2232" t="str">
            <v>M2</v>
          </cell>
          <cell r="F2232">
            <v>800000</v>
          </cell>
          <cell r="G2232">
            <v>41785</v>
          </cell>
        </row>
        <row r="2233">
          <cell r="C2233">
            <v>4047</v>
          </cell>
          <cell r="D2233" t="str">
            <v>Muro Cascada</v>
          </cell>
          <cell r="E2233" t="str">
            <v>SD</v>
          </cell>
          <cell r="F2233">
            <v>0</v>
          </cell>
          <cell r="G2233">
            <v>41758</v>
          </cell>
        </row>
        <row r="2234">
          <cell r="C2234">
            <v>4048</v>
          </cell>
          <cell r="D2234" t="str">
            <v>Muro De Contencion Lago 2</v>
          </cell>
          <cell r="E2234" t="str">
            <v>SD</v>
          </cell>
          <cell r="F2234">
            <v>0</v>
          </cell>
          <cell r="G2234">
            <v>41758</v>
          </cell>
        </row>
        <row r="2235">
          <cell r="C2235">
            <v>4049</v>
          </cell>
          <cell r="D2235" t="str">
            <v>Muro De Contencion Ojo De Agua</v>
          </cell>
          <cell r="E2235" t="str">
            <v>SD</v>
          </cell>
          <cell r="F2235">
            <v>0</v>
          </cell>
          <cell r="G2235">
            <v>41758</v>
          </cell>
        </row>
        <row r="2236">
          <cell r="C2236">
            <v>4050</v>
          </cell>
          <cell r="D2236" t="str">
            <v>Alberca Para Almacenamiento De Agua Para Riego</v>
          </cell>
          <cell r="E2236" t="str">
            <v>SD</v>
          </cell>
          <cell r="F2236">
            <v>0</v>
          </cell>
          <cell r="G2236">
            <v>41758</v>
          </cell>
        </row>
        <row r="2237">
          <cell r="C2237">
            <v>4051</v>
          </cell>
          <cell r="D2237" t="str">
            <v>Puentes Peatonales N° 1-2-3-4-5-6</v>
          </cell>
          <cell r="E2237" t="str">
            <v>SD</v>
          </cell>
          <cell r="F2237">
            <v>0</v>
          </cell>
          <cell r="G2237">
            <v>41758</v>
          </cell>
        </row>
        <row r="2238">
          <cell r="C2238">
            <v>4052</v>
          </cell>
          <cell r="D2238" t="str">
            <v>Cafeterias</v>
          </cell>
          <cell r="E2238" t="str">
            <v>SD</v>
          </cell>
          <cell r="F2238">
            <v>0</v>
          </cell>
          <cell r="G2238">
            <v>41758</v>
          </cell>
        </row>
        <row r="2239">
          <cell r="C2239">
            <v>4054</v>
          </cell>
          <cell r="D2239" t="str">
            <v>Plantilla Para Piso En Concreto De 3000 Psi E= 0.07 Metros, Incluye Parrilla De Acero De D= 1/4" A Cada 0.10 Metros En Ambos Sentidos (Ver Diseño).</v>
          </cell>
          <cell r="E2239" t="str">
            <v>M2</v>
          </cell>
          <cell r="F2239">
            <v>44916.39</v>
          </cell>
          <cell r="G2239">
            <v>42578</v>
          </cell>
        </row>
        <row r="2240">
          <cell r="C2240">
            <v>4055</v>
          </cell>
          <cell r="D2240" t="str">
            <v>Suministro E Instalacion De Banca Jardinera Para Parque En Levante De Bloque Abuzardado Reforzado, Placa En Concreto De 3000 Psi E= 0.07 Metros Y Pañete Impermeabilizado (Ver Diseño).</v>
          </cell>
          <cell r="E2240" t="str">
            <v>UN</v>
          </cell>
          <cell r="F2240">
            <v>932883</v>
          </cell>
          <cell r="G2240">
            <v>42195</v>
          </cell>
        </row>
        <row r="2241">
          <cell r="C2241">
            <v>4057</v>
          </cell>
          <cell r="D2241" t="str">
            <v>Suministro E Instalacion De Kioscos, Incluye Estructura En Perfiles Metalicos Y Contorno En Madera, Kioscos Ubicados En Los Senderos Del Parque (Ver Diseño)</v>
          </cell>
          <cell r="E2241" t="str">
            <v>GL</v>
          </cell>
          <cell r="F2241">
            <v>5350000</v>
          </cell>
          <cell r="G2241">
            <v>41785</v>
          </cell>
        </row>
        <row r="2242">
          <cell r="C2242">
            <v>4058</v>
          </cell>
          <cell r="D2242" t="str">
            <v>Suministro E Instalacion De Escalera En Estructura Metalica Con Peldaños En Lamina Galvanizada Antideslizante En Calibre 26 (Ver Diseño)</v>
          </cell>
          <cell r="E2242" t="str">
            <v>GL</v>
          </cell>
          <cell r="F2242">
            <v>3000000</v>
          </cell>
          <cell r="G2242">
            <v>42195</v>
          </cell>
        </row>
        <row r="2243">
          <cell r="C2243">
            <v>4059</v>
          </cell>
          <cell r="D2243" t="str">
            <v>Suministro E Instalacion De Cubierta En Estructura Metalica Con Lamina Traslucida En Policarbonato, Incluye Seis (6) Soportes Para Apoyo (Ver Diseño)</v>
          </cell>
          <cell r="E2243" t="str">
            <v>M2</v>
          </cell>
          <cell r="F2243">
            <v>112500</v>
          </cell>
          <cell r="G2243">
            <v>41785</v>
          </cell>
        </row>
        <row r="2244">
          <cell r="C2244">
            <v>4060</v>
          </cell>
          <cell r="D2244" t="str">
            <v>Sunministro E Instalacion De Partidor Electrico Para Salida En Pista De Bicicroos (Ver Diseño).</v>
          </cell>
          <cell r="E2244" t="str">
            <v>GL</v>
          </cell>
          <cell r="F2244">
            <v>4000000</v>
          </cell>
          <cell r="G2244">
            <v>42195</v>
          </cell>
        </row>
        <row r="2245">
          <cell r="C2245">
            <v>4061</v>
          </cell>
          <cell r="D2245" t="str">
            <v>Suministro E Instalacion De Placa Identificacion Parque Jardin Botanico (Ver Diseño)</v>
          </cell>
          <cell r="E2245" t="str">
            <v>UN</v>
          </cell>
          <cell r="F2245">
            <v>8000000</v>
          </cell>
          <cell r="G2245">
            <v>42195</v>
          </cell>
        </row>
        <row r="2246">
          <cell r="C2246">
            <v>4062</v>
          </cell>
          <cell r="D2246" t="str">
            <v>Suministro E Instalacion De Pozo Y Riego, Incluye: Adecuacion Del Area, Perforacion Exploratoria, Grava Y Gravilla (Ver Diseño)</v>
          </cell>
          <cell r="E2246" t="str">
            <v>UN</v>
          </cell>
          <cell r="F2246">
            <v>50000000</v>
          </cell>
          <cell r="G2246">
            <v>42195</v>
          </cell>
        </row>
        <row r="2247">
          <cell r="C2247">
            <v>4063</v>
          </cell>
          <cell r="D2247" t="str">
            <v>Provision Plan De Manejo De Tráfico.</v>
          </cell>
          <cell r="E2247" t="str">
            <v>GL</v>
          </cell>
          <cell r="F2247">
            <v>45000000</v>
          </cell>
          <cell r="G2247">
            <v>42578</v>
          </cell>
        </row>
        <row r="2248">
          <cell r="C2248">
            <v>4064</v>
          </cell>
          <cell r="D2248" t="str">
            <v>Suministro Transporte Y Siembra De Árboles Adultos.</v>
          </cell>
          <cell r="E2248" t="str">
            <v>UN</v>
          </cell>
          <cell r="F2248">
            <v>200000</v>
          </cell>
          <cell r="G2248">
            <v>42578</v>
          </cell>
        </row>
        <row r="2249">
          <cell r="C2249">
            <v>4065</v>
          </cell>
          <cell r="D2249" t="str">
            <v>Suministro E Instalacion De Sistema Electrico Para Muro Cascada, Incluye: Motobomba, Tuberias, Cables Y Cicuito En General (Ver Diseño)</v>
          </cell>
          <cell r="E2249" t="str">
            <v>GL</v>
          </cell>
          <cell r="F2249">
            <v>23000000</v>
          </cell>
          <cell r="G2249">
            <v>41785</v>
          </cell>
        </row>
        <row r="2250">
          <cell r="C2250">
            <v>4066</v>
          </cell>
          <cell r="D2250" t="str">
            <v>Suministro De Bolardo En Concreto Tipo M60. Incluye Transporte.</v>
          </cell>
          <cell r="E2250" t="str">
            <v>UN</v>
          </cell>
          <cell r="F2250">
            <v>81500</v>
          </cell>
          <cell r="G2250">
            <v>41764</v>
          </cell>
        </row>
        <row r="2251">
          <cell r="C2251">
            <v>4067</v>
          </cell>
          <cell r="D2251" t="str">
            <v>Bolardo En Concreto Tipo M60 F'C=3000 Psi.</v>
          </cell>
          <cell r="E2251" t="str">
            <v>UN</v>
          </cell>
          <cell r="F2251">
            <v>116515.21</v>
          </cell>
          <cell r="G2251">
            <v>41781</v>
          </cell>
        </row>
        <row r="2252">
          <cell r="C2252">
            <v>4068</v>
          </cell>
          <cell r="D2252" t="str">
            <v>Señales De Tránsito Grupo 1 (75X75).</v>
          </cell>
          <cell r="E2252" t="str">
            <v>UN</v>
          </cell>
          <cell r="F2252">
            <v>180000</v>
          </cell>
          <cell r="G2252">
            <v>41764</v>
          </cell>
        </row>
        <row r="2253">
          <cell r="C2253">
            <v>4069</v>
          </cell>
          <cell r="D2253" t="str">
            <v>Limpieza De Pozo De Inspección. Incluye Retiro De Material.</v>
          </cell>
          <cell r="E2253" t="str">
            <v>UN</v>
          </cell>
          <cell r="F2253">
            <v>138310.04999999999</v>
          </cell>
          <cell r="G2253">
            <v>41785</v>
          </cell>
        </row>
        <row r="2254">
          <cell r="C2254">
            <v>4070</v>
          </cell>
          <cell r="D2254" t="str">
            <v>Suministro E Instalacion De Cerramiento En Lamina De Zinc, Altura 2.00 Metros (Ver Diseño)</v>
          </cell>
          <cell r="E2254" t="str">
            <v>ML</v>
          </cell>
          <cell r="F2254">
            <v>45758.02</v>
          </cell>
          <cell r="G2254">
            <v>42578</v>
          </cell>
        </row>
        <row r="2255">
          <cell r="C2255">
            <v>4071</v>
          </cell>
          <cell r="D2255" t="str">
            <v>Construcción De Manhole De H=1.45 A 1.80 M. Incluye Tapa En Hierro Fundido.</v>
          </cell>
          <cell r="E2255" t="str">
            <v>UN</v>
          </cell>
          <cell r="F2255">
            <v>1122734.71</v>
          </cell>
          <cell r="G2255">
            <v>41785</v>
          </cell>
        </row>
        <row r="2256">
          <cell r="C2256">
            <v>4072</v>
          </cell>
          <cell r="D2256" t="str">
            <v>Excavacion A Mano Para Vigas De Amarre 0.60 X 0.80 Metros,  Senderos, Altura H= 0.10 Metros (Ver Diseño)</v>
          </cell>
          <cell r="E2256" t="str">
            <v>ML</v>
          </cell>
          <cell r="F2256">
            <v>10517.35</v>
          </cell>
          <cell r="G2256">
            <v>41835</v>
          </cell>
        </row>
        <row r="2257">
          <cell r="C2257">
            <v>4073</v>
          </cell>
          <cell r="D2257" t="str">
            <v>Excavacion A Mano Para Senderos Altura H= 0.10 Metros (Ver Diseño)</v>
          </cell>
          <cell r="E2257" t="str">
            <v>M3</v>
          </cell>
          <cell r="F2257">
            <v>45855.11</v>
          </cell>
          <cell r="G2257">
            <v>41771</v>
          </cell>
        </row>
        <row r="2258">
          <cell r="C2258">
            <v>4074</v>
          </cell>
          <cell r="D2258" t="str">
            <v>Suministro E Instalación  De Tubería Domiciliaria Pf + Uad De Polietileno D = 1/2" L=7.00 Metros</v>
          </cell>
          <cell r="E2258" t="str">
            <v>UN</v>
          </cell>
          <cell r="F2258">
            <v>40861.47</v>
          </cell>
          <cell r="G2258">
            <v>42461</v>
          </cell>
        </row>
        <row r="2259">
          <cell r="C2259">
            <v>4075</v>
          </cell>
          <cell r="D2259" t="str">
            <v>Reparación De Fugas De Agua Potable.</v>
          </cell>
          <cell r="E2259" t="str">
            <v>UN</v>
          </cell>
          <cell r="F2259">
            <v>317414.56</v>
          </cell>
          <cell r="G2259">
            <v>41785</v>
          </cell>
        </row>
        <row r="2260">
          <cell r="C2260">
            <v>4076</v>
          </cell>
          <cell r="D2260" t="str">
            <v>Conexión Domiciliaria De 6" De Alcantarillado L= 3 A 5 M.</v>
          </cell>
          <cell r="E2260" t="str">
            <v>UN</v>
          </cell>
          <cell r="F2260">
            <v>325200.89</v>
          </cell>
          <cell r="G2260">
            <v>41785</v>
          </cell>
        </row>
        <row r="2261">
          <cell r="C2261">
            <v>4077</v>
          </cell>
          <cell r="D2261" t="str">
            <v>Reposición De Tubería De Alcantarillado.</v>
          </cell>
          <cell r="E2261" t="str">
            <v>UN</v>
          </cell>
          <cell r="F2261">
            <v>263614.99</v>
          </cell>
          <cell r="G2261">
            <v>41785</v>
          </cell>
        </row>
        <row r="2262">
          <cell r="C2262">
            <v>4078</v>
          </cell>
          <cell r="D2262" t="str">
            <v>Pista De Bicicross</v>
          </cell>
          <cell r="E2262" t="str">
            <v>SD</v>
          </cell>
          <cell r="F2262">
            <v>0</v>
          </cell>
          <cell r="G2262">
            <v>41765</v>
          </cell>
        </row>
        <row r="2263">
          <cell r="C2263">
            <v>4083</v>
          </cell>
          <cell r="D2263" t="str">
            <v>Suministro E Instalación De Muro En Lámina Superboard De 8 Mm Por Ambas Caras</v>
          </cell>
          <cell r="E2263" t="str">
            <v>M2</v>
          </cell>
          <cell r="F2263">
            <v>84600.59</v>
          </cell>
          <cell r="G2263">
            <v>42538</v>
          </cell>
        </row>
        <row r="2264">
          <cell r="C2264">
            <v>4084</v>
          </cell>
          <cell r="D2264" t="str">
            <v>Suministro E Instalación De Muro En Lámina Superboard De 14 Mm Por Ambas Caras</v>
          </cell>
          <cell r="E2264" t="str">
            <v>M2</v>
          </cell>
          <cell r="F2264">
            <v>114000.59</v>
          </cell>
          <cell r="G2264">
            <v>41765</v>
          </cell>
        </row>
        <row r="2265">
          <cell r="C2265">
            <v>4085</v>
          </cell>
          <cell r="D2265" t="str">
            <v>Suministro E Instalación De Cielo Raso En Lámina Superboard De 14 Mm Por Ambas Caras, Con Estructura Metálica Y Perfil Omega A Cada 0.41 Metros</v>
          </cell>
          <cell r="E2265" t="str">
            <v>M2</v>
          </cell>
          <cell r="F2265">
            <v>107399.9</v>
          </cell>
          <cell r="G2265">
            <v>41765</v>
          </cell>
        </row>
        <row r="2266">
          <cell r="C2266">
            <v>4086</v>
          </cell>
          <cell r="D2266" t="str">
            <v>Suministro E Instalación De Superboard De 8 Mm Para Recubrimiento De Estera Metálica Y Vista De Cubierta</v>
          </cell>
          <cell r="E2266" t="str">
            <v>ML</v>
          </cell>
          <cell r="F2266">
            <v>44364.97</v>
          </cell>
          <cell r="G2266">
            <v>42314</v>
          </cell>
        </row>
        <row r="2267">
          <cell r="C2267">
            <v>4087</v>
          </cell>
          <cell r="D2267" t="str">
            <v>Canalización 0.30 X 0.90 En Zona De Arena. Incluye Excavación, Compactado Con Material Del Sitio Y Cinta De Seguridad.</v>
          </cell>
          <cell r="E2267" t="str">
            <v>ML</v>
          </cell>
          <cell r="F2267">
            <v>63267.99</v>
          </cell>
          <cell r="G2267">
            <v>42557</v>
          </cell>
        </row>
        <row r="2268">
          <cell r="C2268">
            <v>4088</v>
          </cell>
          <cell r="D2268" t="str">
            <v>Suministro E Instalación De Ducto Tdp D=4" Bajo Andén O Calzada De Redes De Telecomunicaciones. Incluye Transporte, Tendido Y Sondeo De Ductos.</v>
          </cell>
          <cell r="E2268" t="str">
            <v>ML</v>
          </cell>
          <cell r="F2268">
            <v>457720.15</v>
          </cell>
          <cell r="G2268">
            <v>41785</v>
          </cell>
        </row>
        <row r="2269">
          <cell r="C2269">
            <v>4092</v>
          </cell>
          <cell r="D2269" t="str">
            <v>Suministro E Instalacion De Enchape En Piedra Tipo Espacato O Similar Para Muro (Ver Diseño).</v>
          </cell>
          <cell r="E2269" t="str">
            <v>M2</v>
          </cell>
          <cell r="F2269">
            <v>128702.25</v>
          </cell>
          <cell r="G2269">
            <v>41771</v>
          </cell>
        </row>
        <row r="2270">
          <cell r="C2270">
            <v>4093</v>
          </cell>
          <cell r="D2270" t="str">
            <v>Marca Vial Para Demarcación De Pasos Peatonales (Cebra).</v>
          </cell>
          <cell r="E2270" t="str">
            <v>M2</v>
          </cell>
          <cell r="F2270">
            <v>16603.28</v>
          </cell>
          <cell r="G2270">
            <v>41911</v>
          </cell>
        </row>
        <row r="2271">
          <cell r="C2271">
            <v>4094</v>
          </cell>
          <cell r="D2271" t="str">
            <v>Cicloruta En Mezcla Asfáltica E=0.06M.</v>
          </cell>
          <cell r="E2271" t="str">
            <v>M2</v>
          </cell>
          <cell r="F2271">
            <v>78236.509999999995</v>
          </cell>
          <cell r="G2271">
            <v>41781</v>
          </cell>
        </row>
        <row r="2272">
          <cell r="C2272">
            <v>4095</v>
          </cell>
          <cell r="D2272" t="str">
            <v>Registro En Concreto De 1.10 X 1.10 X 1.10 M. Incluye Tapa En Ángulo De Hierro De 1 1/2" X 3/16" En Marco Galvanizado.</v>
          </cell>
          <cell r="E2272" t="str">
            <v>UN</v>
          </cell>
          <cell r="F2272">
            <v>987049.91</v>
          </cell>
          <cell r="G2272">
            <v>41785</v>
          </cell>
        </row>
        <row r="2273">
          <cell r="C2273">
            <v>4097</v>
          </cell>
          <cell r="D2273" t="str">
            <v>Suministro E Instalación De Tubería Galvanizada Cuadrada De 2"</v>
          </cell>
          <cell r="E2273" t="str">
            <v>ML</v>
          </cell>
          <cell r="F2273">
            <v>29965.7</v>
          </cell>
          <cell r="G2273">
            <v>41766</v>
          </cell>
        </row>
        <row r="2274">
          <cell r="C2274">
            <v>4098</v>
          </cell>
          <cell r="D2274" t="str">
            <v>Suministro E Instalación De Tubería Galvanizada Cuadrada De 3"</v>
          </cell>
          <cell r="E2274" t="str">
            <v>ML</v>
          </cell>
          <cell r="F2274">
            <v>35180</v>
          </cell>
          <cell r="G2274">
            <v>41766</v>
          </cell>
        </row>
        <row r="2275">
          <cell r="C2275">
            <v>4100</v>
          </cell>
          <cell r="D2275" t="str">
            <v>Suministro E Instalación De Sumideros Con Rejilla Metálica De 1 Metro De Ancho.</v>
          </cell>
          <cell r="E2275" t="str">
            <v>ML</v>
          </cell>
          <cell r="F2275">
            <v>580600</v>
          </cell>
          <cell r="G2275">
            <v>42417</v>
          </cell>
        </row>
        <row r="2276">
          <cell r="C2276">
            <v>4101</v>
          </cell>
          <cell r="D2276" t="str">
            <v>Canal De Conducción Tipo I En Concreto (1 X 1 X 1) F'C=4000 Psi.</v>
          </cell>
          <cell r="E2276" t="str">
            <v>ML</v>
          </cell>
          <cell r="F2276">
            <v>880358.59</v>
          </cell>
          <cell r="G2276">
            <v>41785</v>
          </cell>
        </row>
        <row r="2277">
          <cell r="C2277">
            <v>4102</v>
          </cell>
          <cell r="D2277" t="str">
            <v>Construccion De Registro  En Concreto Dim (1.00X 1.00 X 1.40 M) - Tapa En Angulo De Hierro De 1 1/2" X 3/16". Marco Galvanizado.</v>
          </cell>
          <cell r="E2277" t="str">
            <v>UN</v>
          </cell>
          <cell r="F2277">
            <v>893535.99</v>
          </cell>
          <cell r="G2277">
            <v>41785</v>
          </cell>
        </row>
        <row r="2278">
          <cell r="C2278">
            <v>4103</v>
          </cell>
          <cell r="D2278" t="str">
            <v>Suminstro E Instalación De Luminaria De Led 60 W. (Incluye Brazo Ornamental 2,5 Mts., Pernos Y Fotocelda).</v>
          </cell>
          <cell r="E2278" t="str">
            <v>UN</v>
          </cell>
          <cell r="F2278">
            <v>1714537.62</v>
          </cell>
          <cell r="G2278">
            <v>41766</v>
          </cell>
        </row>
        <row r="2279">
          <cell r="C2279">
            <v>4105</v>
          </cell>
          <cell r="D2279" t="str">
            <v>Escalera - Rampas</v>
          </cell>
          <cell r="E2279" t="str">
            <v>SD</v>
          </cell>
          <cell r="F2279">
            <v>0</v>
          </cell>
          <cell r="G2279">
            <v>41771</v>
          </cell>
        </row>
        <row r="2280">
          <cell r="C2280">
            <v>4106</v>
          </cell>
          <cell r="D2280" t="str">
            <v>Estructura Metalica</v>
          </cell>
          <cell r="E2280" t="str">
            <v>SD</v>
          </cell>
          <cell r="F2280">
            <v>0</v>
          </cell>
          <cell r="G2280">
            <v>41771</v>
          </cell>
        </row>
        <row r="2281">
          <cell r="C2281">
            <v>4107</v>
          </cell>
          <cell r="D2281" t="str">
            <v>Suministro E Instalación De Sardinel En Concreto Prefabricado De 0.35 X 0.20 X 0.80 Tipo Titan Ref. A80 O Similar. Incluye Solado En Concreto De 2000 Psi.</v>
          </cell>
          <cell r="E2281" t="str">
            <v>ML</v>
          </cell>
          <cell r="F2281">
            <v>80307.44</v>
          </cell>
          <cell r="G2281">
            <v>42552</v>
          </cell>
        </row>
        <row r="2282">
          <cell r="C2282">
            <v>4110</v>
          </cell>
          <cell r="D2282" t="str">
            <v>Control Topografico Y Planos Record Durante El Proceso Constructivo, Proyecto Alcaldias Locales En El Distrito De Barranquilla, Con Un Area De 1308 M2 (Ver Diseño)</v>
          </cell>
          <cell r="E2282" t="str">
            <v>GL</v>
          </cell>
          <cell r="F2282">
            <v>3495833.33</v>
          </cell>
          <cell r="G2282">
            <v>41927</v>
          </cell>
        </row>
        <row r="2283">
          <cell r="C2283">
            <v>4112</v>
          </cell>
          <cell r="D2283" t="str">
            <v>Suministro E Instalacion De Wind De Aluminio Natural Acolillada Sobre Muro ( Ver Diseño)</v>
          </cell>
          <cell r="E2283" t="str">
            <v>ML</v>
          </cell>
          <cell r="F2283">
            <v>1565.63</v>
          </cell>
          <cell r="G2283">
            <v>41927</v>
          </cell>
        </row>
        <row r="2284">
          <cell r="C2284">
            <v>4113</v>
          </cell>
          <cell r="D2284" t="str">
            <v>Suministro E Instalacion De Punto Salida Interruptor Doble</v>
          </cell>
          <cell r="E2284" t="str">
            <v>UN</v>
          </cell>
          <cell r="F2284">
            <v>91436.14</v>
          </cell>
          <cell r="G2284">
            <v>42578</v>
          </cell>
        </row>
        <row r="2285">
          <cell r="C2285">
            <v>4115</v>
          </cell>
          <cell r="D2285" t="str">
            <v>Suministro E Instalacion De Luminaria T-5, 4 X 17 Watios De 0.60 X 0.60 Metros</v>
          </cell>
          <cell r="E2285" t="str">
            <v>UN</v>
          </cell>
          <cell r="F2285">
            <v>179396.13</v>
          </cell>
          <cell r="G2285">
            <v>41912</v>
          </cell>
        </row>
        <row r="2286">
          <cell r="C2286">
            <v>4117</v>
          </cell>
          <cell r="D2286" t="str">
            <v>Suministro E Instalacion De Luminaria Tipo Aplique De Pared De 1 X 20 Watios, Incluye Bombillo</v>
          </cell>
          <cell r="E2286" t="str">
            <v>UN</v>
          </cell>
          <cell r="F2286">
            <v>72399.13</v>
          </cell>
          <cell r="G2286">
            <v>41927</v>
          </cell>
        </row>
        <row r="2287">
          <cell r="C2287">
            <v>4120</v>
          </cell>
          <cell r="D2287" t="str">
            <v>Suministro E Instalacion De Interruptor Termomagnetico Tipo Industrial 3 X 80 Amperios</v>
          </cell>
          <cell r="E2287" t="str">
            <v>UN</v>
          </cell>
          <cell r="F2287">
            <v>248233.26</v>
          </cell>
          <cell r="G2287">
            <v>41927</v>
          </cell>
        </row>
        <row r="2288">
          <cell r="C2288">
            <v>4121</v>
          </cell>
          <cell r="D2288" t="str">
            <v>Suministro E Instalacion De Interruptor Termomagnetico Tipo Industrial 3 X 125 Amperios</v>
          </cell>
          <cell r="E2288" t="str">
            <v>UN</v>
          </cell>
          <cell r="F2288">
            <v>301325.96999999997</v>
          </cell>
          <cell r="G2288">
            <v>41927</v>
          </cell>
        </row>
        <row r="2289">
          <cell r="C2289">
            <v>4122</v>
          </cell>
          <cell r="D2289" t="str">
            <v>Capítulo - Obras De Urbanismo</v>
          </cell>
          <cell r="E2289" t="str">
            <v>SD</v>
          </cell>
          <cell r="F2289">
            <v>0</v>
          </cell>
          <cell r="G2289">
            <v>41773</v>
          </cell>
        </row>
        <row r="2290">
          <cell r="C2290">
            <v>4123</v>
          </cell>
          <cell r="D2290" t="str">
            <v>Suministro E Instalacion De Acometida Para Tablero Td/Tl, 3X#1/0 X Fases + 1#1/0 Neutro + 1#2 Tierra Thhn Marca Certificada, Incluye Ducto Emt 2"</v>
          </cell>
          <cell r="E2290" t="str">
            <v>ML</v>
          </cell>
          <cell r="F2290">
            <v>95347.53</v>
          </cell>
          <cell r="G2290">
            <v>41927</v>
          </cell>
        </row>
        <row r="2291">
          <cell r="C2291">
            <v>4124</v>
          </cell>
          <cell r="D2291" t="str">
            <v>Suministro E Instalacion De Acometida Para Tablero A.A. 3X#2 Fases + 1#2 Neutro + 1#2 Tierra Thhn Marca Certificada Para El Tablero, Incluye Ducto Pvc 1 1/2" Tipo Pesado</v>
          </cell>
          <cell r="E2291" t="str">
            <v>ML</v>
          </cell>
          <cell r="F2291">
            <v>63274.57</v>
          </cell>
          <cell r="G2291">
            <v>41927</v>
          </cell>
        </row>
        <row r="2292">
          <cell r="C2292">
            <v>4126</v>
          </cell>
          <cell r="D2292" t="str">
            <v>Suministro E Instalacion De Cofre Metalico Calibre 16 Con Lamina Cold Roll Tipo Intemperie Color Almendra Con Medidas De 1.00 Metro De Alto X 1.05 Metros De Ancho X 0.50 Metros De Fondo Con Certificacion Retie</v>
          </cell>
          <cell r="E2292" t="str">
            <v>UN</v>
          </cell>
          <cell r="F2292">
            <v>911821</v>
          </cell>
          <cell r="G2292">
            <v>41927</v>
          </cell>
        </row>
        <row r="2293">
          <cell r="C2293">
            <v>4127</v>
          </cell>
          <cell r="D2293" t="str">
            <v>Suministro E Instalacion De Barraje En Cobre Electrolitico 3" X 1/2" Para Capacidad 250 Amperios, Incluye Aisladores, Tornilleria Y El Protector En Acrilico</v>
          </cell>
          <cell r="E2293" t="str">
            <v>UN</v>
          </cell>
          <cell r="F2293">
            <v>649564.23</v>
          </cell>
          <cell r="G2293">
            <v>41927</v>
          </cell>
        </row>
        <row r="2294">
          <cell r="C2294">
            <v>4129</v>
          </cell>
          <cell r="D2294" t="str">
            <v>Suministro E Instalacion De Terminales De Ponchar Para Cable 4/0</v>
          </cell>
          <cell r="E2294" t="str">
            <v>UN</v>
          </cell>
          <cell r="F2294">
            <v>21778.91</v>
          </cell>
          <cell r="G2294">
            <v>41927</v>
          </cell>
        </row>
        <row r="2295">
          <cell r="C2295">
            <v>4131</v>
          </cell>
          <cell r="D2295" t="str">
            <v>Suministro E Instalacion De Terminales De Ponchar Para Cable # 1/0 Thhn</v>
          </cell>
          <cell r="E2295" t="str">
            <v>UN</v>
          </cell>
          <cell r="F2295">
            <v>13353.88</v>
          </cell>
          <cell r="G2295">
            <v>41927</v>
          </cell>
        </row>
        <row r="2296">
          <cell r="C2296">
            <v>4133</v>
          </cell>
          <cell r="D2296" t="str">
            <v>Suministro E Instalacion De Terminales De Ponchar Para Cable # 2 Thhn</v>
          </cell>
          <cell r="E2296" t="str">
            <v>UN</v>
          </cell>
          <cell r="F2296">
            <v>11349.17</v>
          </cell>
          <cell r="G2296">
            <v>41927</v>
          </cell>
        </row>
        <row r="2297">
          <cell r="C2297">
            <v>4135</v>
          </cell>
          <cell r="D2297" t="str">
            <v>Suministro E Instalacion De Transformador De 75 Kva Trifasico 13,2 Kv - 208-120 Voltios, Convencional En Aceite Marca Homologada Por Electricaribe (Ver Diseño)</v>
          </cell>
          <cell r="E2297" t="str">
            <v>UN</v>
          </cell>
          <cell r="F2297">
            <v>6454995.9800000004</v>
          </cell>
          <cell r="G2297">
            <v>42457</v>
          </cell>
        </row>
        <row r="2298">
          <cell r="C2298">
            <v>4138</v>
          </cell>
          <cell r="D2298" t="str">
            <v>Vestida De Poste Nuevo Estructura Corrida En Caliente (Ver Diseño)</v>
          </cell>
          <cell r="E2298" t="str">
            <v>UN</v>
          </cell>
          <cell r="F2298">
            <v>1742074</v>
          </cell>
          <cell r="G2298">
            <v>41927</v>
          </cell>
        </row>
        <row r="2299">
          <cell r="C2299">
            <v>4140</v>
          </cell>
          <cell r="D2299" t="str">
            <v>Retiro De Poste Y Estructura Existente Con Los Demas Equipos (Ver Diseño)</v>
          </cell>
          <cell r="E2299" t="str">
            <v>UN</v>
          </cell>
          <cell r="F2299">
            <v>1589632</v>
          </cell>
          <cell r="G2299">
            <v>41927</v>
          </cell>
        </row>
        <row r="2300">
          <cell r="C2300">
            <v>4142</v>
          </cell>
          <cell r="D2300" t="str">
            <v>Suministro E Instalacion De Acometida Principal 3#4/0 X Fases + 1X4/0 Neutro + 1#2/0 Tierra Marca Certificada</v>
          </cell>
          <cell r="E2300" t="str">
            <v>ML</v>
          </cell>
          <cell r="F2300">
            <v>162557</v>
          </cell>
          <cell r="G2300">
            <v>41927</v>
          </cell>
        </row>
        <row r="2301">
          <cell r="C2301">
            <v>4144</v>
          </cell>
          <cell r="D2301" t="str">
            <v>Suministro E Instalacion De Puesta A Tierra En El Poste</v>
          </cell>
          <cell r="E2301" t="str">
            <v>UN</v>
          </cell>
          <cell r="F2301">
            <v>198600.27</v>
          </cell>
          <cell r="G2301">
            <v>42557</v>
          </cell>
        </row>
        <row r="2302">
          <cell r="C2302">
            <v>4146</v>
          </cell>
          <cell r="D2302" t="str">
            <v>Suministro E Instalacion De Tuberia Imc De 3" X 3.00 Metros, Incluye Capacete Mas Accesorios De Instalacion</v>
          </cell>
          <cell r="E2302" t="str">
            <v>UN</v>
          </cell>
          <cell r="F2302">
            <v>333626.13</v>
          </cell>
          <cell r="G2302">
            <v>41927</v>
          </cell>
        </row>
        <row r="2303">
          <cell r="C2303">
            <v>4149</v>
          </cell>
          <cell r="D2303" t="str">
            <v>Suministro E Instalacion De Tuberia De Agua Potable En Pvc De D= 1 1/2"</v>
          </cell>
          <cell r="E2303" t="str">
            <v>ML</v>
          </cell>
          <cell r="F2303">
            <v>27051</v>
          </cell>
          <cell r="G2303">
            <v>42572</v>
          </cell>
        </row>
        <row r="2304">
          <cell r="C2304">
            <v>4150</v>
          </cell>
          <cell r="D2304" t="str">
            <v>Aplicación De Endurecedor Y Sellador Sika Floor Curehard 24 O Similar Para Piso De Concreto</v>
          </cell>
          <cell r="E2304" t="str">
            <v>M2</v>
          </cell>
          <cell r="F2304">
            <v>11751.5</v>
          </cell>
          <cell r="G2304">
            <v>41821</v>
          </cell>
        </row>
        <row r="2305">
          <cell r="C2305">
            <v>4153</v>
          </cell>
          <cell r="D2305" t="str">
            <v>Suministro, Transporte E Instalacion De Panel De Fachada Machimbrado En Aluzinc Tipo 300 Fs De Hunter-Douglas, Calibre 26 Con Perforaciones N. 110 M 104 Mm, Instalado De Forma Vertical, Acabado En Pintura De Poliester Horneado Por Ambas Caras, Color Verde Manzana, Incluye: Remate Superior E Inferior, Andamios Y Todos Los Elementos Necesarios Para Su Correcta Instalacion Y Funcionamiento (Ver Diseño)</v>
          </cell>
          <cell r="E2305" t="str">
            <v>M2</v>
          </cell>
          <cell r="F2305">
            <v>107417</v>
          </cell>
          <cell r="G2305">
            <v>41800</v>
          </cell>
        </row>
        <row r="2306">
          <cell r="C2306">
            <v>4155</v>
          </cell>
          <cell r="D2306" t="str">
            <v>Rampa En Concreto F'C=3000 Psi. Incluye Relleno En Material Seleccionado.</v>
          </cell>
          <cell r="E2306" t="str">
            <v>UN</v>
          </cell>
          <cell r="F2306">
            <v>881244.31</v>
          </cell>
          <cell r="G2306">
            <v>41774</v>
          </cell>
        </row>
        <row r="2307">
          <cell r="C2307">
            <v>4156</v>
          </cell>
          <cell r="D2307" t="str">
            <v>Relleno En Rajón O Piedra Partida</v>
          </cell>
          <cell r="E2307" t="str">
            <v>M3</v>
          </cell>
          <cell r="F2307">
            <v>40510</v>
          </cell>
          <cell r="G2307">
            <v>41821</v>
          </cell>
        </row>
        <row r="2308">
          <cell r="C2308">
            <v>4158</v>
          </cell>
          <cell r="D2308" t="str">
            <v>Suministro E Instalación De Rejilla En Concreto De 1.5X1.5 E=0.05M Para Contenedores De Raíz Con Orificios De 0.10X0.10M.</v>
          </cell>
          <cell r="E2308" t="str">
            <v>UN</v>
          </cell>
          <cell r="F2308">
            <v>99686.5</v>
          </cell>
          <cell r="G2308">
            <v>41774</v>
          </cell>
        </row>
        <row r="2309">
          <cell r="C2309">
            <v>4159</v>
          </cell>
          <cell r="D2309" t="str">
            <v>Suministro E Instalacion De Punto Salida En Tuberia 3/4" Pvc, Alambre Aislado 3#10 Awg Thhn Para Lamparas Alumbrado Publico 220 Voltios 250 Watios (Ver Diseño)</v>
          </cell>
          <cell r="E2309" t="str">
            <v>UN</v>
          </cell>
          <cell r="F2309">
            <v>20868.39</v>
          </cell>
          <cell r="G2309">
            <v>41927</v>
          </cell>
        </row>
        <row r="2310">
          <cell r="C2310">
            <v>4160</v>
          </cell>
          <cell r="D2310" t="str">
            <v>Suministro E Instalacion De Equipo De Bombeo Agua Potable Y Contra Incendio, Incluye: Equipo De Bombeo Para El Abastecimiento De Agua Con Los Elementos De Succion Y Descarga Necesarios; Equipo De Bombeo Contra Incendio Con Sus Motobombas, Controles, Tablero Y Accesorios Para Su Correcto Funcionamiento; Equipos De Manejo De Aguas Negras Y Aguas Lluvias (Ver Diseño)</v>
          </cell>
          <cell r="E2310" t="str">
            <v>UN</v>
          </cell>
          <cell r="F2310">
            <v>39197841</v>
          </cell>
          <cell r="G2310">
            <v>41800</v>
          </cell>
        </row>
        <row r="2311">
          <cell r="C2311">
            <v>4162</v>
          </cell>
          <cell r="D2311" t="str">
            <v>Suministro E Instalacion De Tuberia Pvc C-900</v>
          </cell>
          <cell r="E2311" t="str">
            <v>ML</v>
          </cell>
          <cell r="F2311">
            <v>62683.42</v>
          </cell>
          <cell r="G2311">
            <v>41799</v>
          </cell>
        </row>
        <row r="2312">
          <cell r="C2312">
            <v>4164</v>
          </cell>
          <cell r="D2312" t="str">
            <v>Suministro E Instalacion De Tuberia En Hierro Galvanizado De 4" H.G.</v>
          </cell>
          <cell r="E2312" t="str">
            <v>ML</v>
          </cell>
          <cell r="F2312">
            <v>212387.43</v>
          </cell>
          <cell r="G2312">
            <v>41799</v>
          </cell>
        </row>
        <row r="2313">
          <cell r="C2313">
            <v>4166</v>
          </cell>
          <cell r="D2313" t="str">
            <v>Suministro E Instalacion De Siamesas</v>
          </cell>
          <cell r="E2313" t="str">
            <v>UN</v>
          </cell>
          <cell r="F2313">
            <v>1984438</v>
          </cell>
          <cell r="G2313">
            <v>41936</v>
          </cell>
        </row>
        <row r="2314">
          <cell r="C2314">
            <v>4168</v>
          </cell>
          <cell r="D2314" t="str">
            <v>Suministro E Instalacion De Valvula De 1 1/2" Para Red Contra Incendio</v>
          </cell>
          <cell r="E2314" t="str">
            <v>UN</v>
          </cell>
          <cell r="F2314">
            <v>222763.41</v>
          </cell>
          <cell r="G2314">
            <v>41799</v>
          </cell>
        </row>
        <row r="2315">
          <cell r="C2315">
            <v>4169</v>
          </cell>
          <cell r="D2315" t="str">
            <v>Punto De Red Contra Incendio De 1 1/2"</v>
          </cell>
          <cell r="E2315" t="str">
            <v>UN</v>
          </cell>
          <cell r="F2315">
            <v>124045.81</v>
          </cell>
          <cell r="G2315">
            <v>41799</v>
          </cell>
        </row>
        <row r="2316">
          <cell r="C2316">
            <v>4170</v>
          </cell>
          <cell r="D2316" t="str">
            <v>Punto De Red Contra Incendio De 4" Siamesa</v>
          </cell>
          <cell r="E2316" t="str">
            <v>UN</v>
          </cell>
          <cell r="F2316">
            <v>387845</v>
          </cell>
          <cell r="G2316">
            <v>41799</v>
          </cell>
        </row>
        <row r="2317">
          <cell r="C2317">
            <v>4171</v>
          </cell>
          <cell r="D2317" t="str">
            <v>Suministro E Instalacion De Gabinete Contra Incendio Completo, Incluye: Gabinete Contra Incendio De Lamina Negra Calibre 20 Para Empotrar De 0.88 X 0.21 X 0.70 Metros, Puerta De Vidrio Con Chapa Y Pintura Anticorrosiva, Equipo Completo Con Extinguidor, Manguera, Accesorios Y Demas Elementos Para Su Correcto Funcionamiento (Ver Diseño)</v>
          </cell>
          <cell r="E2317" t="str">
            <v>UN</v>
          </cell>
          <cell r="F2317">
            <v>6182404</v>
          </cell>
          <cell r="G2317">
            <v>41800</v>
          </cell>
        </row>
        <row r="2318">
          <cell r="C2318">
            <v>4173</v>
          </cell>
          <cell r="D2318" t="str">
            <v>Suministro E Instalación De Barrera Bidireccional New Yersey Altura = 0.80 Metros, Base = 0.60 Metros, Longitud = 1.50 Metros, Peso 830 Kg, Tipo Titan O Similar, Incluye Cargue, Descargue Y Fijación Con Acero</v>
          </cell>
          <cell r="E2318" t="str">
            <v>UN</v>
          </cell>
          <cell r="F2318">
            <v>430278.40000000002</v>
          </cell>
          <cell r="G2318">
            <v>41775</v>
          </cell>
        </row>
        <row r="2319">
          <cell r="C2319">
            <v>4181</v>
          </cell>
          <cell r="D2319" t="str">
            <v>Concreto Clase C (28 Mpa) 4000 Psi</v>
          </cell>
          <cell r="E2319" t="str">
            <v>M3</v>
          </cell>
          <cell r="F2319">
            <v>738330.17</v>
          </cell>
          <cell r="G2319">
            <v>42067</v>
          </cell>
        </row>
        <row r="2320">
          <cell r="C2320">
            <v>4182</v>
          </cell>
          <cell r="D2320" t="str">
            <v>Suministro E Instalacion De Punto Salida En Tuberia Pvc Conduit De 3/4" Para Datos Y Telefono Sin Cableado</v>
          </cell>
          <cell r="E2320" t="str">
            <v>UN</v>
          </cell>
          <cell r="F2320">
            <v>55852.74</v>
          </cell>
          <cell r="G2320">
            <v>41799</v>
          </cell>
        </row>
        <row r="2321">
          <cell r="C2321">
            <v>4183</v>
          </cell>
          <cell r="D2321" t="str">
            <v>Colector Enterrado Tubo De Concreto, Clase 2, De 304 Mm De Diámetro, Incluye Lecho De Arena Nivelado Y Compactado, Relleno, Accesorios, Piezas Especiales, Junta De Goma Y Lubricantes.</v>
          </cell>
          <cell r="E2321" t="str">
            <v>ML</v>
          </cell>
          <cell r="F2321">
            <v>132900.9</v>
          </cell>
          <cell r="G2321">
            <v>42067</v>
          </cell>
        </row>
        <row r="2322">
          <cell r="C2322">
            <v>4184</v>
          </cell>
          <cell r="D2322" t="str">
            <v>Nivelación, Replanteo Y Señalización Alcantarillado</v>
          </cell>
          <cell r="E2322" t="str">
            <v>ML</v>
          </cell>
          <cell r="F2322">
            <v>1954.44</v>
          </cell>
          <cell r="G2322">
            <v>42067</v>
          </cell>
        </row>
        <row r="2323">
          <cell r="C2323">
            <v>4188</v>
          </cell>
          <cell r="D2323" t="str">
            <v>Suministro E Instalación De Tubería Pvc De Alcantarillado De 315 Mm, D = 12"</v>
          </cell>
          <cell r="E2323" t="str">
            <v>ML</v>
          </cell>
          <cell r="F2323">
            <v>155112.54999999999</v>
          </cell>
          <cell r="G2323">
            <v>42067</v>
          </cell>
        </row>
        <row r="2324">
          <cell r="C2324">
            <v>4190</v>
          </cell>
          <cell r="D2324" t="str">
            <v>Punto De Agua Potable En Tuberia Pvc De 1"</v>
          </cell>
          <cell r="E2324" t="str">
            <v>UN</v>
          </cell>
          <cell r="F2324">
            <v>53235.35</v>
          </cell>
          <cell r="G2324">
            <v>42578</v>
          </cell>
        </row>
        <row r="2325">
          <cell r="C2325">
            <v>4191</v>
          </cell>
          <cell r="D2325" t="str">
            <v>Colector Enterrado Tubo De Concreto, Clase 2, De 500 Mm De Diámetro, Incluye Lecho De Arena Nivelado Y Compactado, Relleno, Accesorios, Piezas Especiales, Junta De Goma Y Lubricantes.</v>
          </cell>
          <cell r="E2325" t="str">
            <v>ML</v>
          </cell>
          <cell r="F2325">
            <v>282673.32</v>
          </cell>
          <cell r="G2325">
            <v>42067</v>
          </cell>
        </row>
        <row r="2326">
          <cell r="C2326">
            <v>4195</v>
          </cell>
          <cell r="D2326" t="str">
            <v>Cilindro Para Pozo De Inspección, Sección De Pozo D = 1.20 Metros, E = 0.25 Metros, L = 1.00 Metro, Elemento Prefabricado De Concreto Tipo Titan O Similar</v>
          </cell>
          <cell r="E2326" t="str">
            <v>ML</v>
          </cell>
          <cell r="F2326">
            <v>746482.42</v>
          </cell>
          <cell r="G2326">
            <v>42067</v>
          </cell>
        </row>
        <row r="2327">
          <cell r="C2327">
            <v>4196</v>
          </cell>
          <cell r="D2327" t="str">
            <v>Base  Para Pozo De Inspección, Sección De Pozo D = 1.20 Metros, E = 0.20 Metros, Elemento Prefabricado De Concreto Tipo Titan O Similar.</v>
          </cell>
          <cell r="E2327" t="str">
            <v>UN</v>
          </cell>
          <cell r="F2327">
            <v>878082.6</v>
          </cell>
          <cell r="G2327">
            <v>42067</v>
          </cell>
        </row>
        <row r="2328">
          <cell r="C2328">
            <v>4197</v>
          </cell>
          <cell r="D2328" t="str">
            <v>Placa De Cubierta Para Pozo De Inspección, Sección De Pozo D = 1.20 Metros, E = 0.20 Metros, Elemento Prefabricado De Concreto Tipo Titan O Similar</v>
          </cell>
          <cell r="E2328" t="str">
            <v>UN</v>
          </cell>
          <cell r="F2328">
            <v>680583.9</v>
          </cell>
          <cell r="G2328">
            <v>42067</v>
          </cell>
        </row>
        <row r="2329">
          <cell r="C2329">
            <v>4198</v>
          </cell>
          <cell r="D2329" t="str">
            <v>Barrera De Seguridad Tipo A180 Monodireccional, En Concreto De 3000 Psi Reforzado, Fundida En Sitio</v>
          </cell>
          <cell r="E2329" t="str">
            <v>ML</v>
          </cell>
          <cell r="F2329">
            <v>208623.87</v>
          </cell>
          <cell r="G2329">
            <v>41821</v>
          </cell>
        </row>
        <row r="2330">
          <cell r="C2330">
            <v>4201</v>
          </cell>
          <cell r="D2330" t="str">
            <v>Pilotes En Concreto Preexcavados    F'C=4000 Psi    D=0.80M. Incluye Acero De Refuerzo</v>
          </cell>
          <cell r="E2330" t="str">
            <v>ML</v>
          </cell>
          <cell r="F2330">
            <v>769597.38</v>
          </cell>
          <cell r="G2330">
            <v>42667</v>
          </cell>
        </row>
        <row r="2331">
          <cell r="C2331">
            <v>4202</v>
          </cell>
          <cell r="D2331" t="str">
            <v>Concreto Para Estribo De Puente    F'C=4000Psi.</v>
          </cell>
          <cell r="E2331" t="str">
            <v>M3</v>
          </cell>
          <cell r="F2331">
            <v>835184.1</v>
          </cell>
          <cell r="G2331">
            <v>42066</v>
          </cell>
        </row>
        <row r="2332">
          <cell r="C2332">
            <v>4203</v>
          </cell>
          <cell r="D2332" t="str">
            <v>Concreto Para Viga Aéreas De Puente   F'C=4000 Psi.</v>
          </cell>
          <cell r="E2332" t="str">
            <v>M3</v>
          </cell>
          <cell r="F2332">
            <v>964749.11</v>
          </cell>
          <cell r="G2332">
            <v>41806</v>
          </cell>
        </row>
        <row r="2333">
          <cell r="C2333">
            <v>4204</v>
          </cell>
          <cell r="D2333" t="str">
            <v>Concreto Para Baranda De Puentes    F'C=3000 Psi.</v>
          </cell>
          <cell r="E2333" t="str">
            <v>M3</v>
          </cell>
          <cell r="F2333">
            <v>827803.1</v>
          </cell>
          <cell r="G2333">
            <v>41806</v>
          </cell>
        </row>
        <row r="2334">
          <cell r="C2334">
            <v>4206</v>
          </cell>
          <cell r="D2334" t="str">
            <v>Concreto Para Losa De Protección De Fondo  E=0.20M.</v>
          </cell>
          <cell r="E2334" t="str">
            <v>M2</v>
          </cell>
          <cell r="F2334">
            <v>116700.04</v>
          </cell>
          <cell r="G2334">
            <v>41808</v>
          </cell>
        </row>
        <row r="2335">
          <cell r="C2335">
            <v>4207</v>
          </cell>
          <cell r="D2335" t="str">
            <v>Escarificación Y Compactación De Terreno Natural.</v>
          </cell>
          <cell r="E2335" t="str">
            <v>M3</v>
          </cell>
          <cell r="F2335">
            <v>17716.650000000001</v>
          </cell>
          <cell r="G2335">
            <v>41808</v>
          </cell>
        </row>
        <row r="2336">
          <cell r="C2336">
            <v>4208</v>
          </cell>
          <cell r="D2336" t="str">
            <v>Relleno En Base Invias No Incluye Transporte De Material</v>
          </cell>
          <cell r="E2336" t="str">
            <v>M3</v>
          </cell>
          <cell r="F2336">
            <v>71864.37</v>
          </cell>
          <cell r="G2336">
            <v>42537</v>
          </cell>
        </row>
        <row r="2337">
          <cell r="C2337">
            <v>4211</v>
          </cell>
          <cell r="D2337" t="str">
            <v>Suministro E Instalación De Geotextil No Tejido 2100.</v>
          </cell>
          <cell r="E2337" t="str">
            <v>M2</v>
          </cell>
          <cell r="F2337">
            <v>14984.74</v>
          </cell>
          <cell r="G2337">
            <v>41808</v>
          </cell>
        </row>
        <row r="2338">
          <cell r="C2338">
            <v>4212</v>
          </cell>
          <cell r="D2338" t="str">
            <v>Losa De Aproximación De Puente   E=0.25M  F'C=4000 Psi.</v>
          </cell>
          <cell r="E2338" t="str">
            <v>M2</v>
          </cell>
          <cell r="F2338">
            <v>167744.85</v>
          </cell>
          <cell r="G2338">
            <v>41808</v>
          </cell>
        </row>
        <row r="2339">
          <cell r="C2339">
            <v>4213</v>
          </cell>
          <cell r="D2339" t="str">
            <v>Concreto Para Tablero De Puente E=0.20M    F'C=4000 Psi.</v>
          </cell>
          <cell r="E2339" t="str">
            <v>M3</v>
          </cell>
          <cell r="F2339">
            <v>870836.92</v>
          </cell>
          <cell r="G2339">
            <v>41808</v>
          </cell>
        </row>
        <row r="2340">
          <cell r="C2340">
            <v>4214</v>
          </cell>
          <cell r="D2340" t="str">
            <v>Víga Aérea En Concreto   F'C=3000 Psi. No Incluye Acero De Refuerzo.</v>
          </cell>
          <cell r="E2340" t="str">
            <v>M3</v>
          </cell>
          <cell r="F2340">
            <v>586209.49</v>
          </cell>
          <cell r="G2340">
            <v>42102</v>
          </cell>
        </row>
        <row r="2341">
          <cell r="C2341">
            <v>4215</v>
          </cell>
          <cell r="D2341" t="str">
            <v>Suministro E Instalación De Puerta Doble De Acceso De 2.50X2.00 En Vidrio Templado E=10Mm. Incluye Manijas En Acero Inoxidable Y Cerraduras.</v>
          </cell>
          <cell r="E2341" t="str">
            <v>UN</v>
          </cell>
          <cell r="F2341">
            <v>2500000</v>
          </cell>
          <cell r="G2341">
            <v>42102</v>
          </cell>
        </row>
        <row r="2342">
          <cell r="C2342">
            <v>4217</v>
          </cell>
          <cell r="D2342" t="str">
            <v>Suministro E Instalación De Puerta De Seguridad Con Espesor En 70 Mm. De 0.96 X 2.05 Metros, En Acero Lámina Calibre 0.7 Mm Coll Rolled, Incluye Marco, Ojo Mágico, Cerradura De Seguridad Con Doble Grado De Cierre, 13 Pasadores Y Pestillo Interior, 3 Bisagras En Cámara Que Impiden El Desmonte De La Puerta.</v>
          </cell>
          <cell r="E2342" t="str">
            <v>UN</v>
          </cell>
          <cell r="F2342">
            <v>626862.32999999996</v>
          </cell>
          <cell r="G2342">
            <v>41816</v>
          </cell>
        </row>
        <row r="2343">
          <cell r="C2343">
            <v>4219</v>
          </cell>
          <cell r="D2343" t="str">
            <v>Conexion Al Sistema Sanitario Existente (Ver Diseño)</v>
          </cell>
          <cell r="E2343" t="str">
            <v>GL</v>
          </cell>
          <cell r="F2343">
            <v>3000000</v>
          </cell>
          <cell r="G2343">
            <v>41835</v>
          </cell>
        </row>
        <row r="2344">
          <cell r="C2344">
            <v>4220</v>
          </cell>
          <cell r="D2344" t="str">
            <v>Conexion Al Sistema De Presion Existente (Ver Diseño)</v>
          </cell>
          <cell r="E2344" t="str">
            <v>GL</v>
          </cell>
          <cell r="F2344">
            <v>2500000</v>
          </cell>
          <cell r="G2344">
            <v>41835</v>
          </cell>
        </row>
        <row r="2345">
          <cell r="C2345">
            <v>4221</v>
          </cell>
          <cell r="D2345" t="str">
            <v>Red De Media Tension Aerea (Ver Diseño)</v>
          </cell>
          <cell r="E2345" t="str">
            <v>GL</v>
          </cell>
          <cell r="F2345">
            <v>25000000</v>
          </cell>
          <cell r="G2345">
            <v>41835</v>
          </cell>
        </row>
        <row r="2346">
          <cell r="C2346">
            <v>4222</v>
          </cell>
          <cell r="D2346" t="str">
            <v>Red De Media Tension Subterranea (Ver Diseño)</v>
          </cell>
          <cell r="E2346" t="str">
            <v>GL</v>
          </cell>
          <cell r="F2346">
            <v>105000000</v>
          </cell>
          <cell r="G2346">
            <v>41835</v>
          </cell>
        </row>
        <row r="2347">
          <cell r="C2347">
            <v>4223</v>
          </cell>
          <cell r="D2347" t="str">
            <v>Celda De Medida (Ver Diseño)</v>
          </cell>
          <cell r="E2347" t="str">
            <v>GL</v>
          </cell>
          <cell r="F2347">
            <v>5405400</v>
          </cell>
          <cell r="G2347">
            <v>41835</v>
          </cell>
        </row>
        <row r="2348">
          <cell r="C2348">
            <v>4224</v>
          </cell>
          <cell r="D2348" t="str">
            <v>Conexión Equipo De Medida General Por Alta (Electricaribe)</v>
          </cell>
          <cell r="E2348" t="str">
            <v>GL</v>
          </cell>
          <cell r="F2348">
            <v>12000000</v>
          </cell>
          <cell r="G2348">
            <v>42558</v>
          </cell>
        </row>
        <row r="2349">
          <cell r="C2349">
            <v>4225</v>
          </cell>
          <cell r="D2349" t="str">
            <v>Transferencia Automatica En Mt (Ver Diseño)</v>
          </cell>
          <cell r="E2349" t="str">
            <v>GL</v>
          </cell>
          <cell r="F2349">
            <v>60000000</v>
          </cell>
          <cell r="G2349">
            <v>41835</v>
          </cell>
        </row>
        <row r="2350">
          <cell r="C2350">
            <v>4226</v>
          </cell>
          <cell r="D2350" t="str">
            <v>Transformador De 300 Kva, 440/13.200 V, Servicio De Emergencia (Ver Diseño)</v>
          </cell>
          <cell r="E2350" t="str">
            <v>GL</v>
          </cell>
          <cell r="F2350">
            <v>37073600</v>
          </cell>
          <cell r="G2350">
            <v>41835</v>
          </cell>
        </row>
        <row r="2351">
          <cell r="C2351">
            <v>4227</v>
          </cell>
          <cell r="D2351" t="str">
            <v>Transformador De 75 Kva, 13.200/440 V, Pad-Mounted, Iluminacion De Campo De Juego (Ver Diseño)</v>
          </cell>
          <cell r="E2351" t="str">
            <v>GL</v>
          </cell>
          <cell r="F2351">
            <v>22156000</v>
          </cell>
          <cell r="G2351">
            <v>41835</v>
          </cell>
        </row>
        <row r="2352">
          <cell r="C2352">
            <v>4228</v>
          </cell>
          <cell r="D2352" t="str">
            <v>Transformador De 150 Kva, 13.200/220 V, Servicios Normales (Ver Diseño)</v>
          </cell>
          <cell r="E2352" t="str">
            <v>GL</v>
          </cell>
          <cell r="F2352">
            <v>26127840</v>
          </cell>
          <cell r="G2352">
            <v>41835</v>
          </cell>
        </row>
        <row r="2353">
          <cell r="C2353">
            <v>4229</v>
          </cell>
          <cell r="D2353" t="str">
            <v>Transformador De 75 Kva, 13.200/220 V, Servicio De Emergencia (Ver Diseño)</v>
          </cell>
          <cell r="E2353" t="str">
            <v>GL</v>
          </cell>
          <cell r="F2353">
            <v>16331640</v>
          </cell>
          <cell r="G2353">
            <v>41835</v>
          </cell>
        </row>
        <row r="2354">
          <cell r="C2354">
            <v>4230</v>
          </cell>
          <cell r="D2354" t="str">
            <v>Celda De Seccionamiento General En Mt (Ver Diseño)</v>
          </cell>
          <cell r="E2354" t="str">
            <v>GL</v>
          </cell>
          <cell r="F2354">
            <v>5405400</v>
          </cell>
          <cell r="G2354">
            <v>41835</v>
          </cell>
        </row>
        <row r="2355">
          <cell r="C2355">
            <v>4231</v>
          </cell>
          <cell r="D2355" t="str">
            <v>Malla De Puesta A Tierra De La Subestacion (Ver Diseño)</v>
          </cell>
          <cell r="E2355" t="str">
            <v>GL</v>
          </cell>
          <cell r="F2355">
            <v>15000000</v>
          </cell>
          <cell r="G2355">
            <v>41835</v>
          </cell>
        </row>
        <row r="2356">
          <cell r="C2356">
            <v>4232</v>
          </cell>
          <cell r="D2356" t="str">
            <v>Tableros De Bt (Ver Diseño)</v>
          </cell>
          <cell r="E2356" t="str">
            <v>GL</v>
          </cell>
          <cell r="F2356">
            <v>10000000</v>
          </cell>
          <cell r="G2356">
            <v>41835</v>
          </cell>
        </row>
        <row r="2357">
          <cell r="C2357">
            <v>4233</v>
          </cell>
          <cell r="D2357" t="str">
            <v>Planta De Emergencia De 300 Kva, 440 V (Ver Diseño)</v>
          </cell>
          <cell r="E2357" t="str">
            <v>GL</v>
          </cell>
          <cell r="F2357">
            <v>82000000</v>
          </cell>
          <cell r="G2357">
            <v>41835</v>
          </cell>
        </row>
        <row r="2358">
          <cell r="C2358">
            <v>4234</v>
          </cell>
          <cell r="D2358" t="str">
            <v>Protecciones De La Planta De Emergencia (Ver Diseño)</v>
          </cell>
          <cell r="E2358" t="str">
            <v>GL</v>
          </cell>
          <cell r="F2358">
            <v>10000000</v>
          </cell>
          <cell r="G2358">
            <v>41835</v>
          </cell>
        </row>
        <row r="2359">
          <cell r="C2359">
            <v>4235</v>
          </cell>
          <cell r="D2359" t="str">
            <v>Torres Metalicas De 24.00 Metros (Ver Diseño)</v>
          </cell>
          <cell r="E2359" t="str">
            <v>UN</v>
          </cell>
          <cell r="F2359">
            <v>12000000</v>
          </cell>
          <cell r="G2359">
            <v>41835</v>
          </cell>
        </row>
        <row r="2360">
          <cell r="C2360">
            <v>4236</v>
          </cell>
          <cell r="D2360" t="str">
            <v>Lamparas De 1000 W (Ver Diseño)</v>
          </cell>
          <cell r="E2360" t="str">
            <v>UN</v>
          </cell>
          <cell r="F2360">
            <v>400000</v>
          </cell>
          <cell r="G2360">
            <v>41835</v>
          </cell>
        </row>
        <row r="2361">
          <cell r="C2361">
            <v>4237</v>
          </cell>
          <cell r="D2361" t="str">
            <v>Alimentadores En Bt, 440 V (Ver Diseño)</v>
          </cell>
          <cell r="E2361" t="str">
            <v>ML</v>
          </cell>
          <cell r="F2361">
            <v>50000</v>
          </cell>
          <cell r="G2361">
            <v>41835</v>
          </cell>
        </row>
        <row r="2362">
          <cell r="C2362">
            <v>4238</v>
          </cell>
          <cell r="D2362" t="str">
            <v>Zapata En Concreto Premezclado De 5000 Psi, No Incluye Acero De Refuerzo</v>
          </cell>
          <cell r="E2362" t="str">
            <v>M3</v>
          </cell>
          <cell r="F2362">
            <v>505800.23</v>
          </cell>
          <cell r="G2362">
            <v>41835</v>
          </cell>
        </row>
        <row r="2363">
          <cell r="C2363">
            <v>4239</v>
          </cell>
          <cell r="D2363" t="str">
            <v>Tableros En Bt, 440 V (Ver Diseño)</v>
          </cell>
          <cell r="E2363" t="str">
            <v>UN</v>
          </cell>
          <cell r="F2363">
            <v>450000</v>
          </cell>
          <cell r="G2363">
            <v>41835</v>
          </cell>
        </row>
        <row r="2364">
          <cell r="C2364">
            <v>4240</v>
          </cell>
          <cell r="D2364" t="str">
            <v>Registros (Ver Diseño)</v>
          </cell>
          <cell r="E2364" t="str">
            <v>UN</v>
          </cell>
          <cell r="F2364">
            <v>250000</v>
          </cell>
          <cell r="G2364">
            <v>41835</v>
          </cell>
        </row>
        <row r="2365">
          <cell r="C2365">
            <v>4241</v>
          </cell>
          <cell r="D2365" t="str">
            <v>Cajas De Paso (Ver Diseño)</v>
          </cell>
          <cell r="E2365" t="str">
            <v>UN</v>
          </cell>
          <cell r="F2365">
            <v>120000</v>
          </cell>
          <cell r="G2365">
            <v>41817</v>
          </cell>
        </row>
        <row r="2366">
          <cell r="C2366">
            <v>4242</v>
          </cell>
          <cell r="D2366" t="str">
            <v>Viga Inferior De Amarre En Concreto De 4000 Psi De 0.80 X 0.80 Metros, No Incluye Acero De Refuerzo</v>
          </cell>
          <cell r="E2366" t="str">
            <v>ML</v>
          </cell>
          <cell r="F2366">
            <v>541929.55000000005</v>
          </cell>
          <cell r="G2366">
            <v>41835</v>
          </cell>
        </row>
        <row r="2367">
          <cell r="C2367">
            <v>4243</v>
          </cell>
          <cell r="D2367" t="str">
            <v>Luminarias (Ver Diseño)</v>
          </cell>
          <cell r="E2367" t="str">
            <v>UN</v>
          </cell>
          <cell r="F2367">
            <v>180000</v>
          </cell>
          <cell r="G2367">
            <v>41835</v>
          </cell>
        </row>
        <row r="2368">
          <cell r="C2368">
            <v>4244</v>
          </cell>
          <cell r="D2368" t="str">
            <v>Suministro E Instalacion De Accesorios (Ver Diseño)</v>
          </cell>
          <cell r="E2368" t="str">
            <v>JG</v>
          </cell>
          <cell r="F2368">
            <v>180000</v>
          </cell>
          <cell r="G2368">
            <v>41817</v>
          </cell>
        </row>
        <row r="2369">
          <cell r="C2369">
            <v>4245</v>
          </cell>
          <cell r="D2369" t="str">
            <v>Columnas En Concreto De 5000 Psi, No Incluye Acero De Refuerzo</v>
          </cell>
          <cell r="E2369" t="str">
            <v>M3</v>
          </cell>
          <cell r="F2369">
            <v>822492.45</v>
          </cell>
          <cell r="G2369">
            <v>41835</v>
          </cell>
        </row>
        <row r="2370">
          <cell r="C2370">
            <v>4246</v>
          </cell>
          <cell r="D2370" t="str">
            <v>Suministro E Instalacion De Sistema Contra Incendio (Ver Diseño)</v>
          </cell>
          <cell r="E2370" t="str">
            <v>GL</v>
          </cell>
          <cell r="F2370">
            <v>210000000</v>
          </cell>
          <cell r="G2370">
            <v>41835</v>
          </cell>
        </row>
        <row r="2371">
          <cell r="C2371">
            <v>4247</v>
          </cell>
          <cell r="D2371" t="str">
            <v>Suministro E Instalacion De Deteccion De Humos Y Sprinkler (Ver Diseño)</v>
          </cell>
          <cell r="E2371" t="str">
            <v>GL</v>
          </cell>
          <cell r="F2371">
            <v>125000000</v>
          </cell>
          <cell r="G2371">
            <v>41835</v>
          </cell>
        </row>
        <row r="2372">
          <cell r="C2372">
            <v>4248</v>
          </cell>
          <cell r="D2372" t="str">
            <v>Suministro E Instalacion De Sistema De Sonido Y Alarma (Ver Diseño)</v>
          </cell>
          <cell r="E2372" t="str">
            <v>GL</v>
          </cell>
          <cell r="F2372">
            <v>160000000</v>
          </cell>
          <cell r="G2372">
            <v>41835</v>
          </cell>
        </row>
        <row r="2373">
          <cell r="C2373">
            <v>4249</v>
          </cell>
          <cell r="D2373" t="str">
            <v>Viga Principal De Carga Portico, En Concreto De 5000 Psi, No Incluye Acero De Refuerzo</v>
          </cell>
          <cell r="E2373" t="str">
            <v>M3</v>
          </cell>
          <cell r="F2373">
            <v>629646.63</v>
          </cell>
          <cell r="G2373">
            <v>41835</v>
          </cell>
        </row>
        <row r="2374">
          <cell r="C2374">
            <v>4250</v>
          </cell>
          <cell r="D2374" t="str">
            <v>Acabado Cancha En Polvo De Ladrillo (Ver Diseño)</v>
          </cell>
          <cell r="E2374" t="str">
            <v>M2</v>
          </cell>
          <cell r="F2374">
            <v>45000</v>
          </cell>
          <cell r="G2374">
            <v>41835</v>
          </cell>
        </row>
        <row r="2375">
          <cell r="C2375">
            <v>4251</v>
          </cell>
          <cell r="D2375" t="str">
            <v>Grama Natural Para Cancha ( Ver Diseño)</v>
          </cell>
          <cell r="E2375" t="str">
            <v>M2</v>
          </cell>
          <cell r="F2375">
            <v>18000</v>
          </cell>
          <cell r="G2375">
            <v>41821</v>
          </cell>
        </row>
        <row r="2376">
          <cell r="C2376">
            <v>4252</v>
          </cell>
          <cell r="D2376" t="str">
            <v>Sistema De Drenaje Cancha (Ver Diseño)</v>
          </cell>
          <cell r="E2376" t="str">
            <v>GL</v>
          </cell>
          <cell r="F2376">
            <v>90000000</v>
          </cell>
          <cell r="G2376">
            <v>41835</v>
          </cell>
        </row>
        <row r="2377">
          <cell r="C2377">
            <v>4253</v>
          </cell>
          <cell r="D2377" t="str">
            <v>Sistema De Riego Cancha (Ver Diseño)</v>
          </cell>
          <cell r="E2377" t="str">
            <v>GL</v>
          </cell>
          <cell r="F2377">
            <v>145000000</v>
          </cell>
          <cell r="G2377">
            <v>41835</v>
          </cell>
        </row>
        <row r="2378">
          <cell r="C2378">
            <v>4254</v>
          </cell>
          <cell r="D2378" t="str">
            <v>Señalizacion General (Ver Diseño)</v>
          </cell>
          <cell r="E2378" t="str">
            <v>GL</v>
          </cell>
          <cell r="F2378">
            <v>75000000</v>
          </cell>
          <cell r="G2378">
            <v>41835</v>
          </cell>
        </row>
        <row r="2379">
          <cell r="C2379">
            <v>4255</v>
          </cell>
          <cell r="D2379" t="str">
            <v>Losa Maciza En Concreto De 3500 Psi, No Incluye Acero De Refuerzo, E = 0.40 Metros</v>
          </cell>
          <cell r="E2379" t="str">
            <v>M2</v>
          </cell>
          <cell r="F2379">
            <v>236620.9</v>
          </cell>
          <cell r="G2379">
            <v>41835</v>
          </cell>
        </row>
        <row r="2380">
          <cell r="C2380">
            <v>4256</v>
          </cell>
          <cell r="D2380" t="str">
            <v>Suministro E Instalacion De Silleteria De Respaldo (Ver Diseño)</v>
          </cell>
          <cell r="E2380" t="str">
            <v>UN</v>
          </cell>
          <cell r="F2380">
            <v>69600</v>
          </cell>
          <cell r="G2380">
            <v>41835</v>
          </cell>
        </row>
        <row r="2381">
          <cell r="C2381">
            <v>4257</v>
          </cell>
          <cell r="D2381" t="str">
            <v>Suministro E Instalacion De Tablero (Ver Diseño)</v>
          </cell>
          <cell r="E2381" t="str">
            <v>UN</v>
          </cell>
          <cell r="F2381">
            <v>35550000</v>
          </cell>
          <cell r="G2381">
            <v>41835</v>
          </cell>
        </row>
        <row r="2382">
          <cell r="C2382">
            <v>4258</v>
          </cell>
          <cell r="D2382" t="str">
            <v>Suministro E Instalacion De Pantalla Leed (Ver Diseño)</v>
          </cell>
          <cell r="E2382" t="str">
            <v>UN</v>
          </cell>
          <cell r="F2382">
            <v>266597137</v>
          </cell>
          <cell r="G2382">
            <v>41835</v>
          </cell>
        </row>
        <row r="2383">
          <cell r="C2383">
            <v>4259</v>
          </cell>
          <cell r="D2383" t="str">
            <v>Torniquetes Electronicos De Banderas (Ver Diseño)</v>
          </cell>
          <cell r="E2383" t="str">
            <v>UN</v>
          </cell>
          <cell r="F2383">
            <v>350000</v>
          </cell>
          <cell r="G2383">
            <v>41835</v>
          </cell>
        </row>
        <row r="2384">
          <cell r="C2384">
            <v>4260</v>
          </cell>
          <cell r="D2384" t="str">
            <v>Viga Intermedia En Concreto De 3500 Psi, Para Tribunas Laterales, No Incluye Acero De Refuerzo</v>
          </cell>
          <cell r="E2384" t="str">
            <v>M3</v>
          </cell>
          <cell r="F2384">
            <v>587163.63</v>
          </cell>
          <cell r="G2384">
            <v>41835</v>
          </cell>
        </row>
        <row r="2385">
          <cell r="C2385">
            <v>4261</v>
          </cell>
          <cell r="D2385" t="str">
            <v>Circuito De Voz Y Datos De Oficinas Administrativas (Ver Diseño)</v>
          </cell>
          <cell r="E2385" t="str">
            <v>GL</v>
          </cell>
          <cell r="F2385">
            <v>92235000</v>
          </cell>
          <cell r="G2385">
            <v>41835</v>
          </cell>
        </row>
        <row r="2386">
          <cell r="C2386">
            <v>4262</v>
          </cell>
          <cell r="D2386" t="str">
            <v>Ascensores (Ver Diseño)</v>
          </cell>
          <cell r="E2386" t="str">
            <v>GL</v>
          </cell>
          <cell r="F2386">
            <v>123330000</v>
          </cell>
          <cell r="G2386">
            <v>41835</v>
          </cell>
        </row>
        <row r="2387">
          <cell r="C2387">
            <v>4263</v>
          </cell>
          <cell r="D2387" t="str">
            <v>Pantalla De Anotaciones (Ver Diseño)</v>
          </cell>
          <cell r="E2387" t="str">
            <v>GL</v>
          </cell>
          <cell r="F2387">
            <v>239670000</v>
          </cell>
          <cell r="G2387">
            <v>41835</v>
          </cell>
        </row>
        <row r="2388">
          <cell r="C2388">
            <v>4264</v>
          </cell>
          <cell r="D2388" t="str">
            <v>Pantalla De Video (Ver Diseño)</v>
          </cell>
          <cell r="E2388" t="str">
            <v>GL</v>
          </cell>
          <cell r="F2388">
            <v>270870000</v>
          </cell>
          <cell r="G2388">
            <v>41835</v>
          </cell>
        </row>
        <row r="2389">
          <cell r="C2389">
            <v>4265</v>
          </cell>
          <cell r="D2389" t="str">
            <v>Sistemas Ininterrumpidos De Potencia - Ups`S (Ver Diseño)</v>
          </cell>
          <cell r="E2389" t="str">
            <v>GL</v>
          </cell>
          <cell r="F2389">
            <v>121595000</v>
          </cell>
          <cell r="G2389">
            <v>41835</v>
          </cell>
        </row>
        <row r="2390">
          <cell r="C2390">
            <v>4266</v>
          </cell>
          <cell r="D2390" t="str">
            <v>Telefonia Basica Conmutada (Ver Diseño)</v>
          </cell>
          <cell r="E2390" t="str">
            <v>GL</v>
          </cell>
          <cell r="F2390">
            <v>24135000</v>
          </cell>
          <cell r="G2390">
            <v>41835</v>
          </cell>
        </row>
        <row r="2391">
          <cell r="C2391">
            <v>4267</v>
          </cell>
          <cell r="D2391" t="str">
            <v>Sistema De Administracion De Energia (Ver Diseño)</v>
          </cell>
          <cell r="E2391" t="str">
            <v>GL</v>
          </cell>
          <cell r="F2391">
            <v>30000000</v>
          </cell>
          <cell r="G2391">
            <v>41835</v>
          </cell>
        </row>
        <row r="2392">
          <cell r="C2392">
            <v>4268</v>
          </cell>
          <cell r="D2392" t="str">
            <v>Portico Tipo Cajon En Acero Estructural De Seccion Variable Para Backstop Y Graderias (Ver Diseño)</v>
          </cell>
          <cell r="E2392" t="str">
            <v>KG</v>
          </cell>
          <cell r="F2392">
            <v>7200</v>
          </cell>
          <cell r="G2392">
            <v>41817</v>
          </cell>
        </row>
        <row r="2393">
          <cell r="C2393">
            <v>4269</v>
          </cell>
          <cell r="D2393" t="str">
            <v>Portico Tipo Cajon En Phr-C220X80X3 Mm(Ver Diseño)</v>
          </cell>
          <cell r="E2393" t="str">
            <v>KG</v>
          </cell>
          <cell r="F2393">
            <v>7200</v>
          </cell>
          <cell r="G2393">
            <v>41835</v>
          </cell>
        </row>
        <row r="2394">
          <cell r="C2394">
            <v>4270</v>
          </cell>
          <cell r="D2394" t="str">
            <v>Cerramiento Muro En Super Board Rampas De Evacuacion (Ver Diseño)</v>
          </cell>
          <cell r="E2394" t="str">
            <v>M2</v>
          </cell>
          <cell r="F2394">
            <v>45000</v>
          </cell>
          <cell r="G2394">
            <v>41835</v>
          </cell>
        </row>
        <row r="2395">
          <cell r="C2395">
            <v>4271</v>
          </cell>
          <cell r="D2395" t="str">
            <v>Cerramiento En Malla Anudada Cancha, Incluye Colchon Protector Segun Detalle (Ver Diseño)</v>
          </cell>
          <cell r="E2395" t="str">
            <v>M2</v>
          </cell>
          <cell r="F2395">
            <v>145000</v>
          </cell>
          <cell r="G2395">
            <v>41835</v>
          </cell>
        </row>
        <row r="2396">
          <cell r="C2396">
            <v>4272</v>
          </cell>
          <cell r="D2396" t="str">
            <v>Cerramiento En Malla Anudada Segun Detalle (Ver Diseño)</v>
          </cell>
          <cell r="E2396" t="str">
            <v>M2</v>
          </cell>
          <cell r="F2396">
            <v>125000</v>
          </cell>
          <cell r="G2396">
            <v>41835</v>
          </cell>
        </row>
        <row r="2397">
          <cell r="C2397">
            <v>4273</v>
          </cell>
          <cell r="D2397" t="str">
            <v>Suministro E Instalacion De Corta Sol En Celoscreen Panel (Ver Diseño)</v>
          </cell>
          <cell r="E2397" t="str">
            <v>M2</v>
          </cell>
          <cell r="F2397">
            <v>200000</v>
          </cell>
          <cell r="G2397">
            <v>41835</v>
          </cell>
        </row>
        <row r="2398">
          <cell r="C2398">
            <v>4274</v>
          </cell>
          <cell r="D2398" t="str">
            <v>Recubrimiento Muros Garitas En Alucobon Color Rojo, Incluye Panel De Fibra De Vidrio (Ver Diseño)</v>
          </cell>
          <cell r="E2398" t="str">
            <v>M2</v>
          </cell>
          <cell r="F2398">
            <v>96200</v>
          </cell>
          <cell r="G2398">
            <v>41835</v>
          </cell>
        </row>
        <row r="2399">
          <cell r="C2399">
            <v>4275</v>
          </cell>
          <cell r="D2399" t="str">
            <v>Suministro E Instalacion De Torniquetes (Ver Diseño)</v>
          </cell>
          <cell r="E2399" t="str">
            <v>UN</v>
          </cell>
          <cell r="F2399">
            <v>125000</v>
          </cell>
          <cell r="G2399">
            <v>41835</v>
          </cell>
        </row>
        <row r="2400">
          <cell r="C2400">
            <v>4276</v>
          </cell>
          <cell r="D2400" t="str">
            <v>Demolicion De Estacion De Policia (Cai), Incluye Muros Y Desmontes En General, Mas Retiro De Material Sobrante</v>
          </cell>
          <cell r="E2400" t="str">
            <v>GL</v>
          </cell>
          <cell r="F2400">
            <v>5000000</v>
          </cell>
          <cell r="G2400">
            <v>41835</v>
          </cell>
        </row>
        <row r="2401">
          <cell r="C2401">
            <v>4277</v>
          </cell>
          <cell r="D2401" t="str">
            <v>Demolicion De Escuela Primaria, Incluye Muros Y Desmontes En General Mas Retiro De Material Sobrante (Ver Diseño).</v>
          </cell>
          <cell r="E2401" t="str">
            <v>GL</v>
          </cell>
          <cell r="F2401">
            <v>8000000</v>
          </cell>
          <cell r="G2401">
            <v>41835</v>
          </cell>
        </row>
        <row r="2402">
          <cell r="C2402">
            <v>4278</v>
          </cell>
          <cell r="D2402" t="str">
            <v>Desmonte De Malla De Backstop Tomas Arrieta (Ver Diseño)</v>
          </cell>
          <cell r="E2402" t="str">
            <v>GL</v>
          </cell>
          <cell r="F2402">
            <v>1500000</v>
          </cell>
          <cell r="G2402">
            <v>41835</v>
          </cell>
        </row>
        <row r="2403">
          <cell r="C2403">
            <v>4279</v>
          </cell>
          <cell r="D2403" t="str">
            <v>Tala De Arboles Existentes Mas Retiro De Material Sobrante (Ver Diseño)</v>
          </cell>
          <cell r="E2403" t="str">
            <v>UN</v>
          </cell>
          <cell r="F2403">
            <v>50000</v>
          </cell>
          <cell r="G2403">
            <v>42241</v>
          </cell>
        </row>
        <row r="2404">
          <cell r="C2404">
            <v>4280</v>
          </cell>
          <cell r="D2404" t="str">
            <v>Desmonte De Postes Existentes Exteriores (Ver Diseño)</v>
          </cell>
          <cell r="E2404" t="str">
            <v>UN</v>
          </cell>
          <cell r="F2404">
            <v>80000</v>
          </cell>
          <cell r="G2404">
            <v>41835</v>
          </cell>
        </row>
        <row r="2405">
          <cell r="C2405">
            <v>4281</v>
          </cell>
          <cell r="D2405" t="str">
            <v>Desmonte De Torres Externas Estadio (Ver Diseño)</v>
          </cell>
          <cell r="E2405" t="str">
            <v>UN</v>
          </cell>
          <cell r="F2405">
            <v>150000</v>
          </cell>
          <cell r="G2405">
            <v>41835</v>
          </cell>
        </row>
        <row r="2406">
          <cell r="C2406">
            <v>4282</v>
          </cell>
          <cell r="D2406" t="str">
            <v>Descapote Y Retiro De Grama Existente Estadio Mas Retiro De Material Sobrante (Ver Diseño)</v>
          </cell>
          <cell r="E2406" t="str">
            <v>M2</v>
          </cell>
          <cell r="F2406">
            <v>4500</v>
          </cell>
          <cell r="G2406">
            <v>41835</v>
          </cell>
        </row>
        <row r="2407">
          <cell r="C2407">
            <v>4283</v>
          </cell>
          <cell r="D2407" t="str">
            <v>Trazado Y Replanteo Sobre Terreno (Ver Diseño)</v>
          </cell>
          <cell r="E2407" t="str">
            <v>M2</v>
          </cell>
          <cell r="F2407">
            <v>800</v>
          </cell>
          <cell r="G2407">
            <v>41835</v>
          </cell>
        </row>
        <row r="2408">
          <cell r="C2408">
            <v>4284</v>
          </cell>
          <cell r="D2408" t="str">
            <v>Levantamiento Topografico Inicial (Ver Diseño)</v>
          </cell>
          <cell r="E2408" t="str">
            <v>HA</v>
          </cell>
          <cell r="F2408">
            <v>1500000</v>
          </cell>
          <cell r="G2408">
            <v>41835</v>
          </cell>
        </row>
        <row r="2409">
          <cell r="C2409">
            <v>4285</v>
          </cell>
          <cell r="D2409" t="str">
            <v>Columna Tipo 2 De 1.50 X 0.60 Metros En Concreto 5000 Psi, No Incluye Hierro De Refuerzo (Ver Diseño)</v>
          </cell>
          <cell r="E2409" t="str">
            <v>M3</v>
          </cell>
          <cell r="F2409">
            <v>721931.88</v>
          </cell>
          <cell r="G2409">
            <v>41821</v>
          </cell>
        </row>
        <row r="2410">
          <cell r="C2410">
            <v>4286</v>
          </cell>
          <cell r="D2410" t="str">
            <v>Gradas En Concreto De 3500 Psi De 0.20 Metros (Ver Diseño)</v>
          </cell>
          <cell r="E2410" t="str">
            <v>M3</v>
          </cell>
          <cell r="F2410">
            <v>650000</v>
          </cell>
          <cell r="G2410">
            <v>41835</v>
          </cell>
        </row>
        <row r="2411">
          <cell r="C2411">
            <v>4287</v>
          </cell>
          <cell r="D2411" t="str">
            <v>Escalera En Concreto De 3500 Psi Para Vomitorios, Segun Diseño</v>
          </cell>
          <cell r="E2411" t="str">
            <v>UN</v>
          </cell>
          <cell r="F2411">
            <v>4500000</v>
          </cell>
          <cell r="G2411">
            <v>41835</v>
          </cell>
        </row>
        <row r="2412">
          <cell r="C2412">
            <v>4288</v>
          </cell>
          <cell r="D2412" t="str">
            <v>Imprimación Slurry - Seal</v>
          </cell>
          <cell r="E2412" t="str">
            <v>M2</v>
          </cell>
          <cell r="F2412">
            <v>5000</v>
          </cell>
          <cell r="G2412">
            <v>41835</v>
          </cell>
        </row>
        <row r="2413">
          <cell r="C2413">
            <v>4289</v>
          </cell>
          <cell r="D2413" t="str">
            <v>Muro En Block Vibrado A La Vista Nº 4, Mortero De Pega 1:4 (Ver Diseño)</v>
          </cell>
          <cell r="E2413" t="str">
            <v>ML</v>
          </cell>
          <cell r="F2413">
            <v>16450</v>
          </cell>
          <cell r="G2413">
            <v>41835</v>
          </cell>
        </row>
        <row r="2414">
          <cell r="C2414">
            <v>4290</v>
          </cell>
          <cell r="D2414" t="str">
            <v>Muro De Cerramiento Perimetral En Tapias Rusticas, H= 2.20 Metros (Ver Diseño)</v>
          </cell>
          <cell r="E2414" t="str">
            <v>M2</v>
          </cell>
          <cell r="F2414">
            <v>55000</v>
          </cell>
          <cell r="G2414">
            <v>41835</v>
          </cell>
        </row>
        <row r="2415">
          <cell r="C2415">
            <v>4291</v>
          </cell>
          <cell r="D2415" t="str">
            <v>Locetas Rectangular Boton Para Sendero Discapacitados</v>
          </cell>
          <cell r="E2415" t="str">
            <v>ML</v>
          </cell>
          <cell r="F2415">
            <v>10500</v>
          </cell>
          <cell r="G2415">
            <v>41835</v>
          </cell>
        </row>
        <row r="2416">
          <cell r="C2416">
            <v>4292</v>
          </cell>
          <cell r="D2416" t="str">
            <v>Banca En Hierro Y Madera Según Modelo</v>
          </cell>
          <cell r="E2416" t="str">
            <v>UN</v>
          </cell>
          <cell r="F2416">
            <v>455000</v>
          </cell>
          <cell r="G2416">
            <v>41835</v>
          </cell>
        </row>
        <row r="2417">
          <cell r="C2417">
            <v>4293</v>
          </cell>
          <cell r="D2417" t="str">
            <v>Cubierta En Policarbonato Referencia Alucobon Dp-16 Mm Color Opal Graderias Y Backstop (Ver Diseño)</v>
          </cell>
          <cell r="E2417" t="str">
            <v>M2</v>
          </cell>
          <cell r="F2417">
            <v>191400</v>
          </cell>
          <cell r="G2417">
            <v>41835</v>
          </cell>
        </row>
        <row r="2418">
          <cell r="C2418">
            <v>4294</v>
          </cell>
          <cell r="D2418" t="str">
            <v>Pergolas En Madera (Ver Diseño)</v>
          </cell>
          <cell r="E2418" t="str">
            <v>M2</v>
          </cell>
          <cell r="F2418">
            <v>110000</v>
          </cell>
          <cell r="G2418">
            <v>41835</v>
          </cell>
        </row>
        <row r="2419">
          <cell r="C2419">
            <v>4295</v>
          </cell>
          <cell r="D2419" t="str">
            <v>Viga Canal En Lamina Galvanizada Calibere 14, De 0.40 X 0.70 Metros (Ver Diseño)</v>
          </cell>
          <cell r="E2419" t="str">
            <v>ML</v>
          </cell>
          <cell r="F2419">
            <v>25500</v>
          </cell>
          <cell r="G2419">
            <v>41835</v>
          </cell>
        </row>
        <row r="2420">
          <cell r="C2420">
            <v>4296</v>
          </cell>
          <cell r="D2420" t="str">
            <v>Señalización</v>
          </cell>
          <cell r="E2420" t="str">
            <v>GL</v>
          </cell>
          <cell r="F2420">
            <v>13000000</v>
          </cell>
          <cell r="G2420">
            <v>41835</v>
          </cell>
        </row>
        <row r="2421">
          <cell r="C2421">
            <v>4297</v>
          </cell>
          <cell r="D2421" t="str">
            <v>Acometida General En Pvc Rde 21 De 2 1/2"</v>
          </cell>
          <cell r="E2421" t="str">
            <v>GL</v>
          </cell>
          <cell r="F2421">
            <v>5000000</v>
          </cell>
          <cell r="G2421">
            <v>41835</v>
          </cell>
        </row>
        <row r="2422">
          <cell r="C2422">
            <v>4298</v>
          </cell>
          <cell r="D2422" t="str">
            <v>Punto Hidráulico De 1 1/2" Para Fluxometro</v>
          </cell>
          <cell r="E2422" t="str">
            <v>UN</v>
          </cell>
          <cell r="F2422">
            <v>48500</v>
          </cell>
          <cell r="G2422">
            <v>41835</v>
          </cell>
        </row>
        <row r="2423">
          <cell r="C2423">
            <v>4299</v>
          </cell>
          <cell r="D2423" t="str">
            <v>Pedestal En Concreto De 3500 Psi De 1.30 X 1.30 X 0.70 Metros</v>
          </cell>
          <cell r="E2423" t="str">
            <v>M3</v>
          </cell>
          <cell r="F2423">
            <v>110656.87</v>
          </cell>
          <cell r="G2423">
            <v>41835</v>
          </cell>
        </row>
        <row r="2424">
          <cell r="C2424">
            <v>4300</v>
          </cell>
          <cell r="D2424" t="str">
            <v>Concreto Asfáltico De 0.07 Metros Para Ciclo Ruta</v>
          </cell>
          <cell r="E2424" t="str">
            <v>M2</v>
          </cell>
          <cell r="F2424">
            <v>42710.239999999998</v>
          </cell>
          <cell r="G2424">
            <v>41831</v>
          </cell>
        </row>
        <row r="2425">
          <cell r="C2425">
            <v>4301</v>
          </cell>
          <cell r="D2425" t="str">
            <v>Carpeta . Pavimento En Concreto Asfáltico De 0.05 Metros Para Vías Perimetrales</v>
          </cell>
          <cell r="E2425" t="str">
            <v>M2</v>
          </cell>
          <cell r="F2425">
            <v>30507.32</v>
          </cell>
          <cell r="G2425">
            <v>41831</v>
          </cell>
        </row>
        <row r="2426">
          <cell r="C2426">
            <v>4302</v>
          </cell>
          <cell r="D2426" t="str">
            <v>Impermeabilizacion De Muros Con Pintura De Esmalte Siliconite (Ver Diseño).</v>
          </cell>
          <cell r="E2426" t="str">
            <v>M2</v>
          </cell>
          <cell r="F2426">
            <v>7702.99</v>
          </cell>
          <cell r="G2426">
            <v>41927</v>
          </cell>
        </row>
        <row r="2427">
          <cell r="C2427">
            <v>4304</v>
          </cell>
          <cell r="D2427" t="str">
            <v>Suministro E Instalación De Luminaria Led De 60 Watios, Incluye Brazo Ornamental De 2.50 Metros, Perno Y Fotocelda (Ver Diseño)</v>
          </cell>
          <cell r="E2427" t="str">
            <v>UN</v>
          </cell>
          <cell r="F2427">
            <v>2135318.9500000002</v>
          </cell>
          <cell r="G2427">
            <v>42457</v>
          </cell>
        </row>
        <row r="2428">
          <cell r="C2428">
            <v>4305</v>
          </cell>
          <cell r="D2428" t="str">
            <v>Suministro E Instalacion De Terminales De Captacion Franklin No Radiactivas, Incluye: Punta Franklin Para Pararrayo, Grapa Doble Ala Galvanizada De 3/4, Tornillos 5/8 X 10, Tuberia Metalica Galvanizada De 3/4, Union Conduit De 3/4, Herramientas, Transporte, Equipos Varios Y Mano De Obra (Ver Diseño)</v>
          </cell>
          <cell r="E2428" t="str">
            <v>UN</v>
          </cell>
          <cell r="F2428">
            <v>102651</v>
          </cell>
          <cell r="G2428">
            <v>41936</v>
          </cell>
        </row>
        <row r="2429">
          <cell r="C2429">
            <v>4308</v>
          </cell>
          <cell r="D2429" t="str">
            <v>Acero Estructural.</v>
          </cell>
          <cell r="E2429" t="str">
            <v>KG</v>
          </cell>
          <cell r="F2429">
            <v>5552.74</v>
          </cell>
          <cell r="G2429">
            <v>42538</v>
          </cell>
        </row>
        <row r="2430">
          <cell r="C2430">
            <v>4309</v>
          </cell>
          <cell r="D2430" t="str">
            <v>Bordillo De 0.15 X 0.20 Metros En Concreto De 3000 Psi, Incluye Anclaje Con Sikadur (Ver Diseño)</v>
          </cell>
          <cell r="E2430" t="str">
            <v>ML</v>
          </cell>
          <cell r="F2430">
            <v>77659.53</v>
          </cell>
          <cell r="G2430">
            <v>41906</v>
          </cell>
        </row>
        <row r="2431">
          <cell r="C2431">
            <v>4311</v>
          </cell>
          <cell r="D2431" t="str">
            <v>Suministro E Instalación  De Tubería Novafort O Similar De 18" - 450 Mm</v>
          </cell>
          <cell r="E2431" t="str">
            <v>ML</v>
          </cell>
          <cell r="F2431">
            <v>366850.36</v>
          </cell>
          <cell r="G2431">
            <v>42548</v>
          </cell>
        </row>
        <row r="2432">
          <cell r="C2432">
            <v>4313</v>
          </cell>
          <cell r="D2432" t="str">
            <v>Estuco Y Pintura Tres Manos</v>
          </cell>
          <cell r="E2432" t="str">
            <v>M2</v>
          </cell>
          <cell r="F2432">
            <v>20366.48</v>
          </cell>
          <cell r="G2432">
            <v>42416</v>
          </cell>
        </row>
        <row r="2433">
          <cell r="C2433">
            <v>4314</v>
          </cell>
          <cell r="D2433" t="str">
            <v>Acabado Para Parqueaderos En Piedra Suelta O Granzon E=0.10M</v>
          </cell>
          <cell r="E2433" t="str">
            <v>M2</v>
          </cell>
          <cell r="F2433">
            <v>26851.34</v>
          </cell>
          <cell r="G2433">
            <v>42102</v>
          </cell>
        </row>
        <row r="2434">
          <cell r="C2434">
            <v>4317</v>
          </cell>
          <cell r="D2434" t="str">
            <v>Salida Para Aire Acondicionado Bifasico (Ver Diseño)</v>
          </cell>
          <cell r="E2434" t="str">
            <v>UN</v>
          </cell>
          <cell r="F2434">
            <v>681920.3</v>
          </cell>
          <cell r="G2434">
            <v>42135</v>
          </cell>
        </row>
        <row r="2435">
          <cell r="C2435">
            <v>4320</v>
          </cell>
          <cell r="D2435" t="str">
            <v>Suministro E Instalacion De Acometida Parcial 3#6 + #6 + #8T Cu Thhw</v>
          </cell>
          <cell r="E2435" t="str">
            <v>ML</v>
          </cell>
          <cell r="F2435">
            <v>27380.9</v>
          </cell>
          <cell r="G2435">
            <v>42524</v>
          </cell>
        </row>
        <row r="2436">
          <cell r="C2436">
            <v>4322</v>
          </cell>
          <cell r="D2436" t="str">
            <v>Suministro E Instalacion De Acometida Parcial 3#10 + #12T Cu Thhw</v>
          </cell>
          <cell r="E2436" t="str">
            <v>ML</v>
          </cell>
          <cell r="F2436">
            <v>10754.34</v>
          </cell>
          <cell r="G2436">
            <v>42135</v>
          </cell>
        </row>
        <row r="2437">
          <cell r="C2437">
            <v>4323</v>
          </cell>
          <cell r="D2437" t="str">
            <v>Suministro E Instalacion De Acometida Parcial 2#6 + #8T Cu Thhw (Ver Diseño).</v>
          </cell>
          <cell r="E2437" t="str">
            <v>ML</v>
          </cell>
          <cell r="F2437">
            <v>26352.6</v>
          </cell>
          <cell r="G2437">
            <v>42135</v>
          </cell>
        </row>
        <row r="2438">
          <cell r="C2438">
            <v>4325</v>
          </cell>
          <cell r="D2438" t="str">
            <v>Suministro E Instalacion De Breaker Enchufable De 2 X 50 Amperios (Ver Diseño)</v>
          </cell>
          <cell r="E2438" t="str">
            <v>UN</v>
          </cell>
          <cell r="F2438">
            <v>44525.83</v>
          </cell>
          <cell r="G2438">
            <v>42135</v>
          </cell>
        </row>
        <row r="2439">
          <cell r="C2439">
            <v>4326</v>
          </cell>
          <cell r="D2439" t="str">
            <v>Suministro E Instalacion De Tuberia Pvc Conduit De 1/2" (Ver Diseño)</v>
          </cell>
          <cell r="E2439" t="str">
            <v>ML</v>
          </cell>
          <cell r="F2439">
            <v>8515.43</v>
          </cell>
          <cell r="G2439">
            <v>42135</v>
          </cell>
        </row>
        <row r="2440">
          <cell r="C2440">
            <v>4329</v>
          </cell>
          <cell r="D2440" t="str">
            <v>Suministro E Instalación De Sanitario Tipo A En Lámina De Acero Inoxidable Aisi 304</v>
          </cell>
          <cell r="E2440" t="str">
            <v>UN</v>
          </cell>
          <cell r="F2440">
            <v>1505551.31</v>
          </cell>
          <cell r="G2440">
            <v>41862</v>
          </cell>
        </row>
        <row r="2441">
          <cell r="C2441">
            <v>4330</v>
          </cell>
          <cell r="D2441" t="str">
            <v>Suministro E Instalacion De Malla Pat 4 Varillas Cuadradas + Caja De Inspeccion (Ver Diseño)</v>
          </cell>
          <cell r="E2441" t="str">
            <v>GL</v>
          </cell>
          <cell r="F2441">
            <v>1737258.28</v>
          </cell>
          <cell r="G2441">
            <v>42538</v>
          </cell>
        </row>
        <row r="2442">
          <cell r="C2442">
            <v>4331</v>
          </cell>
          <cell r="D2442" t="str">
            <v>Suministro E Instalacion De Acometida 2 X ( 3#4/0 + #4/0 + #2/0T Cu Thhw) (Ver Diseño)</v>
          </cell>
          <cell r="E2442" t="str">
            <v>ML</v>
          </cell>
          <cell r="F2442">
            <v>342323.32</v>
          </cell>
          <cell r="G2442">
            <v>42135</v>
          </cell>
        </row>
        <row r="2443">
          <cell r="C2443">
            <v>4333</v>
          </cell>
          <cell r="D2443" t="str">
            <v>Suministro E Instalacion De Transferencia Trifasica Automatica De 112.5 Kva (Ver Diseño)</v>
          </cell>
          <cell r="E2443" t="str">
            <v>UN</v>
          </cell>
          <cell r="F2443">
            <v>7005875</v>
          </cell>
          <cell r="G2443">
            <v>42135</v>
          </cell>
        </row>
        <row r="2444">
          <cell r="C2444">
            <v>4335</v>
          </cell>
          <cell r="D2444" t="str">
            <v>Construccion Canalizacion C/ Un Tubo De 1" Diametro En Lecho De Arena (Ver Diseño).</v>
          </cell>
          <cell r="E2444" t="str">
            <v>ML</v>
          </cell>
          <cell r="F2444">
            <v>34475.56</v>
          </cell>
          <cell r="G2444">
            <v>42538</v>
          </cell>
        </row>
        <row r="2445">
          <cell r="C2445">
            <v>4336</v>
          </cell>
          <cell r="D2445" t="str">
            <v>Construccion Canalizacion Cada Cuatro Tubos De 3" De Diametro En Lecho De Arena (Ver Diseño)</v>
          </cell>
          <cell r="E2445" t="str">
            <v>ML</v>
          </cell>
          <cell r="F2445">
            <v>98736.67</v>
          </cell>
          <cell r="G2445">
            <v>42135</v>
          </cell>
        </row>
        <row r="2446">
          <cell r="C2446">
            <v>4337</v>
          </cell>
          <cell r="D2446" t="str">
            <v>Suministro E Instalación De Reja En Varilla Cuadrada De 5/8" A Cada 0.12 Metros Entre Ejes, Refuerzo Horizontal En Platina De 2 1/2" X 1/4" A Cada 0.40 Metros, Pintada Con Anticorrosivo Y Esmalte Empotrada A La Viga De Cimiento Y Losa</v>
          </cell>
          <cell r="E2446" t="str">
            <v>M2</v>
          </cell>
          <cell r="F2446">
            <v>180939.73</v>
          </cell>
          <cell r="G2446">
            <v>41862</v>
          </cell>
        </row>
        <row r="2447">
          <cell r="C2447">
            <v>4338</v>
          </cell>
          <cell r="D2447" t="str">
            <v>Suministro E Instalación De Puerta En Reja De Varillas De 5/8" A Cada 0.12 Metros Entre Ejes, Refuerzo Horizontal En Platina De 2 1/2" X 1/4" A Cada 0.40 Metros, Con Marco Y Contra Marco Angular De 3" X 3" X 1/4", Con Bisagra Tipo Capsula, Cerradura De Pasador Con Base Para Candado, Pintada Con Anticorrosivo Y Esmalte</v>
          </cell>
          <cell r="E2447" t="str">
            <v>M2</v>
          </cell>
          <cell r="F2447">
            <v>345135.7</v>
          </cell>
          <cell r="G2447">
            <v>41862</v>
          </cell>
        </row>
        <row r="2448">
          <cell r="C2448">
            <v>4339</v>
          </cell>
          <cell r="D2448" t="str">
            <v>Construccion De Tanque Enterrado De 10 M3 (Ver Diseño)</v>
          </cell>
          <cell r="E2448" t="str">
            <v>GL</v>
          </cell>
          <cell r="F2448">
            <v>12000000</v>
          </cell>
          <cell r="G2448">
            <v>42132</v>
          </cell>
        </row>
        <row r="2449">
          <cell r="C2449">
            <v>4340</v>
          </cell>
          <cell r="D2449" t="str">
            <v>Suministro E Instalacion De Puerta De Triplex De 2.00 X 0.90, 0.80, 0,70 Metros, Incluye Marco De Madera, Bisagras Y Cerradura Para El Centro Regional De Victimas (Ver Diseño)</v>
          </cell>
          <cell r="E2449" t="str">
            <v>UN</v>
          </cell>
          <cell r="F2449">
            <v>200000</v>
          </cell>
          <cell r="G2449">
            <v>42132</v>
          </cell>
        </row>
        <row r="2450">
          <cell r="C2450">
            <v>4341</v>
          </cell>
          <cell r="D2450" t="str">
            <v>Pintura En Vinilo Sobre Pañete, Dos Manos.</v>
          </cell>
          <cell r="E2450" t="str">
            <v>M2</v>
          </cell>
          <cell r="F2450">
            <v>8397.9699999999993</v>
          </cell>
          <cell r="G2450">
            <v>42102</v>
          </cell>
        </row>
        <row r="2451">
          <cell r="C2451">
            <v>4347</v>
          </cell>
          <cell r="D2451" t="str">
            <v>Suministro E Instalacion De Punto Salida En Tuberia De 3/4" Imc, Para Lamparas Tipo Campana De 220 Voltios 250 Watios En Cable # 10 Awg (Ver Diseño).</v>
          </cell>
          <cell r="E2451" t="str">
            <v>UN</v>
          </cell>
          <cell r="F2451">
            <v>312248.76</v>
          </cell>
          <cell r="G2451">
            <v>41871</v>
          </cell>
        </row>
        <row r="2452">
          <cell r="C2452">
            <v>4348</v>
          </cell>
          <cell r="D2452" t="str">
            <v>Suministro E Instalacion De Luminaria Tipo Bala 6", Incluye Bombillo De 20 Watios (Ver Diseño).</v>
          </cell>
          <cell r="E2452" t="str">
            <v>UN</v>
          </cell>
          <cell r="F2452">
            <v>74665.61</v>
          </cell>
          <cell r="G2452">
            <v>41871</v>
          </cell>
        </row>
        <row r="2453">
          <cell r="C2453">
            <v>4350</v>
          </cell>
          <cell r="D2453" t="str">
            <v>Suministro E Instalacion De Luminaria Tipo Campana De 250 Watios Metal Haline En Acrilico De 220 Voltios (Ver Diseño).</v>
          </cell>
          <cell r="E2453" t="str">
            <v>UN</v>
          </cell>
          <cell r="F2453">
            <v>648858.44999999995</v>
          </cell>
          <cell r="G2453">
            <v>41871</v>
          </cell>
        </row>
        <row r="2454">
          <cell r="C2454">
            <v>4352</v>
          </cell>
          <cell r="D2454" t="str">
            <v>Suministro E Instalacion De Luminaria Tipo Reflector De 400 Watios Marca Phillips Tempo O Similar (Ver Diseño).</v>
          </cell>
          <cell r="E2454" t="str">
            <v>UN</v>
          </cell>
          <cell r="F2454">
            <v>748858.45</v>
          </cell>
          <cell r="G2454">
            <v>41871</v>
          </cell>
        </row>
        <row r="2455">
          <cell r="C2455">
            <v>4353</v>
          </cell>
          <cell r="D2455" t="str">
            <v>Suministro E Instalacion De Punto Salida Para Aires Acondicionados En Tuberia De 3/4" Pvc, Cable 7 Hilos 3X#10 Awg, Incluye Cableado De Fuerza Y Control Distancia Aproximada 20 Metros (Ver Diseño)</v>
          </cell>
          <cell r="E2455" t="str">
            <v>UN</v>
          </cell>
          <cell r="F2455">
            <v>203402.09</v>
          </cell>
          <cell r="G2455">
            <v>42524</v>
          </cell>
        </row>
        <row r="2456">
          <cell r="C2456">
            <v>4354</v>
          </cell>
          <cell r="D2456" t="str">
            <v>Suministro E Instalacion De Acometida 3X#4 Fases + 1#4 Neutro + 1#4 Tierra Thhn Marca Certificada Para El Tablero De Tomas Y Luces, Incluye Ducto Pvc De 11/2" Tipo Pesado (Ver Diseño).</v>
          </cell>
          <cell r="E2456" t="str">
            <v>ML</v>
          </cell>
          <cell r="F2456">
            <v>54928.76</v>
          </cell>
          <cell r="G2456">
            <v>41872</v>
          </cell>
        </row>
        <row r="2457">
          <cell r="C2457">
            <v>4356</v>
          </cell>
          <cell r="D2457" t="str">
            <v>Suministro E Instalacion De Acometida 3X#6 Fases + 1#6 Neutro + 1#8 Tierra Thhn Marca Certificada Para El Tablero De Tomas Y Luces, Incluye Ducto Pvc De 1 1/2" Tipo Pesado (Ver Diseño)</v>
          </cell>
          <cell r="E2457" t="str">
            <v>ML</v>
          </cell>
          <cell r="F2457">
            <v>42497.760000000002</v>
          </cell>
          <cell r="G2457">
            <v>41872</v>
          </cell>
        </row>
        <row r="2458">
          <cell r="C2458">
            <v>4357</v>
          </cell>
          <cell r="D2458" t="str">
            <v>Suministro E Instalacion De Acometida 3X#4 Fases + 1#6 Neutro + 1#6 Tierra Thhn Marca Certificada Para El Tablero De Tomas Y Luces, Incluye Ducto Pvc 1 1/2" Tipo Pesado (Ver Diseño)</v>
          </cell>
          <cell r="E2458" t="str">
            <v>ML</v>
          </cell>
          <cell r="F2458">
            <v>50718.76</v>
          </cell>
          <cell r="G2458">
            <v>41872</v>
          </cell>
        </row>
        <row r="2459">
          <cell r="C2459">
            <v>4359</v>
          </cell>
          <cell r="D2459" t="str">
            <v>Suministro E Instalacion De Acometida 3X#2 Fases + 1#4 Neutro + 1#4 Tierra Thhn Marca Certificada Para El Tablero De Aire Acondicionado, Incluye Ducto Pvc De 2" Tipo Pesado (Ver Diseño).</v>
          </cell>
          <cell r="E2459" t="str">
            <v>ML</v>
          </cell>
          <cell r="F2459">
            <v>68722.009999999995</v>
          </cell>
          <cell r="G2459">
            <v>41927</v>
          </cell>
        </row>
        <row r="2460">
          <cell r="C2460">
            <v>4361</v>
          </cell>
          <cell r="D2460" t="str">
            <v>Suministro E Instalacion De Acometida 3X#1/0 Fases + 1#4 Neutro + 1#4 Tierra Thhn Marca Certificada Para El Tablero De Aire Acondicionado, Incluye Ducto Pvc De 2" Tipo Pesado (Ver Diseño).</v>
          </cell>
          <cell r="E2460" t="str">
            <v>ML</v>
          </cell>
          <cell r="F2460">
            <v>94800.33</v>
          </cell>
          <cell r="G2460">
            <v>41873</v>
          </cell>
        </row>
        <row r="2461">
          <cell r="C2461">
            <v>4363</v>
          </cell>
          <cell r="D2461" t="str">
            <v>Suministro E Instalacion De Cofre Metalico Calibre 16 Con Lamina Cold Roll Tipo Intemperie, Color Almendra, Con Medidas De 2.10 Metros De Alto X 1.05 Metros De Ancho X 0.50 Metros De Fondo, Con Certificacion Retie (Ver Diseño)</v>
          </cell>
          <cell r="E2461" t="str">
            <v>UN</v>
          </cell>
          <cell r="F2461">
            <v>2670875</v>
          </cell>
          <cell r="G2461">
            <v>41873</v>
          </cell>
        </row>
        <row r="2462">
          <cell r="C2462">
            <v>4365</v>
          </cell>
          <cell r="D2462" t="str">
            <v>Suministro E Instalacion De Interruptor Totalizador Termomagnetico Tipo Industrial Fijo 3 X 800 Amperios (Ver Diseño)</v>
          </cell>
          <cell r="E2462" t="str">
            <v>UN</v>
          </cell>
          <cell r="F2462">
            <v>2154890</v>
          </cell>
          <cell r="G2462">
            <v>41873</v>
          </cell>
        </row>
        <row r="2463">
          <cell r="C2463">
            <v>4367</v>
          </cell>
          <cell r="D2463" t="str">
            <v>Suministro E Instalacion De Terminales De Ponchar Para Cable Nº 4 Y Nº 6 Thhn (Ver Diseño)</v>
          </cell>
          <cell r="E2463" t="str">
            <v>UN</v>
          </cell>
          <cell r="F2463">
            <v>12425.88</v>
          </cell>
          <cell r="G2463">
            <v>41876</v>
          </cell>
        </row>
        <row r="2464">
          <cell r="C2464">
            <v>4369</v>
          </cell>
          <cell r="D2464" t="str">
            <v>Suministro E Instalacion De Transformador De 225 Kva Trifasico, 13200/208-120 Voltios Convencional En Aceite Marca Mologada Por Electricaribe (Ver Diseño)</v>
          </cell>
          <cell r="E2464" t="str">
            <v>UN</v>
          </cell>
          <cell r="F2464">
            <v>15370555.560000001</v>
          </cell>
          <cell r="G2464">
            <v>41876</v>
          </cell>
        </row>
        <row r="2465">
          <cell r="C2465">
            <v>4370</v>
          </cell>
          <cell r="D2465" t="str">
            <v>Suministro E Instalacion De Acometida Principal 3X3#4/0 X Fases + 3X4/0 Neutro + 1#2/0 Tierra Marca Certificada (Ver Diseño)</v>
          </cell>
          <cell r="E2465" t="str">
            <v>ML</v>
          </cell>
          <cell r="F2465">
            <v>421381.25</v>
          </cell>
          <cell r="G2465">
            <v>41876</v>
          </cell>
        </row>
        <row r="2466">
          <cell r="C2466">
            <v>4372</v>
          </cell>
          <cell r="D2466" t="str">
            <v>Suministro E Instalacion De Cable Mono Polar Xlpe Nº 2 Al 100% (Ver Diseño)</v>
          </cell>
          <cell r="E2466" t="str">
            <v>ML</v>
          </cell>
          <cell r="F2466">
            <v>101756</v>
          </cell>
          <cell r="G2466">
            <v>41876</v>
          </cell>
        </row>
        <row r="2467">
          <cell r="C2467">
            <v>4376</v>
          </cell>
          <cell r="D2467" t="str">
            <v>Suministro E Instalacion De Celda Con Seccionador Tripolar Hh Baja Carga Con Cuchilla A Tierra De 17,5 Kv - 400 Amperios Color Almendra Marca Socol O Similar (Ver Diseño)</v>
          </cell>
          <cell r="E2467" t="str">
            <v>UN</v>
          </cell>
          <cell r="F2467">
            <v>8574009.6699999999</v>
          </cell>
          <cell r="G2467">
            <v>42067</v>
          </cell>
        </row>
        <row r="2468">
          <cell r="C2468">
            <v>4381</v>
          </cell>
          <cell r="D2468" t="str">
            <v>Suministro E Instalacion De Celda Con Su Equipo De Medida 3-Tp-13200/120V-3-Tc-20/5 Medidor Electronico Perfil De Carga (Ver Diseño)</v>
          </cell>
          <cell r="E2468" t="str">
            <v>UN</v>
          </cell>
          <cell r="F2468">
            <v>17902898.670000002</v>
          </cell>
          <cell r="G2468">
            <v>41876</v>
          </cell>
        </row>
        <row r="2469">
          <cell r="C2469">
            <v>4383</v>
          </cell>
          <cell r="D2469" t="str">
            <v>Suministro E Instalacion De Juego De Premoldeados Tipo Interior (Ver Diseño)</v>
          </cell>
          <cell r="E2469" t="str">
            <v>UN</v>
          </cell>
          <cell r="F2469">
            <v>675506.75</v>
          </cell>
          <cell r="G2469">
            <v>41876</v>
          </cell>
        </row>
        <row r="2470">
          <cell r="C2470">
            <v>4386</v>
          </cell>
          <cell r="D2470" t="str">
            <v>Acero Estructural,Vigas, Correas Y Piezas Simples, Mediante Uniones Soldadas, Preparación De Bordes, Soldaduras, Cortes, Manipulación Y Montaje.</v>
          </cell>
          <cell r="E2470" t="str">
            <v>KG</v>
          </cell>
          <cell r="F2470">
            <v>5550.76</v>
          </cell>
          <cell r="G2470">
            <v>42572</v>
          </cell>
        </row>
        <row r="2471">
          <cell r="C2471">
            <v>4387</v>
          </cell>
          <cell r="D2471" t="str">
            <v>Suministro E Instalación De Marquesina Fijo De 2.20 Metros De Largo Y 2.50 Metros De Salida, Con Estructura En Tubería Cuadrada De 25 X 25 Calibre 18 Galvanizada, Pintada Con Anticorrosivo Y Acabado En Esmalte En Color Negro, Con Carpa Lona Huracán O Similar Impermeabilizada En Color Azul (Ver Diseño)</v>
          </cell>
          <cell r="E2471" t="str">
            <v>UN</v>
          </cell>
          <cell r="F2471">
            <v>479880</v>
          </cell>
          <cell r="G2471">
            <v>41884</v>
          </cell>
        </row>
        <row r="2472">
          <cell r="C2472">
            <v>4388</v>
          </cell>
          <cell r="D2472" t="str">
            <v>Suministro E Instalación De Módulo En Superboard De 6Mm Y Perfilería Galvanizada Calibre 24, Pintada Con Anticorrosivo Y Acabado En Color Blanco, Con Entrepaños En Vidrio De 4 Mm Crudo De 0.15 X 1.00 Metros, Puerta Doble En Vidrio Con Cerrojo, De 1.10 X 1.20 X 0.20 Metros</v>
          </cell>
          <cell r="E2472" t="str">
            <v>UN</v>
          </cell>
          <cell r="F2472">
            <v>601000</v>
          </cell>
          <cell r="G2472">
            <v>41884</v>
          </cell>
        </row>
        <row r="2473">
          <cell r="C2473">
            <v>4389</v>
          </cell>
          <cell r="D2473" t="str">
            <v>Suministro E Instalación De Mueble Auxiliar En Lámina Galvanizada No. 14 Pintada Con Pintura Electrostática De Color Blanco Incluye Bisagras Y Manija De Doble Cerrojo, De 0.40 X 1.10 X 0.20 Metros</v>
          </cell>
          <cell r="E2473" t="str">
            <v>UN</v>
          </cell>
          <cell r="F2473">
            <v>350000</v>
          </cell>
          <cell r="G2473">
            <v>41884</v>
          </cell>
        </row>
        <row r="2474">
          <cell r="C2474">
            <v>4390</v>
          </cell>
          <cell r="D2474" t="str">
            <v>Provisión De Instalaciones Y Redes Eléctricas - Proyecto Mejoramiento Integral De Barrios (Ver Diseño).</v>
          </cell>
          <cell r="E2474" t="str">
            <v>GL</v>
          </cell>
          <cell r="F2474">
            <v>254999756.96000001</v>
          </cell>
          <cell r="G2474">
            <v>41907</v>
          </cell>
        </row>
        <row r="2475">
          <cell r="C2475">
            <v>4391</v>
          </cell>
          <cell r="D2475" t="str">
            <v>Provision De Acometidas Y Redes De Servicios Publicos Para Las Alcaldias Locales (Ver Diseño).</v>
          </cell>
          <cell r="E2475" t="str">
            <v>GL</v>
          </cell>
          <cell r="F2475">
            <v>200000000</v>
          </cell>
          <cell r="G2475">
            <v>41911</v>
          </cell>
        </row>
        <row r="2476">
          <cell r="C2476">
            <v>4392</v>
          </cell>
          <cell r="D2476" t="str">
            <v>Demolición De Vigas De Concreto De Fachada. Incluye Retiro De Material.</v>
          </cell>
          <cell r="E2476" t="str">
            <v>ML</v>
          </cell>
          <cell r="F2476">
            <v>11025.12</v>
          </cell>
          <cell r="G2476">
            <v>42538</v>
          </cell>
        </row>
        <row r="2477">
          <cell r="C2477">
            <v>4393</v>
          </cell>
          <cell r="D2477" t="str">
            <v>Capítulo - Instalaciones De Redes Contra Incendios.</v>
          </cell>
          <cell r="E2477" t="str">
            <v>SD</v>
          </cell>
          <cell r="F2477">
            <v>0</v>
          </cell>
          <cell r="G2477">
            <v>41919</v>
          </cell>
        </row>
        <row r="2478">
          <cell r="C2478">
            <v>4394</v>
          </cell>
          <cell r="D2478" t="str">
            <v>Viga Aérea En Concreto F'C=4000 Psi. No Incluye Acero De Refuerzo.</v>
          </cell>
          <cell r="E2478" t="str">
            <v>M3</v>
          </cell>
          <cell r="F2478">
            <v>950028.95</v>
          </cell>
          <cell r="G2478">
            <v>42538</v>
          </cell>
        </row>
        <row r="2479">
          <cell r="C2479">
            <v>4395</v>
          </cell>
          <cell r="D2479" t="str">
            <v>Pantalla En Concreto F'C=4000 Psi. No Incluye Acero De Refuerzo.</v>
          </cell>
          <cell r="E2479" t="str">
            <v>M3</v>
          </cell>
          <cell r="F2479">
            <v>619358.57999999996</v>
          </cell>
          <cell r="G2479">
            <v>41936</v>
          </cell>
        </row>
        <row r="2480">
          <cell r="C2480">
            <v>4396</v>
          </cell>
          <cell r="D2480" t="str">
            <v>Concreto Para Placa De Fondo Y Muro De Ascensor F'C= 3000 Psi. No Incluye Acero De Refuerzo.</v>
          </cell>
          <cell r="E2480" t="str">
            <v>M3</v>
          </cell>
          <cell r="F2480">
            <v>679569.53</v>
          </cell>
          <cell r="G2480">
            <v>41936</v>
          </cell>
        </row>
        <row r="2481">
          <cell r="C2481">
            <v>4400</v>
          </cell>
          <cell r="D2481" t="str">
            <v>Suministro E Instalación De Tubería Cpvc Rde 11 D= 1 1/2".</v>
          </cell>
          <cell r="E2481" t="str">
            <v>ML</v>
          </cell>
          <cell r="F2481">
            <v>99970.1</v>
          </cell>
          <cell r="G2481">
            <v>41936</v>
          </cell>
        </row>
        <row r="2482">
          <cell r="C2482">
            <v>4402</v>
          </cell>
          <cell r="D2482" t="str">
            <v>Rociadores Para Red Contra Incendios D=1/2".</v>
          </cell>
          <cell r="E2482" t="str">
            <v>UN</v>
          </cell>
          <cell r="F2482">
            <v>101532.8</v>
          </cell>
          <cell r="G2482">
            <v>41936</v>
          </cell>
        </row>
        <row r="2483">
          <cell r="C2483">
            <v>4403</v>
          </cell>
          <cell r="D2483" t="str">
            <v>Suministro E Instalación De Puerta Corrediza En Aluminio Anodizado Natural Con Sensor, Incluye Vidrio Templado De Seguridad De 10Mm Color Azul Océano Y Cerradura.</v>
          </cell>
          <cell r="E2483" t="str">
            <v>M2</v>
          </cell>
          <cell r="F2483">
            <v>873237.33</v>
          </cell>
          <cell r="G2483">
            <v>42403</v>
          </cell>
        </row>
        <row r="2484">
          <cell r="C2484">
            <v>4405</v>
          </cell>
          <cell r="D2484" t="str">
            <v>Suministro Y Aplicación De Impermeabilizante Sika Fill O Similar.</v>
          </cell>
          <cell r="E2484" t="str">
            <v>M2</v>
          </cell>
          <cell r="F2484">
            <v>15483.97</v>
          </cell>
          <cell r="G2484">
            <v>42538</v>
          </cell>
        </row>
        <row r="2485">
          <cell r="C2485">
            <v>4409</v>
          </cell>
          <cell r="D2485" t="str">
            <v>Suministro E Instalación De Breaker Enchufable De 3 X 40A.</v>
          </cell>
          <cell r="E2485" t="str">
            <v>UN</v>
          </cell>
          <cell r="F2485">
            <v>77866.47</v>
          </cell>
          <cell r="G2485">
            <v>42067</v>
          </cell>
        </row>
        <row r="2486">
          <cell r="C2486">
            <v>4410</v>
          </cell>
          <cell r="D2486" t="str">
            <v>Suministro E Instalación De Breaker Tipo Industrial De 3 X 30A.</v>
          </cell>
          <cell r="E2486" t="str">
            <v>UN</v>
          </cell>
          <cell r="F2486">
            <v>160091.26</v>
          </cell>
          <cell r="G2486">
            <v>42067</v>
          </cell>
        </row>
        <row r="2487">
          <cell r="C2487">
            <v>4411</v>
          </cell>
          <cell r="D2487" t="str">
            <v>Suministro E Instalación De Breaker Tipo Industrial De 3 X 60A.</v>
          </cell>
          <cell r="E2487" t="str">
            <v>UN</v>
          </cell>
          <cell r="F2487">
            <v>313352.11</v>
          </cell>
          <cell r="G2487">
            <v>42067</v>
          </cell>
        </row>
        <row r="2488">
          <cell r="C2488">
            <v>4415</v>
          </cell>
          <cell r="D2488" t="str">
            <v>Suministro E Instalación De Transformador Tipo Seco De 75 Kva Con Celda.</v>
          </cell>
          <cell r="E2488" t="str">
            <v>UN</v>
          </cell>
          <cell r="F2488">
            <v>30532445.390000001</v>
          </cell>
          <cell r="G2488">
            <v>42067</v>
          </cell>
        </row>
        <row r="2489">
          <cell r="C2489">
            <v>4417</v>
          </cell>
          <cell r="D2489" t="str">
            <v>Suministro E Instalación De Celda De Remonte 17.5 Kv 630 A 20 Ka Ref: Cgmcosmos - Rc</v>
          </cell>
          <cell r="E2489" t="str">
            <v>UN</v>
          </cell>
          <cell r="F2489">
            <v>14951640.73</v>
          </cell>
          <cell r="G2489">
            <v>42067</v>
          </cell>
        </row>
        <row r="2490">
          <cell r="C2490">
            <v>4419</v>
          </cell>
          <cell r="D2490" t="str">
            <v>Suministro E Instalación De Pararrayos Para Tipo Codo 15 Kv - Ref: 400Pb10Sa-15L O Similar.</v>
          </cell>
          <cell r="E2490" t="str">
            <v>JG</v>
          </cell>
          <cell r="F2490">
            <v>3581669.02</v>
          </cell>
          <cell r="G2490">
            <v>42067</v>
          </cell>
        </row>
        <row r="2491">
          <cell r="C2491">
            <v>4422</v>
          </cell>
          <cell r="D2491" t="str">
            <v>Suministro E Instalación De Terminal Tipo Codo De Frente Muerto Cable 2 Awg - 3F.</v>
          </cell>
          <cell r="E2491" t="str">
            <v>JG</v>
          </cell>
          <cell r="F2491">
            <v>2496377.6</v>
          </cell>
          <cell r="G2491">
            <v>42067</v>
          </cell>
        </row>
        <row r="2492">
          <cell r="C2492">
            <v>4423</v>
          </cell>
          <cell r="D2492" t="str">
            <v>Suministro E Instalación De Barraje Equipotencial De Cobre 1/4" X 3" X 30Cm</v>
          </cell>
          <cell r="E2492" t="str">
            <v>UN</v>
          </cell>
          <cell r="F2492">
            <v>236051.47</v>
          </cell>
          <cell r="G2492">
            <v>42538</v>
          </cell>
        </row>
        <row r="2493">
          <cell r="C2493">
            <v>4425</v>
          </cell>
          <cell r="D2493" t="str">
            <v>Suministro E Instalación De Medidor 3F 4H 220V 100A Tipo 2 En Tablero De Medida.</v>
          </cell>
          <cell r="E2493" t="str">
            <v>UN</v>
          </cell>
          <cell r="F2493">
            <v>689693.38</v>
          </cell>
          <cell r="G2493">
            <v>42067</v>
          </cell>
        </row>
        <row r="2494">
          <cell r="C2494">
            <v>4426</v>
          </cell>
          <cell r="D2494" t="str">
            <v>Construcción De Cárcamo De Media Tensión.</v>
          </cell>
          <cell r="E2494" t="str">
            <v>ML</v>
          </cell>
          <cell r="F2494">
            <v>204058.23</v>
          </cell>
          <cell r="G2494">
            <v>42538</v>
          </cell>
        </row>
        <row r="2495">
          <cell r="C2495">
            <v>4428</v>
          </cell>
          <cell r="D2495" t="str">
            <v>Suministro E Instalación De Tablero De Distribución De Sobreponer 40 X 60 X 25 Cm Con Barraje Trifásico De 125A.</v>
          </cell>
          <cell r="E2495" t="str">
            <v>UN</v>
          </cell>
          <cell r="F2495">
            <v>2614701.4300000002</v>
          </cell>
          <cell r="G2495">
            <v>42067</v>
          </cell>
        </row>
        <row r="2496">
          <cell r="C2496">
            <v>4429</v>
          </cell>
          <cell r="D2496" t="str">
            <v>Ascensor Eléctrico De Adherencia De 1 M/S De Velocidad, 3 Paradas, 450 Kg De Carga Nominal, Con Capacidad Para 6 Personas, Nivel Básico De Acabado En Cabina De 1000X1250X2200 Mm, Maniobra Colectiva De Bajada, Puertas Interiores Automáticas De Acero Inoxidable Y Puertas Exteriores Automáticas En Acero Para Pintar De 800X2000 Mm. Ver Diseño</v>
          </cell>
          <cell r="E2496" t="str">
            <v>GL</v>
          </cell>
          <cell r="F2496">
            <v>52850296</v>
          </cell>
          <cell r="G2496">
            <v>42438</v>
          </cell>
        </row>
        <row r="2497">
          <cell r="C2497">
            <v>4431</v>
          </cell>
          <cell r="D2497" t="str">
            <v>Corte De Concreto Para Instalacion De Ducteria Incluye Reposición</v>
          </cell>
          <cell r="E2497" t="str">
            <v>UN</v>
          </cell>
          <cell r="F2497">
            <v>87581.77</v>
          </cell>
          <cell r="G2497">
            <v>42067</v>
          </cell>
        </row>
        <row r="2498">
          <cell r="C2498">
            <v>4432</v>
          </cell>
          <cell r="D2498" t="str">
            <v>Base O Plataforma De Concreto De 3000 Psi Armado De 3.00 Metros X 5.00 Metros X 1.5 Metros De Altura, Para Base De Monumento (Ver Diseño).</v>
          </cell>
          <cell r="E2498" t="str">
            <v>M3</v>
          </cell>
          <cell r="F2498">
            <v>674168.47</v>
          </cell>
          <cell r="G2498">
            <v>42066</v>
          </cell>
        </row>
        <row r="2499">
          <cell r="C2499">
            <v>4433</v>
          </cell>
          <cell r="D2499" t="str">
            <v>Base En Concreto De 3000 Psi Premezclado De 0.30 Metros X 0.30 Metros X 0.20 Metros De Altura, Para Fijar Reflectores Monumento (Ver Diseño).</v>
          </cell>
          <cell r="E2499" t="str">
            <v>UN</v>
          </cell>
          <cell r="F2499">
            <v>69252.12</v>
          </cell>
          <cell r="G2499">
            <v>42496</v>
          </cell>
        </row>
        <row r="2500">
          <cell r="C2500">
            <v>4434</v>
          </cell>
          <cell r="D2500" t="str">
            <v>Suministro E Instalacion De Monumento Mariposas (Ver Diseño).</v>
          </cell>
          <cell r="E2500" t="str">
            <v>UN</v>
          </cell>
          <cell r="F2500">
            <v>160000000</v>
          </cell>
          <cell r="G2500">
            <v>42067</v>
          </cell>
        </row>
        <row r="2501">
          <cell r="C2501">
            <v>4435</v>
          </cell>
          <cell r="D2501" t="str">
            <v>Suministro E Instalacion De Sistema De Riego Parque San Andresito (Ver Diseño).</v>
          </cell>
          <cell r="E2501" t="str">
            <v>ML</v>
          </cell>
          <cell r="F2501">
            <v>19665</v>
          </cell>
          <cell r="G2501">
            <v>41949</v>
          </cell>
        </row>
        <row r="2502">
          <cell r="C2502">
            <v>4436</v>
          </cell>
          <cell r="D2502" t="str">
            <v>Cruce De Vias Con Equipo De Perforacion Horizontal 6" Parque San Andresito, Incluye: Pasantes Sobre Las Vias Vehiculares (Ver Diseño)</v>
          </cell>
          <cell r="E2502" t="str">
            <v>ML</v>
          </cell>
          <cell r="F2502">
            <v>275000</v>
          </cell>
          <cell r="G2502">
            <v>42067</v>
          </cell>
        </row>
        <row r="2503">
          <cell r="C2503">
            <v>4437</v>
          </cell>
          <cell r="D2503" t="str">
            <v>Viga Aerea De 0.25 X 0.50 Metros En Concreto De 4000 Psi, No Incluye Acero De Refuerzo</v>
          </cell>
          <cell r="E2503" t="str">
            <v>ML</v>
          </cell>
          <cell r="F2503">
            <v>88310.399999999994</v>
          </cell>
          <cell r="G2503">
            <v>41940</v>
          </cell>
        </row>
        <row r="2504">
          <cell r="C2504">
            <v>4438</v>
          </cell>
          <cell r="D2504" t="str">
            <v>Viga Aerea De 0.40 X 0.50 Metros En Concreto De 4000 Psi, No Incluye Acero De Refuerzo</v>
          </cell>
          <cell r="E2504" t="str">
            <v>ML</v>
          </cell>
          <cell r="F2504">
            <v>118660.75</v>
          </cell>
          <cell r="G2504">
            <v>41940</v>
          </cell>
        </row>
        <row r="2505">
          <cell r="C2505">
            <v>4439</v>
          </cell>
          <cell r="D2505" t="str">
            <v>Relleno En Material De Subbase Granular De Cbr &gt;= 30% Para Edificaciones</v>
          </cell>
          <cell r="E2505" t="str">
            <v>M3</v>
          </cell>
          <cell r="F2505">
            <v>81712.850000000006</v>
          </cell>
          <cell r="G2505">
            <v>42578</v>
          </cell>
        </row>
        <row r="2506">
          <cell r="C2506">
            <v>4441</v>
          </cell>
          <cell r="D2506" t="str">
            <v>Suministro E Instalacion De Campamento Con Instalaciones, Incluye: Alquiler De Contenedor De 20' Para Campamento Tipo Oficina Y/O Bodega (Ver Diseño).</v>
          </cell>
          <cell r="E2506" t="str">
            <v>ME</v>
          </cell>
          <cell r="F2506">
            <v>1142857.1399999999</v>
          </cell>
          <cell r="G2506">
            <v>41968</v>
          </cell>
        </row>
        <row r="2507">
          <cell r="C2507">
            <v>4442</v>
          </cell>
          <cell r="D2507" t="str">
            <v>Demolicion De Bancas En Concreto, Incluye: Retiro De Materiales (Ver Diseño).</v>
          </cell>
          <cell r="E2507" t="str">
            <v>UN</v>
          </cell>
          <cell r="F2507">
            <v>18158.560000000001</v>
          </cell>
          <cell r="G2507">
            <v>42496</v>
          </cell>
        </row>
        <row r="2508">
          <cell r="C2508">
            <v>4444</v>
          </cell>
          <cell r="D2508" t="str">
            <v>Relleno De Piedra En Colores Varios Para Diseño De Paisajismo, Tamaño 0.025 Metros, Para Parque Coliseo Humberto Perea (Ver Diseño).</v>
          </cell>
          <cell r="E2508" t="str">
            <v>M3</v>
          </cell>
          <cell r="F2508">
            <v>124063.81</v>
          </cell>
          <cell r="G2508">
            <v>42066</v>
          </cell>
        </row>
        <row r="2509">
          <cell r="C2509">
            <v>4445</v>
          </cell>
          <cell r="D2509" t="str">
            <v>Demolicion De Muros De Mamposteria En Los Camerinos Del Cliseo Humberto Perea, Incluye: Cargue, Retiro, Limpieza Y Demoliciones De Elementos Estructurales (Ver Diseño).</v>
          </cell>
          <cell r="E2509" t="str">
            <v>GL</v>
          </cell>
          <cell r="F2509">
            <v>150000000</v>
          </cell>
          <cell r="G2509">
            <v>41968</v>
          </cell>
        </row>
        <row r="2510">
          <cell r="C2510">
            <v>4446</v>
          </cell>
          <cell r="D2510" t="str">
            <v>Concreto De Zapata Y Pedestal En Concreto De 3000 Psi Premezclado, Incluye Acero De Refuerzo (Ver Diseño).</v>
          </cell>
          <cell r="E2510" t="str">
            <v>M3</v>
          </cell>
          <cell r="F2510">
            <v>580183.54</v>
          </cell>
          <cell r="G2510">
            <v>42066</v>
          </cell>
        </row>
        <row r="2511">
          <cell r="C2511">
            <v>4447</v>
          </cell>
          <cell r="D2511" t="str">
            <v>Suministro E Instalacion De Iluminacion Led Con Postes De Acero Galvanizado En Caliente De 6.00 Metros De Altura, Tronco Conico Poligonal En Lamina De Acero, Acabado Final En Pintura De Esmalte Para Exteriores, Incluye Base De Concreto (Ver Diseño).</v>
          </cell>
          <cell r="E2511" t="str">
            <v>GL</v>
          </cell>
          <cell r="F2511">
            <v>450000000</v>
          </cell>
          <cell r="G2511">
            <v>41968</v>
          </cell>
        </row>
        <row r="2512">
          <cell r="C2512">
            <v>4448</v>
          </cell>
          <cell r="D2512" t="str">
            <v>Suministro E Instalacion De Alcorques Para Arboles (Ver Diseño).</v>
          </cell>
          <cell r="E2512" t="str">
            <v>UN</v>
          </cell>
          <cell r="F2512">
            <v>200000</v>
          </cell>
          <cell r="G2512">
            <v>42067</v>
          </cell>
        </row>
        <row r="2513">
          <cell r="C2513">
            <v>4450</v>
          </cell>
          <cell r="D2513" t="str">
            <v>Suministro E Instalacion De Manto Para Control De La Erosion (Ver Diseño).</v>
          </cell>
          <cell r="E2513" t="str">
            <v>M2</v>
          </cell>
          <cell r="F2513">
            <v>37291.25</v>
          </cell>
          <cell r="G2513">
            <v>42066</v>
          </cell>
        </row>
        <row r="2514">
          <cell r="C2514">
            <v>4453</v>
          </cell>
          <cell r="D2514" t="str">
            <v>Suministro E Instalacion De Cortasoles En Estructura En Tuberia Galvanizada, Bases Con Platinas Y Pernos De Anclajes, Pergolas En Madera Plastica Con Pintura Aeroflex De Pintuco O Similar ( Ver Diseño).</v>
          </cell>
          <cell r="E2514" t="str">
            <v>M2</v>
          </cell>
          <cell r="F2514">
            <v>647594.75</v>
          </cell>
          <cell r="G2514">
            <v>41968</v>
          </cell>
        </row>
        <row r="2515">
          <cell r="C2515">
            <v>4455</v>
          </cell>
          <cell r="D2515" t="str">
            <v>Suministro E Instalacion De Adoquin Peatonal En Losetas Prefabricadas Lisas De 0.20X0.20X0.06 Metros Y Demarcacion Tactil Para Discapacidad Segun Normativa Del Espacio Publico En Losetas Toperoles Guias Y Alertas De 0.40X0.40X0.06 Metros, Incluye Base En Material Seleccionado.</v>
          </cell>
          <cell r="E2515" t="str">
            <v>M2</v>
          </cell>
          <cell r="F2515">
            <v>111344.01</v>
          </cell>
          <cell r="G2515">
            <v>42800</v>
          </cell>
        </row>
        <row r="2516">
          <cell r="C2516">
            <v>4456</v>
          </cell>
          <cell r="D2516" t="str">
            <v>Suministro E Instalacion De Campamento, Incluye: Piso En Concreto, Cerramiento, Cubierta En Lamina De Zinc, Instalacion Y Desmonte (Ver Diseño).</v>
          </cell>
          <cell r="E2516" t="str">
            <v>M2</v>
          </cell>
          <cell r="F2516">
            <v>89277.23</v>
          </cell>
          <cell r="G2516">
            <v>42066</v>
          </cell>
        </row>
        <row r="2517">
          <cell r="C2517">
            <v>4459</v>
          </cell>
          <cell r="D2517" t="str">
            <v>Provision De Ornamentacion Para Paisajismo General (Ver Diseño).</v>
          </cell>
          <cell r="E2517" t="str">
            <v>GL</v>
          </cell>
          <cell r="F2517">
            <v>200000000</v>
          </cell>
          <cell r="G2517">
            <v>42067</v>
          </cell>
        </row>
        <row r="2518">
          <cell r="C2518">
            <v>4460</v>
          </cell>
          <cell r="D2518" t="str">
            <v>Provision Para Iluminacion Tipo Led (Ver Diseño)</v>
          </cell>
          <cell r="E2518" t="str">
            <v>GL</v>
          </cell>
          <cell r="F2518">
            <v>100000000</v>
          </cell>
          <cell r="G2518">
            <v>42067</v>
          </cell>
        </row>
        <row r="2519">
          <cell r="C2519">
            <v>4461</v>
          </cell>
          <cell r="D2519" t="str">
            <v>Pozo Profundo Con Su Sistema De Riego (Ver Diseño).</v>
          </cell>
          <cell r="E2519" t="str">
            <v>GL</v>
          </cell>
          <cell r="F2519">
            <v>65061360</v>
          </cell>
          <cell r="G2519">
            <v>42237</v>
          </cell>
        </row>
        <row r="2520">
          <cell r="C2520">
            <v>4462</v>
          </cell>
          <cell r="D2520" t="str">
            <v>Provision Para Elsuministro E Instalacion De Cortasoles (Ver Diseño)</v>
          </cell>
          <cell r="E2520" t="str">
            <v>GL</v>
          </cell>
          <cell r="F2520">
            <v>150000000</v>
          </cell>
          <cell r="G2520">
            <v>42067</v>
          </cell>
        </row>
        <row r="2521">
          <cell r="C2521">
            <v>4463</v>
          </cell>
          <cell r="D2521" t="str">
            <v>Provision Para El Paisajismo General Parque Coliseo Humberto Perea (Ver Diseño).</v>
          </cell>
          <cell r="E2521" t="str">
            <v>GL</v>
          </cell>
          <cell r="F2521">
            <v>103656310</v>
          </cell>
          <cell r="G2521">
            <v>42067</v>
          </cell>
        </row>
        <row r="2522">
          <cell r="C2522">
            <v>4464</v>
          </cell>
          <cell r="D2522" t="str">
            <v>Provision Para La Iluminacion Tipo Led Parque Coliseo Humberto Perea (Ver Diseño).</v>
          </cell>
          <cell r="E2522" t="str">
            <v>GL</v>
          </cell>
          <cell r="F2522">
            <v>400000000</v>
          </cell>
          <cell r="G2522">
            <v>42067</v>
          </cell>
        </row>
        <row r="2523">
          <cell r="C2523">
            <v>4465</v>
          </cell>
          <cell r="D2523" t="str">
            <v>Provision Para Elsistema De Riego Parque Coliseo Humberto Perea (Ver Diseño).</v>
          </cell>
          <cell r="E2523" t="str">
            <v>GL</v>
          </cell>
          <cell r="F2523">
            <v>80000000</v>
          </cell>
          <cell r="G2523">
            <v>42067</v>
          </cell>
        </row>
        <row r="2524">
          <cell r="C2524">
            <v>4466</v>
          </cell>
          <cell r="D2524" t="str">
            <v>Demolicion De Placa De Piso, Muro, Placa O Losa De Entrepiso, En Concreto Reforzado, Incluye: Retiro De Materiales, Para Los Parques Coliseo Humberto Perea Y Parque San Andresito (Ver Diseño).</v>
          </cell>
          <cell r="E2524" t="str">
            <v>M2</v>
          </cell>
          <cell r="F2524">
            <v>51140.59</v>
          </cell>
          <cell r="G2524">
            <v>42314</v>
          </cell>
        </row>
        <row r="2525">
          <cell r="C2525">
            <v>4472</v>
          </cell>
          <cell r="D2525" t="str">
            <v>Estampado Para Acceso A Rampas, Incluye Endurecedor De Piso Y Sellante - Parque Coliseo Humberto Perea (Ver Diseño).</v>
          </cell>
          <cell r="E2525" t="str">
            <v>M2</v>
          </cell>
          <cell r="F2525">
            <v>46973.49</v>
          </cell>
          <cell r="G2525">
            <v>42066</v>
          </cell>
        </row>
        <row r="2526">
          <cell r="C2526">
            <v>4474</v>
          </cell>
          <cell r="D2526" t="str">
            <v>Desmonte De Bajante Sanitario De Asbesto Cemento De 6" A Una Altura &gt; De 10 Metros, Incluye Retiro De Material</v>
          </cell>
          <cell r="E2526" t="str">
            <v>ML</v>
          </cell>
          <cell r="F2526">
            <v>38540</v>
          </cell>
          <cell r="G2526">
            <v>42045</v>
          </cell>
        </row>
        <row r="2527">
          <cell r="C2527">
            <v>4475</v>
          </cell>
          <cell r="D2527" t="str">
            <v>Suministro E Instalación De Bajante Sanitario Pvc De 6" A Altura &gt; De 10 Metros</v>
          </cell>
          <cell r="E2527" t="str">
            <v>ML</v>
          </cell>
          <cell r="F2527">
            <v>62720.62</v>
          </cell>
          <cell r="G2527">
            <v>42538</v>
          </cell>
        </row>
        <row r="2528">
          <cell r="C2528">
            <v>4476</v>
          </cell>
          <cell r="D2528" t="str">
            <v>Punto Sanitario En Pvc De 4" A 6"</v>
          </cell>
          <cell r="E2528" t="str">
            <v>UN</v>
          </cell>
          <cell r="F2528">
            <v>167467.21</v>
          </cell>
          <cell r="G2528">
            <v>42572</v>
          </cell>
        </row>
        <row r="2529">
          <cell r="C2529">
            <v>4477</v>
          </cell>
          <cell r="D2529" t="str">
            <v>Suministro E Instalacion De Cortasoles En Fibra De Vidrio Para Fachada Principal (Ver Diseño)</v>
          </cell>
          <cell r="E2529" t="str">
            <v>M2</v>
          </cell>
          <cell r="F2529">
            <v>250000</v>
          </cell>
          <cell r="G2529">
            <v>42102</v>
          </cell>
        </row>
        <row r="2530">
          <cell r="C2530">
            <v>4479</v>
          </cell>
          <cell r="D2530" t="str">
            <v>Juegos Infantiles: Suministro Mas Instalacion De Columpio Referencia Nº 1Xp8544-2X1483 Con Sillas Para Columpio Para Niños Con Edades De 2 A 5 Años Referencia Nº Ss8696 Y De 5 A 12 Años Referencia Nº  Ss8910 Y Una Bahia Adicional De Referencia Nº - (Ver Diseño)</v>
          </cell>
          <cell r="E2530" t="str">
            <v>UN</v>
          </cell>
          <cell r="F2530">
            <v>7523853.96</v>
          </cell>
          <cell r="G2530">
            <v>42201</v>
          </cell>
        </row>
        <row r="2531">
          <cell r="C2531">
            <v>4481</v>
          </cell>
          <cell r="D2531" t="str">
            <v>Juegos Infantiles: Suministro Mas Instalacion De Sistema De Juegos En Polietileno Para Niños De Edades Entre 5 A 12 Años Referencia Nº 19203 Bosque Negro (Ver Diseño)</v>
          </cell>
          <cell r="E2531" t="str">
            <v>UN</v>
          </cell>
          <cell r="F2531">
            <v>96271416.670000002</v>
          </cell>
          <cell r="G2531">
            <v>42201</v>
          </cell>
        </row>
        <row r="2532">
          <cell r="C2532">
            <v>4483</v>
          </cell>
          <cell r="D2532" t="str">
            <v>Juegos Infantiles: Suministro Mas Instalacion De Sube Y Baja De 4 Puestos Referencia Nº 200 Mas Un Sube Y Baja Sencillo Referencia Nº 6129 (Ver Diseño)</v>
          </cell>
          <cell r="E2532" t="str">
            <v>UN</v>
          </cell>
          <cell r="F2532">
            <v>11650811.4</v>
          </cell>
          <cell r="G2532">
            <v>42201</v>
          </cell>
        </row>
        <row r="2533">
          <cell r="C2533">
            <v>4485</v>
          </cell>
          <cell r="D2533" t="str">
            <v>Suministro Mas Instalacion De Cerradura De Seguridad Tipo Yale O Similar Llave Llave (Ver Diseño)</v>
          </cell>
          <cell r="E2533" t="str">
            <v>UN</v>
          </cell>
          <cell r="F2533">
            <v>86241.67</v>
          </cell>
          <cell r="G2533">
            <v>42496</v>
          </cell>
        </row>
        <row r="2534">
          <cell r="C2534">
            <v>4487</v>
          </cell>
          <cell r="D2534" t="str">
            <v>Suministro Mas Instalacion De Malla Tipo Ciclon Galvanizada Color Azul Y Amarillo, Calibre Nº 9, Con Estructura En Tuberia Galvanizada De 1 1/2" Y 1 1/4" A Cada 1.80 Metros, Con Acabado En Pintura Anticorrosiva Y Esmalte (Ver Diseño)</v>
          </cell>
          <cell r="E2534" t="str">
            <v>ML</v>
          </cell>
          <cell r="F2534">
            <v>81825.240000000005</v>
          </cell>
          <cell r="G2534">
            <v>42314</v>
          </cell>
        </row>
        <row r="2535">
          <cell r="C2535">
            <v>4488</v>
          </cell>
          <cell r="D2535" t="str">
            <v>Demolición De Estructura De Concreto En Mal Estado De 0.10 X 0.15, Incluye Retiro De Material</v>
          </cell>
          <cell r="E2535" t="str">
            <v>ML</v>
          </cell>
          <cell r="F2535">
            <v>7810</v>
          </cell>
          <cell r="G2535">
            <v>42090</v>
          </cell>
        </row>
        <row r="2536">
          <cell r="C2536">
            <v>4491</v>
          </cell>
          <cell r="D2536" t="str">
            <v>Losa Maciza En Concreto De 3000 Psi, Con Bombeo, E = 0.10 Metros, No Incluye Acero De Refuerzo</v>
          </cell>
          <cell r="E2536" t="str">
            <v>M2</v>
          </cell>
          <cell r="F2536">
            <v>117862.27</v>
          </cell>
          <cell r="G2536">
            <v>42132</v>
          </cell>
        </row>
        <row r="2537">
          <cell r="C2537">
            <v>4492</v>
          </cell>
          <cell r="D2537" t="str">
            <v>Suministro E Instalacion De Puente Peatonal En Estructura Metalica De 2" Tubular, Incluye: Materiales, Equipo, Transporte Y Mano De Obra (Ver Diseño).</v>
          </cell>
          <cell r="E2537" t="str">
            <v>GL</v>
          </cell>
          <cell r="F2537">
            <v>25000000</v>
          </cell>
          <cell r="G2537">
            <v>42195</v>
          </cell>
        </row>
        <row r="2538">
          <cell r="C2538">
            <v>4494</v>
          </cell>
          <cell r="D2538" t="str">
            <v>Suministro E Instalacion De Barrera Impermeable En Polietileno De 6.00 Milimetros-(Ver Diseño)</v>
          </cell>
          <cell r="E2538" t="str">
            <v>M2</v>
          </cell>
          <cell r="F2538">
            <v>3964.56</v>
          </cell>
          <cell r="G2538">
            <v>42201</v>
          </cell>
        </row>
        <row r="2539">
          <cell r="C2539">
            <v>4496</v>
          </cell>
          <cell r="D2539" t="str">
            <v>Suministro E Instalacion De Listones De 8" X 1 1/2" X 2.40 Metros En Madera De Sapan (Ver Diseño).</v>
          </cell>
          <cell r="E2539" t="str">
            <v>GL</v>
          </cell>
          <cell r="F2539">
            <v>6698297.2999999998</v>
          </cell>
          <cell r="G2539">
            <v>42201</v>
          </cell>
        </row>
        <row r="2540">
          <cell r="C2540">
            <v>4501</v>
          </cell>
          <cell r="D2540" t="str">
            <v>E- Suministro Y Tendido De Ducteria Conduit Pvc 3/4</v>
          </cell>
          <cell r="E2540" t="str">
            <v>ML</v>
          </cell>
          <cell r="F2540">
            <v>3682.6</v>
          </cell>
          <cell r="G2540">
            <v>42173</v>
          </cell>
        </row>
        <row r="2541">
          <cell r="C2541">
            <v>4502</v>
          </cell>
          <cell r="D2541" t="str">
            <v>E- Suministro Y Tendido De Ducteria Conduit Pvc 1"</v>
          </cell>
          <cell r="E2541" t="str">
            <v>ML</v>
          </cell>
          <cell r="F2541">
            <v>3321.96</v>
          </cell>
          <cell r="G2541">
            <v>42314</v>
          </cell>
        </row>
        <row r="2542">
          <cell r="C2542">
            <v>4503</v>
          </cell>
          <cell r="D2542" t="str">
            <v>E- Suministro Y Tendido De Ducteria Conduit Pvc 1 1/2"</v>
          </cell>
          <cell r="E2542" t="str">
            <v>ML</v>
          </cell>
          <cell r="F2542">
            <v>4588.62</v>
          </cell>
          <cell r="G2542">
            <v>42240</v>
          </cell>
        </row>
        <row r="2543">
          <cell r="C2543">
            <v>4504</v>
          </cell>
          <cell r="D2543" t="str">
            <v>E- Canalizacion 0.30 0.50 En Zona Verde Y Arena, Incluye: Excavacion, Compactado Con Material Del Sitio Y Cinta De Seguridad</v>
          </cell>
          <cell r="E2543" t="str">
            <v>ML</v>
          </cell>
          <cell r="F2543">
            <v>13359.74</v>
          </cell>
          <cell r="G2543">
            <v>42314</v>
          </cell>
        </row>
        <row r="2544">
          <cell r="C2544">
            <v>4506</v>
          </cell>
          <cell r="D2544" t="str">
            <v>E- Suministro E Instalacion De Cable De Cobre Forrado Nº 8 Awg Aislamiento Thw, Incluye Cinta Aislante 23 Y 33</v>
          </cell>
          <cell r="E2544" t="str">
            <v>ML</v>
          </cell>
          <cell r="F2544">
            <v>8539.01</v>
          </cell>
          <cell r="G2544">
            <v>42173</v>
          </cell>
        </row>
        <row r="2545">
          <cell r="C2545">
            <v>4507</v>
          </cell>
          <cell r="D2545" t="str">
            <v>E- Suministro E Instalacion De Cable De Cobre Forrado Nº 6 Awg Aislamiento Thw, Incluye Cinta Aislante 23 Y 33</v>
          </cell>
          <cell r="E2545" t="str">
            <v>ML</v>
          </cell>
          <cell r="F2545">
            <v>8933.81</v>
          </cell>
          <cell r="G2545">
            <v>42173</v>
          </cell>
        </row>
        <row r="2546">
          <cell r="C2546">
            <v>4509</v>
          </cell>
          <cell r="D2546" t="str">
            <v>E- Suministro E Instalacion De Cable De Cobre Forrado Nº 14 Awg Aislamiento Thw, Incluye: Cinta Aislante 23 Y 33</v>
          </cell>
          <cell r="E2546" t="str">
            <v>ML</v>
          </cell>
          <cell r="F2546">
            <v>5289.51</v>
          </cell>
          <cell r="G2546">
            <v>42557</v>
          </cell>
        </row>
        <row r="2547">
          <cell r="C2547">
            <v>4511</v>
          </cell>
          <cell r="D2547" t="str">
            <v>E- Suministro E Instalacion De Cable Encauchetado 3 X 14 Awg</v>
          </cell>
          <cell r="E2547" t="str">
            <v>ML</v>
          </cell>
          <cell r="F2547">
            <v>8230.9699999999993</v>
          </cell>
          <cell r="G2547">
            <v>42557</v>
          </cell>
        </row>
        <row r="2548">
          <cell r="C2548">
            <v>4513</v>
          </cell>
          <cell r="D2548" t="str">
            <v>E- Suministro E Instalacion De Varilla Polo A Tierra, Incluye Varilla, Conector</v>
          </cell>
          <cell r="E2548" t="str">
            <v>UN</v>
          </cell>
          <cell r="F2548">
            <v>175985.3</v>
          </cell>
          <cell r="G2548">
            <v>42557</v>
          </cell>
        </row>
        <row r="2549">
          <cell r="C2549">
            <v>4515</v>
          </cell>
          <cell r="D2549" t="str">
            <v>E- Suministro E Instalacion De Luminaria Tipo Led De 30/40 W - Optica 8686 Y 444</v>
          </cell>
          <cell r="E2549" t="str">
            <v>UN</v>
          </cell>
          <cell r="F2549">
            <v>825247.72</v>
          </cell>
          <cell r="G2549">
            <v>42240</v>
          </cell>
        </row>
        <row r="2550">
          <cell r="C2550">
            <v>4517</v>
          </cell>
          <cell r="D2550" t="str">
            <v>E- Suministro E Instalcion De Luminaria Tipo  Aluled De 60/70 W Optica 444</v>
          </cell>
          <cell r="E2550" t="str">
            <v>UN</v>
          </cell>
          <cell r="F2550">
            <v>1416063.72</v>
          </cell>
          <cell r="G2550">
            <v>42314</v>
          </cell>
        </row>
        <row r="2551">
          <cell r="C2551">
            <v>4520</v>
          </cell>
          <cell r="D2551" t="str">
            <v>E- Suministro E Instalacion De Proyector Tipo Proyeled De 90 W</v>
          </cell>
          <cell r="E2551" t="str">
            <v>UN</v>
          </cell>
          <cell r="F2551">
            <v>1495508.22</v>
          </cell>
          <cell r="G2551">
            <v>42173</v>
          </cell>
        </row>
        <row r="2552">
          <cell r="C2552">
            <v>4522</v>
          </cell>
          <cell r="D2552" t="str">
            <v>E- Suministro E Instalacion De Proyector Tipo Proyeled De 120 W</v>
          </cell>
          <cell r="E2552" t="str">
            <v>UN</v>
          </cell>
          <cell r="F2552">
            <v>1497692.72</v>
          </cell>
          <cell r="G2552">
            <v>42314</v>
          </cell>
        </row>
        <row r="2553">
          <cell r="C2553">
            <v>4524</v>
          </cell>
          <cell r="D2553" t="str">
            <v>E- Suministro E Instalacion De Proyector Tipo Proyeled De 240 W</v>
          </cell>
          <cell r="E2553" t="str">
            <v>UN</v>
          </cell>
          <cell r="F2553">
            <v>2100535.7200000002</v>
          </cell>
          <cell r="G2553">
            <v>42173</v>
          </cell>
        </row>
        <row r="2554">
          <cell r="C2554">
            <v>4525</v>
          </cell>
          <cell r="D2554" t="str">
            <v>E- Suministro E Instalacion De Poste De Acero Galvanizado En Caliente De 6.00 Metros De Altura, Tronco Conico Poligonal, En Lamina De Acero, Con Aditamento Para La Instalacion De Una Luminaria Con Brazo Tipo Alameda De 1.5 Metros, Acabado Final En Pintura De Esmalte Para Exteriores, Incluye Anclaje De Concreto Y Pedestal.</v>
          </cell>
          <cell r="E2554" t="str">
            <v>UN</v>
          </cell>
          <cell r="F2554">
            <v>1293654.1200000001</v>
          </cell>
          <cell r="G2554">
            <v>42557</v>
          </cell>
        </row>
        <row r="2555">
          <cell r="C2555">
            <v>4527</v>
          </cell>
          <cell r="D2555" t="str">
            <v>E- Suministro E Instalacion De Poste De Acero Galvanizado En Caliente De 6.00 Metros De Altura, Tronco Conico Poligonal, En Lamina De Acero, Con Aditamento Para La Instalacion De Dos Luminarias Con Brazo Tipo Alameda De 1.50 Metros, Acabado Final En Pintura De Esmalte Para Exteriores, Incluye Anclaje De Concreto Y Pedestal.</v>
          </cell>
          <cell r="E2555" t="str">
            <v>UN</v>
          </cell>
          <cell r="F2555">
            <v>1363654.12</v>
          </cell>
          <cell r="G2555">
            <v>42173</v>
          </cell>
        </row>
        <row r="2556">
          <cell r="C2556">
            <v>4528</v>
          </cell>
          <cell r="D2556" t="str">
            <v>E- Suministro E Instalacion De Poste De Acero Galvanizado En Caliente De 8.00 Metros De Altura, Tronco Conico Poligonal En Lamina De Acero Con Crucete De 2.40 Metros Para La Instalacion De Tres Reflectores Proyeled De 90 W, Acabado Final En Pintura De Esmalte Para Exteriores, Incluye Anclaje De Concreto Y Pedestal.</v>
          </cell>
          <cell r="E2556" t="str">
            <v>UN</v>
          </cell>
          <cell r="F2556">
            <v>1739982.12</v>
          </cell>
          <cell r="G2556">
            <v>42173</v>
          </cell>
        </row>
        <row r="2557">
          <cell r="C2557">
            <v>4530</v>
          </cell>
          <cell r="D2557" t="str">
            <v>E- Suministro E Instalacion De Poste Acero Galvanizado En Caliente De 12.00 Metros De Altura, Tronco Conico Poligonal En Lamina De Acero Con Crucete De 2.80 Metros Para La Instalacion De Cinco Reflectores Proyeled De 120 W, Acabado Final En Pintura De Esmalte Para Exteriores, Incluye Anclaje De Concreto Y Pedestal.</v>
          </cell>
          <cell r="E2557" t="str">
            <v>UN</v>
          </cell>
          <cell r="F2557">
            <v>2326042.12</v>
          </cell>
          <cell r="G2557">
            <v>42173</v>
          </cell>
        </row>
        <row r="2558">
          <cell r="C2558">
            <v>4531</v>
          </cell>
          <cell r="D2558" t="str">
            <v>Formaleta Metalica Para Losa Y Muros (Ver Diseño)</v>
          </cell>
          <cell r="E2558" t="str">
            <v>M2</v>
          </cell>
          <cell r="F2558">
            <v>13925.25</v>
          </cell>
          <cell r="G2558">
            <v>42201</v>
          </cell>
        </row>
        <row r="2559">
          <cell r="C2559">
            <v>4532</v>
          </cell>
          <cell r="D2559" t="str">
            <v>Formaleta Metalica Para Columnas (Ver Diseño)</v>
          </cell>
          <cell r="E2559" t="str">
            <v>M2</v>
          </cell>
          <cell r="F2559">
            <v>28880.17</v>
          </cell>
          <cell r="G2559">
            <v>42201</v>
          </cell>
        </row>
        <row r="2560">
          <cell r="C2560">
            <v>4533</v>
          </cell>
          <cell r="D2560" t="str">
            <v>Concreto De 3000 Psi Premezclado, No Incluye Acero De Refuerzo (Ver Diseño)</v>
          </cell>
          <cell r="E2560" t="str">
            <v>M3</v>
          </cell>
          <cell r="F2560">
            <v>417604.9</v>
          </cell>
          <cell r="G2560">
            <v>42417</v>
          </cell>
        </row>
        <row r="2561">
          <cell r="C2561">
            <v>4537</v>
          </cell>
          <cell r="D2561" t="str">
            <v>E- Suministro E Instalacion De Cruceta Metalica Galvanizada Tipo Bandera De 2.40 Con Sus Accesorios</v>
          </cell>
          <cell r="E2561" t="str">
            <v>UN</v>
          </cell>
          <cell r="F2561">
            <v>197795.88</v>
          </cell>
          <cell r="G2561">
            <v>42173</v>
          </cell>
        </row>
        <row r="2562">
          <cell r="C2562">
            <v>4539</v>
          </cell>
          <cell r="D2562" t="str">
            <v>E- Suministro Y Tendido De Cable De Aluminio Ascr Desnudo Nº 1/0</v>
          </cell>
          <cell r="E2562" t="str">
            <v>ML</v>
          </cell>
          <cell r="F2562">
            <v>3887.52</v>
          </cell>
          <cell r="G2562">
            <v>42173</v>
          </cell>
        </row>
        <row r="2563">
          <cell r="C2563">
            <v>4541</v>
          </cell>
          <cell r="D2563" t="str">
            <v>E- Suministro E Instalacion De Brazo Para Luminaria Tipo Alameda De 1.50 Metros, Galvanizado En Caliente</v>
          </cell>
          <cell r="E2563" t="str">
            <v>UN</v>
          </cell>
          <cell r="F2563">
            <v>161024.42000000001</v>
          </cell>
          <cell r="G2563">
            <v>42173</v>
          </cell>
        </row>
        <row r="2564">
          <cell r="C2564">
            <v>4544</v>
          </cell>
          <cell r="D2564" t="str">
            <v>E- Tablero De Control Para Iluminacion, Incluye Fotocelda, Base Para Fotocelda, Contactores, Breakers, Sistema De Sujecion Y Accesorios</v>
          </cell>
          <cell r="E2564" t="str">
            <v>UN</v>
          </cell>
          <cell r="F2564">
            <v>1850118.26</v>
          </cell>
          <cell r="G2564">
            <v>42314</v>
          </cell>
        </row>
        <row r="2565">
          <cell r="C2565">
            <v>4545</v>
          </cell>
          <cell r="D2565" t="str">
            <v>E- Suministro E Instalacion De Poste De Acero Galvanizado En Caliente De 10.00 Metros De Altura, Tronco Conico Poligonal, En Lamina De Acero, Con Crucete De 1.80 Metros Para La Instalacion De Dos Reflectores Proyeled De 120W, Acabado Final En Pintura De Esmalte Para Exteriores, Incluye Anclaje De Concreto Y Pedestal.</v>
          </cell>
          <cell r="E2565" t="str">
            <v>UN</v>
          </cell>
          <cell r="F2565">
            <v>2054714.12</v>
          </cell>
          <cell r="G2565">
            <v>42314</v>
          </cell>
        </row>
        <row r="2566">
          <cell r="C2566">
            <v>4546</v>
          </cell>
          <cell r="D2566" t="str">
            <v>E- Suministro E Instalacion De Caseton Ecologico En Icopor (Ver Diseño)</v>
          </cell>
          <cell r="E2566" t="str">
            <v>M3</v>
          </cell>
          <cell r="F2566">
            <v>121355.32</v>
          </cell>
          <cell r="G2566">
            <v>42201</v>
          </cell>
        </row>
        <row r="2567">
          <cell r="C2567">
            <v>4547</v>
          </cell>
          <cell r="D2567" t="str">
            <v>Ornamentacion Y Jardineria - Suministro E Instalacion De Arbol Caracoli (Nombre Cientifico: Anacardium Excelsum) Altura De 2.00 A 3.00 Metros, Incluye: Transporte Y Siembra.</v>
          </cell>
          <cell r="E2567" t="str">
            <v>UN</v>
          </cell>
          <cell r="F2567">
            <v>230000</v>
          </cell>
          <cell r="G2567">
            <v>42152</v>
          </cell>
        </row>
        <row r="2568">
          <cell r="C2568">
            <v>4548</v>
          </cell>
          <cell r="D2568" t="str">
            <v>Ornamentacion Y Jardineria - Suministro E Instalacion De Arbol Roble Morado, Altura De 2.00 Metros Aproximado, Incluye: Transporte Y Siembra.</v>
          </cell>
          <cell r="E2568" t="str">
            <v>UN</v>
          </cell>
          <cell r="F2568">
            <v>92000</v>
          </cell>
          <cell r="G2568">
            <v>42242</v>
          </cell>
        </row>
        <row r="2569">
          <cell r="C2569">
            <v>4549</v>
          </cell>
          <cell r="D2569" t="str">
            <v>Ornamentacion Y Jardineria - Suministro E Instalacion De Arbol Alistonia, Altura De 2.00 Metros Aproximado, Incluye: Transporte Y Siembra.</v>
          </cell>
          <cell r="E2569" t="str">
            <v>UN</v>
          </cell>
          <cell r="F2569">
            <v>112000</v>
          </cell>
          <cell r="G2569">
            <v>42178</v>
          </cell>
        </row>
        <row r="2570">
          <cell r="C2570">
            <v>4550</v>
          </cell>
          <cell r="D2570" t="str">
            <v>Ornamentacion Y Jardineria - Suministro E Instalacion De Arbol Ebano (Nombre Cientifico: Caesalpinia Ebano) Altura De 2.00 A 3.00 Metros, Incluye: Transporte Y Siembra.</v>
          </cell>
          <cell r="E2570" t="str">
            <v>UN</v>
          </cell>
          <cell r="F2570">
            <v>230000</v>
          </cell>
          <cell r="G2570">
            <v>42152</v>
          </cell>
        </row>
        <row r="2571">
          <cell r="C2571">
            <v>4551</v>
          </cell>
          <cell r="D2571" t="str">
            <v>Ornamentacion Y Jardineria - Suministro E Instalacion De Arbol Pepo O Chumbimbo (Nombre Cientifico: Sapindus Saponaria) Altura De 2.00 A 3.00 Metros, Incluye: Transporte Y Siembra.</v>
          </cell>
          <cell r="E2571" t="str">
            <v>UN</v>
          </cell>
          <cell r="F2571">
            <v>230000</v>
          </cell>
          <cell r="G2571">
            <v>42152</v>
          </cell>
        </row>
        <row r="2572">
          <cell r="C2572">
            <v>4552</v>
          </cell>
          <cell r="D2572" t="str">
            <v>Ornamentacion Y Jardineria - Suministro E Instalacion De Palma De Vino (Nombre Cientifico: Attalea Butyracea) Altura De 2.00 A 3.00 Metros, Incluye: Transporte Y Siembra</v>
          </cell>
          <cell r="E2572" t="str">
            <v>UN</v>
          </cell>
          <cell r="F2572">
            <v>230000</v>
          </cell>
          <cell r="G2572">
            <v>42152</v>
          </cell>
        </row>
        <row r="2573">
          <cell r="C2573">
            <v>4553</v>
          </cell>
          <cell r="D2573" t="str">
            <v>Ornamentacion Y Jardineria - Suministro E Instalacion De Palma Dactil De Azucar (Nombre Cientifico: Phoenix Sylvestris) Altura De 2.00 A 3.00 Metros, Incluye: Transporte Y Siembra.</v>
          </cell>
          <cell r="E2573" t="str">
            <v>UN</v>
          </cell>
          <cell r="F2573">
            <v>230000</v>
          </cell>
          <cell r="G2573">
            <v>42152</v>
          </cell>
        </row>
        <row r="2574">
          <cell r="C2574">
            <v>4554</v>
          </cell>
          <cell r="D2574" t="str">
            <v>Ornamentacion Y Jardineria - Suministro E Instalacion De Planta Carey (Nombre Cientifico: Cordyline Terminalis) Incluye Transporte Y Siembra.</v>
          </cell>
          <cell r="E2574" t="str">
            <v>UN</v>
          </cell>
          <cell r="F2574">
            <v>3500</v>
          </cell>
          <cell r="G2574">
            <v>42242</v>
          </cell>
        </row>
        <row r="2575">
          <cell r="C2575">
            <v>4555</v>
          </cell>
          <cell r="D2575" t="str">
            <v>Suministro E Instalacion De Adoquin Peatonal En Losetas Prefabricadas A50, Tactil Alerta A55 Y Tactil Guia A56 De 0.20 X 0.20 X 0.06 Metros, Con Borde De Confinamiento A Ambos Lados De 0.15 X 0.30 Metros En Concreto De 3000 Psi Reforzado Con 2 Varillas De 3/8" Y Estribos De 1/42 A Cada 0.32 Metros (Ver Diseño).</v>
          </cell>
          <cell r="E2575" t="str">
            <v>M2</v>
          </cell>
          <cell r="F2575">
            <v>113408.92</v>
          </cell>
          <cell r="G2575">
            <v>42800</v>
          </cell>
        </row>
        <row r="2576">
          <cell r="C2576">
            <v>4560</v>
          </cell>
          <cell r="D2576" t="str">
            <v>Suministro E Instalacion De Adoquin Peatonal Drenante A50 De 0.10 X 0.20 X 0.06 Metros Color Gris (Ver Diseño).</v>
          </cell>
          <cell r="E2576" t="str">
            <v>M2</v>
          </cell>
          <cell r="F2576">
            <v>91362.96</v>
          </cell>
          <cell r="G2576">
            <v>42240</v>
          </cell>
        </row>
        <row r="2577">
          <cell r="C2577">
            <v>4561</v>
          </cell>
          <cell r="D2577" t="str">
            <v>Ornamentacion Y Jardineria - Suministro E Instalacion De Arbol Ceiba Blanca, Altura De 2.00 Metros Aproximado, Incluye Transporte Y Siembra</v>
          </cell>
          <cell r="E2577" t="str">
            <v>UN</v>
          </cell>
          <cell r="F2577">
            <v>92000</v>
          </cell>
          <cell r="G2577">
            <v>42242</v>
          </cell>
        </row>
        <row r="2578">
          <cell r="C2578">
            <v>4562</v>
          </cell>
          <cell r="D2578" t="str">
            <v>Remocion De Obstaculos (Ver Diseño)</v>
          </cell>
          <cell r="E2578" t="str">
            <v>UN</v>
          </cell>
          <cell r="F2578">
            <v>106350.86</v>
          </cell>
          <cell r="G2578">
            <v>42242</v>
          </cell>
        </row>
        <row r="2579">
          <cell r="C2579">
            <v>4563</v>
          </cell>
          <cell r="D2579" t="str">
            <v>Concreto Clase G (Ver Diseño)</v>
          </cell>
          <cell r="E2579" t="str">
            <v>M3</v>
          </cell>
          <cell r="F2579">
            <v>204922.4</v>
          </cell>
          <cell r="G2579">
            <v>42241</v>
          </cell>
        </row>
        <row r="2580">
          <cell r="C2580">
            <v>4564</v>
          </cell>
          <cell r="D2580" t="str">
            <v>Provision Redes Electricas Existentes: Reubicacion Postes En El Parque, Reubicacion De Centro De Transformacion, Proyecto Plaza Hospital (Ver Diseño).</v>
          </cell>
          <cell r="E2580" t="str">
            <v>GL</v>
          </cell>
          <cell r="F2580">
            <v>50000000</v>
          </cell>
          <cell r="G2580">
            <v>42237</v>
          </cell>
        </row>
        <row r="2581">
          <cell r="C2581">
            <v>4565</v>
          </cell>
          <cell r="D2581" t="str">
            <v>Provision De Paisajismo Y Amoblamiento Urbano De La Plaza Hospital (Ver Diseño)</v>
          </cell>
          <cell r="E2581" t="str">
            <v>GL</v>
          </cell>
          <cell r="F2581">
            <v>50000000</v>
          </cell>
          <cell r="G2581">
            <v>42227</v>
          </cell>
        </row>
        <row r="2582">
          <cell r="C2582">
            <v>4572</v>
          </cell>
          <cell r="D2582" t="str">
            <v>Demolición De Viga O Estructura En Concreto, Ancho &lt; A 0.60 Metros,  Inlcuye Retiro De Material</v>
          </cell>
          <cell r="E2582" t="str">
            <v>ML</v>
          </cell>
          <cell r="F2582">
            <v>8816.25</v>
          </cell>
          <cell r="G2582">
            <v>42209</v>
          </cell>
        </row>
        <row r="2583">
          <cell r="C2583">
            <v>4573</v>
          </cell>
          <cell r="D2583" t="str">
            <v>Plantilla En Concreto De 2500 Psi Ancho &lt; De 0.60 Metros E= 0.08 Metros</v>
          </cell>
          <cell r="E2583" t="str">
            <v>ML</v>
          </cell>
          <cell r="F2583">
            <v>30858.16</v>
          </cell>
          <cell r="G2583">
            <v>42209</v>
          </cell>
        </row>
        <row r="2584">
          <cell r="C2584">
            <v>4574</v>
          </cell>
          <cell r="D2584" t="str">
            <v>Ornamentacion Y Jardineria - Suministro E Instalacion De Sillas O Bancas Prefabricadas En Granito Gris Pulido Para Exteriores, Sin Espaldar Tipo Canoas De 1.80 Metros, Incluye Transporte (Ver Diseño).</v>
          </cell>
          <cell r="E2584" t="str">
            <v>UN</v>
          </cell>
          <cell r="F2584">
            <v>1277814.53</v>
          </cell>
          <cell r="G2584">
            <v>42242</v>
          </cell>
        </row>
        <row r="2585">
          <cell r="C2585">
            <v>4575</v>
          </cell>
          <cell r="D2585" t="str">
            <v>Suministro E Instalacion De Bolardos Metalicos Bajos Segun Diseños</v>
          </cell>
          <cell r="E2585" t="str">
            <v>UN</v>
          </cell>
          <cell r="F2585">
            <v>240125.17</v>
          </cell>
          <cell r="G2585">
            <v>42241</v>
          </cell>
        </row>
        <row r="2586">
          <cell r="C2586">
            <v>4576</v>
          </cell>
          <cell r="D2586" t="str">
            <v>Suministro E Instalacion De Canecas De Basuras En Acero Inoxidable De 35 Cms De Diametro Por 60 Cms De Alto (Ver Diseño).</v>
          </cell>
          <cell r="E2586" t="str">
            <v>UN</v>
          </cell>
          <cell r="F2586">
            <v>1008648.89</v>
          </cell>
          <cell r="G2586">
            <v>42241</v>
          </cell>
        </row>
        <row r="2587">
          <cell r="C2587">
            <v>4577</v>
          </cell>
          <cell r="D2587" t="str">
            <v>Suministro E Instalacion De Perfil En Aluminio Para Cubierta Metalica Umbrales (Ver Diseño).</v>
          </cell>
          <cell r="E2587" t="str">
            <v>ML</v>
          </cell>
          <cell r="F2587">
            <v>62228.84</v>
          </cell>
          <cell r="G2587">
            <v>42241</v>
          </cell>
        </row>
        <row r="2588">
          <cell r="C2588">
            <v>4583</v>
          </cell>
          <cell r="D2588" t="str">
            <v>Recubrimiento De Piso De Planchon En Arkodeck O Similar H 3.00 Cms (Ver Diseño).</v>
          </cell>
          <cell r="E2588" t="str">
            <v>M2</v>
          </cell>
          <cell r="F2588">
            <v>293883.83</v>
          </cell>
          <cell r="G2588">
            <v>42241</v>
          </cell>
        </row>
        <row r="2589">
          <cell r="C2589">
            <v>4584</v>
          </cell>
          <cell r="D2589" t="str">
            <v>Fachada De Modulo De Baños Y Venta Estacionaria En Arkodeck O Similar H 2.5 Cms (Ver Diseño).</v>
          </cell>
          <cell r="E2589" t="str">
            <v>M2</v>
          </cell>
          <cell r="F2589">
            <v>287597.83</v>
          </cell>
          <cell r="G2589">
            <v>42242</v>
          </cell>
        </row>
        <row r="2590">
          <cell r="C2590">
            <v>4586</v>
          </cell>
          <cell r="D2590" t="str">
            <v>Provisiones De Subterranizacion De Redes Para Los Proyectos De Las Plazas En El Distrito De Barranquilla.</v>
          </cell>
          <cell r="E2590" t="str">
            <v>GL</v>
          </cell>
          <cell r="F2590">
            <v>400000000</v>
          </cell>
          <cell r="G2590">
            <v>42241</v>
          </cell>
        </row>
        <row r="2591">
          <cell r="C2591">
            <v>4587</v>
          </cell>
          <cell r="D2591" t="str">
            <v>Losa Maciza En Concreto De 3000 Psi Reforzada Con Varillas De 3/8" En Ambos Sentidos A Cada 0.15 Metros, Espesor 0.10 Metros</v>
          </cell>
          <cell r="E2591" t="str">
            <v>M2</v>
          </cell>
          <cell r="F2591">
            <v>89276.38</v>
          </cell>
          <cell r="G2591">
            <v>42496</v>
          </cell>
        </row>
        <row r="2592">
          <cell r="C2592">
            <v>4588</v>
          </cell>
          <cell r="D2592" t="str">
            <v>Suministro E Instalacion De Modulo O Panel Central En Malla Ciclon, Forrada En Pvc Calibre 10, Con Marco En Tuberia Galvanizada De 1" Calibre 18 Para Cerramiento De Canchas, No Incluye La Estructura O Parales De Fijacion (Ver Diseño).</v>
          </cell>
          <cell r="E2592" t="str">
            <v>M2</v>
          </cell>
          <cell r="F2592">
            <v>60120.1</v>
          </cell>
          <cell r="G2592">
            <v>42496</v>
          </cell>
        </row>
        <row r="2593">
          <cell r="C2593">
            <v>4589</v>
          </cell>
          <cell r="D2593" t="str">
            <v>Provisiones Para El Diseño, Suministro E Instalacion De Iluminacion, Para El Mejoramiento Y Construccion De Parques Publicos, Canchas, Zonas Verdes Y Boulevares Fase Iii (Ver Diseño).</v>
          </cell>
          <cell r="E2593" t="str">
            <v>GL</v>
          </cell>
          <cell r="F2593">
            <v>1283595144</v>
          </cell>
          <cell r="G2593">
            <v>42249</v>
          </cell>
        </row>
        <row r="2594">
          <cell r="C2594">
            <v>4592</v>
          </cell>
          <cell r="D2594" t="str">
            <v>Suministro E Instalacion De Sistema De Riego - Hidrantes (Ver Diseño).</v>
          </cell>
          <cell r="E2594" t="str">
            <v>ML</v>
          </cell>
          <cell r="F2594">
            <v>35310.89</v>
          </cell>
          <cell r="G2594">
            <v>42496</v>
          </cell>
        </row>
        <row r="2595">
          <cell r="C2595">
            <v>4593</v>
          </cell>
          <cell r="D2595" t="str">
            <v>E - Juegos Infantiles - Suministro E Instalacion De Domo Escalador Grande (Ver Diseño).</v>
          </cell>
          <cell r="E2595" t="str">
            <v>UN</v>
          </cell>
          <cell r="F2595">
            <v>13496451</v>
          </cell>
          <cell r="G2595">
            <v>42314</v>
          </cell>
        </row>
        <row r="2596">
          <cell r="C2596">
            <v>4594</v>
          </cell>
          <cell r="D2596" t="str">
            <v>E - Juegos Infantiles - Suministro E Instalacion De Columpio Doble Con Dos Sillas Para Niños De 2 A 5 Años Y Dos Sillas Para Niños De 5 A 12 Años (Ver Diseño).</v>
          </cell>
          <cell r="E2596" t="str">
            <v>UN</v>
          </cell>
          <cell r="F2596">
            <v>7466814</v>
          </cell>
          <cell r="G2596">
            <v>42314</v>
          </cell>
        </row>
        <row r="2597">
          <cell r="C2597">
            <v>4595</v>
          </cell>
          <cell r="D2597" t="str">
            <v>E - Juegos Infantiles - Suministro E Instalacion De Sube Y Baja De 4 Puestos, Mas Un Sube Y Baja Sencillo (Ver Diseño).</v>
          </cell>
          <cell r="E2597" t="str">
            <v>UN</v>
          </cell>
          <cell r="F2597">
            <v>12095015</v>
          </cell>
          <cell r="G2597">
            <v>42279</v>
          </cell>
        </row>
        <row r="2598">
          <cell r="C2598">
            <v>4596</v>
          </cell>
          <cell r="D2598" t="str">
            <v>E - Juegos Infantiles - Suministro E Instalacion De Sistema De Juego Para Niños De 5 A 12 Años De Sistema Multiple O Similar (Ver Diseño).</v>
          </cell>
          <cell r="E2598" t="str">
            <v>UN</v>
          </cell>
          <cell r="F2598">
            <v>47874126</v>
          </cell>
          <cell r="G2598">
            <v>42314</v>
          </cell>
        </row>
        <row r="2599">
          <cell r="C2599">
            <v>4597</v>
          </cell>
          <cell r="D2599" t="str">
            <v>E - Juegos Infantiles - Suministro E Instalacion De Columpio Para Niños Con Discapacidad Con Edades De 2 A 5 Años ( Ver Diseño).</v>
          </cell>
          <cell r="E2599" t="str">
            <v>UN</v>
          </cell>
          <cell r="F2599">
            <v>12800000</v>
          </cell>
          <cell r="G2599">
            <v>42314</v>
          </cell>
        </row>
        <row r="2600">
          <cell r="C2600">
            <v>4598</v>
          </cell>
          <cell r="D2600" t="str">
            <v>E - Juegos Infantiles - Suministro E Instalacion De Columpio Triple Con Dos Sillas Para Niños De 2  A 5 Años Y Cuatro Sillas Para Niños De 5 A 12 Años ( Ver Diseño).</v>
          </cell>
          <cell r="E2600" t="str">
            <v>UN</v>
          </cell>
          <cell r="F2600">
            <v>15534220</v>
          </cell>
          <cell r="G2600">
            <v>42314</v>
          </cell>
        </row>
        <row r="2601">
          <cell r="C2601">
            <v>4599</v>
          </cell>
          <cell r="D2601" t="str">
            <v>E - Juegos Infantiles - Suministro E Instalacion De Sistema De Juegos Para Niños De 5 A 12 Años (Ver Diseño).</v>
          </cell>
          <cell r="E2601" t="str">
            <v>UN</v>
          </cell>
          <cell r="F2601">
            <v>94237449</v>
          </cell>
          <cell r="G2601">
            <v>42314</v>
          </cell>
        </row>
        <row r="2602">
          <cell r="C2602">
            <v>4600</v>
          </cell>
          <cell r="D2602" t="str">
            <v>E - Juegos Infantiles - Suministro E Instalacion De Resbaladero Triple (Ver Diseño).</v>
          </cell>
          <cell r="E2602" t="str">
            <v>UN</v>
          </cell>
          <cell r="F2602">
            <v>51570884</v>
          </cell>
          <cell r="G2602">
            <v>42314</v>
          </cell>
        </row>
        <row r="2603">
          <cell r="C2603">
            <v>4601</v>
          </cell>
          <cell r="D2603" t="str">
            <v>Conformación Separadores Y Zonas Verdes Con Material Seleccionado Del Sitio</v>
          </cell>
          <cell r="E2603" t="str">
            <v>M3</v>
          </cell>
          <cell r="F2603">
            <v>12962.23</v>
          </cell>
          <cell r="G2603">
            <v>42242</v>
          </cell>
        </row>
        <row r="2604">
          <cell r="C2604">
            <v>4604</v>
          </cell>
          <cell r="D2604" t="str">
            <v>Suministro Y Aplicación De Goedren (Lloraderos)</v>
          </cell>
          <cell r="E2604" t="str">
            <v>M2</v>
          </cell>
          <cell r="F2604">
            <v>1726.5</v>
          </cell>
          <cell r="G2604">
            <v>42242</v>
          </cell>
        </row>
        <row r="2605">
          <cell r="C2605">
            <v>4605</v>
          </cell>
          <cell r="D2605" t="str">
            <v>Aplicación De Geotextil Tejido Tipo 1</v>
          </cell>
          <cell r="E2605" t="str">
            <v>M2</v>
          </cell>
          <cell r="F2605">
            <v>7893.17</v>
          </cell>
          <cell r="G2605">
            <v>42242</v>
          </cell>
        </row>
        <row r="2606">
          <cell r="C2606">
            <v>4606</v>
          </cell>
          <cell r="D2606" t="str">
            <v>Base Suelo Cemento 1:20, Compactado E= 0.50 Mts</v>
          </cell>
          <cell r="E2606" t="str">
            <v>M2</v>
          </cell>
          <cell r="F2606">
            <v>75918.399999999994</v>
          </cell>
          <cell r="G2606">
            <v>42242</v>
          </cell>
        </row>
        <row r="2607">
          <cell r="C2607">
            <v>4607</v>
          </cell>
          <cell r="D2607" t="str">
            <v>Excavación Para Pilotes Con Equipo De Perforación</v>
          </cell>
          <cell r="E2607" t="str">
            <v>ML</v>
          </cell>
          <cell r="F2607">
            <v>293915</v>
          </cell>
          <cell r="G2607">
            <v>42243</v>
          </cell>
        </row>
        <row r="2608">
          <cell r="C2608">
            <v>4608</v>
          </cell>
          <cell r="D2608" t="str">
            <v>Concreto De F¨C = 28 Mpa, Para Dados</v>
          </cell>
          <cell r="E2608" t="str">
            <v>M3</v>
          </cell>
          <cell r="F2608">
            <v>751189</v>
          </cell>
          <cell r="G2608">
            <v>42243</v>
          </cell>
        </row>
        <row r="2609">
          <cell r="C2609">
            <v>4609</v>
          </cell>
          <cell r="D2609" t="str">
            <v>Concreto De F´C = 35 Mpa Para Pilotes</v>
          </cell>
          <cell r="E2609" t="str">
            <v>M3</v>
          </cell>
          <cell r="F2609">
            <v>1006969.5</v>
          </cell>
          <cell r="G2609">
            <v>42243</v>
          </cell>
        </row>
        <row r="2610">
          <cell r="C2610">
            <v>4610</v>
          </cell>
          <cell r="D2610" t="str">
            <v>Concreto De F¨C = 35 Mpa Para Tablero</v>
          </cell>
          <cell r="E2610" t="str">
            <v>M3</v>
          </cell>
          <cell r="F2610">
            <v>982677.83</v>
          </cell>
          <cell r="G2610">
            <v>42243</v>
          </cell>
        </row>
        <row r="2611">
          <cell r="C2611">
            <v>4612</v>
          </cell>
          <cell r="D2611" t="str">
            <v>Concreto F¨C = 28 Mpa Para Losa Maciza</v>
          </cell>
          <cell r="E2611" t="str">
            <v>M2</v>
          </cell>
          <cell r="F2611">
            <v>143813</v>
          </cell>
          <cell r="G2611">
            <v>42552</v>
          </cell>
        </row>
        <row r="2612">
          <cell r="C2612">
            <v>4613</v>
          </cell>
          <cell r="D2612" t="str">
            <v>Drenajes Del Tablero Con Tubería Pvc Sanitaria D = 4", Longitud 0.50 Metros</v>
          </cell>
          <cell r="E2612" t="str">
            <v>UN</v>
          </cell>
          <cell r="F2612">
            <v>31482.33</v>
          </cell>
          <cell r="G2612">
            <v>42243</v>
          </cell>
        </row>
        <row r="2613">
          <cell r="C2613">
            <v>4614</v>
          </cell>
          <cell r="D2613" t="str">
            <v>Provisiones Para Las  Instalaciones Electricas (Ver Diseño).</v>
          </cell>
          <cell r="E2613" t="str">
            <v>GL</v>
          </cell>
          <cell r="F2613">
            <v>550000000</v>
          </cell>
          <cell r="G2613">
            <v>42401</v>
          </cell>
        </row>
        <row r="2614">
          <cell r="C2614">
            <v>4615</v>
          </cell>
          <cell r="D2614" t="str">
            <v>Provisiones Para Dotacion (Ver Diseño).</v>
          </cell>
          <cell r="E2614" t="str">
            <v>GL</v>
          </cell>
          <cell r="F2614">
            <v>500000000</v>
          </cell>
          <cell r="G2614">
            <v>42401</v>
          </cell>
        </row>
        <row r="2615">
          <cell r="C2615">
            <v>4616</v>
          </cell>
          <cell r="D2615" t="str">
            <v>Demolición Y Fresado De Pavimento Asfaltico</v>
          </cell>
          <cell r="E2615" t="str">
            <v>M3</v>
          </cell>
          <cell r="F2615">
            <v>36357.269999999997</v>
          </cell>
          <cell r="G2615">
            <v>42249</v>
          </cell>
        </row>
        <row r="2616">
          <cell r="C2616">
            <v>4618</v>
          </cell>
          <cell r="D2616" t="str">
            <v>Acero De Preesforzado Para El Tablero (Ton - Ml)</v>
          </cell>
          <cell r="E2616" t="str">
            <v>SD</v>
          </cell>
          <cell r="F2616">
            <v>1395.33</v>
          </cell>
          <cell r="G2616">
            <v>42249</v>
          </cell>
        </row>
        <row r="2617">
          <cell r="C2617">
            <v>4621</v>
          </cell>
          <cell r="D2617" t="str">
            <v>Junta De Dilación Para Losa De Acceso</v>
          </cell>
          <cell r="E2617" t="str">
            <v>ML</v>
          </cell>
          <cell r="F2617">
            <v>279927.3</v>
          </cell>
          <cell r="G2617">
            <v>42250</v>
          </cell>
        </row>
        <row r="2618">
          <cell r="C2618">
            <v>4622</v>
          </cell>
          <cell r="D2618" t="str">
            <v>E - Juegos Infantiles - Suministro E Instalacion De Sube Y Baja Sencillo (Ver Diseño).</v>
          </cell>
          <cell r="E2618" t="str">
            <v>UN</v>
          </cell>
          <cell r="F2618">
            <v>7903467</v>
          </cell>
          <cell r="G2618">
            <v>42314</v>
          </cell>
        </row>
        <row r="2619">
          <cell r="C2619">
            <v>4623</v>
          </cell>
          <cell r="D2619" t="str">
            <v>E - Juegos Infantiles - Suministro E Instalacion De Police Car Cruisin´ Mate (Ver Diseño).</v>
          </cell>
          <cell r="E2619" t="str">
            <v>UN</v>
          </cell>
          <cell r="F2619">
            <v>6182210</v>
          </cell>
          <cell r="G2619">
            <v>42314</v>
          </cell>
        </row>
        <row r="2620">
          <cell r="C2620">
            <v>4627</v>
          </cell>
          <cell r="D2620" t="str">
            <v>Piso En Baldosa De Porcelanato De 0.80 X 0.80 Metros, Referencia Detroint Beige (Ver Diseño).</v>
          </cell>
          <cell r="E2620" t="str">
            <v>M2</v>
          </cell>
          <cell r="F2620">
            <v>144747.49</v>
          </cell>
          <cell r="G2620">
            <v>42429</v>
          </cell>
        </row>
        <row r="2621">
          <cell r="C2621">
            <v>4628</v>
          </cell>
          <cell r="D2621" t="str">
            <v>Escalera De Un Tramo 17 Huellas, Piso En Granito (Ver Diseño).</v>
          </cell>
          <cell r="E2621" t="str">
            <v>UN</v>
          </cell>
          <cell r="F2621">
            <v>5900000</v>
          </cell>
          <cell r="G2621">
            <v>42401</v>
          </cell>
        </row>
        <row r="2622">
          <cell r="C2622">
            <v>4629</v>
          </cell>
          <cell r="D2622" t="str">
            <v>Provision Para Los Proyectos Productivos De La Poblacion Carcelaria (Ver Diseño).</v>
          </cell>
          <cell r="E2622" t="str">
            <v>GL</v>
          </cell>
          <cell r="F2622">
            <v>300000000</v>
          </cell>
          <cell r="G2622">
            <v>42401</v>
          </cell>
        </row>
        <row r="2623">
          <cell r="C2623">
            <v>4630</v>
          </cell>
          <cell r="D2623" t="str">
            <v>Provision Para El Sistema De Seguridad (Ver Diseño).</v>
          </cell>
          <cell r="E2623" t="str">
            <v>GL</v>
          </cell>
          <cell r="F2623">
            <v>200000000</v>
          </cell>
          <cell r="G2623">
            <v>42401</v>
          </cell>
        </row>
        <row r="2624">
          <cell r="C2624">
            <v>4631</v>
          </cell>
          <cell r="D2624" t="str">
            <v>Revision De Estudios Y Diseños (Ver Diseño)</v>
          </cell>
          <cell r="E2624" t="str">
            <v>GL</v>
          </cell>
          <cell r="F2624">
            <v>23000000</v>
          </cell>
          <cell r="G2624">
            <v>42417</v>
          </cell>
        </row>
        <row r="2625">
          <cell r="C2625">
            <v>4632</v>
          </cell>
          <cell r="D2625" t="str">
            <v>Demolicion De 0.25 Metros, Parte Superior Del Muro Del Canal Obras De Drenaje Complementarias Parque Bicentenario (Ver Diseño).</v>
          </cell>
          <cell r="E2625" t="str">
            <v>ML</v>
          </cell>
          <cell r="F2625">
            <v>50000</v>
          </cell>
          <cell r="G2625">
            <v>42417</v>
          </cell>
        </row>
        <row r="2626">
          <cell r="C2626">
            <v>4633</v>
          </cell>
          <cell r="D2626" t="str">
            <v>Cordon De Soldadura En Union De Refuerzo Muro Aleta, Obras De Drenaje Complementarias Parque Bicentenario (Ver Diseño).</v>
          </cell>
          <cell r="E2626" t="str">
            <v>UN</v>
          </cell>
          <cell r="F2626">
            <v>20000</v>
          </cell>
          <cell r="G2626">
            <v>42417</v>
          </cell>
        </row>
        <row r="2627">
          <cell r="C2627">
            <v>4634</v>
          </cell>
          <cell r="D2627" t="str">
            <v>Suministro De Sikadur 32 Para Empalme De Aleta Con Muro Existente, Obras De Drenaje Complementarias Parque Bicentenario (Ver Diseño).</v>
          </cell>
          <cell r="E2627" t="str">
            <v>UN</v>
          </cell>
          <cell r="F2627">
            <v>158700</v>
          </cell>
          <cell r="G2627">
            <v>42417</v>
          </cell>
        </row>
        <row r="2628">
          <cell r="C2628">
            <v>4637</v>
          </cell>
          <cell r="D2628" t="str">
            <v>Suministro E Instalacion De Tuberia Novaloc De 27" (Ver Diseño) Incluye Union</v>
          </cell>
          <cell r="E2628" t="str">
            <v>ML</v>
          </cell>
          <cell r="F2628">
            <v>535808.68999999994</v>
          </cell>
          <cell r="G2628">
            <v>42789</v>
          </cell>
        </row>
        <row r="2629">
          <cell r="C2629">
            <v>4640</v>
          </cell>
          <cell r="D2629" t="str">
            <v>Suministro E Instalacion De Tuberia Novaloc De 30" (Ver Diseño). Incluye Union</v>
          </cell>
          <cell r="E2629" t="str">
            <v>ML</v>
          </cell>
          <cell r="F2629">
            <v>692318.54</v>
          </cell>
          <cell r="G2629">
            <v>42789</v>
          </cell>
        </row>
        <row r="2630">
          <cell r="C2630">
            <v>4643</v>
          </cell>
          <cell r="D2630" t="str">
            <v>Suministro E Instalacion De Tuberia Novaloc De 33" (Ver Diseño). Incluye Union</v>
          </cell>
          <cell r="E2630" t="str">
            <v>ML</v>
          </cell>
          <cell r="F2630">
            <v>865103.95</v>
          </cell>
          <cell r="G2630">
            <v>42789</v>
          </cell>
        </row>
        <row r="2631">
          <cell r="C2631">
            <v>4646</v>
          </cell>
          <cell r="D2631" t="str">
            <v>Suministro E Instalacion De Tuberia Novaloc De 36" (Ver Diseño). Incluye Union</v>
          </cell>
          <cell r="E2631" t="str">
            <v>ML</v>
          </cell>
          <cell r="F2631">
            <v>1258016.8999999999</v>
          </cell>
          <cell r="G2631">
            <v>42789</v>
          </cell>
        </row>
        <row r="2632">
          <cell r="C2632">
            <v>4647</v>
          </cell>
          <cell r="D2632" t="str">
            <v>Concreto De 3000 Psi Para Muros Y Placas, No Incluye Acero, Incluye Formaleteria (Ver Diseño).</v>
          </cell>
          <cell r="E2632" t="str">
            <v>M3</v>
          </cell>
          <cell r="F2632">
            <v>820111.38</v>
          </cell>
          <cell r="G2632">
            <v>42417</v>
          </cell>
        </row>
        <row r="2633">
          <cell r="C2633">
            <v>4648</v>
          </cell>
          <cell r="D2633" t="str">
            <v>Zócalo En Baldosa De Porcelanato Detroit Beige De 0.10 Metros</v>
          </cell>
          <cell r="E2633" t="str">
            <v>ML</v>
          </cell>
          <cell r="F2633">
            <v>14474.75</v>
          </cell>
          <cell r="G2633">
            <v>42429</v>
          </cell>
        </row>
        <row r="2634">
          <cell r="C2634">
            <v>4649</v>
          </cell>
          <cell r="D2634" t="str">
            <v>Suministro, Transporte Y Colocacion De Tableta Rectangular Tactil De 0.40X0.40, A Rayas Uc-300, Incluye Cama De Arena, Y Todos Los Elementos Necesarios Para Su Correcta Ejecucion Y Funcionamiento (Ver Diseño).</v>
          </cell>
          <cell r="E2634" t="str">
            <v>ML</v>
          </cell>
          <cell r="F2634">
            <v>27007.54</v>
          </cell>
          <cell r="G2634">
            <v>42552</v>
          </cell>
        </row>
        <row r="2635">
          <cell r="C2635">
            <v>4650</v>
          </cell>
          <cell r="D2635" t="str">
            <v>Capitulo - Rejillas Y Canales</v>
          </cell>
          <cell r="E2635" t="str">
            <v>SD</v>
          </cell>
          <cell r="F2635">
            <v>0</v>
          </cell>
          <cell r="G2635">
            <v>42417</v>
          </cell>
        </row>
        <row r="2636">
          <cell r="C2636">
            <v>4656</v>
          </cell>
          <cell r="D2636" t="str">
            <v>Suministro E Instalacion De Concreto Hidraulico Mr 45 Kg/Cm2 Para Pavimentos, Estampado Con Molde Tipo Laja Cantera, Color Por Definir ( Coloracion Aplicada Con Endurecedor De Particulas De Cuarzo). Especificacion General Art 500-07 Inv.,Incluye Curado, Acabado Y Demas Elementos Descritos En El Diseño Y En Las Especificaciones, Acero De Refuerzo, Formaletas, Desperdicios, Y Todo Lo Necesario Para Su Correcta Ejecucion, Incluye Corte Y Sello De Juntas (Ver Diseño).</v>
          </cell>
          <cell r="E2636" t="str">
            <v>M2</v>
          </cell>
          <cell r="F2636">
            <v>128308.91</v>
          </cell>
          <cell r="G2636">
            <v>42443</v>
          </cell>
        </row>
        <row r="2637">
          <cell r="C2637">
            <v>4657</v>
          </cell>
          <cell r="D2637" t="str">
            <v>Suplemento De Trabajo En Tension Instalacion De Aislador Tipo Poste (Ver Diseño)</v>
          </cell>
          <cell r="E2637" t="str">
            <v>UN</v>
          </cell>
          <cell r="F2637">
            <v>38652.67</v>
          </cell>
          <cell r="G2637">
            <v>42457</v>
          </cell>
        </row>
        <row r="2638">
          <cell r="C2638">
            <v>4658</v>
          </cell>
          <cell r="D2638" t="str">
            <v>Suplemento De Trabajo En Tension Instalacion De Estribo Para Conector Amovible (Ver Diseño)</v>
          </cell>
          <cell r="E2638" t="str">
            <v>UN</v>
          </cell>
          <cell r="F2638">
            <v>19354.240000000002</v>
          </cell>
          <cell r="G2638">
            <v>42457</v>
          </cell>
        </row>
        <row r="2639">
          <cell r="C2639">
            <v>4659</v>
          </cell>
          <cell r="D2639" t="str">
            <v>Supl Tet Desm. Aisl Multipar O Tipo Poste (Ver Diseño).</v>
          </cell>
          <cell r="E2639" t="str">
            <v>UN</v>
          </cell>
          <cell r="F2639">
            <v>29010.42</v>
          </cell>
          <cell r="G2639">
            <v>42457</v>
          </cell>
        </row>
        <row r="2640">
          <cell r="C2640">
            <v>4660</v>
          </cell>
          <cell r="D2640" t="str">
            <v>Instalacion De Conexion Amovible Completa P/ Acsr 1/0 Awg (Ver Diseño)</v>
          </cell>
          <cell r="E2640" t="str">
            <v>UN</v>
          </cell>
          <cell r="F2640">
            <v>134480.12</v>
          </cell>
          <cell r="G2640">
            <v>42524</v>
          </cell>
        </row>
        <row r="2641">
          <cell r="C2641">
            <v>4661</v>
          </cell>
          <cell r="D2641" t="str">
            <v>Desm. Aisl Porc Tipo Poste 13,2 Kv</v>
          </cell>
          <cell r="E2641" t="str">
            <v>UN</v>
          </cell>
          <cell r="F2641">
            <v>21845.67</v>
          </cell>
          <cell r="G2641">
            <v>42457</v>
          </cell>
        </row>
        <row r="2642">
          <cell r="C2642">
            <v>4663</v>
          </cell>
          <cell r="D2642" t="str">
            <v>Instalacion De Retencion Pref. "Z" Ais. 57/1-3 Acsr. 1/0 (Ver Diseño).</v>
          </cell>
          <cell r="E2642" t="str">
            <v>UN</v>
          </cell>
          <cell r="F2642">
            <v>45462.65</v>
          </cell>
          <cell r="G2642">
            <v>42557</v>
          </cell>
        </row>
        <row r="2643">
          <cell r="C2643">
            <v>4666</v>
          </cell>
          <cell r="D2643" t="str">
            <v>Instalacion De Armado Trif Alineacion Disp Bandera 13,2 Kv (Ver Diseño).</v>
          </cell>
          <cell r="E2643" t="str">
            <v>UN</v>
          </cell>
          <cell r="F2643">
            <v>696263.92</v>
          </cell>
          <cell r="G2643">
            <v>42457</v>
          </cell>
        </row>
        <row r="2644">
          <cell r="C2644">
            <v>4668</v>
          </cell>
          <cell r="D2644" t="str">
            <v>Construccion Canalizacion Con Tres Tubos De 2" Diam En Lecho De Arena</v>
          </cell>
          <cell r="E2644" t="str">
            <v>ML</v>
          </cell>
          <cell r="F2644">
            <v>53442.080000000002</v>
          </cell>
          <cell r="G2644">
            <v>42534</v>
          </cell>
        </row>
        <row r="2645">
          <cell r="C2645">
            <v>4669</v>
          </cell>
          <cell r="D2645" t="str">
            <v>Construccion Canalizacion Con Cuatro Tubos De 2" Diam En Lecho De Arena (Ver Diseño).</v>
          </cell>
          <cell r="E2645" t="str">
            <v>ML</v>
          </cell>
          <cell r="F2645">
            <v>63332.84</v>
          </cell>
          <cell r="G2645">
            <v>42534</v>
          </cell>
        </row>
        <row r="2646">
          <cell r="C2646">
            <v>4670</v>
          </cell>
          <cell r="D2646" t="str">
            <v>Construccion Canalizacion Con Cinco Tubos De 2" Diam En Lecho De Arena(Ver Diseño).</v>
          </cell>
          <cell r="E2646" t="str">
            <v>ML</v>
          </cell>
          <cell r="F2646">
            <v>73321.94</v>
          </cell>
          <cell r="G2646">
            <v>42534</v>
          </cell>
        </row>
        <row r="2647">
          <cell r="C2647">
            <v>4671</v>
          </cell>
          <cell r="D2647" t="str">
            <v>Construccion Canalizacion Con Seis Tubos De 2" Diam En Lecho De Arena (Ver Diseño).</v>
          </cell>
          <cell r="E2647" t="str">
            <v>ML</v>
          </cell>
          <cell r="F2647">
            <v>83465.63</v>
          </cell>
          <cell r="G2647">
            <v>42534</v>
          </cell>
        </row>
        <row r="2648">
          <cell r="C2648">
            <v>4672</v>
          </cell>
          <cell r="D2648" t="str">
            <v>Construccion Canalizacion Con Siete Tubos De 2" Diam En Lecho De Arena</v>
          </cell>
          <cell r="E2648" t="str">
            <v>ML</v>
          </cell>
          <cell r="F2648">
            <v>92982.15</v>
          </cell>
          <cell r="G2648">
            <v>42457</v>
          </cell>
        </row>
        <row r="2649">
          <cell r="C2649">
            <v>4673</v>
          </cell>
          <cell r="D2649" t="str">
            <v>Construccion Canalizacion Con Ocho Tubos De 2" Diam En Lecho De Arena (Ver Diseño).</v>
          </cell>
          <cell r="E2649" t="str">
            <v>ML</v>
          </cell>
          <cell r="F2649">
            <v>103335.44</v>
          </cell>
          <cell r="G2649">
            <v>42457</v>
          </cell>
        </row>
        <row r="2650">
          <cell r="C2650">
            <v>4675</v>
          </cell>
          <cell r="D2650" t="str">
            <v>Tablero De Medida Bifasico Autosoportado 24 Medidores Monofasicos 3H (Ver Diseño)</v>
          </cell>
          <cell r="E2650" t="str">
            <v>UN</v>
          </cell>
          <cell r="F2650">
            <v>9857743.3300000001</v>
          </cell>
          <cell r="G2650">
            <v>42457</v>
          </cell>
        </row>
        <row r="2651">
          <cell r="C2651">
            <v>4677</v>
          </cell>
          <cell r="D2651" t="str">
            <v>Tablero De Medida Bifasico Autosoportado 16 Medidores Monofasicos 3H (Ver Diseño)</v>
          </cell>
          <cell r="E2651" t="str">
            <v>UN</v>
          </cell>
          <cell r="F2651">
            <v>7636473.4000000004</v>
          </cell>
          <cell r="G2651">
            <v>42457</v>
          </cell>
        </row>
        <row r="2652">
          <cell r="C2652">
            <v>4679</v>
          </cell>
          <cell r="D2652" t="str">
            <v>Tablero De Medida Bifasico Autosoportado 12 Medidores Monofasicos 3H (Ver Diseño)</v>
          </cell>
          <cell r="E2652" t="str">
            <v>UN</v>
          </cell>
          <cell r="F2652">
            <v>6462329.2599999998</v>
          </cell>
          <cell r="G2652">
            <v>42457</v>
          </cell>
        </row>
        <row r="2653">
          <cell r="C2653">
            <v>4681</v>
          </cell>
          <cell r="D2653" t="str">
            <v>Tablero De Medida Bifasico Autosoportado 9 Medidores Monofasicos 3H (Ver Diseño).</v>
          </cell>
          <cell r="E2653" t="str">
            <v>UN</v>
          </cell>
          <cell r="F2653">
            <v>5954829.2599999998</v>
          </cell>
          <cell r="G2653">
            <v>42457</v>
          </cell>
        </row>
        <row r="2654">
          <cell r="C2654">
            <v>4683</v>
          </cell>
          <cell r="D2654" t="str">
            <v>Instalacion De Cable De Acometida Al 1X8+10 Awg Polietileno Xlpe 90 En Canalizacion (Ver Diseño)</v>
          </cell>
          <cell r="E2654" t="str">
            <v>ML</v>
          </cell>
          <cell r="F2654">
            <v>11088.19</v>
          </cell>
          <cell r="G2654">
            <v>42457</v>
          </cell>
        </row>
        <row r="2655">
          <cell r="C2655">
            <v>4685</v>
          </cell>
          <cell r="D2655" t="str">
            <v>Tablero Monofasico De Dos Circuitos De Empotrar (Ver Diseño).</v>
          </cell>
          <cell r="E2655" t="str">
            <v>UN</v>
          </cell>
          <cell r="F2655">
            <v>92963.35</v>
          </cell>
          <cell r="G2655">
            <v>42457</v>
          </cell>
        </row>
        <row r="2656">
          <cell r="C2656">
            <v>4689</v>
          </cell>
          <cell r="D2656" t="str">
            <v>Instalacion Paso Aereo Subterraneo Bt En Poste Tuberia De 2" (Ver Diseño)</v>
          </cell>
          <cell r="E2656" t="str">
            <v>UN</v>
          </cell>
          <cell r="F2656">
            <v>265256.44</v>
          </cell>
          <cell r="G2656">
            <v>42482</v>
          </cell>
        </row>
        <row r="2657">
          <cell r="C2657">
            <v>4690</v>
          </cell>
          <cell r="D2657" t="str">
            <v>Concreto De 3000 Psi Reforzado Con Acero Variable De 3/8", 1/2" Y 5/8" De 60.000 Psi Legitimo,Para Box - Coulvert, Canales, Muros De Contención, Pasos Peatonales Y Cabezales, Incluye Formaleta</v>
          </cell>
          <cell r="E2657" t="str">
            <v>M3</v>
          </cell>
          <cell r="F2657">
            <v>887919.92</v>
          </cell>
          <cell r="G2657">
            <v>42433</v>
          </cell>
        </row>
        <row r="2658">
          <cell r="C2658">
            <v>4691</v>
          </cell>
          <cell r="D2658" t="str">
            <v>Bordillo En Concreto Mr = 500 Psi Premezclado Y Transportado Al Sitio, De 0.15 X 0.30 Metros, Incluye Acero De 3/8" Longitudinal Y Grapas De 3/8" A 0.50 Metros</v>
          </cell>
          <cell r="E2658" t="str">
            <v>ML</v>
          </cell>
          <cell r="F2658">
            <v>58772.28</v>
          </cell>
          <cell r="G2658">
            <v>42434</v>
          </cell>
        </row>
        <row r="2659">
          <cell r="C2659">
            <v>4692</v>
          </cell>
          <cell r="D2659" t="str">
            <v>Bordillo En Concreto Mr = 500 Psi Premezclado Y Transportado Al Sitio De 0.20 X 0.50 Metros, Incluye Acero De 3/8" Longitudinal Y Grapas De 3/8" A 0.50 Metros</v>
          </cell>
          <cell r="E2659" t="str">
            <v>ML</v>
          </cell>
          <cell r="F2659">
            <v>87060.9</v>
          </cell>
          <cell r="G2659">
            <v>42434</v>
          </cell>
        </row>
        <row r="2660">
          <cell r="C2660">
            <v>4693</v>
          </cell>
          <cell r="D2660" t="str">
            <v>Reconstrucción De Registros De Alcantarillado De 0.60 X 0.60 Metros</v>
          </cell>
          <cell r="E2660" t="str">
            <v>UN</v>
          </cell>
          <cell r="F2660">
            <v>109075.79</v>
          </cell>
          <cell r="G2660">
            <v>42434</v>
          </cell>
        </row>
        <row r="2661">
          <cell r="C2661">
            <v>4694</v>
          </cell>
          <cell r="D2661" t="str">
            <v>Reconstruccion De Manhol De Alcantarillado, Incluye Tapa De Hierro Ductil, D = 0.70 Metros, Altura 1.00 Metros</v>
          </cell>
          <cell r="E2661" t="str">
            <v>UN</v>
          </cell>
          <cell r="F2661">
            <v>430301.98</v>
          </cell>
          <cell r="G2661">
            <v>42436</v>
          </cell>
        </row>
        <row r="2662">
          <cell r="C2662">
            <v>4695</v>
          </cell>
          <cell r="D2662" t="str">
            <v>Conexión Domiciliaria De Alcantarillado En Tubería De 6", Longitud Hasta 6.00 Metros, Incluye Excavación Y Relleno</v>
          </cell>
          <cell r="E2662" t="str">
            <v>UN</v>
          </cell>
          <cell r="F2662">
            <v>231731.03</v>
          </cell>
          <cell r="G2662">
            <v>42436</v>
          </cell>
        </row>
        <row r="2663">
          <cell r="C2663">
            <v>4697</v>
          </cell>
          <cell r="D2663" t="str">
            <v>Suministro E Instalación Y/O Reparación De Domiciliarias De Acueducto D = 1/2"</v>
          </cell>
          <cell r="E2663" t="str">
            <v>UN</v>
          </cell>
          <cell r="F2663">
            <v>49987.5</v>
          </cell>
          <cell r="G2663">
            <v>42436</v>
          </cell>
        </row>
        <row r="2664">
          <cell r="C2664">
            <v>4699</v>
          </cell>
          <cell r="D2664" t="str">
            <v>Refuerzo En Acero D = 3/8" Y 5/8" De 60.000 Psi Legitimo, Formaleta, Suministro Y Colocación De Tapa Para Cajas De Valvulas En La Vía</v>
          </cell>
          <cell r="E2664" t="str">
            <v>UN</v>
          </cell>
          <cell r="F2664">
            <v>322563.86</v>
          </cell>
          <cell r="G2664">
            <v>42436</v>
          </cell>
        </row>
        <row r="2665">
          <cell r="C2665">
            <v>4700</v>
          </cell>
          <cell r="D2665" t="str">
            <v>Concreto Para Box Coulvert De 4000 Psi, No Incluye Acero De Refuerzo (Ver Diseño)</v>
          </cell>
          <cell r="E2665" t="str">
            <v>M3</v>
          </cell>
          <cell r="F2665">
            <v>728895.07</v>
          </cell>
          <cell r="G2665">
            <v>42552</v>
          </cell>
        </row>
        <row r="2666">
          <cell r="C2666">
            <v>4702</v>
          </cell>
          <cell r="D2666" t="str">
            <v>Rejilla De Captacion En Hd De 1.00 X 1.00 Metros Sobre Acceso Vehicular, Espesor De 4.4 Centimetros (Ver Diseño)</v>
          </cell>
          <cell r="E2666" t="str">
            <v>M2</v>
          </cell>
          <cell r="F2666">
            <v>2621872.14</v>
          </cell>
          <cell r="G2666">
            <v>42473</v>
          </cell>
        </row>
        <row r="2667">
          <cell r="C2667">
            <v>4703</v>
          </cell>
          <cell r="D2667" t="str">
            <v>Provision Para Instalaciones Electricas E Iluminacion Led Para Modulos</v>
          </cell>
          <cell r="E2667" t="str">
            <v>GL</v>
          </cell>
          <cell r="F2667">
            <v>300000000</v>
          </cell>
          <cell r="G2667">
            <v>42486</v>
          </cell>
        </row>
        <row r="2668">
          <cell r="C2668">
            <v>4719</v>
          </cell>
          <cell r="D2668" t="str">
            <v>Suministro E Instalacion De Modulo Urbano Sencillo De 6.00 X 1.00 (Ver Diseño)</v>
          </cell>
          <cell r="E2668" t="str">
            <v>UN</v>
          </cell>
          <cell r="F2668">
            <v>48849806.030000001</v>
          </cell>
          <cell r="G2668">
            <v>42447</v>
          </cell>
        </row>
        <row r="2669">
          <cell r="C2669">
            <v>4720</v>
          </cell>
          <cell r="D2669" t="str">
            <v>Suministro E Instalacion De Modulo Urbano Doble De 5.00 X 2.00 (Ver Diseño)</v>
          </cell>
          <cell r="E2669" t="str">
            <v>UN</v>
          </cell>
          <cell r="F2669">
            <v>68107954.700000003</v>
          </cell>
          <cell r="G2669">
            <v>42447</v>
          </cell>
        </row>
        <row r="2670">
          <cell r="C2670">
            <v>4721</v>
          </cell>
          <cell r="D2670" t="str">
            <v>Desmonte De Juegos Infantiles (Juegos Varios) - Ver Diseño.</v>
          </cell>
          <cell r="E2670" t="str">
            <v>UN</v>
          </cell>
          <cell r="F2670">
            <v>23472.32</v>
          </cell>
          <cell r="G2670">
            <v>42496</v>
          </cell>
        </row>
        <row r="2671">
          <cell r="C2671">
            <v>4722</v>
          </cell>
          <cell r="D2671" t="str">
            <v>Demolicion De Muro De Piedra A:0.20 H:0.45 Metros, Incluye: Retiro De Material (Ver Diseño).</v>
          </cell>
          <cell r="E2671" t="str">
            <v>ML</v>
          </cell>
          <cell r="F2671">
            <v>10273.93</v>
          </cell>
          <cell r="G2671">
            <v>42496</v>
          </cell>
        </row>
        <row r="2672">
          <cell r="C2672">
            <v>4723</v>
          </cell>
          <cell r="D2672" t="str">
            <v>Excavacion A Maquina Y Retiro De Materiales A Una Distancia Superior A Los 20 Km.</v>
          </cell>
          <cell r="E2672" t="str">
            <v>M3</v>
          </cell>
          <cell r="F2672">
            <v>26460</v>
          </cell>
          <cell r="G2672">
            <v>42667</v>
          </cell>
        </row>
        <row r="2673">
          <cell r="C2673">
            <v>4725</v>
          </cell>
          <cell r="D2673" t="str">
            <v>Suministro E Instalacion De Membrana Impermeable 30 Mils (Ver Diseño).</v>
          </cell>
          <cell r="E2673" t="str">
            <v>M2</v>
          </cell>
          <cell r="F2673">
            <v>12093.48</v>
          </cell>
          <cell r="G2673">
            <v>42496</v>
          </cell>
        </row>
        <row r="2674">
          <cell r="C2674">
            <v>4726</v>
          </cell>
          <cell r="D2674" t="str">
            <v>Suministro E Instalacion De Tuberia De Pvc 8" Perforada Para Conduccion E Infiltracion De Aguas Superficiales (Ver Diseño).</v>
          </cell>
          <cell r="E2674" t="str">
            <v>ML</v>
          </cell>
          <cell r="F2674">
            <v>73432.52</v>
          </cell>
          <cell r="G2674">
            <v>42496</v>
          </cell>
        </row>
        <row r="2675">
          <cell r="C2675">
            <v>4731</v>
          </cell>
          <cell r="D2675" t="str">
            <v>Relleno En Arena Lavada Blanca (Tipo Silice) En Area De Juegos Infantiles (Ver Diseño).</v>
          </cell>
          <cell r="E2675" t="str">
            <v>M3</v>
          </cell>
          <cell r="F2675">
            <v>64133.24</v>
          </cell>
          <cell r="G2675">
            <v>42534</v>
          </cell>
        </row>
        <row r="2676">
          <cell r="C2676">
            <v>4732</v>
          </cell>
          <cell r="D2676" t="str">
            <v>Anclaje De 3/8" Para Bordillo, Incluye Epoxico Sikadur Anchorfix 4 Para Elementos Endurecidos (Ver Diseño)</v>
          </cell>
          <cell r="E2676" t="str">
            <v>UN</v>
          </cell>
          <cell r="F2676">
            <v>9458.9599999999991</v>
          </cell>
          <cell r="G2676">
            <v>42496</v>
          </cell>
        </row>
        <row r="2677">
          <cell r="C2677">
            <v>4733</v>
          </cell>
          <cell r="D2677" t="str">
            <v>Viga De Cimiento En Concreto De 3000 Psi, Dimension Variable Entre 0.15 X (0.30 - 0.50) Metros, Incluye 5 Varillas De 3/8", Estribos De 1/4" A Cada 0.20 Metros (Ver Diseño).</v>
          </cell>
          <cell r="E2677" t="str">
            <v>ML</v>
          </cell>
          <cell r="F2677">
            <v>52303.4</v>
          </cell>
          <cell r="G2677">
            <v>42496</v>
          </cell>
        </row>
        <row r="2678">
          <cell r="C2678">
            <v>4734</v>
          </cell>
          <cell r="D2678" t="str">
            <v>Viga De Confinamiento En Concreto De 3000 Psi De 0.15 X 0.10 Metros, Incluye Acero De Refuerzo 2 Varillas D=3/8", Estribos D=1/4" A Cada 0.20 Metros (Ver Diseño).</v>
          </cell>
          <cell r="E2678" t="str">
            <v>ML</v>
          </cell>
          <cell r="F2678">
            <v>28613.81</v>
          </cell>
          <cell r="G2678">
            <v>42496</v>
          </cell>
        </row>
        <row r="2679">
          <cell r="C2679">
            <v>4735</v>
          </cell>
          <cell r="D2679" t="str">
            <v>Levante De Muro En Bloque Split E=0.20 Metros Estructural, Mortero De Pega 1:4, Incluye Acero De Refuerzo Con Celdas Rellenas En Concreto 3000 Psi (Ver Diseño).</v>
          </cell>
          <cell r="E2679" t="str">
            <v>M2</v>
          </cell>
          <cell r="F2679">
            <v>85357.06</v>
          </cell>
          <cell r="G2679">
            <v>42496</v>
          </cell>
        </row>
        <row r="2680">
          <cell r="C2680">
            <v>4736</v>
          </cell>
          <cell r="D2680" t="str">
            <v>Levante De Muro En Bloque Liso De 0.20X0.20X0.40 Metros Con Mortero De Pega 1:4, Incluye Acero De Refuerzo Con Celdas Rellenas En Concreto De 2500 Psi (Ver Diseño).</v>
          </cell>
          <cell r="E2680" t="str">
            <v>M2</v>
          </cell>
          <cell r="F2680">
            <v>77459.929999999993</v>
          </cell>
          <cell r="G2680">
            <v>42496</v>
          </cell>
        </row>
        <row r="2681">
          <cell r="C2681">
            <v>4737</v>
          </cell>
          <cell r="D2681" t="str">
            <v>Levante De Muro En Bloque Liso De 0.20X0.20X0.40 Metros Con Mortero De Pega 1:4, Incluye Acero De Refuerzo Con Celdas Rellenas En Concreto De 2500 Psi, Altura Maxima 0.40 Metros (Ver Diseño).</v>
          </cell>
          <cell r="E2681" t="str">
            <v>ML</v>
          </cell>
          <cell r="F2681">
            <v>42857.75</v>
          </cell>
          <cell r="G2681">
            <v>42496</v>
          </cell>
        </row>
        <row r="2682">
          <cell r="C2682">
            <v>4741</v>
          </cell>
          <cell r="D2682" t="str">
            <v>Recuperacion Con Mortero Acrilico De Superficie De Canchas Multiples Existentes, Incluye Reparacion De Juntas (Ver Diseño)</v>
          </cell>
          <cell r="E2682" t="str">
            <v>M2</v>
          </cell>
          <cell r="F2682">
            <v>46163.67</v>
          </cell>
          <cell r="G2682">
            <v>42496</v>
          </cell>
        </row>
        <row r="2683">
          <cell r="C2683">
            <v>4742</v>
          </cell>
          <cell r="D2683" t="str">
            <v>Suministro E Instalacion De Anden En Losetas Prepulida Lisa, Tactil Y Guia De 0.40X0.40X0.06 Metros, Incluye Cenefa En Concreto De 3000 Psi (Ver Diseño).</v>
          </cell>
          <cell r="E2683" t="str">
            <v>M2</v>
          </cell>
          <cell r="F2683">
            <v>85076.27</v>
          </cell>
          <cell r="G2683">
            <v>42514</v>
          </cell>
        </row>
        <row r="2684">
          <cell r="C2684">
            <v>4744</v>
          </cell>
          <cell r="D2684" t="str">
            <v>Suministro E Instalacion De Baranda En Acero Inoxidable Con Dos Pasamanos, Uno De 2" Y El Otro De 1 1/2", Incluye Dos Horizontales En 5/8" Sujetados En Un Punto (Ver Diseño).</v>
          </cell>
          <cell r="E2684" t="str">
            <v>ML</v>
          </cell>
          <cell r="F2684">
            <v>350000</v>
          </cell>
          <cell r="G2684">
            <v>42487</v>
          </cell>
        </row>
        <row r="2685">
          <cell r="C2685">
            <v>4745</v>
          </cell>
          <cell r="D2685" t="str">
            <v>Columnas En Concreto  De 4000 Psi, No Incluye Acero De Refuerzo</v>
          </cell>
          <cell r="E2685" t="str">
            <v>M3</v>
          </cell>
          <cell r="F2685">
            <v>804999.45</v>
          </cell>
          <cell r="G2685">
            <v>42578</v>
          </cell>
        </row>
        <row r="2686">
          <cell r="C2686">
            <v>4746</v>
          </cell>
          <cell r="D2686" t="str">
            <v>Concreto Para Muro De Contencion De 3000 Psi, Incluye Encofrado En Formaleta Tipo Metalex, No Incluye Acero De Refuerzo (Ver Diseño).</v>
          </cell>
          <cell r="E2686" t="str">
            <v>M3</v>
          </cell>
          <cell r="F2686">
            <v>971151.39</v>
          </cell>
          <cell r="G2686">
            <v>42496</v>
          </cell>
        </row>
        <row r="2687">
          <cell r="C2687">
            <v>4754</v>
          </cell>
          <cell r="D2687" t="str">
            <v>Malla Calibre 7 Forrada En Pvc Tuberia Galvanizada De 2" Y Tuberia Galvanizada De 1 1/4" Parte Superior E Inferior, Incluye Pintura Del Cerramiento En Anticorrosivo Y Esmalte Color (Ver Diseño).</v>
          </cell>
          <cell r="E2687" t="str">
            <v>M2</v>
          </cell>
          <cell r="F2687">
            <v>78431.88</v>
          </cell>
          <cell r="G2687">
            <v>42578</v>
          </cell>
        </row>
        <row r="2688">
          <cell r="C2688">
            <v>4759</v>
          </cell>
          <cell r="D2688" t="str">
            <v>Prvc. Desmonte Campamento De Obra</v>
          </cell>
          <cell r="E2688" t="str">
            <v>UN</v>
          </cell>
          <cell r="F2688">
            <v>9900178.6500000004</v>
          </cell>
          <cell r="G2688">
            <v>42572</v>
          </cell>
        </row>
        <row r="2689">
          <cell r="C2689">
            <v>4792</v>
          </cell>
          <cell r="D2689" t="str">
            <v>Prvc. Campamento De Obra, Contenedores Metalicos Para Oficinas Del Contratista E Interventor Y Almacen.</v>
          </cell>
          <cell r="E2689" t="str">
            <v>ME</v>
          </cell>
          <cell r="F2689">
            <v>13400178.65</v>
          </cell>
          <cell r="G2689">
            <v>42572</v>
          </cell>
        </row>
        <row r="2690">
          <cell r="C2690">
            <v>4823</v>
          </cell>
          <cell r="D2690" t="str">
            <v>Prvc. Demolicion De Pavimento Espesor Existente Entre 0.15, 0.20, 0.25 Metros  Y Retiro De Material Demolido</v>
          </cell>
          <cell r="E2690" t="str">
            <v>M2</v>
          </cell>
          <cell r="F2690">
            <v>14537.15</v>
          </cell>
          <cell r="G2690">
            <v>42572</v>
          </cell>
        </row>
        <row r="2691">
          <cell r="C2691">
            <v>4825</v>
          </cell>
          <cell r="D2691" t="str">
            <v>Prvc. Demolicion De Bordillo Existente Y Retiro De Material Demolido</v>
          </cell>
          <cell r="E2691" t="str">
            <v>ML</v>
          </cell>
          <cell r="F2691">
            <v>6517.58</v>
          </cell>
          <cell r="G2691">
            <v>42572</v>
          </cell>
        </row>
        <row r="2692">
          <cell r="C2692">
            <v>4829</v>
          </cell>
          <cell r="D2692" t="str">
            <v>Prvc. Demolicion De Andenes Existentes Y Retiro De Material Demolido</v>
          </cell>
          <cell r="E2692" t="str">
            <v>ML</v>
          </cell>
          <cell r="F2692">
            <v>8524.5400000000009</v>
          </cell>
          <cell r="G2692">
            <v>42472</v>
          </cell>
        </row>
        <row r="2693">
          <cell r="C2693">
            <v>4831</v>
          </cell>
          <cell r="D2693" t="str">
            <v>Prvc. Instalacion De Tuberias En Grp Y/O Pvc De Diametro 1400 Mm, Pn=1.00 Sn 2500</v>
          </cell>
          <cell r="E2693" t="str">
            <v>ML</v>
          </cell>
          <cell r="F2693">
            <v>79544.100000000006</v>
          </cell>
          <cell r="G2693">
            <v>42556</v>
          </cell>
        </row>
        <row r="2694">
          <cell r="C2694">
            <v>4833</v>
          </cell>
          <cell r="D2694" t="str">
            <v>Prvc. Instalacion De Tuberias En Grp  Y/O Pvc De Diametro 1,600 Mm, Pn= 1.00 Sn 2500</v>
          </cell>
          <cell r="E2694" t="str">
            <v>ML</v>
          </cell>
          <cell r="F2694">
            <v>93465.58</v>
          </cell>
          <cell r="G2694">
            <v>42556</v>
          </cell>
        </row>
        <row r="2695">
          <cell r="C2695">
            <v>4835</v>
          </cell>
          <cell r="D2695" t="str">
            <v>Prvc. Instalacion De Tuberias En Grp  Y/O Pvc De Diametro 1,700 Mm, Pn=1.00 Sn 2500</v>
          </cell>
          <cell r="E2695" t="str">
            <v>ML</v>
          </cell>
          <cell r="F2695">
            <v>105215.58</v>
          </cell>
          <cell r="G2695">
            <v>42556</v>
          </cell>
        </row>
        <row r="2696">
          <cell r="C2696">
            <v>4839</v>
          </cell>
          <cell r="D2696" t="str">
            <v>Prvc. Instalacion De Tuberias En Grp  Y/O Pvc De Diametro 2,200 Mm, Pn=1.00 Sn 2500</v>
          </cell>
          <cell r="E2696" t="str">
            <v>ML</v>
          </cell>
          <cell r="F2696">
            <v>115638.2</v>
          </cell>
          <cell r="G2696">
            <v>42552</v>
          </cell>
        </row>
        <row r="2697">
          <cell r="C2697">
            <v>4843</v>
          </cell>
          <cell r="D2697" t="str">
            <v>Prvc. Instalacion De Codos Grp Y/O Pvc Dn 1400 Pn=1 Sn 2500 (0º-30º)</v>
          </cell>
          <cell r="E2697" t="str">
            <v>UN</v>
          </cell>
          <cell r="F2697">
            <v>771282.19</v>
          </cell>
          <cell r="G2697">
            <v>42552</v>
          </cell>
        </row>
        <row r="2698">
          <cell r="C2698">
            <v>4849</v>
          </cell>
          <cell r="D2698" t="str">
            <v>Prvc. Instalacion De Codos Grp Y/O Pvc Dn 1600 Pn=1 Sn 2500 (0º-30º)</v>
          </cell>
          <cell r="E2698" t="str">
            <v>UN</v>
          </cell>
          <cell r="F2698">
            <v>787282.19</v>
          </cell>
          <cell r="G2698">
            <v>42556</v>
          </cell>
        </row>
        <row r="2699">
          <cell r="C2699">
            <v>4854</v>
          </cell>
          <cell r="D2699" t="str">
            <v>Prvc. Instalacion De Codos Grp Y/O Pvc Dn 1700 Pn=1 Sn 2500 (0º-30º)</v>
          </cell>
          <cell r="E2699" t="str">
            <v>UN</v>
          </cell>
          <cell r="F2699">
            <v>815282.19</v>
          </cell>
          <cell r="G2699">
            <v>42552</v>
          </cell>
        </row>
        <row r="2700">
          <cell r="C2700">
            <v>4859</v>
          </cell>
          <cell r="D2700" t="str">
            <v>Prvc. Instalacion De Codos Grp  Y/O Pvc Dn 2200 Pn=1 Sn 2500 (0º-30º)</v>
          </cell>
          <cell r="E2700" t="str">
            <v>UN</v>
          </cell>
          <cell r="F2700">
            <v>877801.84</v>
          </cell>
          <cell r="G2700">
            <v>42552</v>
          </cell>
        </row>
        <row r="2701">
          <cell r="C2701">
            <v>4866</v>
          </cell>
          <cell r="D2701" t="str">
            <v>Prvc. Instalacion De Reduccion De 1,400 X 1,600 Mm Pn=1 Sn 2500</v>
          </cell>
          <cell r="E2701" t="str">
            <v>UN</v>
          </cell>
          <cell r="F2701">
            <v>791282.19</v>
          </cell>
          <cell r="G2701">
            <v>42552</v>
          </cell>
        </row>
        <row r="2702">
          <cell r="C2702">
            <v>4871</v>
          </cell>
          <cell r="D2702" t="str">
            <v>Prvc. Instalacion De Tees Grp  Y/O Pvc Dn 1400 X 1400 Pn=1 Sn 2500</v>
          </cell>
          <cell r="E2702" t="str">
            <v>UN</v>
          </cell>
          <cell r="F2702">
            <v>771282.19</v>
          </cell>
          <cell r="G2702">
            <v>42556</v>
          </cell>
        </row>
        <row r="2703">
          <cell r="C2703">
            <v>4873</v>
          </cell>
          <cell r="D2703" t="str">
            <v>Prvc. Instalacion De Tees Grp Y/O Pvc Dn 1600 X 1600 Pn=1 Sn 2500</v>
          </cell>
          <cell r="E2703" t="str">
            <v>UN</v>
          </cell>
          <cell r="F2703">
            <v>787282.19</v>
          </cell>
          <cell r="G2703">
            <v>42556</v>
          </cell>
        </row>
        <row r="2704">
          <cell r="C2704">
            <v>4876</v>
          </cell>
          <cell r="D2704" t="str">
            <v>Prvc. Instalacion De Tees Grp Y/O Pvc Dn 1700 X 1700 Pn=1 Sn 2500</v>
          </cell>
          <cell r="E2704" t="str">
            <v>UN</v>
          </cell>
          <cell r="F2704">
            <v>815282.19</v>
          </cell>
          <cell r="G2704">
            <v>42552</v>
          </cell>
        </row>
        <row r="2705">
          <cell r="C2705">
            <v>4883</v>
          </cell>
          <cell r="D2705" t="str">
            <v>Prvc. Instalacion De Tees Grp Y/O Pvc Dn 2200 X 2200 Pn=1 Sn 2500</v>
          </cell>
          <cell r="E2705" t="str">
            <v>UN</v>
          </cell>
          <cell r="F2705">
            <v>877801.84</v>
          </cell>
          <cell r="G2705">
            <v>42552</v>
          </cell>
        </row>
        <row r="2706">
          <cell r="C2706">
            <v>4884</v>
          </cell>
          <cell r="D2706" t="str">
            <v>Prvc. Suministro De Tee De 1,700 X 1,700 Mm, Sn 2500, Incluye Uniones, Accesorio Y Transporte</v>
          </cell>
          <cell r="E2706" t="str">
            <v>UN</v>
          </cell>
          <cell r="F2706">
            <v>25834000</v>
          </cell>
          <cell r="G2706">
            <v>42552</v>
          </cell>
        </row>
        <row r="2707">
          <cell r="C2707">
            <v>4885</v>
          </cell>
          <cell r="D2707" t="str">
            <v>Prvc. Suministro De Tee De 2,200 X 2,200 Mm, Sn 2500, Incluye Uniones, Accesorio Y Transporte</v>
          </cell>
          <cell r="E2707" t="str">
            <v>UN</v>
          </cell>
          <cell r="F2707">
            <v>43920000</v>
          </cell>
          <cell r="G2707">
            <v>42552</v>
          </cell>
        </row>
        <row r="2708">
          <cell r="C2708">
            <v>4886</v>
          </cell>
          <cell r="D2708" t="str">
            <v>Prvc. Suministro De Tee De 1,600 X 1,600 Mm, Sn 2500, Incluye Uniones, Accesorio Y Transporte</v>
          </cell>
          <cell r="E2708" t="str">
            <v>UN</v>
          </cell>
          <cell r="F2708">
            <v>22215000</v>
          </cell>
          <cell r="G2708">
            <v>42556</v>
          </cell>
        </row>
        <row r="2709">
          <cell r="C2709">
            <v>4888</v>
          </cell>
          <cell r="D2709" t="str">
            <v>Prvc. Manejo De Aguas</v>
          </cell>
          <cell r="E2709" t="str">
            <v>ML</v>
          </cell>
          <cell r="F2709">
            <v>205964.81</v>
          </cell>
          <cell r="G2709">
            <v>42556</v>
          </cell>
        </row>
        <row r="2710">
          <cell r="C2710">
            <v>4889</v>
          </cell>
          <cell r="D2710" t="str">
            <v>Prvc. Suministro De Tee De 1,400 X 1,400 Mm, Sn 2500, Incluye Uniones, Accesorio Y Transporte</v>
          </cell>
          <cell r="E2710" t="str">
            <v>UN</v>
          </cell>
          <cell r="F2710">
            <v>17946300</v>
          </cell>
          <cell r="G2710">
            <v>42556</v>
          </cell>
        </row>
        <row r="2711">
          <cell r="C2711">
            <v>4890</v>
          </cell>
          <cell r="D2711" t="str">
            <v>Prvc. Suministro De Reducción De 1,400 X 1,600 Mm, Sn 2500, Incluye Unión Y Transporte</v>
          </cell>
          <cell r="E2711" t="str">
            <v>UN</v>
          </cell>
          <cell r="F2711">
            <v>6430000</v>
          </cell>
          <cell r="G2711">
            <v>42552</v>
          </cell>
        </row>
        <row r="2712">
          <cell r="C2712">
            <v>4892</v>
          </cell>
          <cell r="D2712" t="str">
            <v>Prvc. Suministro Codo Grp Y/O Pvc D2200 Pn1, Sn2500 (0° - 30°), Incluye Unión Y Transporte</v>
          </cell>
          <cell r="E2712" t="str">
            <v>UN</v>
          </cell>
          <cell r="F2712">
            <v>10352000</v>
          </cell>
          <cell r="G2712">
            <v>42552</v>
          </cell>
        </row>
        <row r="2713">
          <cell r="C2713">
            <v>4893</v>
          </cell>
          <cell r="D2713" t="str">
            <v>Prvc. Suministro Codo Grp Y/O Pvc D1700 Pn1, Sn2500 (0° - 30°), Incluye Unión Y Transporte</v>
          </cell>
          <cell r="E2713" t="str">
            <v>UN</v>
          </cell>
          <cell r="F2713">
            <v>7553000</v>
          </cell>
          <cell r="G2713">
            <v>42552</v>
          </cell>
        </row>
        <row r="2714">
          <cell r="C2714">
            <v>4894</v>
          </cell>
          <cell r="D2714" t="str">
            <v>Prvc. Suministro Codo Grp Y/O Pvc D1600 Pn1, Sn2500 (0° - 30°), Incluye Unión Y Transporte</v>
          </cell>
          <cell r="E2714" t="str">
            <v>UN</v>
          </cell>
          <cell r="F2714">
            <v>5810000</v>
          </cell>
          <cell r="G2714">
            <v>42556</v>
          </cell>
        </row>
        <row r="2715">
          <cell r="C2715">
            <v>4895</v>
          </cell>
          <cell r="D2715" t="str">
            <v>Prvc. Suministro Codo Grp Y/O Pvc D1400 Pn1, Sn2500 (0° - 30°), Incluye Unión Y Transporte</v>
          </cell>
          <cell r="E2715" t="str">
            <v>UN</v>
          </cell>
          <cell r="F2715">
            <v>4554000</v>
          </cell>
          <cell r="G2715">
            <v>42552</v>
          </cell>
        </row>
        <row r="2716">
          <cell r="C2716">
            <v>4896</v>
          </cell>
          <cell r="D2716" t="str">
            <v>Prvc. Suministro De Tubería En Grp Y/O Pvc D = 2,200 Mm Pn = 1, Sn2500, Incluye Unión Y Transporte</v>
          </cell>
          <cell r="E2716" t="str">
            <v>ML</v>
          </cell>
          <cell r="F2716">
            <v>3329280</v>
          </cell>
          <cell r="G2716">
            <v>42552</v>
          </cell>
        </row>
        <row r="2717">
          <cell r="C2717">
            <v>4897</v>
          </cell>
          <cell r="D2717" t="str">
            <v>Prvc. Suministro De Tubería En Grp Y/O Pvc D = 1,700 Mm Pn = 1, Sn2500, Incluye Unión Y Transporte</v>
          </cell>
          <cell r="E2717" t="str">
            <v>ML</v>
          </cell>
          <cell r="F2717">
            <v>2052240</v>
          </cell>
          <cell r="G2717">
            <v>42556</v>
          </cell>
        </row>
        <row r="2718">
          <cell r="C2718">
            <v>4898</v>
          </cell>
          <cell r="D2718" t="str">
            <v>Prvc. Suministro De Tubería En Grp Y/O Pvc D = 1,600 Mm Pn = 1, Sn2500, Incluye Unión Y Transporte</v>
          </cell>
          <cell r="E2718" t="str">
            <v>ML</v>
          </cell>
          <cell r="F2718">
            <v>1831920</v>
          </cell>
          <cell r="G2718">
            <v>42556</v>
          </cell>
        </row>
        <row r="2719">
          <cell r="C2719">
            <v>4899</v>
          </cell>
          <cell r="D2719" t="str">
            <v>Prvc. Suministro De Tubería En Grp Y/O Pvc D = 1,400 Mm Pn = 1, Sn2500, Incluye Unión Y Transporte</v>
          </cell>
          <cell r="E2719" t="str">
            <v>ML</v>
          </cell>
          <cell r="F2719">
            <v>1527960</v>
          </cell>
          <cell r="G2719">
            <v>42556</v>
          </cell>
        </row>
        <row r="2720">
          <cell r="C2720">
            <v>4901</v>
          </cell>
          <cell r="D2720" t="str">
            <v>Prvc. Solado En Concreto De 2000 Psi Para Pozos De Inspeccion Y Celdas De Encauzamiento, E=0.07 Metros</v>
          </cell>
          <cell r="E2720" t="str">
            <v>M2</v>
          </cell>
          <cell r="F2720">
            <v>36916.21</v>
          </cell>
          <cell r="G2720">
            <v>42548</v>
          </cell>
        </row>
        <row r="2721">
          <cell r="C2721">
            <v>4904</v>
          </cell>
          <cell r="D2721" t="str">
            <v>Prvc. Muro De Protección En Mampostería Estructural De 15 Cms De Espesor, Incluye: Excavación, Relleno, Cimentación En Concreto Reforzado De 3000 Psi, Dovelas Rellenas En Concreto De 3000 Psi, Acero De Refuerzo En 1/2" Para Dovelas Y Acero De 3/8", Pega Y Pañete Ambas Caras En Mortero 1:4</v>
          </cell>
          <cell r="E2721" t="str">
            <v>M2</v>
          </cell>
          <cell r="F2721">
            <v>138187.42000000001</v>
          </cell>
          <cell r="G2721">
            <v>42572</v>
          </cell>
        </row>
        <row r="2722">
          <cell r="C2722">
            <v>4905</v>
          </cell>
          <cell r="D2722" t="str">
            <v>Prvc. Concreto Estructural Fc=4000 Psi, Losa De Fondo Pozos De Inspeccion Y Chimeneas, Canal Abierto Y Fondo Encauzamiento De Tres Celdas, Fabricado En Planta, Y Vertido Con Bomba, Incluye: Formaletas, Aditivos, Acabado, Vibrado Del Concreto Y Formacion De Juntas De Hormigonado</v>
          </cell>
          <cell r="E2722" t="str">
            <v>M3</v>
          </cell>
          <cell r="F2722">
            <v>832273.87</v>
          </cell>
          <cell r="G2722">
            <v>42548</v>
          </cell>
        </row>
        <row r="2723">
          <cell r="C2723">
            <v>4907</v>
          </cell>
          <cell r="D2723" t="str">
            <v>Prvc. Cama De Asiento Para La Tubería H = 0.15 Metros, En Granzón</v>
          </cell>
          <cell r="E2723" t="str">
            <v>M3</v>
          </cell>
          <cell r="F2723">
            <v>88909</v>
          </cell>
          <cell r="G2723">
            <v>42548</v>
          </cell>
        </row>
        <row r="2724">
          <cell r="C2724">
            <v>4909</v>
          </cell>
          <cell r="D2724" t="str">
            <v>Prvc. Relleno Con Material De Terraplen Seleccionado Norma Invias Para El Encauzamiento ( Incluye Corte, Traslado, Extendida, Humectación Y Compactado Al 95% Del Proctor Modificado), Desde La Cota De Batea Hasta Parte Inferior Del Suelo Cemento De La Reconstrucción Vial</v>
          </cell>
          <cell r="E2724" t="str">
            <v>M3</v>
          </cell>
          <cell r="F2724">
            <v>92445.13</v>
          </cell>
          <cell r="G2724">
            <v>42591</v>
          </cell>
        </row>
        <row r="2725">
          <cell r="C2725">
            <v>4910</v>
          </cell>
          <cell r="D2725" t="str">
            <v>Prvc. Concreto Estructural Fc=4000 Psi Para Muros De Pozos De Inspeccion, Chimenea, Canal Abierto Y Encauzamiento De Tres Celdas, Espesor 0.35 Metros, Fabricado En Planta, Y Vertido Con Bomba, Incluye: Juntas, Separadores, Distanciadores Para Encofrados Y Accesorios, Y Tapado De Orificios Resultantes Tras La Retirada Del Encofrado, Vibrado Y Desencofre Y Aditivos. Para Muros De Canal En Concreto</v>
          </cell>
          <cell r="E2725" t="str">
            <v>M3</v>
          </cell>
          <cell r="F2725">
            <v>1035451.37</v>
          </cell>
          <cell r="G2725">
            <v>42548</v>
          </cell>
        </row>
        <row r="2726">
          <cell r="C2726">
            <v>4914</v>
          </cell>
          <cell r="D2726" t="str">
            <v>Prvc. Excavación Mecánica En Todo Tipo De Material Para El Encauzamiento En Tubería Grp Y/O Pvc, Incluye Retiro De Material</v>
          </cell>
          <cell r="E2726" t="str">
            <v>M3</v>
          </cell>
          <cell r="F2726">
            <v>27477.77</v>
          </cell>
          <cell r="G2726">
            <v>42545</v>
          </cell>
        </row>
        <row r="2727">
          <cell r="C2727">
            <v>4917</v>
          </cell>
          <cell r="D2727" t="str">
            <v>Prvc. Tapas En Hd De 24" Para Pozos De Inspeccion</v>
          </cell>
          <cell r="E2727" t="str">
            <v>UN</v>
          </cell>
          <cell r="F2727">
            <v>687545.75</v>
          </cell>
          <cell r="G2727">
            <v>42548</v>
          </cell>
        </row>
        <row r="2728">
          <cell r="C2728">
            <v>4919</v>
          </cell>
          <cell r="D2728" t="str">
            <v>Prvc. Columnas Circulares De D=40 Centimetros, Incluye: Formaletas Y Desencofre, Concreto 5000 Psi</v>
          </cell>
          <cell r="E2728" t="str">
            <v>M3</v>
          </cell>
          <cell r="F2728">
            <v>1386906.88</v>
          </cell>
          <cell r="G2728">
            <v>42661</v>
          </cell>
        </row>
        <row r="2729">
          <cell r="C2729">
            <v>4920</v>
          </cell>
          <cell r="D2729" t="str">
            <v>Prvc. Instalación Y Desinstalación De Vigas En U - 20 Dobles De Longitud 12.00 Metros, Para Riostras De Tablaestacas Metálicas Au 14, Incluye Conectores, Transporte Interno</v>
          </cell>
          <cell r="E2729" t="str">
            <v>ML</v>
          </cell>
          <cell r="F2729">
            <v>212272.33</v>
          </cell>
          <cell r="G2729">
            <v>42572</v>
          </cell>
        </row>
        <row r="2730">
          <cell r="C2730">
            <v>4923</v>
          </cell>
          <cell r="D2730" t="str">
            <v>Prvc. Aporte De Tierra Vegetal, Con Espesor Minimo 50 Centimetros</v>
          </cell>
          <cell r="E2730" t="str">
            <v>M3</v>
          </cell>
          <cell r="F2730">
            <v>48181.71</v>
          </cell>
          <cell r="G2730">
            <v>42572</v>
          </cell>
        </row>
        <row r="2731">
          <cell r="C2731">
            <v>4925</v>
          </cell>
          <cell r="D2731" t="str">
            <v>Prvc. Concreto Estructural Fc= 5000 Psi, Para Tapa Del Encauzamiento De Tres Celdas, Pozos De Inspeccion Y Chimenea Con Funcion Vial, Espesor 0.30 Metros, Fabricado En Planta, Y Vertido Con Bomba, Incluye: Juntas, Separadores, Distanciadores Para Encofrados Y Accesorios, Y Tapado De Orificios Resultantes Tras La Retirada Del Encofrado, Vibrado, Desencofre Y Aditivos.</v>
          </cell>
          <cell r="E2731" t="str">
            <v>M3</v>
          </cell>
          <cell r="F2731">
            <v>1386906.88</v>
          </cell>
          <cell r="G2731">
            <v>42548</v>
          </cell>
        </row>
        <row r="2732">
          <cell r="C2732">
            <v>4926</v>
          </cell>
          <cell r="D2732" t="str">
            <v>Prvc. Instalación Y Saque De Tablestacas Au 14, Incluye: Transporte Interno, Hincado Y Colocación De Conectores</v>
          </cell>
          <cell r="E2732" t="str">
            <v>UN</v>
          </cell>
          <cell r="F2732">
            <v>544444.64</v>
          </cell>
          <cell r="G2732">
            <v>42591</v>
          </cell>
        </row>
        <row r="2733">
          <cell r="C2733">
            <v>4929</v>
          </cell>
          <cell r="D2733" t="str">
            <v>Prvc. Acero De Refuerzo Figurado 420 Mpa. Acero De Refuerzo 420 Mpa, Cortado, Doblado, Armado Y Colocado En Obra, Incluso P.P. De Despuntes, Segun Nsr-10 - Por Tonelada.</v>
          </cell>
          <cell r="E2733" t="str">
            <v>UN</v>
          </cell>
          <cell r="F2733">
            <v>4931106.0999999996</v>
          </cell>
          <cell r="G2733">
            <v>42548</v>
          </cell>
        </row>
        <row r="2734">
          <cell r="C2734">
            <v>4930</v>
          </cell>
          <cell r="D2734" t="str">
            <v>Prvc. Suministro De Vigas En U - 20 Dobles De Longitud 12.00 Metros, Para Riostras De Tablaestacas Metálicas Au 14, Incluye: Conectores, Transporte Desde El Puerto De Origen Al Puerto De Llegada + Transporte A La Obra Mas Legalización</v>
          </cell>
          <cell r="E2734" t="str">
            <v>ML</v>
          </cell>
          <cell r="F2734">
            <v>430000</v>
          </cell>
          <cell r="G2734">
            <v>42572</v>
          </cell>
        </row>
        <row r="2735">
          <cell r="C2735">
            <v>4931</v>
          </cell>
          <cell r="D2735" t="str">
            <v>Prvc. Suministro De Pernos Para Vigas U</v>
          </cell>
          <cell r="E2735" t="str">
            <v>UN</v>
          </cell>
          <cell r="F2735">
            <v>12500</v>
          </cell>
          <cell r="G2735">
            <v>42572</v>
          </cell>
        </row>
        <row r="2736">
          <cell r="C2736">
            <v>4933</v>
          </cell>
          <cell r="D2736" t="str">
            <v>Prvc. Suministro De Conectores  Para Tablaestacas</v>
          </cell>
          <cell r="E2736" t="str">
            <v>UN</v>
          </cell>
          <cell r="F2736">
            <v>145000</v>
          </cell>
          <cell r="G2736">
            <v>42572</v>
          </cell>
        </row>
        <row r="2737">
          <cell r="C2737">
            <v>4934</v>
          </cell>
          <cell r="D2737" t="str">
            <v>Prvc. Suministro De Tablestaca Metalica Au 14 O Similar, De Una Longitud De 7.00 Metros Ancho De 0,75 Metros, Incluye: Transporte Desde El Puerto De Origen Al Puerto De Llegada + Transporte A La Obra + Legalizaciòn</v>
          </cell>
          <cell r="E2737" t="str">
            <v>UN</v>
          </cell>
          <cell r="F2737">
            <v>5150000</v>
          </cell>
          <cell r="G2737">
            <v>42620</v>
          </cell>
        </row>
        <row r="2738">
          <cell r="C2738">
            <v>4935</v>
          </cell>
          <cell r="D2738" t="str">
            <v>Prvc. Localización Y Replanteo</v>
          </cell>
          <cell r="E2738" t="str">
            <v>M2</v>
          </cell>
          <cell r="F2738">
            <v>2686.25</v>
          </cell>
          <cell r="G2738">
            <v>42572</v>
          </cell>
        </row>
        <row r="2739">
          <cell r="C2739">
            <v>4936</v>
          </cell>
          <cell r="D2739" t="str">
            <v>Prvc. Base Suelo Cemento 2.1 Mpa Compactado, E=0,20 Metros</v>
          </cell>
          <cell r="E2739" t="str">
            <v>M3</v>
          </cell>
          <cell r="F2739">
            <v>170504.9</v>
          </cell>
          <cell r="G2739">
            <v>42572</v>
          </cell>
        </row>
        <row r="2740">
          <cell r="C2740">
            <v>4938</v>
          </cell>
          <cell r="D2740" t="str">
            <v>Prvc. Instalación De Jalonamiento Perimetral Temporal De Protección Formado Por Soportes Angulares Metálicos De 30 Mm Y 1.00 Metros De Longitud, Unidos Entre Si Mediante Una Cinta De Señalización De Obra Y Colocados Cada 8.00 Metros</v>
          </cell>
          <cell r="E2740" t="str">
            <v>ML</v>
          </cell>
          <cell r="F2740">
            <v>24802.15</v>
          </cell>
          <cell r="G2740">
            <v>42572</v>
          </cell>
        </row>
        <row r="2741">
          <cell r="C2741">
            <v>4941</v>
          </cell>
          <cell r="D2741" t="str">
            <v>Prvc. Provisión - Manejo Ambiental Y Social</v>
          </cell>
          <cell r="E2741" t="str">
            <v>UN</v>
          </cell>
          <cell r="F2741">
            <v>250000000</v>
          </cell>
          <cell r="G2741">
            <v>42515</v>
          </cell>
        </row>
        <row r="2742">
          <cell r="C2742">
            <v>4947</v>
          </cell>
          <cell r="D2742" t="str">
            <v>Prvc. Plan De Manejo De Trafico</v>
          </cell>
          <cell r="E2742" t="str">
            <v>UN</v>
          </cell>
          <cell r="F2742">
            <v>450000000</v>
          </cell>
          <cell r="G2742">
            <v>42515</v>
          </cell>
        </row>
        <row r="2743">
          <cell r="C2743">
            <v>4948</v>
          </cell>
          <cell r="D2743" t="str">
            <v>Prvc. Publicidad Institucional</v>
          </cell>
          <cell r="E2743" t="str">
            <v>UN</v>
          </cell>
          <cell r="F2743">
            <v>180000000</v>
          </cell>
          <cell r="G2743">
            <v>42517</v>
          </cell>
        </row>
        <row r="2744">
          <cell r="C2744">
            <v>4950</v>
          </cell>
          <cell r="D2744" t="str">
            <v>Prvc. Plan Seguridad Industrial Y Salud Ocupacional Y Planes De Contingencia Por Lluvias</v>
          </cell>
          <cell r="E2744" t="str">
            <v>UN</v>
          </cell>
          <cell r="F2744">
            <v>1000000000</v>
          </cell>
          <cell r="G2744">
            <v>42515</v>
          </cell>
        </row>
        <row r="2745">
          <cell r="C2745">
            <v>4951</v>
          </cell>
          <cell r="D2745" t="str">
            <v>Prvc. Revisión Y Ajustes A Los Diseños</v>
          </cell>
          <cell r="E2745" t="str">
            <v>UN</v>
          </cell>
          <cell r="F2745">
            <v>500000000</v>
          </cell>
          <cell r="G2745">
            <v>42515</v>
          </cell>
        </row>
        <row r="2746">
          <cell r="C2746">
            <v>4952</v>
          </cell>
          <cell r="D2746" t="str">
            <v>Capitulo - Protección Edificaciones Con Tablestacas Metálicas</v>
          </cell>
          <cell r="E2746" t="str">
            <v>SD</v>
          </cell>
          <cell r="F2746">
            <v>0</v>
          </cell>
          <cell r="G2746">
            <v>42466</v>
          </cell>
        </row>
        <row r="2747">
          <cell r="C2747">
            <v>4953</v>
          </cell>
          <cell r="D2747" t="str">
            <v>Capitulo - Movimiento De Tierras Y Suministro E Instalación Del Encauzamiento Con Tubería Grp</v>
          </cell>
          <cell r="E2747" t="str">
            <v>SD</v>
          </cell>
          <cell r="F2747">
            <v>0</v>
          </cell>
          <cell r="G2747">
            <v>42466</v>
          </cell>
        </row>
        <row r="2748">
          <cell r="C2748">
            <v>4954</v>
          </cell>
          <cell r="D2748" t="str">
            <v>Prvc. Pavimento En Concreto Rigido Mr= 45 Mpa, Espesor= 0.20 Metros A La Flexion, Acelerado A Tres Dias, Incluye Pasadores De 1" Liso A 0.30 Metros Y Barra De Amarre De 5/8" Corrugado A 1.20 Metros De Separacion, Cortadora De Pavimento Juntas, Endurecedor De Piso Y Aditivo Para Curado</v>
          </cell>
          <cell r="E2748" t="str">
            <v>M2</v>
          </cell>
          <cell r="F2748">
            <v>199044.83</v>
          </cell>
          <cell r="G2748">
            <v>42572</v>
          </cell>
        </row>
        <row r="2749">
          <cell r="C2749">
            <v>4955</v>
          </cell>
          <cell r="D2749" t="str">
            <v>Capitulo - Suministro E Instalación De Tuberías En Grp Y Accesorios</v>
          </cell>
          <cell r="E2749" t="str">
            <v>SD</v>
          </cell>
          <cell r="F2749">
            <v>0</v>
          </cell>
          <cell r="G2749">
            <v>42466</v>
          </cell>
        </row>
        <row r="2750">
          <cell r="C2750">
            <v>4956</v>
          </cell>
          <cell r="D2750" t="str">
            <v>Capitulo - Pozos De Inspección Según Diseño, Incluye Chimenea</v>
          </cell>
          <cell r="E2750" t="str">
            <v>SD</v>
          </cell>
          <cell r="F2750">
            <v>0</v>
          </cell>
          <cell r="G2750">
            <v>42466</v>
          </cell>
        </row>
        <row r="2751">
          <cell r="C2751">
            <v>4958</v>
          </cell>
          <cell r="D2751" t="str">
            <v>Prvc. Sumidero 1.00 X 0.73 Metros En Mamposteria Estructural, C. Rotura 250 Kn. Formacion De Sumidero Con Paredes De Mamposteria En Ladrillo De Arcilla Macizo, Sentado Con Mortero De Cemento 1:6, Enfoscada Y Bruñida Interiormente Con Mortero De Cemento 1:3, Con Rejillas Y Marco De Fundicion Ductil De 1000 X 630 Mm Norma Tecnica Une-En 124 D-400. Totalmente Montado, Conexionado A La Red General De Desague Y Probado</v>
          </cell>
          <cell r="E2751" t="str">
            <v>M2</v>
          </cell>
          <cell r="F2751">
            <v>3862648.53</v>
          </cell>
          <cell r="G2751">
            <v>42548</v>
          </cell>
        </row>
        <row r="2752">
          <cell r="C2752">
            <v>4959</v>
          </cell>
          <cell r="D2752" t="str">
            <v>Prvc. Iluminación Led</v>
          </cell>
          <cell r="E2752" t="str">
            <v>GL</v>
          </cell>
          <cell r="F2752">
            <v>1572981493</v>
          </cell>
          <cell r="G2752">
            <v>42472</v>
          </cell>
        </row>
        <row r="2753">
          <cell r="C2753">
            <v>4960</v>
          </cell>
          <cell r="D2753" t="str">
            <v>Prvc. Subterranización Banco De Ductos Telecomunicaciones</v>
          </cell>
          <cell r="E2753" t="str">
            <v>GL</v>
          </cell>
          <cell r="F2753">
            <v>2591253426</v>
          </cell>
          <cell r="G2753">
            <v>42472</v>
          </cell>
        </row>
        <row r="2754">
          <cell r="C2754">
            <v>4961</v>
          </cell>
          <cell r="D2754" t="str">
            <v>Prvc. Subterranización Redes Baja Tensión Y Reubicación Mt Aérea</v>
          </cell>
          <cell r="E2754" t="str">
            <v>GL</v>
          </cell>
          <cell r="F2754">
            <v>5541512493</v>
          </cell>
          <cell r="G2754">
            <v>42472</v>
          </cell>
        </row>
        <row r="2755">
          <cell r="C2755">
            <v>4963</v>
          </cell>
          <cell r="D2755" t="str">
            <v>Prvc. Sardineles O Cordones Tipo Bordillo Ref. A10, Tipo Titan Y/O Similar De Seccion H= 0.50 Metros Base= 0.20 Metros Y Longitud= 0.80 Metros En Concreto De Fc= 4000 Psi, Incluye: Mortero De Pega 1:6, Suministro E Instalacion Y Transporte</v>
          </cell>
          <cell r="E2755" t="str">
            <v>ML</v>
          </cell>
          <cell r="F2755">
            <v>76638.8</v>
          </cell>
          <cell r="G2755">
            <v>42572</v>
          </cell>
        </row>
        <row r="2756">
          <cell r="C2756">
            <v>4965</v>
          </cell>
          <cell r="D2756" t="str">
            <v>Prvc. Recolocacion De Mogador Existente, Incluyendo Desmontaje, Demolicion De Cimientos, Nueva Cimentacion Y Montaje</v>
          </cell>
          <cell r="E2756" t="str">
            <v>UN</v>
          </cell>
          <cell r="F2756">
            <v>754814.81</v>
          </cell>
          <cell r="G2756">
            <v>42572</v>
          </cell>
        </row>
        <row r="2757">
          <cell r="C2757">
            <v>4967</v>
          </cell>
          <cell r="D2757" t="str">
            <v>Prvc. Paradero De Transmetro, Integrado Por Estructura Metalica De Acero Inoxidable Aisi 304, Con Dos Apoyos Verticales, Estructura De Sujeccion De Cubierta, Banca, Cubierta Y Mogador, Segun Diseño Adjunto En Planos, Incluyendo Cimentacion De Concreto En Cada Uno De Los Apoyos Mediante Zapatas De Concreto</v>
          </cell>
          <cell r="E2757" t="str">
            <v>UN</v>
          </cell>
          <cell r="F2757">
            <v>45001414.899999999</v>
          </cell>
          <cell r="G2757">
            <v>42572</v>
          </cell>
        </row>
        <row r="2758">
          <cell r="C2758">
            <v>4969</v>
          </cell>
          <cell r="D2758" t="str">
            <v>Prvc. Loseta Plana Uc-260 Tipo K Serie 80 200X200X80 Mm De Espesor Color Gris,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20</v>
          </cell>
          <cell r="E2758" t="str">
            <v>M2</v>
          </cell>
          <cell r="F2758">
            <v>153437.26</v>
          </cell>
          <cell r="G2758">
            <v>42572</v>
          </cell>
        </row>
        <row r="2759">
          <cell r="C2759">
            <v>4972</v>
          </cell>
          <cell r="D2759" t="str">
            <v>Prvc. Demolición De Andenes Existentes Y Retiro De Material Demolido</v>
          </cell>
          <cell r="E2759" t="str">
            <v>M2</v>
          </cell>
          <cell r="F2759">
            <v>8521.44</v>
          </cell>
          <cell r="G2759">
            <v>42572</v>
          </cell>
        </row>
        <row r="2760">
          <cell r="C2760">
            <v>4974</v>
          </cell>
          <cell r="D2760" t="str">
            <v>Prvc. Loseta Plana Uc-260 Tipo K Serie 80 200X200X80 Mm De Espesor Color Rojo,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v>
          </cell>
          <cell r="E2760" t="str">
            <v>M2</v>
          </cell>
          <cell r="F2760">
            <v>172273.94</v>
          </cell>
          <cell r="G2760">
            <v>42572</v>
          </cell>
        </row>
        <row r="2761">
          <cell r="C2761">
            <v>4976</v>
          </cell>
          <cell r="D2761" t="str">
            <v>Prvc. Loseta Tactil Estriada Uc-270 Serie 80 400X400X80 Mm De Espesor Color Blanco, Usada En La Franja De Alineacion Para Invidentes,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E=20 Cms, Vertido Desde Camion Con Extendi</v>
          </cell>
          <cell r="E2761" t="str">
            <v>M2</v>
          </cell>
          <cell r="F2761">
            <v>185716.78</v>
          </cell>
          <cell r="G2761">
            <v>42572</v>
          </cell>
        </row>
        <row r="2762">
          <cell r="C2762">
            <v>4978</v>
          </cell>
          <cell r="D2762" t="str">
            <v>Prvc. Banca Tipo Benito Urban O Similar 1660X805X620Mm, Suministro E Instalacion Codigo Um379M, Con Espaldar, Fabricado En Hierro Con Tratamiento Anti-Corrosion, Acabado Con Imprimacion Epoxi Y Pintura Poliester En Polvo, Color Negro Forja, D= Ancho=1660Mm, Alto=805Mm, Profundidad=620Mm, Altura Asiento 445Mm, Incluyendo Cimentacion</v>
          </cell>
          <cell r="E2762" t="str">
            <v>UN</v>
          </cell>
          <cell r="F2762">
            <v>1453814.81</v>
          </cell>
          <cell r="G2762">
            <v>42572</v>
          </cell>
        </row>
        <row r="2763">
          <cell r="C2763">
            <v>4980</v>
          </cell>
          <cell r="D2763" t="str">
            <v>Prvc. Caneca Tipo Medrano O Similar Seccion Circular 50 I, Suministro E Instalacion, Codigo 13290350, Con Poste De Sujeccion Y Tejadillo Para Proteccion Ante La Lluvia Y Ante La Introduccion De Objetos Voluminosos, De 50 Litros De Capacidad, Fabricada En Acero Galvanizado Y Esmaltada Con Epoxi En Polvo Al Horno Para Garantizar Maxima Resistencia A Al Interperie, Color Gris Antracita, Descarga Extraible, Atornillada Al Pavimento, Dimensiones: Diametro 360Mm, Altura 500Mm, Alto Total 1030 Mm Inclu</v>
          </cell>
          <cell r="E2763" t="str">
            <v>UN</v>
          </cell>
          <cell r="F2763">
            <v>924814.81</v>
          </cell>
          <cell r="G2763">
            <v>42572</v>
          </cell>
        </row>
        <row r="2764">
          <cell r="C2764">
            <v>4981</v>
          </cell>
          <cell r="D2764" t="str">
            <v>Limpieza General Y Retiro De Material</v>
          </cell>
          <cell r="E2764" t="str">
            <v>GL</v>
          </cell>
          <cell r="F2764">
            <v>3450000</v>
          </cell>
          <cell r="G2764">
            <v>42467</v>
          </cell>
        </row>
        <row r="2765">
          <cell r="C2765">
            <v>4983</v>
          </cell>
          <cell r="D2765" t="str">
            <v>Prvc. Suministro De Tuberias En Grp Y/O Pvc De Diametro 900 Mm, Pn= 1,00 Sn 2500, Incluye Unión Y Transporte</v>
          </cell>
          <cell r="E2765" t="str">
            <v>ML</v>
          </cell>
          <cell r="F2765">
            <v>800904</v>
          </cell>
          <cell r="G2765">
            <v>42548</v>
          </cell>
        </row>
        <row r="2766">
          <cell r="C2766">
            <v>4985</v>
          </cell>
          <cell r="D2766" t="str">
            <v>Prvc. Suministro De Tuberias En Grp Y/O Pvc De Diametro 1200 Mm, Pn=1,00 Sn 2500, Incluye Unión Y Transporte</v>
          </cell>
          <cell r="E2766" t="str">
            <v>ML</v>
          </cell>
          <cell r="F2766">
            <v>1350378</v>
          </cell>
          <cell r="G2766">
            <v>42548</v>
          </cell>
        </row>
        <row r="2767">
          <cell r="C2767">
            <v>4987</v>
          </cell>
          <cell r="D2767" t="str">
            <v>Prvc. Suministro De Tuberias En Grp Y/O Pvc De Diametro 2000 Mm, Pn= 1,00, Sn 2500, Incluye Unión Y Transporte</v>
          </cell>
          <cell r="E2767" t="str">
            <v>ML</v>
          </cell>
          <cell r="F2767">
            <v>2792709</v>
          </cell>
          <cell r="G2767">
            <v>42556</v>
          </cell>
        </row>
        <row r="2768">
          <cell r="C2768">
            <v>4989</v>
          </cell>
          <cell r="D2768" t="str">
            <v>Prvc. Suministro Codos Grp Y/O Pvc Dn 900 Pn=1 Sn 2500 (0º-30º), Incluye Unión Y Transporte</v>
          </cell>
          <cell r="E2768" t="str">
            <v>UN</v>
          </cell>
          <cell r="F2768">
            <v>2347000</v>
          </cell>
          <cell r="G2768">
            <v>42548</v>
          </cell>
        </row>
        <row r="2769">
          <cell r="C2769">
            <v>4991</v>
          </cell>
          <cell r="D2769" t="str">
            <v>Prvc. Suministro Codos Grp Y/O Pvc Dn 1200 Pn=1 Sn 2500 (0-30º), Incluye Unión Y Transporte</v>
          </cell>
          <cell r="E2769" t="str">
            <v>UN</v>
          </cell>
          <cell r="F2769">
            <v>3425000</v>
          </cell>
          <cell r="G2769">
            <v>42548</v>
          </cell>
        </row>
        <row r="2770">
          <cell r="C2770">
            <v>4993</v>
          </cell>
          <cell r="D2770" t="str">
            <v>Prvc. Suministro Codos Grp Y/O Pvc Dn 2000 Pn=1 Sn 2500 (0º.30º), Incluye Unión Y Transporte</v>
          </cell>
          <cell r="E2770" t="str">
            <v>UN</v>
          </cell>
          <cell r="F2770">
            <v>8843000</v>
          </cell>
          <cell r="G2770">
            <v>42556</v>
          </cell>
        </row>
        <row r="2771">
          <cell r="C2771">
            <v>4995</v>
          </cell>
          <cell r="D2771" t="str">
            <v>Prvc. Suministro De Reduccion De 900 X 1200 Mm Sn 2500, Incluye Unión Y Transporte</v>
          </cell>
          <cell r="E2771" t="str">
            <v>UN</v>
          </cell>
          <cell r="F2771">
            <v>2350000</v>
          </cell>
          <cell r="G2771">
            <v>42548</v>
          </cell>
        </row>
        <row r="2772">
          <cell r="C2772">
            <v>4997</v>
          </cell>
          <cell r="D2772" t="str">
            <v>Prvc. Suministro De Reduccion De 1200 X 1400 Mm Sn 2500, Incluye Unión Y Transporte</v>
          </cell>
          <cell r="E2772" t="str">
            <v>UN</v>
          </cell>
          <cell r="F2772">
            <v>4380000</v>
          </cell>
          <cell r="G2772">
            <v>42548</v>
          </cell>
        </row>
        <row r="2773">
          <cell r="C2773">
            <v>4999</v>
          </cell>
          <cell r="D2773" t="str">
            <v>Prvc. Suministro De Reduccion De 1400 X 1600 Mm Sn 2500</v>
          </cell>
          <cell r="E2773" t="str">
            <v>UN</v>
          </cell>
          <cell r="F2773">
            <v>6430000</v>
          </cell>
          <cell r="G2773">
            <v>42486</v>
          </cell>
        </row>
        <row r="2774">
          <cell r="C2774">
            <v>5001</v>
          </cell>
          <cell r="D2774" t="str">
            <v>Prvc. Suministro De Reduccion De 2000 X 2200 Mm Sn 2500, Incluye Unión Y Transporte</v>
          </cell>
          <cell r="E2774" t="str">
            <v>UN</v>
          </cell>
          <cell r="F2774">
            <v>11008100</v>
          </cell>
          <cell r="G2774">
            <v>42548</v>
          </cell>
        </row>
        <row r="2775">
          <cell r="C2775">
            <v>5003</v>
          </cell>
          <cell r="D2775" t="str">
            <v>Prvc. Suministro De Tee De 900 X 900 Mm Sn 2500, Incluye Uniones, Accesorio Y Transporte</v>
          </cell>
          <cell r="E2775" t="str">
            <v>UN</v>
          </cell>
          <cell r="F2775">
            <v>5872000</v>
          </cell>
          <cell r="G2775">
            <v>42548</v>
          </cell>
        </row>
        <row r="2776">
          <cell r="C2776">
            <v>5005</v>
          </cell>
          <cell r="D2776" t="str">
            <v>Prvc. Suministro De Tee De 1200 X 1200 Mm Sn 2500, Incluye Uniones, Accesorio Y Transporte</v>
          </cell>
          <cell r="E2776" t="str">
            <v>UN</v>
          </cell>
          <cell r="F2776">
            <v>11193000</v>
          </cell>
          <cell r="G2776">
            <v>42548</v>
          </cell>
        </row>
        <row r="2777">
          <cell r="C2777">
            <v>5006</v>
          </cell>
          <cell r="D2777" t="str">
            <v>Prvc. Instalacion De Tuberias En Grp Y/O Pvc De Diametro 900 Mm, Pn=1,00 Sn 2500</v>
          </cell>
          <cell r="E2777" t="str">
            <v>ML</v>
          </cell>
          <cell r="F2777">
            <v>79544.100000000006</v>
          </cell>
          <cell r="G2777">
            <v>42548</v>
          </cell>
        </row>
        <row r="2778">
          <cell r="C2778">
            <v>5007</v>
          </cell>
          <cell r="D2778" t="str">
            <v>Prvc. Instalacion De Tuberias En Grp Y/O Pvc De Diametro 1200 Mm Pn=1,00 Sn 2500</v>
          </cell>
          <cell r="E2778" t="str">
            <v>ML</v>
          </cell>
          <cell r="F2778">
            <v>79544.100000000006</v>
          </cell>
          <cell r="G2778">
            <v>42548</v>
          </cell>
        </row>
        <row r="2779">
          <cell r="C2779">
            <v>5008</v>
          </cell>
          <cell r="D2779" t="str">
            <v>Prvc. Instalacion De Tuberias En Grp  Y/O Pvc De Diametro 2000 Mm, Pn=1.00 Sn 2500</v>
          </cell>
          <cell r="E2779" t="str">
            <v>ML</v>
          </cell>
          <cell r="F2779">
            <v>115638.2</v>
          </cell>
          <cell r="G2779">
            <v>42556</v>
          </cell>
        </row>
        <row r="2780">
          <cell r="C2780">
            <v>5009</v>
          </cell>
          <cell r="D2780" t="str">
            <v>Prvc. Instalacion Codos Grp  Y/O Pvc Dn 900 Pn=1 Sn 2500 (0º-30º)</v>
          </cell>
          <cell r="E2780" t="str">
            <v>UN</v>
          </cell>
          <cell r="F2780">
            <v>771282.19</v>
          </cell>
          <cell r="G2780">
            <v>42548</v>
          </cell>
        </row>
        <row r="2781">
          <cell r="C2781">
            <v>5010</v>
          </cell>
          <cell r="D2781" t="str">
            <v>Prvc. Instalacion Codos Grp  Y/O Pvc Dn 1200 Pn=1 Sn 2500 (0º-30º)</v>
          </cell>
          <cell r="E2781" t="str">
            <v>UN</v>
          </cell>
          <cell r="F2781">
            <v>771282.19</v>
          </cell>
          <cell r="G2781">
            <v>42548</v>
          </cell>
        </row>
        <row r="2782">
          <cell r="C2782">
            <v>5011</v>
          </cell>
          <cell r="D2782" t="str">
            <v>Prvc. Instalacion De Codos Grp  Y/O Pvc Dn 2000 Pn=1 Sn 2500 (0º-30º)</v>
          </cell>
          <cell r="E2782" t="str">
            <v>UN</v>
          </cell>
          <cell r="F2782">
            <v>877801.84</v>
          </cell>
          <cell r="G2782">
            <v>42556</v>
          </cell>
        </row>
        <row r="2783">
          <cell r="C2783">
            <v>5012</v>
          </cell>
          <cell r="D2783" t="str">
            <v>Prvc. Instalacion De Codos Grp  Y/O Pvc Dn 1600 Pn=1 Sn 2500 (0º-30º)</v>
          </cell>
          <cell r="E2783" t="str">
            <v>UN</v>
          </cell>
          <cell r="F2783">
            <v>787282.19</v>
          </cell>
          <cell r="G2783">
            <v>42548</v>
          </cell>
        </row>
        <row r="2784">
          <cell r="C2784">
            <v>5013</v>
          </cell>
          <cell r="D2784" t="str">
            <v>Prvc. Instalacion De Reduccion De 900 X 1200 Mm Pn=1 Sn 2500</v>
          </cell>
          <cell r="E2784" t="str">
            <v>UN</v>
          </cell>
          <cell r="F2784">
            <v>791282.19</v>
          </cell>
          <cell r="G2784">
            <v>42548</v>
          </cell>
        </row>
        <row r="2785">
          <cell r="C2785">
            <v>5014</v>
          </cell>
          <cell r="D2785" t="str">
            <v>Prvc. Instalacion De Reduccion De 1200 X 1400 Mm Pn=1 Sn 2500</v>
          </cell>
          <cell r="E2785" t="str">
            <v>UN</v>
          </cell>
          <cell r="F2785">
            <v>791282.19</v>
          </cell>
          <cell r="G2785">
            <v>42548</v>
          </cell>
        </row>
        <row r="2786">
          <cell r="C2786">
            <v>5015</v>
          </cell>
          <cell r="D2786" t="str">
            <v>Prvc. Instalacion De Reduccion De 2000 X 2200 Mm Pn=1 Sn 2500</v>
          </cell>
          <cell r="E2786" t="str">
            <v>UN</v>
          </cell>
          <cell r="F2786">
            <v>877801.84</v>
          </cell>
          <cell r="G2786">
            <v>42548</v>
          </cell>
        </row>
        <row r="2787">
          <cell r="C2787">
            <v>5016</v>
          </cell>
          <cell r="D2787" t="str">
            <v>Prvc. Instalacion De Tee De 900 X 900 Mm Pn=1 Sn 2500</v>
          </cell>
          <cell r="E2787" t="str">
            <v>UN</v>
          </cell>
          <cell r="F2787">
            <v>771282.19</v>
          </cell>
          <cell r="G2787">
            <v>42548</v>
          </cell>
        </row>
        <row r="2788">
          <cell r="C2788">
            <v>5017</v>
          </cell>
          <cell r="D2788" t="str">
            <v>Prvc. Instalacion De Tee De 1200 X 1200 Mm Pn=1 Sn 2500</v>
          </cell>
          <cell r="E2788" t="str">
            <v>UN</v>
          </cell>
          <cell r="F2788">
            <v>771282.19</v>
          </cell>
          <cell r="G2788">
            <v>42548</v>
          </cell>
        </row>
        <row r="2789">
          <cell r="C2789">
            <v>5018</v>
          </cell>
          <cell r="D2789" t="str">
            <v>Prvc. Iluminación Led</v>
          </cell>
          <cell r="E2789" t="str">
            <v>GL</v>
          </cell>
          <cell r="F2789">
            <v>1726176424</v>
          </cell>
          <cell r="G2789">
            <v>42472</v>
          </cell>
        </row>
        <row r="2790">
          <cell r="C2790">
            <v>5019</v>
          </cell>
          <cell r="D2790" t="str">
            <v>Prvc. Subterranización Banco De Ductos Telecomunicaciones</v>
          </cell>
          <cell r="E2790" t="str">
            <v>GL</v>
          </cell>
          <cell r="F2790">
            <v>2647739894.0999999</v>
          </cell>
          <cell r="G2790">
            <v>42472</v>
          </cell>
        </row>
        <row r="2791">
          <cell r="C2791">
            <v>5020</v>
          </cell>
          <cell r="D2791" t="str">
            <v>Prvc. Subterranización Redes Baja Tensión Y Reubicación Mt Aérea</v>
          </cell>
          <cell r="E2791" t="str">
            <v>GL</v>
          </cell>
          <cell r="F2791">
            <v>4162309481.2399998</v>
          </cell>
          <cell r="G2791">
            <v>42472</v>
          </cell>
        </row>
        <row r="2792">
          <cell r="C2792">
            <v>5021</v>
          </cell>
          <cell r="D2792" t="str">
            <v>Suministro E Instalacion De Modulo Cubiculo Vendedores Ambulantes Centro Historico, Fabricado En Perfil De Acero Tubular Cuadrado De 2 1/2" Calibre 16 Pintados En Wash Primer Y Acabado Color A Definir Por El Cliente, Puertas En Estera Tipo Prodicer O Similar, Cubierta Con Estructura Metalica (Ver Diseño).</v>
          </cell>
          <cell r="E2792" t="str">
            <v>UN</v>
          </cell>
          <cell r="F2792">
            <v>1500000</v>
          </cell>
          <cell r="G2792">
            <v>42486</v>
          </cell>
        </row>
        <row r="2793">
          <cell r="C2793">
            <v>5022</v>
          </cell>
          <cell r="D2793" t="str">
            <v>Suministro E Instalacion De Mueble Inferior En Lamina Galvanizada Calibre 16, Estructura En Tubo Cuadrado De 1 1/2", Dos Puertas En Lamina Galvanizada, Bisagras Tipo Omega Pasados Tipo Pica Porte (Ver Diseño)</v>
          </cell>
          <cell r="E2793" t="str">
            <v>UN</v>
          </cell>
          <cell r="F2793">
            <v>480000</v>
          </cell>
          <cell r="G2793">
            <v>42486</v>
          </cell>
        </row>
        <row r="2794">
          <cell r="C2794">
            <v>5023</v>
          </cell>
          <cell r="D2794" t="str">
            <v>Suministro E Instalacion De Mueble Movil, Estructura En Perfil Cuadrado De Acero Galvanizado Calibre 16 Y Vidrio Crudo 5.00 Mm, Puertas Corredizas Y Cierra Dura (Ver Diseño)</v>
          </cell>
          <cell r="E2794" t="str">
            <v>UN</v>
          </cell>
          <cell r="F2794">
            <v>310000</v>
          </cell>
          <cell r="G2794">
            <v>42486</v>
          </cell>
        </row>
        <row r="2795">
          <cell r="C2795">
            <v>5024</v>
          </cell>
          <cell r="D2795" t="str">
            <v>Suministro E Instalacion De Modulo Para Baños Vendedores Ambulantes Centro Historico, Fabricado En Perfil De Acero Tubular Cuadrado De 2 1/2" Calibre 16 Para Estructura De Soporte De Muros En Lamina De Acero Galvanizada Calibre 16, Pintados En Wash Primer Y Acabados Por Definir Por El Cliente, Puerta En Lamina Galvanizada Calibre 16 Entamborada, Incluye Marco En Tubo De Acero Calibre 16 1"X1", Tres Bisagras Tipo Omega, Cerradura Incrustable Tipo Gato O Similar, Manija Exterior En Acero Inoxidabl</v>
          </cell>
          <cell r="E2795" t="str">
            <v>UN</v>
          </cell>
          <cell r="F2795">
            <v>10500000</v>
          </cell>
          <cell r="G2795">
            <v>42486</v>
          </cell>
        </row>
        <row r="2796">
          <cell r="C2796">
            <v>5042</v>
          </cell>
          <cell r="D2796" t="str">
            <v>Prvc. Excavacion Manual</v>
          </cell>
          <cell r="E2796" t="str">
            <v>M3</v>
          </cell>
          <cell r="F2796">
            <v>21567.34</v>
          </cell>
          <cell r="G2796">
            <v>42573</v>
          </cell>
        </row>
        <row r="2797">
          <cell r="C2797">
            <v>5048</v>
          </cell>
          <cell r="D2797" t="str">
            <v>Prvc. Relleno En Material Compactado En Arena</v>
          </cell>
          <cell r="E2797" t="str">
            <v>M3</v>
          </cell>
          <cell r="F2797">
            <v>54915.63</v>
          </cell>
          <cell r="G2797">
            <v>42573</v>
          </cell>
        </row>
        <row r="2798">
          <cell r="C2798">
            <v>5051</v>
          </cell>
          <cell r="D2798" t="str">
            <v>Prvc. Instalacion Tuberia Tdp 4"</v>
          </cell>
          <cell r="E2798" t="str">
            <v>ML</v>
          </cell>
          <cell r="F2798">
            <v>2207.85</v>
          </cell>
          <cell r="G2798">
            <v>42573</v>
          </cell>
        </row>
        <row r="2799">
          <cell r="C2799">
            <v>5053</v>
          </cell>
          <cell r="D2799" t="str">
            <v>Prvc. Suministro E Instalacion Tuberia Tdp 4"</v>
          </cell>
          <cell r="E2799" t="str">
            <v>ML</v>
          </cell>
          <cell r="F2799">
            <v>18876.849999999999</v>
          </cell>
          <cell r="G2799">
            <v>42573</v>
          </cell>
        </row>
        <row r="2800">
          <cell r="C2800">
            <v>5055</v>
          </cell>
          <cell r="D2800" t="str">
            <v>Prvc. Instalacion Monotubo 1 1/2"</v>
          </cell>
          <cell r="E2800" t="str">
            <v>ML</v>
          </cell>
          <cell r="F2800">
            <v>2061.42</v>
          </cell>
          <cell r="G2800">
            <v>42573</v>
          </cell>
        </row>
        <row r="2801">
          <cell r="C2801">
            <v>5057</v>
          </cell>
          <cell r="D2801" t="str">
            <v>Prvc. Construccion Registro Area Interna 0.98 M2 (2F1) Concreto De 3000 Psi</v>
          </cell>
          <cell r="E2801" t="str">
            <v>UN</v>
          </cell>
          <cell r="F2801">
            <v>2683901.0099999998</v>
          </cell>
          <cell r="G2801">
            <v>42573</v>
          </cell>
        </row>
        <row r="2802">
          <cell r="C2802">
            <v>5059</v>
          </cell>
          <cell r="D2802" t="str">
            <v>Prvc. Construccion Registro Area Interna 0.49 M2 (F1) Concreto De 3000 Psi</v>
          </cell>
          <cell r="E2802" t="str">
            <v>UN</v>
          </cell>
          <cell r="F2802">
            <v>1490094.01</v>
          </cell>
          <cell r="G2802">
            <v>42573</v>
          </cell>
        </row>
        <row r="2803">
          <cell r="C2803">
            <v>5061</v>
          </cell>
          <cell r="D2803" t="str">
            <v>Prvc. Construccion De Registro Comunitario Area Interna 2.88 M2, En Concreto De 3000 Psi</v>
          </cell>
          <cell r="E2803" t="str">
            <v>UN</v>
          </cell>
          <cell r="F2803">
            <v>5853553.0499999998</v>
          </cell>
          <cell r="G2803">
            <v>42573</v>
          </cell>
        </row>
        <row r="2804">
          <cell r="C2804">
            <v>5063</v>
          </cell>
          <cell r="D2804" t="str">
            <v>Prvc. Suministro Y Tendido De Ducteria Conduit Pvc 1"</v>
          </cell>
          <cell r="E2804" t="str">
            <v>ML</v>
          </cell>
          <cell r="F2804">
            <v>3769.51</v>
          </cell>
          <cell r="G2804">
            <v>42573</v>
          </cell>
        </row>
        <row r="2805">
          <cell r="C2805">
            <v>5065</v>
          </cell>
          <cell r="D2805" t="str">
            <v>Prvc. Suministro Y Tendido De Ducteria Conduit Pvc 2"</v>
          </cell>
          <cell r="E2805" t="str">
            <v>ML</v>
          </cell>
          <cell r="F2805">
            <v>19933.509999999998</v>
          </cell>
          <cell r="G2805">
            <v>42573</v>
          </cell>
        </row>
        <row r="2806">
          <cell r="C2806">
            <v>5067</v>
          </cell>
          <cell r="D2806" t="str">
            <v>Prvc. Suministro Y Tendido De Ducteria Conduit Pvc 3"</v>
          </cell>
          <cell r="E2806" t="str">
            <v>ML</v>
          </cell>
          <cell r="F2806">
            <v>33660.620000000003</v>
          </cell>
          <cell r="G2806">
            <v>42573</v>
          </cell>
        </row>
        <row r="2807">
          <cell r="C2807">
            <v>5069</v>
          </cell>
          <cell r="D2807" t="str">
            <v>Prvc. Canalizacion 0.30 X 0.50 En Zona Arena Recubierta En Concreto, Incluye: Excavacion, Compactado Con Material Del Sitio, Concreto Rojo Y Cinta De Seguridad</v>
          </cell>
          <cell r="E2807" t="str">
            <v>ML</v>
          </cell>
          <cell r="F2807">
            <v>37088.9</v>
          </cell>
          <cell r="G2807">
            <v>42573</v>
          </cell>
        </row>
        <row r="2808">
          <cell r="C2808">
            <v>5071</v>
          </cell>
          <cell r="D2808" t="str">
            <v>Prvc. Suministro Y Tendido De Ducteria Conduit Pvc 1 1/2"</v>
          </cell>
          <cell r="E2808" t="str">
            <v>ML</v>
          </cell>
          <cell r="F2808">
            <v>5463.51</v>
          </cell>
          <cell r="G2808">
            <v>42573</v>
          </cell>
        </row>
        <row r="2809">
          <cell r="C2809">
            <v>5078</v>
          </cell>
          <cell r="D2809" t="str">
            <v>Prvc. Canalizacion 0.30 X 0.50 En Zona Arena, Incluye: Excavacion, Compactado Con Material Del Sitio Y Cinta De Seguridad</v>
          </cell>
          <cell r="E2809" t="str">
            <v>ML</v>
          </cell>
          <cell r="F2809">
            <v>15164.44</v>
          </cell>
          <cell r="G2809">
            <v>42573</v>
          </cell>
        </row>
        <row r="2810">
          <cell r="C2810">
            <v>5084</v>
          </cell>
          <cell r="D2810" t="str">
            <v>Prvc. Suministro E Instalacion De Cable Thw Aluminio Aislado 90ºc-Awg 1/0</v>
          </cell>
          <cell r="E2810" t="str">
            <v>ML</v>
          </cell>
          <cell r="F2810">
            <v>8352.81</v>
          </cell>
          <cell r="G2810">
            <v>42573</v>
          </cell>
        </row>
        <row r="2811">
          <cell r="C2811">
            <v>5091</v>
          </cell>
          <cell r="D2811" t="str">
            <v>Prvc. Suministro E Instalacion De Cable Thw Aluminio Aislado 90ºc-Awg 2</v>
          </cell>
          <cell r="E2811" t="str">
            <v>ML</v>
          </cell>
          <cell r="F2811">
            <v>5298.49</v>
          </cell>
          <cell r="G2811">
            <v>42573</v>
          </cell>
        </row>
        <row r="2812">
          <cell r="C2812">
            <v>5135</v>
          </cell>
          <cell r="D2812" t="str">
            <v>Prvc. Suministro E Instalacion De Cable Thw Aluminio Aislado 90º C-Awg 6</v>
          </cell>
          <cell r="E2812" t="str">
            <v>ML</v>
          </cell>
          <cell r="F2812">
            <v>4261.25</v>
          </cell>
          <cell r="G2812">
            <v>42573</v>
          </cell>
        </row>
        <row r="2813">
          <cell r="C2813">
            <v>5137</v>
          </cell>
          <cell r="D2813" t="str">
            <v>Prvc. Sumiistro E Instalacion De Cable Thw Cobre Forrado 90ºc-Awg 10</v>
          </cell>
          <cell r="E2813" t="str">
            <v>ML</v>
          </cell>
          <cell r="F2813">
            <v>3622.42</v>
          </cell>
          <cell r="G2813">
            <v>42573</v>
          </cell>
        </row>
        <row r="2814">
          <cell r="C2814">
            <v>5139</v>
          </cell>
          <cell r="D2814" t="str">
            <v>Prvc. Suministro E Instalacion De Cable Thw Cobre Forrado 90ºc-Awg 1/0</v>
          </cell>
          <cell r="E2814" t="str">
            <v>ML</v>
          </cell>
          <cell r="F2814">
            <v>29590.86</v>
          </cell>
          <cell r="G2814">
            <v>42573</v>
          </cell>
        </row>
        <row r="2815">
          <cell r="C2815">
            <v>5141</v>
          </cell>
          <cell r="D2815" t="str">
            <v>Prvc. Suministro E Instalacion De Cable Encauchetado 3 X 14 Awg</v>
          </cell>
          <cell r="E2815" t="str">
            <v>ML</v>
          </cell>
          <cell r="F2815">
            <v>8734.7000000000007</v>
          </cell>
          <cell r="G2815">
            <v>42573</v>
          </cell>
        </row>
        <row r="2816">
          <cell r="C2816">
            <v>5145</v>
          </cell>
          <cell r="D2816" t="str">
            <v>Prvc. Retiro Posteria Y Cableado Existente En Todo El Proyecto</v>
          </cell>
          <cell r="E2816" t="str">
            <v>GL</v>
          </cell>
          <cell r="F2816">
            <v>45019814</v>
          </cell>
          <cell r="G2816">
            <v>42573</v>
          </cell>
        </row>
        <row r="2817">
          <cell r="C2817">
            <v>5146</v>
          </cell>
          <cell r="D2817" t="str">
            <v>Prvc. Construccion De Registro Tipo Alumbrado Publico En Concreto Dimension 0.60X0.60X0.60 Metros, Tapa En Angulo De Hierro De 1 1/2" X 3/16" Marco Galvanizado</v>
          </cell>
          <cell r="E2817" t="str">
            <v>UN</v>
          </cell>
          <cell r="F2817">
            <v>409478.85</v>
          </cell>
          <cell r="G2817">
            <v>42573</v>
          </cell>
        </row>
        <row r="2818">
          <cell r="C2818">
            <v>5155</v>
          </cell>
          <cell r="D2818" t="str">
            <v>Prvc. Construccion De Registro Tipo Baja Tension En Concreto Dimension 0.80X0.80X0.80 Metros</v>
          </cell>
          <cell r="E2818" t="str">
            <v>UN</v>
          </cell>
          <cell r="F2818">
            <v>601709.13</v>
          </cell>
          <cell r="G2818">
            <v>42573</v>
          </cell>
        </row>
        <row r="2819">
          <cell r="C2819">
            <v>5160</v>
          </cell>
          <cell r="D2819" t="str">
            <v>Prvc. Suministro E Instalacion De Varilla Polo A Tierra, Incluye Varilla, Conector</v>
          </cell>
          <cell r="E2819" t="str">
            <v>UN</v>
          </cell>
          <cell r="F2819">
            <v>236616.9</v>
          </cell>
          <cell r="G2819">
            <v>42573</v>
          </cell>
        </row>
        <row r="2820">
          <cell r="C2820">
            <v>5165</v>
          </cell>
          <cell r="D2820" t="str">
            <v>Prvc. Empalme Subterraneo De Baja Tension Acometida 2-1/0</v>
          </cell>
          <cell r="E2820" t="str">
            <v>UN</v>
          </cell>
          <cell r="F2820">
            <v>489396.19</v>
          </cell>
          <cell r="G2820">
            <v>42573</v>
          </cell>
        </row>
        <row r="2821">
          <cell r="C2821">
            <v>5174</v>
          </cell>
          <cell r="D2821" t="str">
            <v>Prvc. Empalme Subterraneo De Baja Tension Acometida 14-4</v>
          </cell>
          <cell r="E2821" t="str">
            <v>UN</v>
          </cell>
          <cell r="F2821">
            <v>215767.5</v>
          </cell>
          <cell r="G2821">
            <v>42573</v>
          </cell>
        </row>
        <row r="2822">
          <cell r="C2822">
            <v>5181</v>
          </cell>
          <cell r="D2822" t="str">
            <v>Prvc. Bajante De 2" Galvanizado Para Acometida Principal, Incluye Accesorios</v>
          </cell>
          <cell r="E2822" t="str">
            <v>UN</v>
          </cell>
          <cell r="F2822">
            <v>471095.47</v>
          </cell>
          <cell r="G2822">
            <v>42573</v>
          </cell>
        </row>
        <row r="2823">
          <cell r="C2823">
            <v>5184</v>
          </cell>
          <cell r="D2823" t="str">
            <v>Prvc. Suministro E Instalacion De Luminaria De Led 30 W, Incluye Pernos Y Fotocelda</v>
          </cell>
          <cell r="E2823" t="str">
            <v>UN</v>
          </cell>
          <cell r="F2823">
            <v>972399.64</v>
          </cell>
          <cell r="G2823">
            <v>42573</v>
          </cell>
        </row>
        <row r="2824">
          <cell r="C2824">
            <v>5186</v>
          </cell>
          <cell r="D2824" t="str">
            <v>Prvc. Suministro E Instalacion De Luminaria De Led 90 W, Incluye Brazo Ornamental De 2,50 Metros, Pernos Y Fotocelda</v>
          </cell>
          <cell r="E2824" t="str">
            <v>UN</v>
          </cell>
          <cell r="F2824">
            <v>2186597.4</v>
          </cell>
          <cell r="G2824">
            <v>42573</v>
          </cell>
        </row>
        <row r="2825">
          <cell r="C2825">
            <v>5188</v>
          </cell>
          <cell r="D2825" t="str">
            <v>Prvc. Suministro E Instalacion De Poste De Acero Galvanizado En Caliente De 7.00 Metros De Altura, Tronco Conico Poligonal, En Lamina De Acero, Acabado Final En Pintura De Esmalte Para Exteriores, Incluye Base De Concreto</v>
          </cell>
          <cell r="E2825" t="str">
            <v>UN</v>
          </cell>
          <cell r="F2825">
            <v>2277752.34</v>
          </cell>
          <cell r="G2825">
            <v>42573</v>
          </cell>
        </row>
        <row r="2826">
          <cell r="C2826">
            <v>5190</v>
          </cell>
          <cell r="D2826" t="str">
            <v>Pintura Bituminosa De Aluminio Para Cubierta  A Dos Manos</v>
          </cell>
          <cell r="E2826" t="str">
            <v>M2</v>
          </cell>
          <cell r="F2826">
            <v>10309.75</v>
          </cell>
          <cell r="G2826">
            <v>42473</v>
          </cell>
        </row>
        <row r="2827">
          <cell r="C2827">
            <v>5201</v>
          </cell>
          <cell r="D2827" t="str">
            <v>Prvc. Suministro E Instalacion De Transformador Monofasico De 25 Kva, Incluye Elementos De Proteccion, Accesorios Para Poste, Retie, Retilap Y Tramite Ante El Operador De Red</v>
          </cell>
          <cell r="E2827" t="str">
            <v>UN</v>
          </cell>
          <cell r="F2827">
            <v>9748487</v>
          </cell>
          <cell r="G2827">
            <v>42573</v>
          </cell>
        </row>
        <row r="2828">
          <cell r="C2828">
            <v>5202</v>
          </cell>
          <cell r="D2828" t="str">
            <v>Prvc. Suministro E Instalacion De Medidor Semidirecto, Incluye Tc, Protocolo, Bloque De Prueba, Cajas De Policarbonato</v>
          </cell>
          <cell r="E2828" t="str">
            <v>UN</v>
          </cell>
          <cell r="F2828">
            <v>4601948.82</v>
          </cell>
          <cell r="G2828">
            <v>42573</v>
          </cell>
        </row>
        <row r="2829">
          <cell r="C2829">
            <v>5215</v>
          </cell>
          <cell r="D2829" t="str">
            <v>Prvc. Certificación Pararrayo De Distribución</v>
          </cell>
          <cell r="E2829" t="str">
            <v>UN</v>
          </cell>
          <cell r="F2829">
            <v>31000</v>
          </cell>
          <cell r="G2829">
            <v>42474</v>
          </cell>
        </row>
        <row r="2830">
          <cell r="C2830">
            <v>5224</v>
          </cell>
          <cell r="D2830" t="str">
            <v>Prvc. Instalacion De Poste Hpv 1050 Kg 9M</v>
          </cell>
          <cell r="E2830" t="str">
            <v>UN</v>
          </cell>
          <cell r="F2830">
            <v>1284206.76</v>
          </cell>
          <cell r="G2830">
            <v>42573</v>
          </cell>
        </row>
        <row r="2831">
          <cell r="C2831">
            <v>5229</v>
          </cell>
          <cell r="D2831" t="str">
            <v>Prvc. Instalacion De Poste Hpc 800 Dan 12M</v>
          </cell>
          <cell r="E2831" t="str">
            <v>UN</v>
          </cell>
          <cell r="F2831">
            <v>2726791.92</v>
          </cell>
          <cell r="G2831">
            <v>42514</v>
          </cell>
        </row>
        <row r="2832">
          <cell r="C2832">
            <v>5231</v>
          </cell>
          <cell r="D2832" t="str">
            <v>Prvc. Instalacion De Poste Hpc 1250 Dan 12M</v>
          </cell>
          <cell r="E2832" t="str">
            <v>UN</v>
          </cell>
          <cell r="F2832">
            <v>5447630.7999999998</v>
          </cell>
          <cell r="G2832">
            <v>42573</v>
          </cell>
        </row>
        <row r="2833">
          <cell r="C2833">
            <v>5233</v>
          </cell>
          <cell r="D2833" t="str">
            <v>Prvc. Instalacion De Poste Hpc 800 Dan De 14M</v>
          </cell>
          <cell r="E2833" t="str">
            <v>UN</v>
          </cell>
          <cell r="F2833">
            <v>4772319.9800000004</v>
          </cell>
          <cell r="G2833">
            <v>42514</v>
          </cell>
        </row>
        <row r="2834">
          <cell r="C2834">
            <v>5235</v>
          </cell>
          <cell r="D2834" t="str">
            <v>Prvc. Cimentacion Monobloque Cilindrica P/ Apoyo 9 X 1050 Kgf</v>
          </cell>
          <cell r="E2834" t="str">
            <v>UN</v>
          </cell>
          <cell r="F2834">
            <v>329128.24</v>
          </cell>
          <cell r="G2834">
            <v>42573</v>
          </cell>
        </row>
        <row r="2835">
          <cell r="C2835">
            <v>5236</v>
          </cell>
          <cell r="D2835" t="str">
            <v>Prvc. Instalacion De Poste Hpv 750 Kg 12M</v>
          </cell>
          <cell r="E2835" t="str">
            <v>UN</v>
          </cell>
          <cell r="F2835">
            <v>1688801.24</v>
          </cell>
          <cell r="G2835">
            <v>42573</v>
          </cell>
        </row>
        <row r="2836">
          <cell r="C2836">
            <v>5238</v>
          </cell>
          <cell r="D2836" t="str">
            <v>Prvc. Cimentacion Monobloque Cilindrica P/ Apoyo 12 X 750 Kgf</v>
          </cell>
          <cell r="E2836" t="str">
            <v>UN</v>
          </cell>
          <cell r="F2836">
            <v>538251.63</v>
          </cell>
          <cell r="G2836">
            <v>42573</v>
          </cell>
        </row>
        <row r="2837">
          <cell r="C2837">
            <v>5247</v>
          </cell>
          <cell r="D2837" t="str">
            <v>Prvc. Cimentacion Monobloque Cilindrica P/ Apoyo 12 X 800 Dan</v>
          </cell>
          <cell r="E2837" t="str">
            <v>UN</v>
          </cell>
          <cell r="F2837">
            <v>900886.51</v>
          </cell>
          <cell r="G2837">
            <v>42514</v>
          </cell>
        </row>
        <row r="2838">
          <cell r="C2838">
            <v>5254</v>
          </cell>
          <cell r="D2838" t="str">
            <v>Prvc. Cimentacion Monobloque Cilindrica P/ Apoyo 12 X 1250 Dan</v>
          </cell>
          <cell r="E2838" t="str">
            <v>UN</v>
          </cell>
          <cell r="F2838">
            <v>1201182.01</v>
          </cell>
          <cell r="G2838">
            <v>42573</v>
          </cell>
        </row>
        <row r="2839">
          <cell r="C2839">
            <v>5260</v>
          </cell>
          <cell r="D2839" t="str">
            <v>Prvc. Cimentacion Monobloque Cilindrica P/ Apoyo 14 X 800 Dan</v>
          </cell>
          <cell r="E2839" t="str">
            <v>UN</v>
          </cell>
          <cell r="F2839">
            <v>547400.1</v>
          </cell>
          <cell r="G2839">
            <v>42514</v>
          </cell>
        </row>
        <row r="2840">
          <cell r="C2840">
            <v>5267</v>
          </cell>
          <cell r="D2840" t="str">
            <v>Prvc. Tendido De Linea Trif Conductor Aaac 123,3 Mcm - Azusa</v>
          </cell>
          <cell r="E2840" t="str">
            <v>ML</v>
          </cell>
          <cell r="F2840">
            <v>25200.04</v>
          </cell>
          <cell r="G2840">
            <v>42573</v>
          </cell>
        </row>
        <row r="2841">
          <cell r="C2841">
            <v>5270</v>
          </cell>
          <cell r="D2841" t="str">
            <v>Prvc. Tendido En Linea Bif Conductor Aaac 123,3 Mcm - Azusa</v>
          </cell>
          <cell r="E2841" t="str">
            <v>ML</v>
          </cell>
          <cell r="F2841">
            <v>12995.73</v>
          </cell>
          <cell r="G2841">
            <v>42573</v>
          </cell>
        </row>
        <row r="2842">
          <cell r="C2842">
            <v>5273</v>
          </cell>
          <cell r="D2842" t="str">
            <v>Prvc. Reubicación Paso Aéreo Subterraneo Bt</v>
          </cell>
          <cell r="E2842" t="str">
            <v>UN</v>
          </cell>
          <cell r="F2842">
            <v>88027.08</v>
          </cell>
          <cell r="G2842">
            <v>42573</v>
          </cell>
        </row>
        <row r="2843">
          <cell r="C2843">
            <v>5274</v>
          </cell>
          <cell r="D2843" t="str">
            <v>Prvc. Instalacion De Derivacion Trif Rigida Acsr 1/0-1/0 Awg Acsr S/N</v>
          </cell>
          <cell r="E2843" t="str">
            <v>UN</v>
          </cell>
          <cell r="F2843">
            <v>310531.15999999997</v>
          </cell>
          <cell r="G2843">
            <v>42573</v>
          </cell>
        </row>
        <row r="2844">
          <cell r="C2844">
            <v>5278</v>
          </cell>
          <cell r="D2844" t="str">
            <v>Prvc. Instalacion De Derivacion Bif Rigida Acsr 1/0-1/0 Awg Acsr S/N</v>
          </cell>
          <cell r="E2844" t="str">
            <v>UN</v>
          </cell>
          <cell r="F2844">
            <v>213075.93</v>
          </cell>
          <cell r="G2844">
            <v>42573</v>
          </cell>
        </row>
        <row r="2845">
          <cell r="C2845">
            <v>5281</v>
          </cell>
          <cell r="D2845" t="str">
            <v>Prvc. Tablero De Medida Bifásico Autosoportado 6 Medidores Monofásicos 3H</v>
          </cell>
          <cell r="E2845" t="str">
            <v>UN</v>
          </cell>
          <cell r="F2845">
            <v>6551026.6699999999</v>
          </cell>
          <cell r="G2845">
            <v>42573</v>
          </cell>
        </row>
        <row r="2846">
          <cell r="C2846">
            <v>5284</v>
          </cell>
          <cell r="D2846" t="str">
            <v>Prvc. Instalacion De Derivacion Trif Rigida Medio De Vano Acsr 1/0-Acsr 1/0</v>
          </cell>
          <cell r="E2846" t="str">
            <v>UN</v>
          </cell>
          <cell r="F2846">
            <v>328965.61</v>
          </cell>
          <cell r="G2846">
            <v>42573</v>
          </cell>
        </row>
        <row r="2847">
          <cell r="C2847">
            <v>5285</v>
          </cell>
          <cell r="D2847" t="str">
            <v>Prvc. Tablero De Medida Bifásico Autosoportado 12 Medidores Monofásicos 3H</v>
          </cell>
          <cell r="E2847" t="str">
            <v>UN</v>
          </cell>
          <cell r="F2847">
            <v>18957226.670000002</v>
          </cell>
          <cell r="G2847">
            <v>42573</v>
          </cell>
        </row>
        <row r="2848">
          <cell r="C2848">
            <v>5287</v>
          </cell>
          <cell r="D2848" t="str">
            <v>Prvc. Instalacion Derivacion Bif Rigida Medio De Vano Acsr 1/0-Acsr 1/0</v>
          </cell>
          <cell r="E2848" t="str">
            <v>UN</v>
          </cell>
          <cell r="F2848">
            <v>249826.79</v>
          </cell>
          <cell r="G2848">
            <v>42573</v>
          </cell>
        </row>
        <row r="2849">
          <cell r="C2849">
            <v>5288</v>
          </cell>
          <cell r="D2849" t="str">
            <v>Prvc. Tablero De Medida Trifásico Autosoportado 9 Medidores Monofásicos 3H</v>
          </cell>
          <cell r="E2849" t="str">
            <v>UN</v>
          </cell>
          <cell r="F2849">
            <v>12754126.67</v>
          </cell>
          <cell r="G2849">
            <v>42573</v>
          </cell>
        </row>
        <row r="2850">
          <cell r="C2850">
            <v>5289</v>
          </cell>
          <cell r="D2850" t="str">
            <v>Prvc. Desmonte De Poste De Hormigón De 6.00 A 10.00 Metros</v>
          </cell>
          <cell r="E2850" t="str">
            <v>UN</v>
          </cell>
          <cell r="F2850">
            <v>252082.2</v>
          </cell>
          <cell r="G2850">
            <v>42573</v>
          </cell>
        </row>
        <row r="2851">
          <cell r="C2851">
            <v>5292</v>
          </cell>
          <cell r="D2851" t="str">
            <v>Prvc. Instalacion De Conexion Amovible Completa P/ Acsr 1/0 Awg</v>
          </cell>
          <cell r="E2851" t="str">
            <v>UN</v>
          </cell>
          <cell r="F2851">
            <v>101598.53</v>
          </cell>
          <cell r="G2851">
            <v>42573</v>
          </cell>
        </row>
        <row r="2852">
          <cell r="C2852">
            <v>5294</v>
          </cell>
          <cell r="D2852" t="str">
            <v>Prvc. Desmonte De Poste De Hormigón De 11.00 A 12.00 Metros</v>
          </cell>
          <cell r="E2852" t="str">
            <v>UN</v>
          </cell>
          <cell r="F2852">
            <v>319351.71999999997</v>
          </cell>
          <cell r="G2852">
            <v>42573</v>
          </cell>
        </row>
        <row r="2853">
          <cell r="C2853">
            <v>5295</v>
          </cell>
          <cell r="D2853" t="str">
            <v>Prvc. Terminal Ext Contractil En Frio 15 Kv Cable 2</v>
          </cell>
          <cell r="E2853" t="str">
            <v>UN</v>
          </cell>
          <cell r="F2853">
            <v>333234.28000000003</v>
          </cell>
          <cell r="G2853">
            <v>42573</v>
          </cell>
        </row>
        <row r="2854">
          <cell r="C2854">
            <v>5298</v>
          </cell>
          <cell r="D2854" t="str">
            <v>Prvc. Puesta A Tierra C/ Anillo Cerrado En Poste Hormigon De 12 M Copper-Clad Steel</v>
          </cell>
          <cell r="E2854" t="str">
            <v>UN</v>
          </cell>
          <cell r="F2854">
            <v>412479.57</v>
          </cell>
          <cell r="G2854">
            <v>42573</v>
          </cell>
        </row>
        <row r="2855">
          <cell r="C2855">
            <v>5300</v>
          </cell>
          <cell r="D2855" t="str">
            <v>Prvc. Puesta A Tierra C/ Anillo Cerrado En Poste Hormigon De 14 M Copper-Clad Steel</v>
          </cell>
          <cell r="E2855" t="str">
            <v>UN</v>
          </cell>
          <cell r="F2855">
            <v>449269.73</v>
          </cell>
          <cell r="G2855">
            <v>42573</v>
          </cell>
        </row>
        <row r="2856">
          <cell r="C2856">
            <v>5302</v>
          </cell>
          <cell r="D2856" t="str">
            <v>Prvc. Instalacion De Aislador Tipo Poste 13.2 Kv Contaminacion Alta</v>
          </cell>
          <cell r="E2856" t="str">
            <v>UN</v>
          </cell>
          <cell r="F2856">
            <v>243065.41</v>
          </cell>
          <cell r="G2856">
            <v>42573</v>
          </cell>
        </row>
        <row r="2857">
          <cell r="C2857">
            <v>5304</v>
          </cell>
          <cell r="D2857" t="str">
            <v>Prvc. Instalacion De Cadena De Amarre 13.2 Kv Conductor T1 Cont Normal</v>
          </cell>
          <cell r="E2857" t="str">
            <v>UN</v>
          </cell>
          <cell r="F2857">
            <v>142367.29999999999</v>
          </cell>
          <cell r="G2857">
            <v>42573</v>
          </cell>
        </row>
        <row r="2858">
          <cell r="C2858">
            <v>5306</v>
          </cell>
          <cell r="D2858" t="str">
            <v>Prvc.Desmonte De Poste De Hormigón De 14.00 Metros</v>
          </cell>
          <cell r="E2858" t="str">
            <v>UN</v>
          </cell>
          <cell r="F2858">
            <v>360330.29</v>
          </cell>
          <cell r="G2858">
            <v>42573</v>
          </cell>
        </row>
        <row r="2859">
          <cell r="C2859">
            <v>5307</v>
          </cell>
          <cell r="D2859" t="str">
            <v>Prvc. Instalacion De Retencion Pref. "Z" Ais. 57/1-3 Acsr. 1/0</v>
          </cell>
          <cell r="E2859" t="str">
            <v>UN</v>
          </cell>
          <cell r="F2859">
            <v>33061.94</v>
          </cell>
          <cell r="G2859">
            <v>42573</v>
          </cell>
        </row>
        <row r="2860">
          <cell r="C2860">
            <v>5310</v>
          </cell>
          <cell r="D2860" t="str">
            <v>Prvc. Desmonte De Armado De M.T. De Disposición En Dos Crucetas</v>
          </cell>
          <cell r="E2860" t="str">
            <v>UN</v>
          </cell>
          <cell r="F2860">
            <v>66606.16</v>
          </cell>
          <cell r="G2860">
            <v>42573</v>
          </cell>
        </row>
        <row r="2861">
          <cell r="C2861">
            <v>5312</v>
          </cell>
          <cell r="D2861" t="str">
            <v>Prvc. Instalacion De Retencion Pref. "Omega Dob" Ais. 57/1-3 Acsr. 1/0</v>
          </cell>
          <cell r="E2861" t="str">
            <v>UN</v>
          </cell>
          <cell r="F2861">
            <v>36319.53</v>
          </cell>
          <cell r="G2861">
            <v>42573</v>
          </cell>
        </row>
        <row r="2862">
          <cell r="C2862">
            <v>5313</v>
          </cell>
          <cell r="D2862" t="str">
            <v>Prvc. Desmonte De Armado De M.T. De Disposición  En Una Cruceta</v>
          </cell>
          <cell r="E2862" t="str">
            <v>UN</v>
          </cell>
          <cell r="F2862">
            <v>30679.84</v>
          </cell>
          <cell r="G2862">
            <v>42573</v>
          </cell>
        </row>
        <row r="2863">
          <cell r="C2863">
            <v>5316</v>
          </cell>
          <cell r="D2863" t="str">
            <v>Prvc. Instalacion De Armado Trif Alineacion Disp Bandera 13.2 Kv</v>
          </cell>
          <cell r="E2863" t="str">
            <v>UN</v>
          </cell>
          <cell r="F2863">
            <v>490000.74</v>
          </cell>
          <cell r="G2863">
            <v>42573</v>
          </cell>
        </row>
        <row r="2864">
          <cell r="C2864">
            <v>5318</v>
          </cell>
          <cell r="D2864" t="str">
            <v>Prvc. Instalacion De Armado Trif Ang 5º A 20º/30º Disp Bandera 13.2 Kv</v>
          </cell>
          <cell r="E2864" t="str">
            <v>UN</v>
          </cell>
          <cell r="F2864">
            <v>948891.15</v>
          </cell>
          <cell r="G2864">
            <v>42573</v>
          </cell>
        </row>
        <row r="2865">
          <cell r="C2865">
            <v>5320</v>
          </cell>
          <cell r="D2865" t="str">
            <v>Piso En Cerámica Para Exterior Acabado Rústico</v>
          </cell>
          <cell r="E2865" t="str">
            <v>M2</v>
          </cell>
          <cell r="F2865">
            <v>66503.41</v>
          </cell>
          <cell r="G2865">
            <v>42478</v>
          </cell>
        </row>
        <row r="2866">
          <cell r="C2866">
            <v>5322</v>
          </cell>
          <cell r="D2866" t="str">
            <v>Prvc. Instalacion De Armado Trif Anclaje 30 A 60º Disp Bandera 13.2 Kv</v>
          </cell>
          <cell r="E2866" t="str">
            <v>UN</v>
          </cell>
          <cell r="F2866">
            <v>890918.97</v>
          </cell>
          <cell r="G2866">
            <v>42573</v>
          </cell>
        </row>
        <row r="2867">
          <cell r="C2867">
            <v>5323</v>
          </cell>
          <cell r="D2867" t="str">
            <v>Prvc. Instalacion De Armado Trif Fin De Linea Disp Bandera 13.2 Kv</v>
          </cell>
          <cell r="E2867" t="str">
            <v>UN</v>
          </cell>
          <cell r="F2867">
            <v>890918.97</v>
          </cell>
          <cell r="G2867">
            <v>42573</v>
          </cell>
        </row>
        <row r="2868">
          <cell r="C2868">
            <v>5324</v>
          </cell>
          <cell r="D2868" t="str">
            <v>Prvc. Instalacion De Armado Bif Alineacion Disp Bandera 13.2 Kv</v>
          </cell>
          <cell r="E2868" t="str">
            <v>UN</v>
          </cell>
          <cell r="F2868">
            <v>480338.71</v>
          </cell>
          <cell r="G2868">
            <v>42573</v>
          </cell>
        </row>
        <row r="2869">
          <cell r="C2869">
            <v>5325</v>
          </cell>
          <cell r="D2869" t="str">
            <v>Prvc. Desmonte De Línea Aérea M.T.Trifásica Calibre 4 A 4/0 Awg Y Equivalentes Mcm</v>
          </cell>
          <cell r="E2869" t="str">
            <v>ML</v>
          </cell>
          <cell r="F2869">
            <v>2785.15</v>
          </cell>
          <cell r="G2869">
            <v>42573</v>
          </cell>
        </row>
        <row r="2870">
          <cell r="C2870">
            <v>5327</v>
          </cell>
          <cell r="D2870" t="str">
            <v>Prvc. Desmonte De Línea Aérea M.T. Bifásica Calibre 4 A 4/0 Awg Y Equivalentes Mcm</v>
          </cell>
          <cell r="E2870" t="str">
            <v>ML</v>
          </cell>
          <cell r="F2870">
            <v>1895.64</v>
          </cell>
          <cell r="G2870">
            <v>42573</v>
          </cell>
        </row>
        <row r="2871">
          <cell r="C2871">
            <v>5329</v>
          </cell>
          <cell r="D2871" t="str">
            <v>Prvc. Instalacion De Armado Bif Ang 5º A 20º/30º Disp Bandera 13.2 Kv</v>
          </cell>
          <cell r="E2871" t="str">
            <v>UN</v>
          </cell>
          <cell r="F2871">
            <v>929567.09</v>
          </cell>
          <cell r="G2871">
            <v>42573</v>
          </cell>
        </row>
        <row r="2872">
          <cell r="C2872">
            <v>5330</v>
          </cell>
          <cell r="D2872" t="str">
            <v>Prvc. Retiro Puente De Línea Trifásico En Circuito M.T</v>
          </cell>
          <cell r="E2872" t="str">
            <v>UN</v>
          </cell>
          <cell r="F2872">
            <v>51104.32</v>
          </cell>
          <cell r="G2872">
            <v>42573</v>
          </cell>
        </row>
        <row r="2873">
          <cell r="C2873">
            <v>5332</v>
          </cell>
          <cell r="D2873" t="str">
            <v>Prvc. Retiro Puente De Línea En Medio De Vano Circuito Mt Trifásico</v>
          </cell>
          <cell r="E2873" t="str">
            <v>UN</v>
          </cell>
          <cell r="F2873">
            <v>165959.71</v>
          </cell>
          <cell r="G2873">
            <v>42573</v>
          </cell>
        </row>
        <row r="2874">
          <cell r="C2874">
            <v>5334</v>
          </cell>
          <cell r="D2874" t="str">
            <v>Prvc. Instalacion De Armado Bif Anclaje 30 A 60º Disp Bandera 13.2 Kv</v>
          </cell>
          <cell r="E2874" t="str">
            <v>UN</v>
          </cell>
          <cell r="F2874">
            <v>890918.97</v>
          </cell>
          <cell r="G2874">
            <v>42573</v>
          </cell>
        </row>
        <row r="2875">
          <cell r="C2875">
            <v>5335</v>
          </cell>
          <cell r="D2875" t="str">
            <v>Prvc. Retiro Puente De Línea Bifásico En Poste Circuito Mt</v>
          </cell>
          <cell r="E2875" t="str">
            <v>UN</v>
          </cell>
          <cell r="F2875">
            <v>35926.32</v>
          </cell>
          <cell r="G2875">
            <v>42573</v>
          </cell>
        </row>
        <row r="2876">
          <cell r="C2876">
            <v>5337</v>
          </cell>
          <cell r="D2876" t="str">
            <v>Prvc. Retiro De Puente De Línea En Medio De Vano Circuito Mt Bifásico</v>
          </cell>
          <cell r="E2876" t="str">
            <v>UN</v>
          </cell>
          <cell r="F2876">
            <v>150781.70000000001</v>
          </cell>
          <cell r="G2876">
            <v>42573</v>
          </cell>
        </row>
        <row r="2877">
          <cell r="C2877">
            <v>5338</v>
          </cell>
          <cell r="D2877" t="str">
            <v>Prvc. Instalacion De Armado Bif Fin De Linea Disp Bandera 13.2 Kv</v>
          </cell>
          <cell r="E2877" t="str">
            <v>UN</v>
          </cell>
          <cell r="F2877">
            <v>890918.97</v>
          </cell>
          <cell r="G2877">
            <v>42573</v>
          </cell>
        </row>
        <row r="2878">
          <cell r="C2878">
            <v>5340</v>
          </cell>
          <cell r="D2878" t="str">
            <v>Prvc. Desmontaje De Retenida Sencilla Primaria</v>
          </cell>
          <cell r="E2878" t="str">
            <v>UN</v>
          </cell>
          <cell r="F2878">
            <v>40935.19</v>
          </cell>
          <cell r="G2878">
            <v>42573</v>
          </cell>
        </row>
        <row r="2879">
          <cell r="C2879">
            <v>5342</v>
          </cell>
          <cell r="D2879" t="str">
            <v>Prvc. Instalacion De Trafo Mono En Poste Nn 13.2 Kv /120-240 V - 37.5 Kva Con Prot.</v>
          </cell>
          <cell r="E2879" t="str">
            <v>UN</v>
          </cell>
          <cell r="F2879">
            <v>8826464.3800000008</v>
          </cell>
          <cell r="G2879">
            <v>42573</v>
          </cell>
        </row>
        <row r="2880">
          <cell r="C2880">
            <v>5343</v>
          </cell>
          <cell r="D2880" t="str">
            <v>Prvc. Desmontaje De Retenida Secundaria</v>
          </cell>
          <cell r="E2880" t="str">
            <v>UN</v>
          </cell>
          <cell r="F2880">
            <v>36487.730000000003</v>
          </cell>
          <cell r="G2880">
            <v>42573</v>
          </cell>
        </row>
        <row r="2881">
          <cell r="C2881">
            <v>5345</v>
          </cell>
          <cell r="D2881" t="str">
            <v>Prvc. Desmontaje De Retenida Aérea Poste A Poste</v>
          </cell>
          <cell r="E2881" t="str">
            <v>UN</v>
          </cell>
          <cell r="F2881">
            <v>40935.19</v>
          </cell>
          <cell r="G2881">
            <v>42573</v>
          </cell>
        </row>
        <row r="2882">
          <cell r="C2882">
            <v>5346</v>
          </cell>
          <cell r="D2882" t="str">
            <v>Prvc. Desmonte Aislador Porc. Tipo Poste 13.2 Kv</v>
          </cell>
          <cell r="E2882" t="str">
            <v>UN</v>
          </cell>
          <cell r="F2882">
            <v>20424.48</v>
          </cell>
          <cell r="G2882">
            <v>42573</v>
          </cell>
        </row>
        <row r="2883">
          <cell r="C2883">
            <v>5348</v>
          </cell>
          <cell r="D2883" t="str">
            <v>Prcv. Desmonte De Cadena De Amarre Porc. Tres Discos 13.2 Kv</v>
          </cell>
          <cell r="E2883" t="str">
            <v>UN</v>
          </cell>
          <cell r="F2883">
            <v>20424.48</v>
          </cell>
          <cell r="G2883">
            <v>42573</v>
          </cell>
        </row>
        <row r="2884">
          <cell r="C2884">
            <v>5351</v>
          </cell>
          <cell r="D2884" t="str">
            <v>Prvc. Instalacion De Tres Cortacircuitos Nn Completo 13.2 Kv 100 A</v>
          </cell>
          <cell r="E2884" t="str">
            <v>UN</v>
          </cell>
          <cell r="F2884">
            <v>1037230.86</v>
          </cell>
          <cell r="G2884">
            <v>42573</v>
          </cell>
        </row>
        <row r="2885">
          <cell r="C2885">
            <v>5354</v>
          </cell>
          <cell r="D2885" t="str">
            <v>Prvc. Suplemento De Trabajo En Tensión Instalación De Poste De 12 A 14 Metros</v>
          </cell>
          <cell r="E2885" t="str">
            <v>UN</v>
          </cell>
          <cell r="F2885">
            <v>64418.52</v>
          </cell>
          <cell r="G2885">
            <v>42573</v>
          </cell>
        </row>
        <row r="2886">
          <cell r="C2886">
            <v>5356</v>
          </cell>
          <cell r="D2886" t="str">
            <v>Prvc. Instalacion De Dos Cortacircuitos Nn Completo 13.2 Kv 100 A</v>
          </cell>
          <cell r="E2886" t="str">
            <v>UN</v>
          </cell>
          <cell r="F2886">
            <v>691470.56</v>
          </cell>
          <cell r="G2886">
            <v>42573</v>
          </cell>
        </row>
        <row r="2887">
          <cell r="C2887">
            <v>5359</v>
          </cell>
          <cell r="D2887" t="str">
            <v>Prvc. Montaje De Tres Pararrayos 13.2 Kv Fijacion En Cruc. Met.</v>
          </cell>
          <cell r="E2887" t="str">
            <v>UN</v>
          </cell>
          <cell r="F2887">
            <v>653455.61</v>
          </cell>
          <cell r="G2887">
            <v>42573</v>
          </cell>
        </row>
        <row r="2888">
          <cell r="C2888">
            <v>5361</v>
          </cell>
          <cell r="D2888" t="str">
            <v>Prvc. Montaje De Dos Pararrayos 13.2 Kv Fijacion En Cruc. Met.</v>
          </cell>
          <cell r="E2888" t="str">
            <v>UN</v>
          </cell>
          <cell r="F2888">
            <v>460447.32</v>
          </cell>
          <cell r="G2888">
            <v>42573</v>
          </cell>
        </row>
        <row r="2889">
          <cell r="C2889">
            <v>5363</v>
          </cell>
          <cell r="D2889" t="str">
            <v>Prvc. Montaje Retenida Mt 3/8" En Poste Nn C/Poste Aux (Band Fin Linea)</v>
          </cell>
          <cell r="E2889" t="str">
            <v>UN</v>
          </cell>
          <cell r="F2889">
            <v>658171.78</v>
          </cell>
          <cell r="G2889">
            <v>42573</v>
          </cell>
        </row>
        <row r="2890">
          <cell r="C2890">
            <v>5365</v>
          </cell>
          <cell r="D2890" t="str">
            <v>Prvc. Construccion De Registro Sb 300 M.T. Tipo 1 - 1.3 M X 1.3 M X 1.6 M</v>
          </cell>
          <cell r="E2890" t="str">
            <v>UN</v>
          </cell>
          <cell r="F2890">
            <v>2806295.47</v>
          </cell>
          <cell r="G2890">
            <v>42573</v>
          </cell>
        </row>
        <row r="2891">
          <cell r="C2891">
            <v>5367</v>
          </cell>
          <cell r="D2891" t="str">
            <v>Prvc. Apertura O Cierre De Equip De Maniobra Mono O Trif</v>
          </cell>
          <cell r="E2891" t="str">
            <v>UN</v>
          </cell>
          <cell r="F2891">
            <v>7755</v>
          </cell>
          <cell r="G2891">
            <v>42573</v>
          </cell>
        </row>
        <row r="2892">
          <cell r="C2892">
            <v>5369</v>
          </cell>
          <cell r="D2892" t="str">
            <v>Prvc. Vano Retensado Lin (1F) 1/O A 4/0 Cu 4/0 A 477 Mcm Al Acsr</v>
          </cell>
          <cell r="E2892" t="str">
            <v>UN</v>
          </cell>
          <cell r="F2892">
            <v>37820.620000000003</v>
          </cell>
          <cell r="G2892">
            <v>42573</v>
          </cell>
        </row>
        <row r="2893">
          <cell r="C2893">
            <v>5372</v>
          </cell>
          <cell r="D2893" t="str">
            <v>Prvc. Suplemento De Trabajo En Tensión Cruceta Auxiliar De Protecciones</v>
          </cell>
          <cell r="E2893" t="str">
            <v>UN</v>
          </cell>
          <cell r="F2893">
            <v>36810.58</v>
          </cell>
          <cell r="G2893">
            <v>42573</v>
          </cell>
        </row>
        <row r="2894">
          <cell r="C2894">
            <v>5373</v>
          </cell>
          <cell r="D2894" t="str">
            <v>Prvc. Suplemento De Trabajo En Tensión Arm Simp Trif/Bif Alineación Disp Hor</v>
          </cell>
          <cell r="E2894" t="str">
            <v>UN</v>
          </cell>
          <cell r="F2894">
            <v>64418.52</v>
          </cell>
          <cell r="G2894">
            <v>42573</v>
          </cell>
        </row>
        <row r="2895">
          <cell r="C2895">
            <v>5374</v>
          </cell>
          <cell r="D2895" t="str">
            <v>Prvc. Puente Simp Conexion Bt Trafo Mono 2 Bornas Tipo Poste 25.50 Y 75 Kva</v>
          </cell>
          <cell r="E2895" t="str">
            <v>UN</v>
          </cell>
          <cell r="F2895">
            <v>155632.07999999999</v>
          </cell>
          <cell r="G2895">
            <v>42573</v>
          </cell>
        </row>
        <row r="2896">
          <cell r="C2896">
            <v>5375</v>
          </cell>
          <cell r="D2896" t="str">
            <v>Prvc. Suplemento De Trabajo En Tensión Arm Simp Trif/Bif Angulo Disp Hor</v>
          </cell>
          <cell r="E2896" t="str">
            <v>UN</v>
          </cell>
          <cell r="F2896">
            <v>64418.52</v>
          </cell>
          <cell r="G2896">
            <v>42573</v>
          </cell>
        </row>
        <row r="2897">
          <cell r="C2897">
            <v>5376</v>
          </cell>
          <cell r="D2897" t="str">
            <v>Prvc. Suplemento De Trabajo En Tensión Arm Simp Trif/Bif Anclaje Y Fin De Línea Disp Hor</v>
          </cell>
          <cell r="E2897" t="str">
            <v>UN</v>
          </cell>
          <cell r="F2897">
            <v>64418.52</v>
          </cell>
          <cell r="G2897">
            <v>42573</v>
          </cell>
        </row>
        <row r="2898">
          <cell r="C2898">
            <v>5377</v>
          </cell>
          <cell r="D2898" t="str">
            <v>Prvc. Suplemento De Trabajo En Tensión Vano Retensado Lin (1 F) 1/0 A 4/0 Cu 4/0 A 477Mcm Al, Acsr</v>
          </cell>
          <cell r="E2898" t="str">
            <v>UN</v>
          </cell>
          <cell r="F2898">
            <v>18405.29</v>
          </cell>
          <cell r="G2898">
            <v>42573</v>
          </cell>
        </row>
        <row r="2899">
          <cell r="C2899">
            <v>5378</v>
          </cell>
          <cell r="D2899" t="str">
            <v>Prvc. Suplemento De Trabajo En Tensión Cortacircuito Nn Completo 13.2 Kv 100 A</v>
          </cell>
          <cell r="E2899" t="str">
            <v>UN</v>
          </cell>
          <cell r="F2899">
            <v>46013.23</v>
          </cell>
          <cell r="G2899">
            <v>42573</v>
          </cell>
        </row>
        <row r="2900">
          <cell r="C2900">
            <v>5379</v>
          </cell>
          <cell r="D2900" t="str">
            <v>Prvc. Suplemento De Trabajo En Tensión Instalación De Aislador Tipo Poste</v>
          </cell>
          <cell r="E2900" t="str">
            <v>UN</v>
          </cell>
          <cell r="F2900">
            <v>36810.58</v>
          </cell>
          <cell r="G2900">
            <v>42573</v>
          </cell>
        </row>
        <row r="2901">
          <cell r="C2901">
            <v>5380</v>
          </cell>
          <cell r="D2901" t="str">
            <v>Prvc. Suplemento De Trabajo En Tensión Cadena De Amarre</v>
          </cell>
          <cell r="E2901" t="str">
            <v>UN</v>
          </cell>
          <cell r="F2901">
            <v>36810.58</v>
          </cell>
          <cell r="G2901">
            <v>42573</v>
          </cell>
        </row>
        <row r="2902">
          <cell r="C2902">
            <v>5382</v>
          </cell>
          <cell r="D2902" t="str">
            <v>Prvc. Suplemento De Trabajo En Tensión Instalación Puente De Línea Trifásico M.T.</v>
          </cell>
          <cell r="E2902" t="str">
            <v>UN</v>
          </cell>
          <cell r="F2902">
            <v>27607.94</v>
          </cell>
          <cell r="G2902">
            <v>42573</v>
          </cell>
        </row>
        <row r="2903">
          <cell r="C2903">
            <v>5383</v>
          </cell>
          <cell r="D2903" t="str">
            <v>Prvc. Tendido De Linea Trenzada Triplex 4/0</v>
          </cell>
          <cell r="E2903" t="str">
            <v>ML</v>
          </cell>
          <cell r="F2903">
            <v>45826.400000000001</v>
          </cell>
          <cell r="G2903">
            <v>42573</v>
          </cell>
        </row>
        <row r="2904">
          <cell r="C2904">
            <v>5384</v>
          </cell>
          <cell r="D2904" t="str">
            <v>Prvc. Suplemento De Trabajo En Tensión Instalación Puente De Línea Bifásico M.T.</v>
          </cell>
          <cell r="E2904" t="str">
            <v>UN</v>
          </cell>
          <cell r="F2904">
            <v>22086.35</v>
          </cell>
          <cell r="G2904">
            <v>42573</v>
          </cell>
        </row>
        <row r="2905">
          <cell r="C2905">
            <v>5385</v>
          </cell>
          <cell r="D2905" t="str">
            <v>Prvc. Suplemento De Trabajo En Tensión Instalación De Estribo Para Conector Amovible</v>
          </cell>
          <cell r="E2905" t="str">
            <v>UN</v>
          </cell>
          <cell r="F2905">
            <v>18405.29</v>
          </cell>
          <cell r="G2905">
            <v>42573</v>
          </cell>
        </row>
        <row r="2906">
          <cell r="C2906">
            <v>5387</v>
          </cell>
          <cell r="D2906" t="str">
            <v>Prvc. Suplemento De Trabajo En Tensión Desmontaje De Postes Mt</v>
          </cell>
          <cell r="E2906" t="str">
            <v>UN</v>
          </cell>
          <cell r="F2906">
            <v>64418.52</v>
          </cell>
          <cell r="G2906">
            <v>42573</v>
          </cell>
        </row>
        <row r="2907">
          <cell r="C2907">
            <v>5388</v>
          </cell>
          <cell r="D2907" t="str">
            <v>Prvc. Suplemento De Trabajo En Tensión Desm Arm En Cruceta Sencilla</v>
          </cell>
          <cell r="E2907" t="str">
            <v>UN</v>
          </cell>
          <cell r="F2907">
            <v>27607.94</v>
          </cell>
          <cell r="G2907">
            <v>42573</v>
          </cell>
        </row>
        <row r="2908">
          <cell r="C2908">
            <v>5389</v>
          </cell>
          <cell r="D2908" t="str">
            <v>Prvc. Suplemento De Trabajo En Tensión Desm Arm En Cruceta Doble</v>
          </cell>
          <cell r="E2908" t="str">
            <v>UN</v>
          </cell>
          <cell r="F2908">
            <v>27607.94</v>
          </cell>
          <cell r="G2908">
            <v>42573</v>
          </cell>
        </row>
        <row r="2909">
          <cell r="C2909">
            <v>5390</v>
          </cell>
          <cell r="D2909" t="str">
            <v>Prvc. Construccion Canalizacion C/ Un Tubo De 1" Diam En Lecho De Arena</v>
          </cell>
          <cell r="E2909" t="str">
            <v>ML</v>
          </cell>
          <cell r="F2909">
            <v>6464.19</v>
          </cell>
          <cell r="G2909">
            <v>42573</v>
          </cell>
        </row>
        <row r="2910">
          <cell r="C2910">
            <v>5391</v>
          </cell>
          <cell r="D2910" t="str">
            <v>Prvc. Supl Tet Desm. Seccionador Fusible O Pararrayo</v>
          </cell>
          <cell r="E2910" t="str">
            <v>UN</v>
          </cell>
          <cell r="F2910">
            <v>18405.29</v>
          </cell>
          <cell r="G2910">
            <v>42573</v>
          </cell>
        </row>
        <row r="2911">
          <cell r="C2911">
            <v>5393</v>
          </cell>
          <cell r="D2911" t="str">
            <v>Prvc. Suplemento De Trabajo En Tensión Reub Interruptor - Seccionador Trifásico</v>
          </cell>
          <cell r="E2911" t="str">
            <v>UN</v>
          </cell>
          <cell r="F2911">
            <v>102701.52</v>
          </cell>
          <cell r="G2911">
            <v>42573</v>
          </cell>
        </row>
        <row r="2912">
          <cell r="C2912">
            <v>5395</v>
          </cell>
          <cell r="D2912" t="str">
            <v>Prvc. Supl Tet Desm. Aisl Multipar O Tipo Poste</v>
          </cell>
          <cell r="E2912" t="str">
            <v>UN</v>
          </cell>
          <cell r="F2912">
            <v>27607.94</v>
          </cell>
          <cell r="G2912">
            <v>42573</v>
          </cell>
        </row>
        <row r="2913">
          <cell r="C2913">
            <v>5396</v>
          </cell>
          <cell r="D2913" t="str">
            <v>Prvc. Supl Tet Desm. Cadena De Amarre</v>
          </cell>
          <cell r="E2913" t="str">
            <v>UN</v>
          </cell>
          <cell r="F2913">
            <v>27607.94</v>
          </cell>
          <cell r="G2913">
            <v>42573</v>
          </cell>
        </row>
        <row r="2914">
          <cell r="C2914">
            <v>5397</v>
          </cell>
          <cell r="D2914" t="str">
            <v>Prvc. Certificación Retie</v>
          </cell>
          <cell r="E2914" t="str">
            <v>GL</v>
          </cell>
          <cell r="F2914">
            <v>96034771.790000007</v>
          </cell>
          <cell r="G2914">
            <v>42487</v>
          </cell>
        </row>
        <row r="2915">
          <cell r="C2915">
            <v>5398</v>
          </cell>
          <cell r="D2915" t="str">
            <v>Prvc. Certificación Retilap</v>
          </cell>
          <cell r="E2915" t="str">
            <v>GL</v>
          </cell>
          <cell r="F2915">
            <v>44015040</v>
          </cell>
          <cell r="G2915">
            <v>42487</v>
          </cell>
        </row>
        <row r="2916">
          <cell r="C2916">
            <v>5399</v>
          </cell>
          <cell r="D2916" t="str">
            <v>Gestiones Ante Electricaribe</v>
          </cell>
          <cell r="E2916" t="str">
            <v>GL</v>
          </cell>
          <cell r="F2916">
            <v>2900000</v>
          </cell>
          <cell r="G2916">
            <v>42578</v>
          </cell>
        </row>
        <row r="2917">
          <cell r="C2917">
            <v>5400</v>
          </cell>
          <cell r="D2917" t="str">
            <v>Prvc. Desmonte De Perchas De 1 Puesto</v>
          </cell>
          <cell r="E2917" t="str">
            <v>UN</v>
          </cell>
          <cell r="F2917">
            <v>15501.83</v>
          </cell>
          <cell r="G2917">
            <v>42573</v>
          </cell>
        </row>
        <row r="2918">
          <cell r="C2918">
            <v>5402</v>
          </cell>
          <cell r="D2918" t="str">
            <v>Prvc. Construccion Canalizacion C/ Dos Tubos De 1" Diam En Lecho De Arena</v>
          </cell>
          <cell r="E2918" t="str">
            <v>ML</v>
          </cell>
          <cell r="F2918">
            <v>11803.56</v>
          </cell>
          <cell r="G2918">
            <v>42573</v>
          </cell>
        </row>
        <row r="2919">
          <cell r="C2919">
            <v>5404</v>
          </cell>
          <cell r="D2919" t="str">
            <v>Prvc. Desmonte Percha De 3 Puestos</v>
          </cell>
          <cell r="E2919" t="str">
            <v>UN</v>
          </cell>
          <cell r="F2919">
            <v>35926.32</v>
          </cell>
          <cell r="G2919">
            <v>42573</v>
          </cell>
        </row>
        <row r="2920">
          <cell r="C2920">
            <v>5406</v>
          </cell>
          <cell r="D2920" t="str">
            <v>Prvc. Construccion Canalizacion C/ Tres Tubos De 1" Diam En Lecho De Arena</v>
          </cell>
          <cell r="E2920" t="str">
            <v>ML</v>
          </cell>
          <cell r="F2920">
            <v>17199.38</v>
          </cell>
          <cell r="G2920">
            <v>42573</v>
          </cell>
        </row>
        <row r="2921">
          <cell r="C2921">
            <v>5407</v>
          </cell>
          <cell r="D2921" t="str">
            <v>Prvc. Desmonte De Línea Bt (Rt) Triplex 2 A 4/0</v>
          </cell>
          <cell r="E2921" t="str">
            <v>UN</v>
          </cell>
          <cell r="F2921">
            <v>4119.38</v>
          </cell>
          <cell r="G2921">
            <v>42573</v>
          </cell>
        </row>
        <row r="2922">
          <cell r="C2922">
            <v>5410</v>
          </cell>
          <cell r="D2922" t="str">
            <v>Prvc. Desmonte De Línea Bt (Ra) 1 Hilo No. 4 A 1/0</v>
          </cell>
          <cell r="E2922" t="str">
            <v>UN</v>
          </cell>
          <cell r="F2922">
            <v>1006.78</v>
          </cell>
          <cell r="G2922">
            <v>42573</v>
          </cell>
        </row>
        <row r="2923">
          <cell r="C2923">
            <v>5411</v>
          </cell>
          <cell r="D2923" t="str">
            <v>Prvc. Construccion Canalizacion C/ Cuatro Tubos De 1" Diam En Lecho De Arena</v>
          </cell>
          <cell r="E2923" t="str">
            <v>ML</v>
          </cell>
          <cell r="F2923">
            <v>22704.03</v>
          </cell>
          <cell r="G2923">
            <v>42702</v>
          </cell>
        </row>
        <row r="2924">
          <cell r="C2924">
            <v>5413</v>
          </cell>
          <cell r="D2924" t="str">
            <v>Prvc. Desm. Caja Deriv Acomet Trif</v>
          </cell>
          <cell r="E2924" t="str">
            <v>UN</v>
          </cell>
          <cell r="F2924">
            <v>67619.88</v>
          </cell>
          <cell r="G2924">
            <v>42573</v>
          </cell>
        </row>
        <row r="2925">
          <cell r="C2925">
            <v>5416</v>
          </cell>
          <cell r="D2925" t="str">
            <v>Prvc. Retiro De Luminaria Ap</v>
          </cell>
          <cell r="E2925" t="str">
            <v>UN</v>
          </cell>
          <cell r="F2925">
            <v>26232.39</v>
          </cell>
          <cell r="G2925">
            <v>42573</v>
          </cell>
        </row>
        <row r="2926">
          <cell r="C2926">
            <v>5418</v>
          </cell>
          <cell r="D2926" t="str">
            <v>Prvc. Construccion Canalizacion C/ Cinco Tubos De 1" Diam En Lecho De Arena</v>
          </cell>
          <cell r="E2926" t="str">
            <v>ML</v>
          </cell>
          <cell r="F2926">
            <v>30648.61</v>
          </cell>
          <cell r="G2926">
            <v>42573</v>
          </cell>
        </row>
        <row r="2927">
          <cell r="C2927">
            <v>5420</v>
          </cell>
          <cell r="D2927" t="str">
            <v>Prvc. Construccion Canalizacion C/ Seis Tubos De 1" Diam En Lecho De Arena</v>
          </cell>
          <cell r="E2927" t="str">
            <v>ML</v>
          </cell>
          <cell r="F2927">
            <v>36252.32</v>
          </cell>
          <cell r="G2927">
            <v>42573</v>
          </cell>
        </row>
        <row r="2928">
          <cell r="C2928">
            <v>5422</v>
          </cell>
          <cell r="D2928" t="str">
            <v>Prvc. Construccion Canalizacion C/ Siete Tubos De 1" Diam En Lecho De Arena</v>
          </cell>
          <cell r="E2928" t="str">
            <v>ML</v>
          </cell>
          <cell r="F2928">
            <v>42064.97</v>
          </cell>
          <cell r="G2928">
            <v>42573</v>
          </cell>
        </row>
        <row r="2929">
          <cell r="C2929">
            <v>5424</v>
          </cell>
          <cell r="D2929" t="str">
            <v>Prvc. Construccion Canalizacion C/ Ocho Tubos De 1" Diam En Lecho De Arena</v>
          </cell>
          <cell r="E2929" t="str">
            <v>ML</v>
          </cell>
          <cell r="F2929">
            <v>48163.6</v>
          </cell>
          <cell r="G2929">
            <v>42573</v>
          </cell>
        </row>
        <row r="2930">
          <cell r="C2930">
            <v>5426</v>
          </cell>
          <cell r="D2930" t="str">
            <v>Prvc. Contruccion Canalizacion C/ Nueve Tubos De 1" Diam En Lecho De Arena</v>
          </cell>
          <cell r="E2930" t="str">
            <v>ML</v>
          </cell>
          <cell r="F2930">
            <v>54647.15</v>
          </cell>
          <cell r="G2930">
            <v>42514</v>
          </cell>
        </row>
        <row r="2931">
          <cell r="C2931">
            <v>5428</v>
          </cell>
          <cell r="D2931" t="str">
            <v>Prvc. Construccion Canalizacion C/ Diez Tubos De 1" Diam En Lecho De Arena</v>
          </cell>
          <cell r="E2931" t="str">
            <v>ML</v>
          </cell>
          <cell r="F2931">
            <v>61930.61</v>
          </cell>
          <cell r="G2931">
            <v>42514</v>
          </cell>
        </row>
        <row r="2932">
          <cell r="C2932">
            <v>5430</v>
          </cell>
          <cell r="D2932" t="str">
            <v>Prvc. Construccion Canalizacion C/ Once Tubos De 1" Diam En Lecho De Arena</v>
          </cell>
          <cell r="E2932" t="str">
            <v>ML</v>
          </cell>
          <cell r="F2932">
            <v>69578.55</v>
          </cell>
          <cell r="G2932">
            <v>42514</v>
          </cell>
        </row>
        <row r="2933">
          <cell r="C2933">
            <v>5432</v>
          </cell>
          <cell r="D2933" t="str">
            <v>Prvc. Construccion Canalizacion C/ Doce Tubos De 1" Diam En Lecho De Arena</v>
          </cell>
          <cell r="E2933" t="str">
            <v>ML</v>
          </cell>
          <cell r="F2933">
            <v>77531.77</v>
          </cell>
          <cell r="G2933">
            <v>42514</v>
          </cell>
        </row>
        <row r="2934">
          <cell r="C2934">
            <v>5434</v>
          </cell>
          <cell r="D2934" t="str">
            <v>Prvc. Instalacion Paso Aereo Subterraneo Bt En Poste Tuberia De 4"</v>
          </cell>
          <cell r="E2934" t="str">
            <v>UN</v>
          </cell>
          <cell r="F2934">
            <v>626222.62</v>
          </cell>
          <cell r="G2934">
            <v>42573</v>
          </cell>
        </row>
        <row r="2935">
          <cell r="C2935">
            <v>5436</v>
          </cell>
          <cell r="D2935" t="str">
            <v>Prvc. Construccion Registro Con Tapa De 0.6 X 0.6 X 0.6 Metros En Mamposteria</v>
          </cell>
          <cell r="E2935" t="str">
            <v>UN</v>
          </cell>
          <cell r="F2935">
            <v>631103.42000000004</v>
          </cell>
          <cell r="G2935">
            <v>42573</v>
          </cell>
        </row>
        <row r="2936">
          <cell r="C2936">
            <v>5438</v>
          </cell>
          <cell r="D2936" t="str">
            <v>Prvc. Construccion Registro Con Tapa De 0.8 X 0.8 X 0.8 Metros En Mamposteria</v>
          </cell>
          <cell r="E2936" t="str">
            <v>UN</v>
          </cell>
          <cell r="F2936">
            <v>834106.15</v>
          </cell>
          <cell r="G2936">
            <v>42573</v>
          </cell>
        </row>
        <row r="2937">
          <cell r="C2937">
            <v>5440</v>
          </cell>
          <cell r="D2937" t="str">
            <v>Prvc. Instalacion De Acometida 2X8+8 Awg Polietileno Xlpe 90</v>
          </cell>
          <cell r="E2937" t="str">
            <v>UN</v>
          </cell>
          <cell r="F2937">
            <v>333337.48</v>
          </cell>
          <cell r="G2937">
            <v>42573</v>
          </cell>
        </row>
        <row r="2938">
          <cell r="C2938">
            <v>5442</v>
          </cell>
          <cell r="D2938" t="str">
            <v>Prvc. Construccion De Carcamo De Baja Tension</v>
          </cell>
          <cell r="E2938" t="str">
            <v>ML</v>
          </cell>
          <cell r="F2938">
            <v>191858.35</v>
          </cell>
          <cell r="G2938">
            <v>42573</v>
          </cell>
        </row>
        <row r="2939">
          <cell r="C2939">
            <v>5443</v>
          </cell>
          <cell r="D2939" t="str">
            <v>Prvc. Elaboración De Topo 3" Para Cruce De Pavimento. Incluye Compresor</v>
          </cell>
          <cell r="E2939" t="str">
            <v>UN</v>
          </cell>
          <cell r="F2939">
            <v>156975</v>
          </cell>
          <cell r="G2939">
            <v>42572</v>
          </cell>
        </row>
        <row r="2940">
          <cell r="C2940">
            <v>5446</v>
          </cell>
          <cell r="D2940" t="str">
            <v>Prvc. Instalacion De Tuberia Emt Coduit De 3/4"</v>
          </cell>
          <cell r="E2940" t="str">
            <v>ML</v>
          </cell>
          <cell r="F2940">
            <v>12572.22</v>
          </cell>
          <cell r="G2940">
            <v>42573</v>
          </cell>
        </row>
        <row r="2941">
          <cell r="C2941">
            <v>5448</v>
          </cell>
          <cell r="D2941" t="str">
            <v>Prvc. Corte, Demolición, Resane Con Concreto De 3000 Psi De Andén, Para Instalación De Tubería</v>
          </cell>
          <cell r="E2941" t="str">
            <v>ML</v>
          </cell>
          <cell r="F2941">
            <v>78725.06</v>
          </cell>
          <cell r="G2941">
            <v>42480</v>
          </cell>
        </row>
        <row r="2942">
          <cell r="C2942">
            <v>5449</v>
          </cell>
          <cell r="D2942" t="str">
            <v>Prvc. Tramite Retilap Para Transformador Monofásico De 25 Kva</v>
          </cell>
          <cell r="E2942" t="str">
            <v>UN</v>
          </cell>
          <cell r="F2942">
            <v>6993480</v>
          </cell>
          <cell r="G2942">
            <v>42572</v>
          </cell>
        </row>
        <row r="2943">
          <cell r="C2943">
            <v>5450</v>
          </cell>
          <cell r="D2943" t="str">
            <v>Prvc. Tramite Retie Para Transformador Monofásico De 25 Kva</v>
          </cell>
          <cell r="E2943" t="str">
            <v>UN</v>
          </cell>
          <cell r="F2943">
            <v>1857500</v>
          </cell>
          <cell r="G2943">
            <v>42572</v>
          </cell>
        </row>
        <row r="2944">
          <cell r="C2944">
            <v>5451</v>
          </cell>
          <cell r="D2944" t="str">
            <v>Prvc. Tramite Ante Electricaribe  Para Transformador Monofásico De 25 Kva</v>
          </cell>
          <cell r="E2944" t="str">
            <v>UN</v>
          </cell>
          <cell r="F2944">
            <v>2980000</v>
          </cell>
          <cell r="G2944">
            <v>42572</v>
          </cell>
        </row>
        <row r="2945">
          <cell r="C2945">
            <v>5452</v>
          </cell>
          <cell r="D2945" t="str">
            <v>Prvc. Reubicacion De Trafo Trifasico 13.2 Kv En Poste Nn</v>
          </cell>
          <cell r="E2945" t="str">
            <v>UN</v>
          </cell>
          <cell r="F2945">
            <v>1009433.94</v>
          </cell>
          <cell r="G2945">
            <v>42573</v>
          </cell>
        </row>
        <row r="2946">
          <cell r="C2946">
            <v>5454</v>
          </cell>
          <cell r="D2946" t="str">
            <v>Prvc. Reub. Interruptor/Reconectador/Autoseccionador Trif 13.2 Kv</v>
          </cell>
          <cell r="E2946" t="str">
            <v>UN</v>
          </cell>
          <cell r="F2946">
            <v>771866.33</v>
          </cell>
          <cell r="G2946">
            <v>42573</v>
          </cell>
        </row>
        <row r="2947">
          <cell r="C2947">
            <v>5456</v>
          </cell>
          <cell r="D2947" t="str">
            <v>Prvc. Reubicacion De Trafo Mono 13.2 Kv En Poste Nn</v>
          </cell>
          <cell r="E2947" t="str">
            <v>UN</v>
          </cell>
          <cell r="F2947">
            <v>812274.91</v>
          </cell>
          <cell r="G2947">
            <v>42573</v>
          </cell>
        </row>
        <row r="2948">
          <cell r="C2948">
            <v>5458</v>
          </cell>
          <cell r="D2948" t="str">
            <v>Prvc. Reubicacion Paso Aereo Subterraneo Mt</v>
          </cell>
          <cell r="E2948" t="str">
            <v>UN</v>
          </cell>
          <cell r="F2948">
            <v>594148.61</v>
          </cell>
          <cell r="G2948">
            <v>42573</v>
          </cell>
        </row>
        <row r="2949">
          <cell r="C2949">
            <v>5460</v>
          </cell>
          <cell r="D2949" t="str">
            <v>Prvc. Reub. De Equipo De Medida Indirecta</v>
          </cell>
          <cell r="E2949" t="str">
            <v>UN</v>
          </cell>
          <cell r="F2949">
            <v>1010920.1</v>
          </cell>
          <cell r="G2949">
            <v>42573</v>
          </cell>
        </row>
        <row r="2950">
          <cell r="C2950">
            <v>5462</v>
          </cell>
          <cell r="D2950" t="str">
            <v>Suministro E Instalacion De Bolardo Metalico (Ver Diseño)</v>
          </cell>
          <cell r="E2950" t="str">
            <v>UN</v>
          </cell>
          <cell r="F2950">
            <v>211833.16</v>
          </cell>
          <cell r="G2950">
            <v>42514</v>
          </cell>
        </row>
        <row r="2951">
          <cell r="C2951">
            <v>5463</v>
          </cell>
          <cell r="D2951" t="str">
            <v>Prvc. Suministro De Reducción De 1600 X 1700 Mm, Sn 2500, Incluye Unión Y Transporte</v>
          </cell>
          <cell r="E2951" t="str">
            <v>UN</v>
          </cell>
          <cell r="F2951">
            <v>6430000</v>
          </cell>
          <cell r="G2951">
            <v>42556</v>
          </cell>
        </row>
        <row r="2952">
          <cell r="C2952">
            <v>5464</v>
          </cell>
          <cell r="D2952" t="str">
            <v>Prvc. Instalación De Reducción De 1600 X 1700 Mm Pn 1 Sn 2500</v>
          </cell>
          <cell r="E2952" t="str">
            <v>UN</v>
          </cell>
          <cell r="F2952">
            <v>783367</v>
          </cell>
          <cell r="G2952">
            <v>42556</v>
          </cell>
        </row>
        <row r="2953">
          <cell r="C2953">
            <v>5465</v>
          </cell>
          <cell r="D2953" t="str">
            <v>Provisiones Para El Suministro E Instalacion De Juegos Infantiles Para Niños Entre Edades De 5 A 12 Años, Para El Mejoramiento Y Construccion De Parques Publicos, Canchas, Zonas Verdes Y Boulevares Fase Iv (Ver Diseño)</v>
          </cell>
          <cell r="E2953" t="str">
            <v>GL</v>
          </cell>
          <cell r="F2953">
            <v>700000000</v>
          </cell>
          <cell r="G2953">
            <v>42487</v>
          </cell>
        </row>
        <row r="2954">
          <cell r="C2954">
            <v>5466</v>
          </cell>
          <cell r="D2954" t="str">
            <v>Provisiones Para El Suministro E Instalacion De Juegos Infantiles Para Niños Entre Edades De 0 A 5 Años, Para El Mejoramiento Y Construccion De Parques Publicos, Canchas, Zonas Verdes Y Boulevares Fase Iv (Ver Diseño)</v>
          </cell>
          <cell r="E2954" t="str">
            <v>GL</v>
          </cell>
          <cell r="F2954">
            <v>250000000</v>
          </cell>
          <cell r="G2954">
            <v>42487</v>
          </cell>
        </row>
        <row r="2955">
          <cell r="C2955">
            <v>5467</v>
          </cell>
          <cell r="D2955" t="str">
            <v>Provisiones Para El Diseño, Suministro E Instalacion De Iluminacion, Para El Mejoramiento Y Construccion De Parques Publicos, Canchas, Zonas Verdes Y Boulevares Fase Iv (Ver Diseño)</v>
          </cell>
          <cell r="E2955" t="str">
            <v>GL</v>
          </cell>
          <cell r="F2955">
            <v>2857974400</v>
          </cell>
          <cell r="G2955">
            <v>42487</v>
          </cell>
        </row>
        <row r="2956">
          <cell r="C2956">
            <v>5468</v>
          </cell>
          <cell r="D2956" t="str">
            <v>Provision De Iluminacion Especial Con Colores Y Sonido (Ver Diseño)</v>
          </cell>
          <cell r="E2956" t="str">
            <v>GL</v>
          </cell>
          <cell r="F2956">
            <v>80000000</v>
          </cell>
          <cell r="G2956">
            <v>42487</v>
          </cell>
        </row>
        <row r="2957">
          <cell r="C2957">
            <v>5469</v>
          </cell>
          <cell r="D2957" t="str">
            <v>Malla Cal. 10 Forrada En Pvc En Tuberia Galvanizada De 2" Y Tuberia Galvanizada De 1" Parte Superior E Inferior, Incluye Pintura Del Cerramiento En Anticorrosivo Y Esmalte Color.</v>
          </cell>
          <cell r="E2957" t="str">
            <v>M2</v>
          </cell>
          <cell r="F2957">
            <v>60837.47</v>
          </cell>
          <cell r="G2957">
            <v>42514</v>
          </cell>
        </row>
        <row r="2958">
          <cell r="C2958">
            <v>5470</v>
          </cell>
          <cell r="D2958" t="str">
            <v>Prvc. Tendido De Línea Trif Conductor Aaac 559,5 Mcm (Darien)</v>
          </cell>
          <cell r="E2958" t="str">
            <v>ML</v>
          </cell>
          <cell r="F2958">
            <v>78878.86</v>
          </cell>
          <cell r="G2958">
            <v>42573</v>
          </cell>
        </row>
        <row r="2959">
          <cell r="C2959">
            <v>5471</v>
          </cell>
          <cell r="D2959" t="str">
            <v>Prvc. Instalación De Derivación Trif Rígida Acsr 477- Acsr 1/0</v>
          </cell>
          <cell r="E2959" t="str">
            <v>UN</v>
          </cell>
          <cell r="F2959">
            <v>580598.06999999995</v>
          </cell>
          <cell r="G2959">
            <v>42573</v>
          </cell>
        </row>
        <row r="2960">
          <cell r="C2960">
            <v>5472</v>
          </cell>
          <cell r="D2960" t="str">
            <v>Prvc. Instalación Cadena De Amarre 13.2 Kv Conductor T5 Cont Alta</v>
          </cell>
          <cell r="E2960" t="str">
            <v>UN</v>
          </cell>
          <cell r="F2960">
            <v>254882.05</v>
          </cell>
          <cell r="G2960">
            <v>42573</v>
          </cell>
        </row>
        <row r="2961">
          <cell r="C2961">
            <v>5473</v>
          </cell>
          <cell r="D2961" t="str">
            <v>Prvc. Instalación De Retención Pref. "Z" Ais 57/1 - 3 Acsr 447</v>
          </cell>
          <cell r="E2961" t="str">
            <v>UN</v>
          </cell>
          <cell r="F2961">
            <v>50130</v>
          </cell>
          <cell r="G2961">
            <v>42573</v>
          </cell>
        </row>
        <row r="2962">
          <cell r="C2962">
            <v>5474</v>
          </cell>
          <cell r="D2962" t="str">
            <v>Prvc. Instalación De Retención Pref. "Omega Dob" Ais 57/1 - 3 Acsr 477</v>
          </cell>
          <cell r="E2962" t="str">
            <v>UN</v>
          </cell>
          <cell r="F2962">
            <v>52229.02</v>
          </cell>
          <cell r="G2962">
            <v>42573</v>
          </cell>
        </row>
        <row r="2963">
          <cell r="C2963">
            <v>5475</v>
          </cell>
          <cell r="D2963" t="str">
            <v>Prvc. Reubicación De Medidor Monofásico De Medida Directa</v>
          </cell>
          <cell r="E2963" t="str">
            <v>UN</v>
          </cell>
          <cell r="F2963">
            <v>59485.32</v>
          </cell>
          <cell r="G2963">
            <v>42573</v>
          </cell>
        </row>
        <row r="2964">
          <cell r="C2964">
            <v>5476</v>
          </cell>
          <cell r="D2964" t="str">
            <v>Prvc. Reubicación De Equipo De Medida Semidirecta</v>
          </cell>
          <cell r="E2964" t="str">
            <v>UN</v>
          </cell>
          <cell r="F2964">
            <v>419306.13</v>
          </cell>
          <cell r="G2964">
            <v>42573</v>
          </cell>
        </row>
        <row r="2965">
          <cell r="C2965">
            <v>5477</v>
          </cell>
          <cell r="D2965" t="str">
            <v>Prvc. Certificación Retie</v>
          </cell>
          <cell r="E2965" t="str">
            <v>GL</v>
          </cell>
          <cell r="F2965">
            <v>34128433.5</v>
          </cell>
          <cell r="G2965">
            <v>42592</v>
          </cell>
        </row>
        <row r="2966">
          <cell r="C2966">
            <v>5478</v>
          </cell>
          <cell r="D2966" t="str">
            <v>Prvc. Certificación Retilap</v>
          </cell>
          <cell r="E2966" t="str">
            <v>GL</v>
          </cell>
          <cell r="F2966">
            <v>20712960</v>
          </cell>
          <cell r="G2966">
            <v>42592</v>
          </cell>
        </row>
        <row r="2967">
          <cell r="C2967">
            <v>5479</v>
          </cell>
          <cell r="D2967" t="str">
            <v>Prvc. Gestiones Ante Electricaribe</v>
          </cell>
          <cell r="E2967" t="str">
            <v>GL</v>
          </cell>
          <cell r="F2967">
            <v>8525000</v>
          </cell>
          <cell r="G2967">
            <v>42572</v>
          </cell>
        </row>
        <row r="2968">
          <cell r="C2968">
            <v>5486</v>
          </cell>
          <cell r="D2968" t="str">
            <v>Suministro E Instalacion De Cerramiento En Paneles De Malla Electrosoldada Galvanizada Con Aleacion De Aluminio 90/10 Recubierto Con Pintura Electrostatica En Resina De Poliester, Altura 2.40 Metros.</v>
          </cell>
          <cell r="E2968" t="str">
            <v>M2</v>
          </cell>
          <cell r="F2968">
            <v>110518.19</v>
          </cell>
          <cell r="G2968">
            <v>42496</v>
          </cell>
        </row>
        <row r="2969">
          <cell r="C2969">
            <v>5489</v>
          </cell>
          <cell r="D2969" t="str">
            <v>Suministro E Instalacion De Cerramiento En Paneles De Malla Electrosoldada Galvanizada Con Aleacion De Aluminio 90/10 Recubierto Con Pintura Electrostatica En Resina De Poliester, Altura 2.10 Metros</v>
          </cell>
          <cell r="E2969" t="str">
            <v>M2</v>
          </cell>
          <cell r="F2969">
            <v>123248.16</v>
          </cell>
          <cell r="G2969">
            <v>42496</v>
          </cell>
        </row>
        <row r="2970">
          <cell r="C2970">
            <v>5492</v>
          </cell>
          <cell r="D2970" t="str">
            <v>Suministro E Instalacion De Cerramiento En Paneles De Malla Electrosoldada Galvanizada Con Aleacion De Aluminio 90/10 Recubierto Con Pintura Electrostatica En Resina De Poliester, Altura 1.00 Metro, Para Cerramiento De Zona De Juegos Infantiles</v>
          </cell>
          <cell r="E2970" t="str">
            <v>ML</v>
          </cell>
          <cell r="F2970">
            <v>123011.93</v>
          </cell>
          <cell r="G2970">
            <v>42496</v>
          </cell>
        </row>
        <row r="2971">
          <cell r="C2971">
            <v>5493</v>
          </cell>
          <cell r="D2971" t="str">
            <v>Prvc. Certificación Retie</v>
          </cell>
          <cell r="E2971" t="str">
            <v>GL</v>
          </cell>
          <cell r="F2971">
            <v>64127647.799999997</v>
          </cell>
          <cell r="G2971">
            <v>42487</v>
          </cell>
        </row>
        <row r="2972">
          <cell r="C2972">
            <v>5494</v>
          </cell>
          <cell r="D2972" t="str">
            <v>Prvc. Certificación Retilap</v>
          </cell>
          <cell r="E2972" t="str">
            <v>GL</v>
          </cell>
          <cell r="F2972">
            <v>34737360</v>
          </cell>
          <cell r="G2972">
            <v>42487</v>
          </cell>
        </row>
        <row r="2973">
          <cell r="C2973">
            <v>5495</v>
          </cell>
          <cell r="D2973" t="str">
            <v>Prvc. Gestiones Ante Electricaribe</v>
          </cell>
          <cell r="E2973" t="str">
            <v>GL</v>
          </cell>
          <cell r="F2973">
            <v>9803721.2400000002</v>
          </cell>
          <cell r="G2973">
            <v>42487</v>
          </cell>
        </row>
        <row r="2974">
          <cell r="C2974">
            <v>5498</v>
          </cell>
          <cell r="D2974" t="str">
            <v>Revisión, Cambio, Anclaje De Tubería Eléctrica Conduit Existente, Incluye Curvas, Uniones</v>
          </cell>
          <cell r="E2974" t="str">
            <v>GL</v>
          </cell>
          <cell r="F2974">
            <v>900000</v>
          </cell>
          <cell r="G2974">
            <v>42488</v>
          </cell>
        </row>
        <row r="2975">
          <cell r="C2975">
            <v>5501</v>
          </cell>
          <cell r="D2975" t="str">
            <v>Suministro E Instalación De Cubierta En Lámina Trapezoidal De Aluminio (6.00 X 0.050), Incluye Ganchos De Fijación De Aluminio Completo De 6" Tor Esp 1/4"</v>
          </cell>
          <cell r="E2975" t="str">
            <v>M2</v>
          </cell>
          <cell r="F2975">
            <v>43957.69</v>
          </cell>
          <cell r="G2975">
            <v>42489</v>
          </cell>
        </row>
        <row r="2976">
          <cell r="C2976">
            <v>5502</v>
          </cell>
          <cell r="D2976" t="str">
            <v>Suministro E Instalación De Lampara De Empotrar At - Down - 30W Cw White 100 - 277V</v>
          </cell>
          <cell r="E2976" t="str">
            <v>UN</v>
          </cell>
          <cell r="F2976">
            <v>305823.07</v>
          </cell>
          <cell r="G2976">
            <v>42489</v>
          </cell>
        </row>
        <row r="2977">
          <cell r="C2977">
            <v>5503</v>
          </cell>
          <cell r="D2977" t="str">
            <v>Suministro E Instalación De Lámpara De Empotrar Downligth  Led At - Down - 22W Cw</v>
          </cell>
          <cell r="E2977" t="str">
            <v>UN</v>
          </cell>
          <cell r="F2977">
            <v>264065.39</v>
          </cell>
          <cell r="G2977">
            <v>42557</v>
          </cell>
        </row>
        <row r="2978">
          <cell r="C2978">
            <v>5504</v>
          </cell>
          <cell r="D2978" t="str">
            <v>Desmonte De Unidad Interior De Acondicionador De Aire Tipo Split Y Reubicación</v>
          </cell>
          <cell r="E2978" t="str">
            <v>UN</v>
          </cell>
          <cell r="F2978">
            <v>250000</v>
          </cell>
          <cell r="G2978">
            <v>42492</v>
          </cell>
        </row>
        <row r="2979">
          <cell r="C2979">
            <v>5505</v>
          </cell>
          <cell r="D2979" t="str">
            <v>Desmonte De Unidad Exterior De Acondicionador De Aire Tipo Split Y Reubicación</v>
          </cell>
          <cell r="E2979" t="str">
            <v>UN</v>
          </cell>
          <cell r="F2979">
            <v>250000</v>
          </cell>
          <cell r="G2979">
            <v>42492</v>
          </cell>
        </row>
        <row r="2980">
          <cell r="C2980">
            <v>5506</v>
          </cell>
          <cell r="D2980" t="str">
            <v>Desmonte Y Reubicación De Luminaria (Incluye Arreglo De Cielo Raso En Drywall)</v>
          </cell>
          <cell r="E2980" t="str">
            <v>UN</v>
          </cell>
          <cell r="F2980">
            <v>100000</v>
          </cell>
          <cell r="G2980">
            <v>42492</v>
          </cell>
        </row>
        <row r="2981">
          <cell r="C2981">
            <v>5507</v>
          </cell>
          <cell r="D2981" t="str">
            <v>Placa Aligerada En Metaldeck, De Espesor 0.20 Metros, Incluye Estudio De Suelos Y Diseño Estructural</v>
          </cell>
          <cell r="E2981" t="str">
            <v>M2</v>
          </cell>
          <cell r="F2981">
            <v>199638</v>
          </cell>
          <cell r="G2981">
            <v>42492</v>
          </cell>
        </row>
        <row r="2982">
          <cell r="C2982">
            <v>5508</v>
          </cell>
          <cell r="D2982" t="str">
            <v>Capitulo - Muros En Sistema Drywall Y Zócalos</v>
          </cell>
          <cell r="E2982" t="str">
            <v>SD</v>
          </cell>
          <cell r="F2982">
            <v>0</v>
          </cell>
          <cell r="G2982">
            <v>42492</v>
          </cell>
        </row>
        <row r="2983">
          <cell r="C2983">
            <v>5510</v>
          </cell>
          <cell r="D2983" t="str">
            <v>Aplicacion De Geotextil Tejido De Poliester De 41.0 Kn/M, Tipo T 2400 Fortex Bx-40</v>
          </cell>
          <cell r="E2983" t="str">
            <v>M2</v>
          </cell>
          <cell r="F2983">
            <v>6263.33</v>
          </cell>
          <cell r="G2983">
            <v>42500</v>
          </cell>
        </row>
        <row r="2984">
          <cell r="C2984">
            <v>5512</v>
          </cell>
          <cell r="D2984" t="str">
            <v>Pago De Servicios Publicos</v>
          </cell>
          <cell r="E2984" t="str">
            <v>ME</v>
          </cell>
          <cell r="F2984">
            <v>350000</v>
          </cell>
          <cell r="G2984">
            <v>42509</v>
          </cell>
        </row>
        <row r="2985">
          <cell r="C2985">
            <v>5513</v>
          </cell>
          <cell r="D2985" t="str">
            <v>Edu. Campamento E Instalaciones Provisionales (Ver Diseño)</v>
          </cell>
          <cell r="E2985" t="str">
            <v>ME</v>
          </cell>
          <cell r="F2985">
            <v>4532238.3099999996</v>
          </cell>
          <cell r="G2985">
            <v>42524</v>
          </cell>
        </row>
        <row r="2986">
          <cell r="C2986">
            <v>5516</v>
          </cell>
          <cell r="D2986" t="str">
            <v>Edu. Concreto Para Losa Maciza De 4000 Psi, E= 0.20 Metros, Con Vigas Descolgadas De Altura 0.70, No Incluye Acero De Refuerzo (Ver Diseño)</v>
          </cell>
          <cell r="E2986" t="str">
            <v>M2</v>
          </cell>
          <cell r="F2986">
            <v>185493.09</v>
          </cell>
          <cell r="G2986">
            <v>42524</v>
          </cell>
        </row>
        <row r="2987">
          <cell r="C2987">
            <v>5519</v>
          </cell>
          <cell r="D2987" t="str">
            <v>Edu. Levante En Ladrillo Prensado Portante Tipo Santafe De 0.29 X 0.14 X 0.09 Metros, Incluye Mortero De Pega 1:4 Mas Repelente De Fachada</v>
          </cell>
          <cell r="E2987" t="str">
            <v>M2</v>
          </cell>
          <cell r="F2987">
            <v>56604.7</v>
          </cell>
          <cell r="G2987">
            <v>42524</v>
          </cell>
        </row>
        <row r="2988">
          <cell r="C2988">
            <v>5520</v>
          </cell>
          <cell r="D2988" t="str">
            <v>Edu. Refuerzo Horizontal Para Mampostería</v>
          </cell>
          <cell r="E2988" t="str">
            <v>ML</v>
          </cell>
          <cell r="F2988">
            <v>3092.83</v>
          </cell>
          <cell r="G2988">
            <v>42534</v>
          </cell>
        </row>
        <row r="2989">
          <cell r="C2989">
            <v>5521</v>
          </cell>
          <cell r="D2989" t="str">
            <v>Alfagía De 0.08 Metros De Espesor  X 0.20 Metros De Ancho, En Concreto De 3000 Psi, Incluye Acero De Refuerzo</v>
          </cell>
          <cell r="E2989" t="str">
            <v>ML</v>
          </cell>
          <cell r="F2989">
            <v>24819.98</v>
          </cell>
          <cell r="G2989">
            <v>42524</v>
          </cell>
        </row>
        <row r="2990">
          <cell r="C2990">
            <v>5523</v>
          </cell>
          <cell r="D2990" t="str">
            <v>Edu. Concreto Para Losa Maciza De 4000 Psi Premezclado, E= 0.15 Metros, Con Vigas Descolgadas De Altura 0.70, No Incluye Acero De Refuerzo (Ver Diseño)</v>
          </cell>
          <cell r="E2990" t="str">
            <v>M2</v>
          </cell>
          <cell r="F2990">
            <v>162422.92000000001</v>
          </cell>
          <cell r="G2990">
            <v>42524</v>
          </cell>
        </row>
        <row r="2991">
          <cell r="C2991">
            <v>5524</v>
          </cell>
          <cell r="D2991" t="str">
            <v>Edu. Piso Tipo Duropiso De 33.8 Cm X 33.8 Cm, Antideslizante O Similar</v>
          </cell>
          <cell r="E2991" t="str">
            <v>M2</v>
          </cell>
          <cell r="F2991">
            <v>62365.67</v>
          </cell>
          <cell r="G2991">
            <v>42534</v>
          </cell>
        </row>
        <row r="2992">
          <cell r="C2992">
            <v>5525</v>
          </cell>
          <cell r="D2992" t="str">
            <v>Piso De Arena Caja De Bateo E = 0.20 Metros</v>
          </cell>
          <cell r="E2992" t="str">
            <v>M2</v>
          </cell>
          <cell r="F2992">
            <v>17255.330000000002</v>
          </cell>
          <cell r="G2992">
            <v>42524</v>
          </cell>
        </row>
        <row r="2993">
          <cell r="C2993">
            <v>5528</v>
          </cell>
          <cell r="D2993" t="str">
            <v>Edu. Punto De Ventilacion Sanitaria De 3"(Ver Diseño)</v>
          </cell>
          <cell r="E2993" t="str">
            <v>UN</v>
          </cell>
          <cell r="F2993">
            <v>29564.35</v>
          </cell>
          <cell r="G2993">
            <v>42524</v>
          </cell>
        </row>
        <row r="2994">
          <cell r="C2994">
            <v>5529</v>
          </cell>
          <cell r="D2994" t="str">
            <v>Edu. Cerramiento Perimetral En Aluminio Y Muro Pintado Con Recubrimiento Exterior, Incluye Cimiento, Viga De Amarre. Columnas En Bloque Tipo Split, Elementos Verticales (Según Diseño)</v>
          </cell>
          <cell r="E2994" t="str">
            <v>ML</v>
          </cell>
          <cell r="F2994">
            <v>825000</v>
          </cell>
          <cell r="G2994">
            <v>42524</v>
          </cell>
        </row>
        <row r="2995">
          <cell r="C2995">
            <v>5530</v>
          </cell>
          <cell r="D2995" t="str">
            <v>Edu. Pradización Incluye Arena Negra</v>
          </cell>
          <cell r="E2995" t="str">
            <v>M2</v>
          </cell>
          <cell r="F2995">
            <v>20000</v>
          </cell>
          <cell r="G2995">
            <v>42578</v>
          </cell>
        </row>
        <row r="2996">
          <cell r="C2996">
            <v>5531</v>
          </cell>
          <cell r="D2996" t="str">
            <v>Edu. Suministro E Instalación De Silletería Para Gradas</v>
          </cell>
          <cell r="E2996" t="str">
            <v>UN</v>
          </cell>
          <cell r="F2996">
            <v>500750</v>
          </cell>
          <cell r="G2996">
            <v>42524</v>
          </cell>
        </row>
        <row r="2997">
          <cell r="C2997">
            <v>5532</v>
          </cell>
          <cell r="D2997" t="str">
            <v>Edu. Suministro E Instalación De Minisplit Inverter Power Bue Ii De 24000 Btu, Incluye Tubería De Cobre, Refrigerante Ecológico - Nitrógeno</v>
          </cell>
          <cell r="E2997" t="str">
            <v>UN</v>
          </cell>
          <cell r="F2997">
            <v>6283129.21</v>
          </cell>
          <cell r="G2997">
            <v>42524</v>
          </cell>
        </row>
        <row r="2998">
          <cell r="C2998">
            <v>5533</v>
          </cell>
          <cell r="D2998" t="str">
            <v>Edu. Suministro E Instalación De Aire Acondicionado Central De 5 Toneladas Serie 13, Incluye Tubería De Cobre - Refrigerante Ecológico - Nitrógeno</v>
          </cell>
          <cell r="E2998" t="str">
            <v>UN</v>
          </cell>
          <cell r="F2998">
            <v>21095282.719999999</v>
          </cell>
          <cell r="G2998">
            <v>42538</v>
          </cell>
        </row>
        <row r="2999">
          <cell r="C2999">
            <v>5534</v>
          </cell>
          <cell r="D2999" t="str">
            <v>Edu. Suministro E Instalación De Aire Acondicionado Central Tipo Paquete De 15 Toneladas, Incluye Tubería De Cobre - Refrigerante Ecológico - Nitrógeno</v>
          </cell>
          <cell r="E2999" t="str">
            <v>UN</v>
          </cell>
          <cell r="F2999">
            <v>76525412.379999995</v>
          </cell>
          <cell r="G2999">
            <v>42524</v>
          </cell>
        </row>
        <row r="3000">
          <cell r="C3000">
            <v>5535</v>
          </cell>
          <cell r="D3000" t="str">
            <v>Edu. Suministro E Instalación De Aire Acondicionado Central Tipo Paquete De 20 Toneladas, Incluye Tubería De Cobre - Refrigerante Ecológico - Nitrógeno</v>
          </cell>
          <cell r="E3000" t="str">
            <v>UN</v>
          </cell>
          <cell r="F3000">
            <v>96291888.560000002</v>
          </cell>
          <cell r="G3000">
            <v>42524</v>
          </cell>
        </row>
        <row r="3001">
          <cell r="C3001">
            <v>5536</v>
          </cell>
          <cell r="D3001" t="str">
            <v>Edu. Suministro E Instalación De Aire Acondicionado Central Tipo Paquete De 30 Toneladas, Incluye Tubería De Cobre - Refrigerante Ecológico - Nitrógeno</v>
          </cell>
          <cell r="E3001" t="str">
            <v>UN</v>
          </cell>
          <cell r="F3001">
            <v>122346452.05</v>
          </cell>
          <cell r="G3001">
            <v>42534</v>
          </cell>
        </row>
        <row r="3002">
          <cell r="C3002">
            <v>5543</v>
          </cell>
          <cell r="D3002" t="str">
            <v>Edu. Suministro E Instalacion De Bombas Sumergibles, Incluye: Tablero De Control, Protectores, Tuberia Y Accesorios Para La Succion Y Descarga De Las Bombas (Ver Diseño)</v>
          </cell>
          <cell r="E3002" t="str">
            <v>UN</v>
          </cell>
          <cell r="F3002">
            <v>2609589.9</v>
          </cell>
          <cell r="G3002">
            <v>42534</v>
          </cell>
        </row>
        <row r="3003">
          <cell r="C3003">
            <v>5554</v>
          </cell>
          <cell r="D3003" t="str">
            <v>Edu. Suministro E Instalacion De Bombas Sumergibles, Incluye Tablero De Control, Protectores, Tuberia Y Accesorios Para La Succion Y Descarga De Las Bombasumergibles</v>
          </cell>
          <cell r="E3003" t="str">
            <v>UN</v>
          </cell>
          <cell r="F3003">
            <v>2881097.23</v>
          </cell>
          <cell r="G3003">
            <v>42538</v>
          </cell>
        </row>
        <row r="3004">
          <cell r="C3004">
            <v>5556</v>
          </cell>
          <cell r="D3004" t="str">
            <v>Edu. Suministro E Instalación De Pantalla Led De 12 X 4 Metros 7000 Nits Full Hd, Incluye Software Y Estructura Para Pantalla</v>
          </cell>
          <cell r="E3004" t="str">
            <v>UN</v>
          </cell>
          <cell r="F3004">
            <v>1003500000</v>
          </cell>
          <cell r="G3004">
            <v>42524</v>
          </cell>
        </row>
        <row r="3005">
          <cell r="C3005">
            <v>5557</v>
          </cell>
          <cell r="D3005" t="str">
            <v>Edu. Suministro E Instalación De Iluminación Led Tecnología Tipo Musco Para Cancha Principal</v>
          </cell>
          <cell r="E3005" t="str">
            <v>UN</v>
          </cell>
          <cell r="F3005">
            <v>2008500000</v>
          </cell>
          <cell r="G3005">
            <v>42524</v>
          </cell>
        </row>
        <row r="3006">
          <cell r="C3006">
            <v>5558</v>
          </cell>
          <cell r="D3006" t="str">
            <v>Edu. Ascensor Eléctrico De Adherencia De 1 M/S De Velocidad, 3 Paradas, 750 Kg De Carga Nominal, Con Capacidad Para 10 Personas, Nivel Básico De Acabado En Cabina De 2000 X 1650 X 2200 Mm, Maniobra Colectiva De Bajada, Puertas Interiores Automáticas De Acero Inoxidable Y Puertas Exteriores Automáticas En Acero De 800 X 2000 Mm</v>
          </cell>
          <cell r="E3006" t="str">
            <v>UN</v>
          </cell>
          <cell r="F3006">
            <v>150000000</v>
          </cell>
          <cell r="G3006">
            <v>42524</v>
          </cell>
        </row>
        <row r="3007">
          <cell r="C3007">
            <v>5560</v>
          </cell>
          <cell r="D3007" t="str">
            <v>Edu. Construccion De Carcamo De 0.3 X 0.3 En Concreto Reforzado Para Captacion Y Bombeo De Aguas Lluvias (Ver Diseño)</v>
          </cell>
          <cell r="E3007" t="str">
            <v>UN</v>
          </cell>
          <cell r="F3007">
            <v>99360.38</v>
          </cell>
          <cell r="G3007">
            <v>42524</v>
          </cell>
        </row>
        <row r="3008">
          <cell r="C3008">
            <v>5562</v>
          </cell>
          <cell r="D3008" t="str">
            <v>Edu. Canal Perimetral En Concreto De 3000 Psi Cubiertas Axh: 0.30X0.30 Metros (Ver Diseño)</v>
          </cell>
          <cell r="E3008" t="str">
            <v>ML</v>
          </cell>
          <cell r="F3008">
            <v>88425.81</v>
          </cell>
          <cell r="G3008">
            <v>42538</v>
          </cell>
        </row>
        <row r="3009">
          <cell r="C3009">
            <v>5564</v>
          </cell>
          <cell r="D3009" t="str">
            <v>Edu. Canal Perimetral En Concreto De 3000 Psi Cubiertas Axh: 0.20X0.20 Metros (Ver Diseño)</v>
          </cell>
          <cell r="E3009" t="str">
            <v>ML</v>
          </cell>
          <cell r="F3009">
            <v>59175.81</v>
          </cell>
          <cell r="G3009">
            <v>42538</v>
          </cell>
        </row>
        <row r="3010">
          <cell r="C3010">
            <v>5567</v>
          </cell>
          <cell r="D3010" t="str">
            <v>Edu. Suministro E Instalacion De Tuberia De 3" Pvc (Ver Diseño)</v>
          </cell>
          <cell r="E3010" t="str">
            <v>ML</v>
          </cell>
          <cell r="F3010">
            <v>36187.730000000003</v>
          </cell>
          <cell r="G3010">
            <v>42578</v>
          </cell>
        </row>
        <row r="3011">
          <cell r="C3011">
            <v>5574</v>
          </cell>
          <cell r="D3011" t="str">
            <v>Edu. Suministro E Instalacion De Valvula Reguladora De Presion (40-60 Psi) Ver Diseño</v>
          </cell>
          <cell r="E3011" t="str">
            <v>UN</v>
          </cell>
          <cell r="F3011">
            <v>55108.33</v>
          </cell>
          <cell r="G3011">
            <v>42578</v>
          </cell>
        </row>
        <row r="3012">
          <cell r="C3012">
            <v>5578</v>
          </cell>
          <cell r="D3012" t="str">
            <v>Edu. Suministro E Instalacion De Bombas Sumergible, Incluye Sistema Hidroneumatico, Tablero De Control, Manometro,Protectores, Etc. (Ver Diseño)</v>
          </cell>
          <cell r="E3012" t="str">
            <v>UN</v>
          </cell>
          <cell r="F3012">
            <v>6860389.0700000003</v>
          </cell>
          <cell r="G3012">
            <v>42524</v>
          </cell>
        </row>
        <row r="3013">
          <cell r="C3013">
            <v>5579</v>
          </cell>
          <cell r="D3013" t="str">
            <v>Edu. Terreno De Juego, Incluye Obras De Filtro, Relleno Y Grama</v>
          </cell>
          <cell r="E3013" t="str">
            <v>M2</v>
          </cell>
          <cell r="F3013">
            <v>160955.37</v>
          </cell>
          <cell r="G3013">
            <v>42524</v>
          </cell>
        </row>
        <row r="3014">
          <cell r="C3014">
            <v>5580</v>
          </cell>
          <cell r="D3014" t="str">
            <v>Edu. Mantenimiento Cancha De Ligas Menores, Incluye Filtro, Relleno Y Grama</v>
          </cell>
          <cell r="E3014" t="str">
            <v>M2</v>
          </cell>
          <cell r="F3014">
            <v>160955.37</v>
          </cell>
          <cell r="G3014">
            <v>42524</v>
          </cell>
        </row>
        <row r="3015">
          <cell r="C3015">
            <v>5582</v>
          </cell>
          <cell r="D3015" t="str">
            <v>Edu. Suministro E Instalacion De Tuberia Y Accesorios De Descarga Al Interior Del Cuarto De Bombas (Ver Diseño)</v>
          </cell>
          <cell r="E3015" t="str">
            <v>UN</v>
          </cell>
          <cell r="F3015">
            <v>5650347.0300000003</v>
          </cell>
          <cell r="G3015">
            <v>42538</v>
          </cell>
        </row>
        <row r="3016">
          <cell r="C3016">
            <v>5584</v>
          </cell>
          <cell r="D3016" t="str">
            <v>Edu. Suministro E Instalacion De Tuberia Hierro Ductil Ranurado De 6" Sch 40 (Ver Diseño)</v>
          </cell>
          <cell r="E3016" t="str">
            <v>ML</v>
          </cell>
          <cell r="F3016">
            <v>75644.38</v>
          </cell>
          <cell r="G3016">
            <v>42524</v>
          </cell>
        </row>
        <row r="3017">
          <cell r="C3017">
            <v>5586</v>
          </cell>
          <cell r="D3017" t="str">
            <v>Edu. Suministro E Instalacion De Tuberia Hierro Ductil Ranurado De 4" Sch 40 (Ver Diseño)</v>
          </cell>
          <cell r="E3017" t="str">
            <v>ML</v>
          </cell>
          <cell r="F3017">
            <v>62425.01</v>
          </cell>
          <cell r="G3017">
            <v>42578</v>
          </cell>
        </row>
        <row r="3018">
          <cell r="C3018">
            <v>5589</v>
          </cell>
          <cell r="D3018" t="str">
            <v>Edu. Suministro E Instalacion De Tuberia De Hierro Ductil Ranurado De 1" Sch 40</v>
          </cell>
          <cell r="E3018" t="str">
            <v>ML</v>
          </cell>
          <cell r="F3018">
            <v>32835.42</v>
          </cell>
          <cell r="G3018">
            <v>42538</v>
          </cell>
        </row>
        <row r="3019">
          <cell r="C3019">
            <v>5592</v>
          </cell>
          <cell r="D3019" t="str">
            <v>Edu. Suministro E Instalacion De Tuberia Hierro Ductil Ranurado De 1 1/2" Sch 40 (Ver Diseño)</v>
          </cell>
          <cell r="E3019" t="str">
            <v>ML</v>
          </cell>
          <cell r="F3019">
            <v>41898.65</v>
          </cell>
          <cell r="G3019">
            <v>42578</v>
          </cell>
        </row>
        <row r="3020">
          <cell r="C3020">
            <v>5593</v>
          </cell>
          <cell r="D3020" t="str">
            <v>Edu. Suministro E Instalacion De Tuberia Hierro Ductil Ranurado De 1 1/4" Sch 40 (Ver Diseño)</v>
          </cell>
          <cell r="E3020" t="str">
            <v>ML</v>
          </cell>
          <cell r="F3020">
            <v>37898.65</v>
          </cell>
          <cell r="G3020">
            <v>42524</v>
          </cell>
        </row>
        <row r="3021">
          <cell r="C3021">
            <v>5594</v>
          </cell>
          <cell r="D3021" t="str">
            <v>Suministro E Instalación De Tubería De Agua Potable Pvc D = 2" Para Riego</v>
          </cell>
          <cell r="E3021" t="str">
            <v>ML</v>
          </cell>
          <cell r="F3021">
            <v>49510.22</v>
          </cell>
          <cell r="G3021">
            <v>42524</v>
          </cell>
        </row>
        <row r="3022">
          <cell r="C3022">
            <v>5595</v>
          </cell>
          <cell r="D3022" t="str">
            <v>Edu. Suministro E Instalación De Reflector Aero - Led</v>
          </cell>
          <cell r="E3022" t="str">
            <v>UN</v>
          </cell>
          <cell r="F3022">
            <v>4670000</v>
          </cell>
          <cell r="G3022">
            <v>42524</v>
          </cell>
        </row>
        <row r="3023">
          <cell r="C3023">
            <v>5598</v>
          </cell>
          <cell r="D3023" t="str">
            <v>Suministro E Instalación De Breaker Industrial De 3 X 300 A.</v>
          </cell>
          <cell r="E3023" t="str">
            <v>UN</v>
          </cell>
          <cell r="F3023">
            <v>845711.75</v>
          </cell>
          <cell r="G3023">
            <v>42524</v>
          </cell>
        </row>
        <row r="3024">
          <cell r="C3024">
            <v>5599</v>
          </cell>
          <cell r="D3024" t="str">
            <v>Edu. Suministro E Instalacion De Tuberia Hierro Ductil Ranurado De 2" Sch 40 (Ver Diseño)</v>
          </cell>
          <cell r="E3024" t="str">
            <v>ML</v>
          </cell>
          <cell r="F3024">
            <v>48898.65</v>
          </cell>
          <cell r="G3024">
            <v>42578</v>
          </cell>
        </row>
        <row r="3025">
          <cell r="C3025">
            <v>5601</v>
          </cell>
          <cell r="D3025" t="str">
            <v>Edu. Suministro E Instalacion De Tuberia Hierro Ductil Ranurado De 2 1/2" Sch 40 (Ver Diseño)</v>
          </cell>
          <cell r="E3025" t="str">
            <v>ML</v>
          </cell>
          <cell r="F3025">
            <v>52898.65</v>
          </cell>
          <cell r="G3025">
            <v>42578</v>
          </cell>
        </row>
        <row r="3026">
          <cell r="C3026">
            <v>5603</v>
          </cell>
          <cell r="D3026" t="str">
            <v>Edu. Suministro E Instalacion De Punto De 1/2" Rci (Ver Diseño)</v>
          </cell>
          <cell r="E3026" t="str">
            <v>UN</v>
          </cell>
          <cell r="F3026">
            <v>78879.63</v>
          </cell>
          <cell r="G3026">
            <v>42538</v>
          </cell>
        </row>
        <row r="3027">
          <cell r="C3027">
            <v>5606</v>
          </cell>
          <cell r="D3027" t="str">
            <v>Edu. Suministro E Instalacion De Gabinetes Contraincendio Tipo Ii (Ver Diseño)</v>
          </cell>
          <cell r="E3027" t="str">
            <v>UN</v>
          </cell>
          <cell r="F3027">
            <v>4844820.57</v>
          </cell>
          <cell r="G3027">
            <v>42578</v>
          </cell>
        </row>
        <row r="3028">
          <cell r="C3028">
            <v>5608</v>
          </cell>
          <cell r="D3028" t="str">
            <v>Edu. Suministro E Instalacion De Siamesa En Bronce En Yee De 4" Segun Especificaciones Del Material (Ver Diseño)</v>
          </cell>
          <cell r="E3028" t="str">
            <v>UN</v>
          </cell>
          <cell r="F3028">
            <v>3111200</v>
          </cell>
          <cell r="G3028">
            <v>42578</v>
          </cell>
        </row>
        <row r="3029">
          <cell r="C3029">
            <v>5610</v>
          </cell>
          <cell r="D3029" t="str">
            <v>Edu. Suministro E Instalacion De Equipo De Bombeo Sistema Contraincendio-Bomba Centrifuga De Alta Eficiencia Carcaza En Hierro Y Rodete En Acero Inoxidable, Tres (3) Fases 220/440 Hdt 83 M Y 270 Gpm (Ver Diseño)</v>
          </cell>
          <cell r="E3029" t="str">
            <v>UN</v>
          </cell>
          <cell r="F3029">
            <v>5907526.8899999997</v>
          </cell>
          <cell r="G3029">
            <v>42592</v>
          </cell>
        </row>
        <row r="3030">
          <cell r="C3030">
            <v>5612</v>
          </cell>
          <cell r="D3030" t="str">
            <v>Edu. Suministro E Instalacion De Equipo De Bombeo Sistema Contraincendio, Bomba Jockey De 3 Hp, Incluye Tablero De Control, Proteccion Contra Corto Circuito, Sobre Carga, Caida De Fase Y Alarma Sonora (Ver Diseño)</v>
          </cell>
          <cell r="E3030" t="str">
            <v>UN</v>
          </cell>
          <cell r="F3030">
            <v>3807526.89</v>
          </cell>
          <cell r="G3030">
            <v>42618</v>
          </cell>
        </row>
        <row r="3031">
          <cell r="C3031">
            <v>5613</v>
          </cell>
          <cell r="D3031" t="str">
            <v>Edu. Tuberia Y Accesorios De Descarga Al Interior Del Cuarto De Bombas Contraincendio (Ver Diseño)</v>
          </cell>
          <cell r="E3031" t="str">
            <v>UN</v>
          </cell>
          <cell r="F3031">
            <v>6839868.4199999999</v>
          </cell>
          <cell r="G3031">
            <v>42538</v>
          </cell>
        </row>
        <row r="3032">
          <cell r="C3032">
            <v>5615</v>
          </cell>
          <cell r="D3032" t="str">
            <v>Edu. Suministro E Instalacion De Valvula Cheque Bronce Comp 125 Lbs China 1 1/4" (Ver Diseño)</v>
          </cell>
          <cell r="E3032" t="str">
            <v>UN</v>
          </cell>
          <cell r="F3032">
            <v>186196.04</v>
          </cell>
          <cell r="G3032">
            <v>42538</v>
          </cell>
        </row>
        <row r="3033">
          <cell r="C3033">
            <v>5616</v>
          </cell>
          <cell r="D3033" t="str">
            <v>Edu. Terminal Interior Contractil En Frio 15 Kv Cable 1/0 (Ver Diseño)</v>
          </cell>
          <cell r="E3033" t="str">
            <v>UN</v>
          </cell>
          <cell r="F3033">
            <v>303623.65000000002</v>
          </cell>
          <cell r="G3033">
            <v>42538</v>
          </cell>
        </row>
        <row r="3034">
          <cell r="C3034">
            <v>5620</v>
          </cell>
          <cell r="D3034" t="str">
            <v>Edu. Suministro E Instalacion De Transformador Tipo Seco 800 Kva Con Celda (Ver Diseño)</v>
          </cell>
          <cell r="E3034" t="str">
            <v>UN</v>
          </cell>
          <cell r="F3034">
            <v>105798782.04000001</v>
          </cell>
          <cell r="G3034">
            <v>42538</v>
          </cell>
        </row>
        <row r="3035">
          <cell r="C3035">
            <v>5622</v>
          </cell>
          <cell r="D3035" t="str">
            <v>Edu. Celda De Proteccion Mt 15 Kv Aislada En Aire (Ver Diseño)</v>
          </cell>
          <cell r="E3035" t="str">
            <v>UN</v>
          </cell>
          <cell r="F3035">
            <v>11729319.18</v>
          </cell>
          <cell r="G3035">
            <v>42538</v>
          </cell>
        </row>
        <row r="3036">
          <cell r="C3036">
            <v>5629</v>
          </cell>
          <cell r="D3036" t="str">
            <v>Edu. Instalacion De Equipo De Medida Indirecta Tipo Exterior De Tres Elementos (Ver Diseño)</v>
          </cell>
          <cell r="E3036" t="str">
            <v>UN</v>
          </cell>
          <cell r="F3036">
            <v>11433010.800000001</v>
          </cell>
          <cell r="G3036">
            <v>42538</v>
          </cell>
        </row>
        <row r="3037">
          <cell r="C3037">
            <v>5631</v>
          </cell>
          <cell r="D3037" t="str">
            <v>Edu. Tablero Trifasico Autosoportado De 66 Circuitos (Ver Diseño)</v>
          </cell>
          <cell r="E3037" t="str">
            <v>UN</v>
          </cell>
          <cell r="F3037">
            <v>6114857.5499999998</v>
          </cell>
          <cell r="G3037">
            <v>42534</v>
          </cell>
        </row>
        <row r="3038">
          <cell r="C3038">
            <v>5633</v>
          </cell>
          <cell r="D3038" t="str">
            <v>Edu. Breaker Tipo Industrial De 3X20 A (Ver Diseño)</v>
          </cell>
          <cell r="E3038" t="str">
            <v>UN</v>
          </cell>
          <cell r="F3038">
            <v>91614.06</v>
          </cell>
          <cell r="G3038">
            <v>42524</v>
          </cell>
        </row>
        <row r="3039">
          <cell r="C3039">
            <v>5635</v>
          </cell>
          <cell r="D3039" t="str">
            <v>Edu. Transferencia Trifasica Automatica De 75 Kva (Ver Diseño)</v>
          </cell>
          <cell r="E3039" t="str">
            <v>UN</v>
          </cell>
          <cell r="F3039">
            <v>8820889.4199999999</v>
          </cell>
          <cell r="G3039">
            <v>42524</v>
          </cell>
        </row>
        <row r="3040">
          <cell r="C3040">
            <v>5637</v>
          </cell>
          <cell r="D3040" t="str">
            <v>Edu. Transferencia Trifasica Automatica De 45 Kva (Ver Diseño)</v>
          </cell>
          <cell r="E3040" t="str">
            <v>UN</v>
          </cell>
          <cell r="F3040">
            <v>6720599.4199999999</v>
          </cell>
          <cell r="G3040">
            <v>42524</v>
          </cell>
        </row>
        <row r="3041">
          <cell r="C3041">
            <v>5643</v>
          </cell>
          <cell r="D3041" t="str">
            <v>Edu. Banco Automatico De Condensadores De 200 A (Ver Diseño)</v>
          </cell>
          <cell r="E3041" t="str">
            <v>UN</v>
          </cell>
          <cell r="F3041">
            <v>7735730.9400000004</v>
          </cell>
          <cell r="G3041">
            <v>42538</v>
          </cell>
        </row>
        <row r="3042">
          <cell r="C3042">
            <v>5649</v>
          </cell>
          <cell r="D3042" t="str">
            <v>Edu. Cimentacion Para Apoyo Metalico Poligonal De 6.00 Metros (Ver Diseño)</v>
          </cell>
          <cell r="E3042" t="str">
            <v>UN</v>
          </cell>
          <cell r="F3042">
            <v>130396.98</v>
          </cell>
          <cell r="G3042">
            <v>42534</v>
          </cell>
        </row>
        <row r="3043">
          <cell r="C3043">
            <v>5650</v>
          </cell>
          <cell r="D3043" t="str">
            <v>Edu. Suministro E Instalación De Cable Utp Categoría 6A</v>
          </cell>
          <cell r="E3043" t="str">
            <v>ML</v>
          </cell>
          <cell r="F3043">
            <v>3676.25</v>
          </cell>
          <cell r="G3043">
            <v>42538</v>
          </cell>
        </row>
        <row r="3044">
          <cell r="C3044">
            <v>5651</v>
          </cell>
          <cell r="D3044" t="str">
            <v>Edu. Suministro E Instalación De Acces Point</v>
          </cell>
          <cell r="E3044" t="str">
            <v>UN</v>
          </cell>
          <cell r="F3044">
            <v>935555.81</v>
          </cell>
          <cell r="G3044">
            <v>42578</v>
          </cell>
        </row>
        <row r="3045">
          <cell r="C3045">
            <v>5652</v>
          </cell>
          <cell r="D3045" t="str">
            <v>Edu. Suministro E Instalación De Rack Comunicación De 210 X 60 X 80 (Gabinete De Piso Netlink 42U Doble Puerta)</v>
          </cell>
          <cell r="E3045" t="str">
            <v>UN</v>
          </cell>
          <cell r="F3045">
            <v>4166224.5</v>
          </cell>
          <cell r="G3045">
            <v>42538</v>
          </cell>
        </row>
        <row r="3046">
          <cell r="C3046">
            <v>5654</v>
          </cell>
          <cell r="D3046" t="str">
            <v>Edu. Construccion Canalizacion Con Un Tubo De 1 1/2" Diametro En Lecho De Arena (Ver Diseño)</v>
          </cell>
          <cell r="E3046" t="str">
            <v>ML</v>
          </cell>
          <cell r="F3046">
            <v>9938.81</v>
          </cell>
          <cell r="G3046">
            <v>42578</v>
          </cell>
        </row>
        <row r="3047">
          <cell r="C3047">
            <v>5655</v>
          </cell>
          <cell r="D3047" t="str">
            <v>Edu. Suministro E Instalación De Fibra Optica Multimodo De 12 Hilos</v>
          </cell>
          <cell r="E3047" t="str">
            <v>ML</v>
          </cell>
          <cell r="F3047">
            <v>24525.200000000001</v>
          </cell>
          <cell r="G3047">
            <v>42538</v>
          </cell>
        </row>
        <row r="3048">
          <cell r="C3048">
            <v>5656</v>
          </cell>
          <cell r="D3048" t="str">
            <v>Edu. Suministro E Instalación De Caja De Paso De 40 X 40</v>
          </cell>
          <cell r="E3048" t="str">
            <v>UN</v>
          </cell>
          <cell r="F3048">
            <v>74909.75</v>
          </cell>
          <cell r="G3048">
            <v>42538</v>
          </cell>
        </row>
        <row r="3049">
          <cell r="C3049">
            <v>5657</v>
          </cell>
          <cell r="D3049" t="str">
            <v>Edu. Suministro E Instalación De Canaletas Metálicas De 100 X 45</v>
          </cell>
          <cell r="E3049" t="str">
            <v>UN</v>
          </cell>
          <cell r="F3049">
            <v>82038.559999999998</v>
          </cell>
          <cell r="G3049">
            <v>42538</v>
          </cell>
        </row>
        <row r="3050">
          <cell r="C3050">
            <v>5658</v>
          </cell>
          <cell r="D3050" t="str">
            <v>Edu. Construccion Canalizacion Con Un Tubo De 2" Diametro En Lecho De Arena (Ver Diseño)</v>
          </cell>
          <cell r="E3050" t="str">
            <v>ML</v>
          </cell>
          <cell r="F3050">
            <v>83609.62</v>
          </cell>
          <cell r="G3050">
            <v>42534</v>
          </cell>
        </row>
        <row r="3051">
          <cell r="C3051">
            <v>5659</v>
          </cell>
          <cell r="D3051" t="str">
            <v>Edu. Suministro E Instalación De Jack Categoría 6A</v>
          </cell>
          <cell r="E3051" t="str">
            <v>UN</v>
          </cell>
          <cell r="F3051">
            <v>52302</v>
          </cell>
          <cell r="G3051">
            <v>42538</v>
          </cell>
        </row>
        <row r="3052">
          <cell r="C3052">
            <v>5660</v>
          </cell>
          <cell r="D3052" t="str">
            <v>Edu. Suministro E Instalación De Flace Plate</v>
          </cell>
          <cell r="E3052" t="str">
            <v>UN</v>
          </cell>
          <cell r="F3052">
            <v>11892</v>
          </cell>
          <cell r="G3052">
            <v>42538</v>
          </cell>
        </row>
        <row r="3053">
          <cell r="C3053">
            <v>5669</v>
          </cell>
          <cell r="D3053" t="str">
            <v>Edu. Suplemento Para Canalizacion Con Topo (Ver Diseño)</v>
          </cell>
          <cell r="E3053" t="str">
            <v>ML</v>
          </cell>
          <cell r="F3053">
            <v>170240.92</v>
          </cell>
          <cell r="G3053">
            <v>42534</v>
          </cell>
        </row>
        <row r="3054">
          <cell r="C3054">
            <v>5673</v>
          </cell>
          <cell r="D3054" t="str">
            <v>Edu. Instalacion De Bandeja Portacables Cablofil De 40 X 6 Cms</v>
          </cell>
          <cell r="E3054" t="str">
            <v>ML</v>
          </cell>
          <cell r="F3054">
            <v>83334.91</v>
          </cell>
          <cell r="G3054">
            <v>42538</v>
          </cell>
        </row>
        <row r="3055">
          <cell r="C3055">
            <v>5674</v>
          </cell>
          <cell r="D3055" t="str">
            <v>Edu. Suministro E Instalación De Adaptador Para Bandeja De 12 Libras Lc 50 Um</v>
          </cell>
          <cell r="E3055" t="str">
            <v>UN</v>
          </cell>
          <cell r="F3055">
            <v>265739</v>
          </cell>
          <cell r="G3055">
            <v>42538</v>
          </cell>
        </row>
        <row r="3056">
          <cell r="C3056">
            <v>5675</v>
          </cell>
          <cell r="D3056" t="str">
            <v>Edu. Suministro E Instalación De Módulo Para Fibra Lc</v>
          </cell>
          <cell r="E3056" t="str">
            <v>UN</v>
          </cell>
          <cell r="F3056">
            <v>1695694</v>
          </cell>
          <cell r="G3056">
            <v>42538</v>
          </cell>
        </row>
        <row r="3057">
          <cell r="C3057">
            <v>5676</v>
          </cell>
          <cell r="D3057" t="str">
            <v>Edu. Suministro E Instalación De Patch Cord Multimodo Lc Om3</v>
          </cell>
          <cell r="E3057" t="str">
            <v>UN</v>
          </cell>
          <cell r="F3057">
            <v>111871.33</v>
          </cell>
          <cell r="G3057">
            <v>42538</v>
          </cell>
        </row>
        <row r="3058">
          <cell r="C3058">
            <v>5678</v>
          </cell>
          <cell r="D3058" t="str">
            <v>Edu. Suministro E Instalación  De Unión Reforzada Ez</v>
          </cell>
          <cell r="E3058" t="str">
            <v>UN</v>
          </cell>
          <cell r="F3058">
            <v>2980</v>
          </cell>
          <cell r="G3058">
            <v>42538</v>
          </cell>
        </row>
        <row r="3059">
          <cell r="C3059">
            <v>5680</v>
          </cell>
          <cell r="D3059" t="str">
            <v>Edu. Instalacion At-Hermetica 1200 40 W Cw (Ver Diseño)</v>
          </cell>
          <cell r="E3059" t="str">
            <v>UN</v>
          </cell>
          <cell r="F3059">
            <v>612142.23</v>
          </cell>
          <cell r="G3059">
            <v>42578</v>
          </cell>
        </row>
        <row r="3060">
          <cell r="C3060">
            <v>5681</v>
          </cell>
          <cell r="D3060" t="str">
            <v>Edu. Suministro E Instalación De Bandeja Portacable 60 X 300 Ez X 3 M</v>
          </cell>
          <cell r="E3060" t="str">
            <v>UN</v>
          </cell>
          <cell r="F3060">
            <v>149244.10999999999</v>
          </cell>
          <cell r="G3060">
            <v>42538</v>
          </cell>
        </row>
        <row r="3061">
          <cell r="C3061">
            <v>5682</v>
          </cell>
          <cell r="D3061" t="str">
            <v>Edu. Suministro E Instalación De Bandeja Porta Fibra Lc 12 Hilos</v>
          </cell>
          <cell r="E3061" t="str">
            <v>UN</v>
          </cell>
          <cell r="F3061">
            <v>696089.56</v>
          </cell>
          <cell r="G3061">
            <v>42538</v>
          </cell>
        </row>
        <row r="3062">
          <cell r="C3062">
            <v>5685</v>
          </cell>
          <cell r="D3062" t="str">
            <v>Edu. Suministro E Instalación De Switch 48 Puertos</v>
          </cell>
          <cell r="E3062" t="str">
            <v>UN</v>
          </cell>
          <cell r="F3062">
            <v>6874305.3300000001</v>
          </cell>
          <cell r="G3062">
            <v>42538</v>
          </cell>
        </row>
        <row r="3063">
          <cell r="C3063">
            <v>5686</v>
          </cell>
          <cell r="D3063" t="str">
            <v>Edu. Instalacion At-Paneled Lf 40W 60X60 Cw (Ver Diseño)</v>
          </cell>
          <cell r="E3063" t="str">
            <v>UN</v>
          </cell>
          <cell r="F3063">
            <v>782446.24</v>
          </cell>
          <cell r="G3063">
            <v>42578</v>
          </cell>
        </row>
        <row r="3064">
          <cell r="C3064">
            <v>5688</v>
          </cell>
          <cell r="D3064" t="str">
            <v>Edu. Suministro E Instalación De Switch 24 Puertos</v>
          </cell>
          <cell r="E3064" t="str">
            <v>UN</v>
          </cell>
          <cell r="F3064">
            <v>4100194.22</v>
          </cell>
          <cell r="G3064">
            <v>42538</v>
          </cell>
        </row>
        <row r="3065">
          <cell r="C3065">
            <v>5692</v>
          </cell>
          <cell r="D3065" t="str">
            <v>Edu. Instalacion Bombilla E27 8W Cw (Ver Diseño)</v>
          </cell>
          <cell r="E3065" t="str">
            <v>UN</v>
          </cell>
          <cell r="F3065">
            <v>184080.19</v>
          </cell>
          <cell r="G3065">
            <v>42524</v>
          </cell>
        </row>
        <row r="3066">
          <cell r="C3066">
            <v>5693</v>
          </cell>
          <cell r="D3066" t="str">
            <v>Edu. Suministro E Instalación De Switch 48 Puertos Modulo De Fibra</v>
          </cell>
          <cell r="E3066" t="str">
            <v>UN</v>
          </cell>
          <cell r="F3066">
            <v>21692252.670000002</v>
          </cell>
          <cell r="G3066">
            <v>42538</v>
          </cell>
        </row>
        <row r="3067">
          <cell r="C3067">
            <v>5695</v>
          </cell>
          <cell r="D3067" t="str">
            <v>Edu. Suministro E Instalación De Herraje Para Patch Panel Plano De 24 Puertos Categoría 6A</v>
          </cell>
          <cell r="E3067" t="str">
            <v>UN</v>
          </cell>
          <cell r="F3067">
            <v>367565.33</v>
          </cell>
          <cell r="G3067">
            <v>42538</v>
          </cell>
        </row>
        <row r="3068">
          <cell r="C3068">
            <v>5696</v>
          </cell>
          <cell r="D3068" t="str">
            <v>Edu. Instalacion Zamak Escualizable Gu10 6W (Ver Diseño)</v>
          </cell>
          <cell r="E3068" t="str">
            <v>UN</v>
          </cell>
          <cell r="F3068">
            <v>205039.94</v>
          </cell>
          <cell r="G3068">
            <v>42524</v>
          </cell>
        </row>
        <row r="3069">
          <cell r="C3069">
            <v>5700</v>
          </cell>
          <cell r="D3069" t="str">
            <v>Edu. Suministro E Instalación De Organizadores Amp Horizontal 2U (80 X 80) Planos</v>
          </cell>
          <cell r="E3069" t="str">
            <v>UN</v>
          </cell>
          <cell r="F3069">
            <v>163559.32999999999</v>
          </cell>
          <cell r="G3069">
            <v>42538</v>
          </cell>
        </row>
        <row r="3070">
          <cell r="C3070">
            <v>5702</v>
          </cell>
          <cell r="D3070" t="str">
            <v>Edu. Suministro E Instalación De Patch Panel 48 Puertos - Incluye Jacks</v>
          </cell>
          <cell r="E3070" t="str">
            <v>UN</v>
          </cell>
          <cell r="F3070">
            <v>2708807</v>
          </cell>
          <cell r="G3070">
            <v>42538</v>
          </cell>
        </row>
        <row r="3071">
          <cell r="C3071">
            <v>5703</v>
          </cell>
          <cell r="D3071" t="str">
            <v>Edu. Instalacion Cilinder Bajo 30W Cw (Ver Diseño)</v>
          </cell>
          <cell r="E3071" t="str">
            <v>UN</v>
          </cell>
          <cell r="F3071">
            <v>397471.76</v>
          </cell>
          <cell r="G3071">
            <v>42524</v>
          </cell>
        </row>
        <row r="3072">
          <cell r="C3072">
            <v>5704</v>
          </cell>
          <cell r="D3072" t="str">
            <v>Edu. Suministro E Instalación De Patch Cord Categoría 6A</v>
          </cell>
          <cell r="E3072" t="str">
            <v>UN</v>
          </cell>
          <cell r="F3072">
            <v>60473</v>
          </cell>
          <cell r="G3072">
            <v>42538</v>
          </cell>
        </row>
        <row r="3073">
          <cell r="C3073">
            <v>5705</v>
          </cell>
          <cell r="D3073" t="str">
            <v>Edu. Certificación Punto Voz Y Datos</v>
          </cell>
          <cell r="E3073" t="str">
            <v>UN</v>
          </cell>
          <cell r="F3073">
            <v>22000</v>
          </cell>
          <cell r="G3073">
            <v>42524</v>
          </cell>
        </row>
        <row r="3074">
          <cell r="C3074">
            <v>5708</v>
          </cell>
          <cell r="D3074" t="str">
            <v>Edu. Suministro E Instalación De Bandeja De Fibra De 12 Hilos Deslizable 1U Vacía (Soporte 3 Adaptadores)</v>
          </cell>
          <cell r="E3074" t="str">
            <v>UN</v>
          </cell>
          <cell r="F3074">
            <v>747719.56</v>
          </cell>
          <cell r="G3074">
            <v>42524</v>
          </cell>
        </row>
        <row r="3075">
          <cell r="C3075">
            <v>5709</v>
          </cell>
          <cell r="D3075" t="str">
            <v>Edu. Instalacion At-Luminaria De Emergencia 3W Cw (Ver Diseño)</v>
          </cell>
          <cell r="E3075" t="str">
            <v>UN</v>
          </cell>
          <cell r="F3075">
            <v>302873.94</v>
          </cell>
          <cell r="G3075">
            <v>42538</v>
          </cell>
        </row>
        <row r="3076">
          <cell r="C3076">
            <v>5711</v>
          </cell>
          <cell r="D3076" t="str">
            <v>Edu. Instalacion Down Eco 12W Cw (Ver Diseño)</v>
          </cell>
          <cell r="E3076" t="str">
            <v>UN</v>
          </cell>
          <cell r="F3076">
            <v>298143.86</v>
          </cell>
          <cell r="G3076">
            <v>42578</v>
          </cell>
        </row>
        <row r="3077">
          <cell r="C3077">
            <v>5713</v>
          </cell>
          <cell r="D3077" t="str">
            <v>Edu. Instalacion At-Proyeled 60 @ 68W Cw (Ver Diseño)</v>
          </cell>
          <cell r="E3077" t="str">
            <v>UN</v>
          </cell>
          <cell r="F3077">
            <v>1390871.94</v>
          </cell>
          <cell r="G3077">
            <v>42578</v>
          </cell>
        </row>
        <row r="3078">
          <cell r="C3078">
            <v>5715</v>
          </cell>
          <cell r="D3078" t="str">
            <v>Edu. Instalacion At-Proyeled 30 @ 45W Cw (Ver Diseño)</v>
          </cell>
          <cell r="E3078" t="str">
            <v>UN</v>
          </cell>
          <cell r="F3078">
            <v>1070222.94</v>
          </cell>
          <cell r="G3078">
            <v>42534</v>
          </cell>
        </row>
        <row r="3079">
          <cell r="C3079">
            <v>5717</v>
          </cell>
          <cell r="D3079" t="str">
            <v>Edu. Instalacion At-Proyector 3W De Piso Ww (Ver Diseño)</v>
          </cell>
          <cell r="E3079" t="str">
            <v>UN</v>
          </cell>
          <cell r="F3079">
            <v>1205615.22</v>
          </cell>
          <cell r="G3079">
            <v>42529</v>
          </cell>
        </row>
        <row r="3080">
          <cell r="C3080">
            <v>5719</v>
          </cell>
          <cell r="D3080" t="str">
            <v>Edu. Instalacion De Down Light 30 W Cw (Ver Diseño)</v>
          </cell>
          <cell r="E3080" t="str">
            <v>UN</v>
          </cell>
          <cell r="F3080">
            <v>385264.94</v>
          </cell>
          <cell r="G3080">
            <v>42534</v>
          </cell>
        </row>
        <row r="3081">
          <cell r="C3081">
            <v>5721</v>
          </cell>
          <cell r="D3081" t="str">
            <v>Edu. Instalacion At-Colonial De 40W Y 30W Asimetricas Opt 13299, Opt 13301 4000K (Ver Diseño)</v>
          </cell>
          <cell r="E3081" t="str">
            <v>UN</v>
          </cell>
          <cell r="F3081">
            <v>1708865.94</v>
          </cell>
          <cell r="G3081">
            <v>42529</v>
          </cell>
        </row>
        <row r="3082">
          <cell r="C3082">
            <v>5722</v>
          </cell>
          <cell r="D3082" t="str">
            <v>Edu. Salida Para Alumbrado Sin Lampara En Tuberia Emt (Ver Diseño)</v>
          </cell>
          <cell r="E3082" t="str">
            <v>UN</v>
          </cell>
          <cell r="F3082">
            <v>78417.22</v>
          </cell>
          <cell r="G3082">
            <v>42578</v>
          </cell>
        </row>
        <row r="3083">
          <cell r="C3083">
            <v>5723</v>
          </cell>
          <cell r="D3083" t="str">
            <v>Edu. Interruptor Triple (Ver Diseño)</v>
          </cell>
          <cell r="E3083" t="str">
            <v>UN</v>
          </cell>
          <cell r="F3083">
            <v>97325.78</v>
          </cell>
          <cell r="G3083">
            <v>42529</v>
          </cell>
        </row>
        <row r="3084">
          <cell r="C3084">
            <v>5724</v>
          </cell>
          <cell r="D3084" t="str">
            <v>Edu. Relleno En Material Seleccionado, Compactado</v>
          </cell>
          <cell r="E3084" t="str">
            <v>M3</v>
          </cell>
          <cell r="F3084">
            <v>68381.42</v>
          </cell>
          <cell r="G3084">
            <v>42515</v>
          </cell>
        </row>
        <row r="3085">
          <cell r="C3085">
            <v>5725</v>
          </cell>
          <cell r="D3085" t="str">
            <v>Edu. Instalacion De Polo A Tierra Mas Caja De Inspeccion (Ver Diseño)</v>
          </cell>
          <cell r="E3085" t="str">
            <v>UN</v>
          </cell>
          <cell r="F3085">
            <v>743683</v>
          </cell>
          <cell r="G3085">
            <v>42578</v>
          </cell>
        </row>
        <row r="3086">
          <cell r="C3086">
            <v>5726</v>
          </cell>
          <cell r="D3086" t="str">
            <v>Edu. Acometida 6 X (3Nº750 + Nº750 + Nº 2/0T) Cu Thhw (Ver Diseño)</v>
          </cell>
          <cell r="E3086" t="str">
            <v>ML</v>
          </cell>
          <cell r="F3086">
            <v>3601696.58</v>
          </cell>
          <cell r="G3086">
            <v>42524</v>
          </cell>
        </row>
        <row r="3087">
          <cell r="C3087">
            <v>5727</v>
          </cell>
          <cell r="D3087" t="str">
            <v>Edu. Acometida 2 X (3Nº350 + Nº350 + Nº4/0T) Cu Thhw (Ver Diseño)</v>
          </cell>
          <cell r="E3087" t="str">
            <v>ML</v>
          </cell>
          <cell r="F3087">
            <v>660255.46</v>
          </cell>
          <cell r="G3087">
            <v>42524</v>
          </cell>
        </row>
        <row r="3088">
          <cell r="C3088">
            <v>5728</v>
          </cell>
          <cell r="D3088" t="str">
            <v>Edu. Acometida 3 X ( 3Nº300 + Nº300 + Nº2/0T) Cu Thhw (Ver Diseño)</v>
          </cell>
          <cell r="E3088" t="str">
            <v>ML</v>
          </cell>
          <cell r="F3088">
            <v>740255.46</v>
          </cell>
          <cell r="G3088">
            <v>42524</v>
          </cell>
        </row>
        <row r="3089">
          <cell r="C3089">
            <v>5729</v>
          </cell>
          <cell r="D3089" t="str">
            <v>Edu. Acometida 3Nº2/0 + Nº2/0 + Nº1/0T Cu Thhw (Ver Diseño)</v>
          </cell>
          <cell r="E3089" t="str">
            <v>ML</v>
          </cell>
          <cell r="F3089">
            <v>125272.41</v>
          </cell>
          <cell r="G3089">
            <v>42524</v>
          </cell>
        </row>
        <row r="3090">
          <cell r="C3090">
            <v>5730</v>
          </cell>
          <cell r="D3090" t="str">
            <v>Edu. Acometida 3Nº8 + Nº10T Cu Thhw (Ver Diseño)</v>
          </cell>
          <cell r="E3090" t="str">
            <v>ML</v>
          </cell>
          <cell r="F3090">
            <v>15726.17</v>
          </cell>
          <cell r="G3090">
            <v>42524</v>
          </cell>
        </row>
        <row r="3091">
          <cell r="C3091">
            <v>5731</v>
          </cell>
          <cell r="D3091" t="str">
            <v>Edu. Acometida 3Nº10 + Nº10 + Nº12T Cu Thhw (Ver Diseño)</v>
          </cell>
          <cell r="E3091" t="str">
            <v>ML</v>
          </cell>
          <cell r="F3091">
            <v>10238.85</v>
          </cell>
          <cell r="G3091">
            <v>42524</v>
          </cell>
        </row>
        <row r="3092">
          <cell r="C3092">
            <v>5732</v>
          </cell>
          <cell r="D3092" t="str">
            <v>Edu. Breaker Enchufable De 1 X 20 A (Ver Diseño)</v>
          </cell>
          <cell r="E3092" t="str">
            <v>UN</v>
          </cell>
          <cell r="F3092">
            <v>25720.48</v>
          </cell>
          <cell r="G3092">
            <v>42578</v>
          </cell>
        </row>
        <row r="3093">
          <cell r="C3093">
            <v>5733</v>
          </cell>
          <cell r="D3093" t="str">
            <v>Edu. Breaker Enchufable De 2 X 40 A (Ver Diseño)</v>
          </cell>
          <cell r="E3093" t="str">
            <v>UN</v>
          </cell>
          <cell r="F3093">
            <v>56059.43</v>
          </cell>
          <cell r="G3093">
            <v>42524</v>
          </cell>
        </row>
        <row r="3094">
          <cell r="C3094">
            <v>5734</v>
          </cell>
          <cell r="D3094" t="str">
            <v>Edu. Breaker Tipo Industrial De 3 X 20 A (Ver Diseño)</v>
          </cell>
          <cell r="E3094" t="str">
            <v>UN</v>
          </cell>
          <cell r="F3094">
            <v>91551.03</v>
          </cell>
          <cell r="G3094">
            <v>42538</v>
          </cell>
        </row>
        <row r="3095">
          <cell r="C3095">
            <v>5735</v>
          </cell>
          <cell r="D3095" t="str">
            <v>Edu. Planta Electrica De Emergencia 225 Kva Con Tanque De Combustible (Ver Diseño)</v>
          </cell>
          <cell r="E3095" t="str">
            <v>UN</v>
          </cell>
          <cell r="F3095">
            <v>150012189.41</v>
          </cell>
          <cell r="G3095">
            <v>42538</v>
          </cell>
        </row>
        <row r="3096">
          <cell r="C3096">
            <v>5736</v>
          </cell>
          <cell r="D3096" t="str">
            <v>Edu. Tablero Trifasico Autosoportado De 54 Circuitos (Ver Diseño)</v>
          </cell>
          <cell r="E3096" t="str">
            <v>UN</v>
          </cell>
          <cell r="F3096">
            <v>4110426.91</v>
          </cell>
          <cell r="G3096">
            <v>42524</v>
          </cell>
        </row>
        <row r="3097">
          <cell r="C3097">
            <v>5746</v>
          </cell>
          <cell r="D3097" t="str">
            <v>Edu. Salida Para Aire Acondicionado Bifasica</v>
          </cell>
          <cell r="E3097" t="str">
            <v>UN</v>
          </cell>
          <cell r="F3097">
            <v>109361.77</v>
          </cell>
          <cell r="G3097">
            <v>42578</v>
          </cell>
        </row>
        <row r="3098">
          <cell r="C3098">
            <v>5747</v>
          </cell>
          <cell r="D3098" t="str">
            <v>Suministro E Instalación De Cubierta En Lámina Ondulada De Asbesto Cemento, A Una Altura &gt; 8 Metros &lt; 10 Metros, Incluye Amarres Y Ganchos De Fijación.</v>
          </cell>
          <cell r="E3098" t="str">
            <v>M2</v>
          </cell>
          <cell r="F3098">
            <v>47742.35</v>
          </cell>
          <cell r="G3098">
            <v>42516</v>
          </cell>
        </row>
        <row r="3099">
          <cell r="C3099">
            <v>5750</v>
          </cell>
          <cell r="D3099" t="str">
            <v>Edu. Instalacion De Luminaria Spectra (Ver Diseño)</v>
          </cell>
          <cell r="E3099" t="str">
            <v>UN</v>
          </cell>
          <cell r="F3099">
            <v>1114409.6200000001</v>
          </cell>
          <cell r="G3099">
            <v>42534</v>
          </cell>
        </row>
        <row r="3100">
          <cell r="C3100">
            <v>5752</v>
          </cell>
          <cell r="D3100" t="str">
            <v>Edu. Tuberia Perforada De 4" (Ver Diseño)</v>
          </cell>
          <cell r="E3100" t="str">
            <v>ML</v>
          </cell>
          <cell r="F3100">
            <v>51520.85</v>
          </cell>
          <cell r="G3100">
            <v>42534</v>
          </cell>
        </row>
        <row r="3101">
          <cell r="C3101">
            <v>5754</v>
          </cell>
          <cell r="D3101" t="str">
            <v>Edu. Tuberia Perforada De 6" (Ver Diseño).</v>
          </cell>
          <cell r="E3101" t="str">
            <v>ML</v>
          </cell>
          <cell r="F3101">
            <v>99457.72</v>
          </cell>
          <cell r="G3101">
            <v>42534</v>
          </cell>
        </row>
        <row r="3102">
          <cell r="C3102">
            <v>5756</v>
          </cell>
          <cell r="D3102" t="str">
            <v>Edu. Canales En Concreto (Ver Diseño)</v>
          </cell>
          <cell r="E3102" t="str">
            <v>M3</v>
          </cell>
          <cell r="F3102">
            <v>614544.81000000006</v>
          </cell>
          <cell r="G3102">
            <v>42534</v>
          </cell>
        </row>
        <row r="3103">
          <cell r="C3103">
            <v>5758</v>
          </cell>
          <cell r="D3103" t="str">
            <v>Edu. Gravilla Fina Y/O Gravilla Gruesa (Ver Diseño)</v>
          </cell>
          <cell r="E3103" t="str">
            <v>M3</v>
          </cell>
          <cell r="F3103">
            <v>99854.49</v>
          </cell>
          <cell r="G3103">
            <v>42534</v>
          </cell>
        </row>
        <row r="3104">
          <cell r="C3104">
            <v>5759</v>
          </cell>
          <cell r="D3104" t="str">
            <v>Edu. Triturado (Ver Diseño)</v>
          </cell>
          <cell r="E3104" t="str">
            <v>M3</v>
          </cell>
          <cell r="F3104">
            <v>95076.99</v>
          </cell>
          <cell r="G3104">
            <v>42534</v>
          </cell>
        </row>
        <row r="3105">
          <cell r="C3105">
            <v>5761</v>
          </cell>
          <cell r="D3105" t="str">
            <v>Edu. Cuneta Tipo Circular Titan O Similar (Ver Diseño)</v>
          </cell>
          <cell r="E3105" t="str">
            <v>ML</v>
          </cell>
          <cell r="F3105">
            <v>275816.08</v>
          </cell>
          <cell r="G3105">
            <v>42619</v>
          </cell>
        </row>
        <row r="3106">
          <cell r="C3106">
            <v>5764</v>
          </cell>
          <cell r="D3106" t="str">
            <v>Edu. Tuberia Pvc Presion De 2" (Ver Diseño)</v>
          </cell>
          <cell r="E3106" t="str">
            <v>ML</v>
          </cell>
          <cell r="F3106">
            <v>31634.7</v>
          </cell>
          <cell r="G3106">
            <v>42578</v>
          </cell>
        </row>
        <row r="3107">
          <cell r="C3107">
            <v>5768</v>
          </cell>
          <cell r="D3107" t="str">
            <v>Edu. Tuberia Pvc Presion De 4" (Ver Diseño)</v>
          </cell>
          <cell r="E3107" t="str">
            <v>ML</v>
          </cell>
          <cell r="F3107">
            <v>47859.65</v>
          </cell>
          <cell r="G3107">
            <v>42534</v>
          </cell>
        </row>
        <row r="3108">
          <cell r="C3108">
            <v>5770</v>
          </cell>
          <cell r="D3108" t="str">
            <v>Edu. Tuberia De Hierro Ductil Ranurado De 3" Sch 40 (Ver Diseño)</v>
          </cell>
          <cell r="E3108" t="str">
            <v>UN</v>
          </cell>
          <cell r="F3108">
            <v>85164.98</v>
          </cell>
          <cell r="G3108">
            <v>42578</v>
          </cell>
        </row>
        <row r="3109">
          <cell r="C3109">
            <v>5771</v>
          </cell>
          <cell r="D3109" t="str">
            <v>Edu. Filtro (Triturado) Muro De Contencion</v>
          </cell>
          <cell r="E3109" t="str">
            <v>M3</v>
          </cell>
          <cell r="F3109">
            <v>82436.350000000006</v>
          </cell>
          <cell r="G3109">
            <v>42534</v>
          </cell>
        </row>
        <row r="3110">
          <cell r="C3110">
            <v>5775</v>
          </cell>
          <cell r="D3110" t="str">
            <v>Edu. Rociadores De 1 1/2" (Ver Diseño)</v>
          </cell>
          <cell r="E3110" t="str">
            <v>UN</v>
          </cell>
          <cell r="F3110">
            <v>61912.62</v>
          </cell>
          <cell r="G3110">
            <v>42578</v>
          </cell>
        </row>
        <row r="3111">
          <cell r="C3111">
            <v>5776</v>
          </cell>
          <cell r="D3111" t="str">
            <v>Edu. Suministro E Instalacion De Bombas, Incluye Sistema Hidroneumatico, Tablero De Control, Manometro, Protectores, Etc. Caracteristicas: Caudal (Q) = 36 Lts/Seg= 581 Gal/Min, Hidroacumulador De 500 Lts, Potencia= 10 Hp, Motor Trifasico (Ver Diseño).</v>
          </cell>
          <cell r="E3111" t="str">
            <v>UN</v>
          </cell>
          <cell r="F3111">
            <v>3607549.02</v>
          </cell>
          <cell r="G3111">
            <v>42578</v>
          </cell>
        </row>
        <row r="3112">
          <cell r="C3112">
            <v>5777</v>
          </cell>
          <cell r="D3112" t="str">
            <v>Edu. Suministro E Instalacion De Tuberia Y Accesorios Para La Succion Y Descarga De Las Bombas (Ver Diseño)</v>
          </cell>
          <cell r="E3112" t="str">
            <v>GL</v>
          </cell>
          <cell r="F3112">
            <v>6344217</v>
          </cell>
          <cell r="G3112">
            <v>42538</v>
          </cell>
        </row>
        <row r="3113">
          <cell r="C3113">
            <v>5779</v>
          </cell>
          <cell r="D3113" t="str">
            <v>Edu. Griferia Push De Pared Para Lavamanos (Ver Diseño)</v>
          </cell>
          <cell r="E3113" t="str">
            <v>UN</v>
          </cell>
          <cell r="F3113">
            <v>205763.45</v>
          </cell>
          <cell r="G3113">
            <v>42538</v>
          </cell>
        </row>
        <row r="3114">
          <cell r="C3114">
            <v>5781</v>
          </cell>
          <cell r="D3114" t="str">
            <v>Edu. Ducha Antivandalica Con Regadera Tubular (Ver Diseño)</v>
          </cell>
          <cell r="E3114" t="str">
            <v>UN</v>
          </cell>
          <cell r="F3114">
            <v>284354.27</v>
          </cell>
          <cell r="G3114">
            <v>42538</v>
          </cell>
        </row>
        <row r="3115">
          <cell r="C3115">
            <v>5784</v>
          </cell>
          <cell r="D3115" t="str">
            <v>Edu.  Breaker Tipo Industrial De 3 X 600 A Regulable (Ver Diseño)</v>
          </cell>
          <cell r="E3115" t="str">
            <v>UN</v>
          </cell>
          <cell r="F3115">
            <v>2520031.96</v>
          </cell>
          <cell r="G3115">
            <v>42538</v>
          </cell>
        </row>
        <row r="3116">
          <cell r="C3116">
            <v>5786</v>
          </cell>
          <cell r="D3116" t="str">
            <v>Edu. Breaker Tipo Industrial De 3 X 800 A Regulable (Ver Diseño)</v>
          </cell>
          <cell r="E3116" t="str">
            <v>UN</v>
          </cell>
          <cell r="F3116">
            <v>1994716.07</v>
          </cell>
          <cell r="G3116">
            <v>42534</v>
          </cell>
        </row>
        <row r="3117">
          <cell r="C3117">
            <v>5788</v>
          </cell>
          <cell r="D3117" t="str">
            <v>Edu. Breaker Tipo Industrial De 3 X 300 A (Ver Diseño)</v>
          </cell>
          <cell r="E3117" t="str">
            <v>UN</v>
          </cell>
          <cell r="F3117">
            <v>941515.23</v>
          </cell>
          <cell r="G3117">
            <v>42534</v>
          </cell>
        </row>
        <row r="3118">
          <cell r="C3118">
            <v>5790</v>
          </cell>
          <cell r="D3118" t="str">
            <v>Edu. Breaker Tipo Industrial De 3 X 1000 A (Ver Diseño)</v>
          </cell>
          <cell r="E3118" t="str">
            <v>UN</v>
          </cell>
          <cell r="F3118">
            <v>7429308.6200000001</v>
          </cell>
          <cell r="G3118">
            <v>42534</v>
          </cell>
        </row>
        <row r="3119">
          <cell r="C3119">
            <v>5792</v>
          </cell>
          <cell r="D3119" t="str">
            <v>Edu. Breaker Tipo Industrial De 3 X 3000 A (Ver Diseño)</v>
          </cell>
          <cell r="E3119" t="str">
            <v>UN</v>
          </cell>
          <cell r="F3119">
            <v>26228014</v>
          </cell>
          <cell r="G3119">
            <v>42534</v>
          </cell>
        </row>
        <row r="3120">
          <cell r="C3120">
            <v>5794</v>
          </cell>
          <cell r="D3120" t="str">
            <v>Edu. Transferencia Trifasica Automatica De 660 Kva (Ver Diseño)</v>
          </cell>
          <cell r="E3120" t="str">
            <v>UN</v>
          </cell>
          <cell r="F3120">
            <v>87558234.030000001</v>
          </cell>
          <cell r="G3120">
            <v>42534</v>
          </cell>
        </row>
        <row r="3121">
          <cell r="C3121">
            <v>5798</v>
          </cell>
          <cell r="D3121" t="str">
            <v>Edu. Planta Electrica De Emergencia De 660 Kva Con Tanque De Combustible (Ver Diseño)</v>
          </cell>
          <cell r="E3121" t="str">
            <v>UN</v>
          </cell>
          <cell r="F3121">
            <v>633313245.63</v>
          </cell>
          <cell r="G3121">
            <v>42531</v>
          </cell>
        </row>
        <row r="3122">
          <cell r="C3122">
            <v>5800</v>
          </cell>
          <cell r="D3122" t="str">
            <v>Edu. Instalacion Down Light 22W Cw (Ver Diseño)</v>
          </cell>
          <cell r="E3122" t="str">
            <v>UN</v>
          </cell>
          <cell r="F3122">
            <v>599135.92000000004</v>
          </cell>
          <cell r="G3122">
            <v>42578</v>
          </cell>
        </row>
        <row r="3123">
          <cell r="C3123">
            <v>5802</v>
          </cell>
          <cell r="D3123" t="str">
            <v>Edu. Instalacion Down Light 12W Cw (Ver Diseño)</v>
          </cell>
          <cell r="E3123" t="str">
            <v>UN</v>
          </cell>
          <cell r="F3123">
            <v>799135.92</v>
          </cell>
          <cell r="G3123">
            <v>42578</v>
          </cell>
        </row>
        <row r="3124">
          <cell r="C3124">
            <v>5804</v>
          </cell>
          <cell r="D3124" t="str">
            <v>Edu. Instalacion Luminaria Capsule Gu10 6W (Ver Diseño)</v>
          </cell>
          <cell r="E3124" t="str">
            <v>UN</v>
          </cell>
          <cell r="F3124">
            <v>422591.22</v>
          </cell>
          <cell r="G3124">
            <v>42578</v>
          </cell>
        </row>
        <row r="3125">
          <cell r="C3125">
            <v>5806</v>
          </cell>
          <cell r="D3125" t="str">
            <v>Edu. Instalacion Luminaria Curvoled 40W (Ver Diseño)</v>
          </cell>
          <cell r="E3125" t="str">
            <v>UN</v>
          </cell>
          <cell r="F3125">
            <v>938065.06</v>
          </cell>
          <cell r="G3125">
            <v>42538</v>
          </cell>
        </row>
        <row r="3126">
          <cell r="C3126">
            <v>5807</v>
          </cell>
          <cell r="D3126" t="str">
            <v>Acometida De Agua Potable Provisional (Ver Diseño)</v>
          </cell>
          <cell r="E3126" t="str">
            <v>GL</v>
          </cell>
          <cell r="F3126">
            <v>3500000</v>
          </cell>
          <cell r="G3126">
            <v>42558</v>
          </cell>
        </row>
        <row r="3127">
          <cell r="C3127">
            <v>5808</v>
          </cell>
          <cell r="D3127" t="str">
            <v>Acometida Sanitaria Provisional</v>
          </cell>
          <cell r="E3127" t="str">
            <v>GL</v>
          </cell>
          <cell r="F3127">
            <v>3500000</v>
          </cell>
          <cell r="G3127">
            <v>42558</v>
          </cell>
        </row>
        <row r="3128">
          <cell r="C3128">
            <v>5809</v>
          </cell>
          <cell r="D3128" t="str">
            <v>Acometida Electrica Provisional</v>
          </cell>
          <cell r="E3128" t="str">
            <v>GL</v>
          </cell>
          <cell r="F3128">
            <v>12500000</v>
          </cell>
          <cell r="G3128">
            <v>42558</v>
          </cell>
        </row>
        <row r="3129">
          <cell r="C3129">
            <v>5811</v>
          </cell>
          <cell r="D3129" t="str">
            <v>Edu. Instalacion Luminaria At Emergencialed (Ver Diseño)</v>
          </cell>
          <cell r="E3129" t="str">
            <v>UN</v>
          </cell>
          <cell r="F3129">
            <v>422591.22</v>
          </cell>
          <cell r="G3129">
            <v>42534</v>
          </cell>
        </row>
        <row r="3130">
          <cell r="C3130">
            <v>5812</v>
          </cell>
          <cell r="D3130" t="str">
            <v>Valla Reglamentaria 2.00 X 1.00</v>
          </cell>
          <cell r="E3130" t="str">
            <v>UN</v>
          </cell>
          <cell r="F3130">
            <v>370000</v>
          </cell>
          <cell r="G3130">
            <v>42558</v>
          </cell>
        </row>
        <row r="3131">
          <cell r="C3131">
            <v>5814</v>
          </cell>
          <cell r="D3131" t="str">
            <v>Edu. Instalacion Luminaria Led Rgbw 32W Sumergible (Ver Diseño)</v>
          </cell>
          <cell r="E3131" t="str">
            <v>UN</v>
          </cell>
          <cell r="F3131">
            <v>1196697.1100000001</v>
          </cell>
          <cell r="G3131">
            <v>42534</v>
          </cell>
        </row>
        <row r="3132">
          <cell r="C3132">
            <v>5815</v>
          </cell>
          <cell r="D3132" t="str">
            <v>Valla Informativa (Ver Diseño)</v>
          </cell>
          <cell r="E3132" t="str">
            <v>UN</v>
          </cell>
          <cell r="F3132">
            <v>6000000</v>
          </cell>
          <cell r="G3132">
            <v>42558</v>
          </cell>
        </row>
        <row r="3133">
          <cell r="C3133">
            <v>5816</v>
          </cell>
          <cell r="D3133" t="str">
            <v>Edu. Suministro E Instalación De Puerta Metálica Abatible Lisa Con Rejilla Sencilla (Ver Diseño)</v>
          </cell>
          <cell r="E3133" t="str">
            <v>UN</v>
          </cell>
          <cell r="F3133">
            <v>766212</v>
          </cell>
          <cell r="G3133">
            <v>42534</v>
          </cell>
        </row>
        <row r="3134">
          <cell r="C3134">
            <v>5817</v>
          </cell>
          <cell r="D3134" t="str">
            <v>Edu. Suministro E Instalación De Puerta Metálica Abatible Tipo Persiana Sencilla (Ver Diseño)</v>
          </cell>
          <cell r="E3134" t="str">
            <v>UN</v>
          </cell>
          <cell r="F3134">
            <v>803242</v>
          </cell>
          <cell r="G3134">
            <v>42534</v>
          </cell>
        </row>
        <row r="3135">
          <cell r="C3135">
            <v>5818</v>
          </cell>
          <cell r="D3135" t="str">
            <v>Edu. Suministro E Instalación De Puerta Metálica Abatible Acustica Doble (Ver Diseño)</v>
          </cell>
          <cell r="E3135" t="str">
            <v>UN</v>
          </cell>
          <cell r="F3135">
            <v>1809240</v>
          </cell>
          <cell r="G3135">
            <v>42534</v>
          </cell>
        </row>
        <row r="3136">
          <cell r="C3136">
            <v>5819</v>
          </cell>
          <cell r="D3136" t="str">
            <v>Edu. Suministro E Instalación De Puerta Metálica Abatible Multi Perforada Sencilla (Ver Diseño)</v>
          </cell>
          <cell r="E3136" t="str">
            <v>UN</v>
          </cell>
          <cell r="F3136">
            <v>1342440</v>
          </cell>
          <cell r="G3136">
            <v>42534</v>
          </cell>
        </row>
        <row r="3137">
          <cell r="C3137">
            <v>5820</v>
          </cell>
          <cell r="D3137" t="str">
            <v>Edu. Suministro E Instalación De Puerta Metálica Abatible Multi Perforada Doble (Ver Diseño)</v>
          </cell>
          <cell r="E3137" t="str">
            <v>UN</v>
          </cell>
          <cell r="F3137">
            <v>2644880</v>
          </cell>
          <cell r="G3137">
            <v>42534</v>
          </cell>
        </row>
        <row r="3138">
          <cell r="C3138">
            <v>5821</v>
          </cell>
          <cell r="D3138" t="str">
            <v>Edu. Suministro E Instalación De Puerta Metálica Tipo Persiana Doble (Ver Diseño)</v>
          </cell>
          <cell r="E3138" t="str">
            <v>UN</v>
          </cell>
          <cell r="F3138">
            <v>1895450</v>
          </cell>
          <cell r="G3138">
            <v>42534</v>
          </cell>
        </row>
        <row r="3139">
          <cell r="C3139">
            <v>5822</v>
          </cell>
          <cell r="D3139" t="str">
            <v>Edu. Suministro E Instalación De Puerta En Vidrio Esmerilado Abatible Sencilla (Ver Diseño)</v>
          </cell>
          <cell r="E3139" t="str">
            <v>UN</v>
          </cell>
          <cell r="F3139">
            <v>1150000</v>
          </cell>
          <cell r="G3139">
            <v>42534</v>
          </cell>
        </row>
        <row r="3140">
          <cell r="C3140">
            <v>5823</v>
          </cell>
          <cell r="D3140" t="str">
            <v>Edu. Suministro E Instalación De Puerta Metálica Abatible Lisa Sencilla (Ver Diseño)</v>
          </cell>
          <cell r="E3140" t="str">
            <v>UN</v>
          </cell>
          <cell r="F3140">
            <v>708634</v>
          </cell>
          <cell r="G3140">
            <v>42534</v>
          </cell>
        </row>
        <row r="3141">
          <cell r="C3141">
            <v>5824</v>
          </cell>
          <cell r="D3141" t="str">
            <v>Edu. Suministro E Instalación De Puerta En Vidrio Templado Transparente (Ver Diseño)</v>
          </cell>
          <cell r="E3141" t="str">
            <v>UN</v>
          </cell>
          <cell r="F3141">
            <v>1050000</v>
          </cell>
          <cell r="G3141">
            <v>42534</v>
          </cell>
        </row>
        <row r="3142">
          <cell r="C3142">
            <v>5825</v>
          </cell>
          <cell r="D3142" t="str">
            <v>Edu. Suministro E Instalación De Puerta Metálica De Emergencia Abatible Cf Doble (Ver Diseño)</v>
          </cell>
          <cell r="E3142" t="str">
            <v>UN</v>
          </cell>
          <cell r="F3142">
            <v>3141328</v>
          </cell>
          <cell r="G3142">
            <v>42534</v>
          </cell>
        </row>
        <row r="3143">
          <cell r="C3143">
            <v>5826</v>
          </cell>
          <cell r="D3143" t="str">
            <v>Edu. Suministro E Instalación De Silletería Plástica Para Estadio</v>
          </cell>
          <cell r="E3143" t="str">
            <v>UN</v>
          </cell>
          <cell r="F3143">
            <v>60746.75</v>
          </cell>
          <cell r="G3143">
            <v>42613</v>
          </cell>
        </row>
        <row r="3144">
          <cell r="C3144">
            <v>5828</v>
          </cell>
          <cell r="D3144" t="str">
            <v>Edu. Acometida 7 X (3#500 + #500 + #2/0T) Cu Thhw (Ver Diseño)</v>
          </cell>
          <cell r="E3144" t="str">
            <v>ML</v>
          </cell>
          <cell r="F3144">
            <v>3820191.9</v>
          </cell>
          <cell r="G3144">
            <v>42534</v>
          </cell>
        </row>
        <row r="3145">
          <cell r="C3145">
            <v>5829</v>
          </cell>
          <cell r="D3145" t="str">
            <v>Edu. Terreno De Juego ( Grama Natural Bermuda 419 + Relleno En Material Seleccionado  E = 0.40 Metros )</v>
          </cell>
          <cell r="E3145" t="str">
            <v>M2</v>
          </cell>
          <cell r="F3145">
            <v>88811.58</v>
          </cell>
          <cell r="G3145">
            <v>42534</v>
          </cell>
        </row>
        <row r="3146">
          <cell r="C3146">
            <v>5831</v>
          </cell>
          <cell r="D3146" t="str">
            <v>Edu. Piso En Pavimento Ecológico</v>
          </cell>
          <cell r="E3146" t="str">
            <v>UN</v>
          </cell>
          <cell r="F3146">
            <v>559768</v>
          </cell>
          <cell r="G3146">
            <v>42534</v>
          </cell>
        </row>
        <row r="3147">
          <cell r="C3147">
            <v>5832</v>
          </cell>
          <cell r="D3147" t="str">
            <v>Edu. Acometida 3 X (3#350 + #350 + #4/0T) Cu Thhw (Ver Diseño)</v>
          </cell>
          <cell r="E3147" t="str">
            <v>ML</v>
          </cell>
          <cell r="F3147">
            <v>977769.03</v>
          </cell>
          <cell r="G3147">
            <v>42538</v>
          </cell>
        </row>
        <row r="3148">
          <cell r="C3148">
            <v>5833</v>
          </cell>
          <cell r="D3148" t="str">
            <v>Suministro E Instalación De Ventiladores Axiales De 36" Marca Sankey O Similar Con Rociador De Agua, Para Zona De Carceletas, Incluye Instalación Y Punto Eléctrico</v>
          </cell>
          <cell r="E3148" t="str">
            <v>UN</v>
          </cell>
          <cell r="F3148">
            <v>700000</v>
          </cell>
          <cell r="G3148">
            <v>42522</v>
          </cell>
        </row>
        <row r="3149">
          <cell r="C3149">
            <v>5834</v>
          </cell>
          <cell r="D3149" t="str">
            <v>Edu. Acometida 4 X (3#750 + #750 +#4/0T) Cu Thhw (Ver Diseño)</v>
          </cell>
          <cell r="E3149" t="str">
            <v>ML</v>
          </cell>
          <cell r="F3149">
            <v>2470319.69</v>
          </cell>
          <cell r="G3149">
            <v>42534</v>
          </cell>
        </row>
        <row r="3150">
          <cell r="C3150">
            <v>5835</v>
          </cell>
          <cell r="D3150" t="str">
            <v>Suministro E Instalación De Cableado Estructurado De Voz Y Datos Para 30 Puestos De Trabajo ( Ver Diseño)</v>
          </cell>
          <cell r="E3150" t="str">
            <v>GL</v>
          </cell>
          <cell r="F3150">
            <v>51428571.43</v>
          </cell>
          <cell r="G3150">
            <v>42604</v>
          </cell>
        </row>
        <row r="3151">
          <cell r="C3151">
            <v>5836</v>
          </cell>
          <cell r="D3151" t="str">
            <v>Suministro E Instalación De Aviso Luminoso En Lona Traslúcida Panaflex De Dimensiones Aproximadas 5.00 X 0.90 Metros, Incluye Todos Los Accesorios Como Acometidas Eléctricas, Cubiertas Con Canales Plásticas, Balastros, Tubos, Velas, Soportes. (T8 Sistema De Iluminación Electrónico</v>
          </cell>
          <cell r="E3151" t="str">
            <v>UN</v>
          </cell>
          <cell r="F3151">
            <v>2400000</v>
          </cell>
          <cell r="G3151">
            <v>42522</v>
          </cell>
        </row>
        <row r="3152">
          <cell r="C3152">
            <v>5837</v>
          </cell>
          <cell r="D3152" t="str">
            <v>Edu. Acometida 6 X (3#350 + #350 + #2/0T) Cu Thhw (Ver Diseño)</v>
          </cell>
          <cell r="E3152" t="str">
            <v>ML</v>
          </cell>
          <cell r="F3152">
            <v>1798293.79</v>
          </cell>
          <cell r="G3152">
            <v>42534</v>
          </cell>
        </row>
        <row r="3153">
          <cell r="C3153">
            <v>5838</v>
          </cell>
          <cell r="D3153" t="str">
            <v>Suministro E Instalación De Malla Metálica Galvanizada Y Soportada Sobre Una Estructura Metálica  ( Varillas De 1/2" Cuadrada En Retícula, En Doble Parrilla) Con El Fin De No Ser Alcanzada Por Alguna Persona Y Para No Tener Alcance  A Las Lamparas De Iluminación, Distancia Entre El Piso Y La Parrilla 3.00 Metros</v>
          </cell>
          <cell r="E3153" t="str">
            <v>M2</v>
          </cell>
          <cell r="F3153">
            <v>235234.68</v>
          </cell>
          <cell r="G3153">
            <v>42522</v>
          </cell>
        </row>
        <row r="3154">
          <cell r="C3154">
            <v>5839</v>
          </cell>
          <cell r="D3154" t="str">
            <v>Instalación De Ventana En Aluminio Altura &lt; 3.00 Metros</v>
          </cell>
          <cell r="E3154" t="str">
            <v>M2</v>
          </cell>
          <cell r="F3154">
            <v>31955</v>
          </cell>
          <cell r="G3154">
            <v>42523</v>
          </cell>
        </row>
        <row r="3155">
          <cell r="C3155">
            <v>5843</v>
          </cell>
          <cell r="D3155" t="str">
            <v>Suministro E Instalación De Orinal Tipo A En Acero Inoxidable  Aisi 304, Tipo Sokoda</v>
          </cell>
          <cell r="E3155" t="str">
            <v>UN</v>
          </cell>
          <cell r="F3155">
            <v>982706</v>
          </cell>
          <cell r="G3155">
            <v>42523</v>
          </cell>
        </row>
        <row r="3156">
          <cell r="C3156">
            <v>5844</v>
          </cell>
          <cell r="D3156" t="str">
            <v>Terraplen Inv. 220-7 Para Nivelacion, Humedecimiento Y Compactacion Variable</v>
          </cell>
          <cell r="E3156" t="str">
            <v>M3</v>
          </cell>
          <cell r="F3156">
            <v>49404.66</v>
          </cell>
          <cell r="G3156">
            <v>42523</v>
          </cell>
        </row>
        <row r="3157">
          <cell r="C3157">
            <v>5847</v>
          </cell>
          <cell r="D3157" t="str">
            <v>Edu. Suministro E Instalación De Aire Acondicionado Mini Split De 12000 Btu - Ser 16 Area 6Aa ( Ver Diseño)</v>
          </cell>
          <cell r="E3157" t="str">
            <v>UN</v>
          </cell>
          <cell r="F3157">
            <v>4577836.68</v>
          </cell>
          <cell r="G3157">
            <v>42534</v>
          </cell>
        </row>
        <row r="3158">
          <cell r="C3158">
            <v>5849</v>
          </cell>
          <cell r="D3158" t="str">
            <v>Edu. Suministro E Instalación De Aire Acondicionado Mini Split De 36000 Btu - Area 5Aa, 7Aa, 9Aa Y 10Aa ( Ver Diseño)</v>
          </cell>
          <cell r="E3158" t="str">
            <v>UN</v>
          </cell>
          <cell r="F3158">
            <v>17110615.210000001</v>
          </cell>
          <cell r="G3158">
            <v>42538</v>
          </cell>
        </row>
        <row r="3159">
          <cell r="C3159">
            <v>5850</v>
          </cell>
          <cell r="D3159" t="str">
            <v>Edu. Suministro E Instalación De Aire Central Tipo Paquete De 55 Toneladas - Area 11Aa (Ver Diseño)</v>
          </cell>
          <cell r="E3159" t="str">
            <v>UN</v>
          </cell>
          <cell r="F3159">
            <v>401578653.13</v>
          </cell>
          <cell r="G3159">
            <v>42534</v>
          </cell>
        </row>
        <row r="3160">
          <cell r="C3160">
            <v>5851</v>
          </cell>
          <cell r="D3160" t="str">
            <v>Edu. Suministro E Instalación De Torre Para Iluminación De La Cancha Principal (Ver Diseño)</v>
          </cell>
          <cell r="E3160" t="str">
            <v>UN</v>
          </cell>
          <cell r="F3160">
            <v>97119089.299999997</v>
          </cell>
          <cell r="G3160">
            <v>42534</v>
          </cell>
        </row>
        <row r="3161">
          <cell r="C3161">
            <v>5852</v>
          </cell>
          <cell r="D3161" t="str">
            <v>Edu. Suministro E Instalación De Reflectores Para Iluminación De La Cancha Principal (Ver Diseño)</v>
          </cell>
          <cell r="E3161" t="str">
            <v>UN</v>
          </cell>
          <cell r="F3161">
            <v>10526885.800000001</v>
          </cell>
          <cell r="G3161">
            <v>42534</v>
          </cell>
        </row>
        <row r="3162">
          <cell r="C3162">
            <v>5853</v>
          </cell>
          <cell r="D3162" t="str">
            <v>Edu. Cimentación Especial Para Torres De Iluminación</v>
          </cell>
          <cell r="E3162" t="str">
            <v>UN</v>
          </cell>
          <cell r="F3162">
            <v>3065697.15</v>
          </cell>
          <cell r="G3162">
            <v>42534</v>
          </cell>
        </row>
        <row r="3163">
          <cell r="C3163">
            <v>5854</v>
          </cell>
          <cell r="D3163" t="str">
            <v>Base En Mateial Granular Inv. 330-7 Para Nivelacion Terreno, Incluye: Suministro, Extendida, Nivelacion, Humedecimientoy Compactacion</v>
          </cell>
          <cell r="E3163" t="str">
            <v>M3</v>
          </cell>
          <cell r="F3163">
            <v>96869</v>
          </cell>
          <cell r="G3163">
            <v>42523</v>
          </cell>
        </row>
        <row r="3164">
          <cell r="C3164">
            <v>5855</v>
          </cell>
          <cell r="D3164" t="str">
            <v>Base Material Granular Inv. 330-7 Para Nivelacion Terreno, Incluye: Suministro, Extendida, Nivelacion, Humedecimiento Y Compactacion</v>
          </cell>
          <cell r="E3164" t="str">
            <v>M3</v>
          </cell>
          <cell r="F3164">
            <v>87266.54</v>
          </cell>
          <cell r="G3164">
            <v>42523</v>
          </cell>
        </row>
        <row r="3165">
          <cell r="C3165">
            <v>5856</v>
          </cell>
          <cell r="D3165" t="str">
            <v>Subbase Granular Inv B-320-07 Suministro, Extendida, Nivelacion, Humedecimiento Y Compactacion E=25 Cms</v>
          </cell>
          <cell r="E3165" t="str">
            <v>M3</v>
          </cell>
          <cell r="F3165">
            <v>111862.3</v>
          </cell>
          <cell r="G3165">
            <v>42523</v>
          </cell>
        </row>
        <row r="3166">
          <cell r="C3166">
            <v>5857</v>
          </cell>
          <cell r="D3166" t="str">
            <v>Edu. Cimentación Para Apoyo Metálico Poligonal De 9.00 Metros</v>
          </cell>
          <cell r="E3166" t="str">
            <v>UN</v>
          </cell>
          <cell r="F3166">
            <v>462247.4</v>
          </cell>
          <cell r="G3166">
            <v>42534</v>
          </cell>
        </row>
        <row r="3167">
          <cell r="C3167">
            <v>5865</v>
          </cell>
          <cell r="D3167" t="str">
            <v>Edu. Suministro E Instalación De Luminaria Led De Jardin 2-Nw-13301-40 Vatios</v>
          </cell>
          <cell r="E3167" t="str">
            <v>UN</v>
          </cell>
          <cell r="F3167">
            <v>2136652.4300000002</v>
          </cell>
          <cell r="G3167">
            <v>42534</v>
          </cell>
        </row>
        <row r="3168">
          <cell r="C3168">
            <v>5866</v>
          </cell>
          <cell r="D3168" t="str">
            <v>Edu. Suministro E Instalación De Luminaria Led De Jardin 2-Nw-13299-40 Vatios</v>
          </cell>
          <cell r="E3168" t="str">
            <v>UN</v>
          </cell>
          <cell r="F3168">
            <v>2132914.2000000002</v>
          </cell>
          <cell r="G3168">
            <v>42534</v>
          </cell>
        </row>
        <row r="3169">
          <cell r="C3169">
            <v>5867</v>
          </cell>
          <cell r="D3169" t="str">
            <v>Subbase Granular Normas Invias</v>
          </cell>
          <cell r="E3169" t="str">
            <v>M3</v>
          </cell>
          <cell r="F3169">
            <v>26280</v>
          </cell>
          <cell r="G3169">
            <v>42523</v>
          </cell>
        </row>
        <row r="3170">
          <cell r="C3170">
            <v>5868</v>
          </cell>
          <cell r="D3170" t="str">
            <v>Edu. Suministro E Instalación De Proyector Led De Suelo 12 Ww- 12 Vatios</v>
          </cell>
          <cell r="E3170" t="str">
            <v>UN</v>
          </cell>
          <cell r="F3170">
            <v>901305.61</v>
          </cell>
          <cell r="G3170">
            <v>42534</v>
          </cell>
        </row>
        <row r="3171">
          <cell r="C3171">
            <v>5869</v>
          </cell>
          <cell r="D3171" t="str">
            <v>Edu. Suministro E Instalación De Proyector Led De Suelo 3 Ww- 3 Vatios</v>
          </cell>
          <cell r="E3171" t="str">
            <v>UN</v>
          </cell>
          <cell r="F3171">
            <v>330880.81</v>
          </cell>
          <cell r="G3171">
            <v>42534</v>
          </cell>
        </row>
        <row r="3172">
          <cell r="C3172">
            <v>5870</v>
          </cell>
          <cell r="D3172" t="str">
            <v>Base  Material Granular Inv. 330-7 Para Nivelacion, Terreno, Incluye: Suministro, Extendida, Nivelacion, Humedecimiento U Compactacion E=20 Cms</v>
          </cell>
          <cell r="E3172" t="str">
            <v>M3</v>
          </cell>
          <cell r="F3172">
            <v>69697.179999999993</v>
          </cell>
          <cell r="G3172">
            <v>42524</v>
          </cell>
        </row>
        <row r="3173">
          <cell r="C3173">
            <v>5871</v>
          </cell>
          <cell r="D3173" t="str">
            <v>Edu. Suministro E Instalación De Luminaria Para Alumbrado Publico Tipo Led De 30 Vatios</v>
          </cell>
          <cell r="E3173" t="str">
            <v>UN</v>
          </cell>
          <cell r="F3173">
            <v>1587812.78</v>
          </cell>
          <cell r="G3173">
            <v>42534</v>
          </cell>
        </row>
        <row r="3174">
          <cell r="C3174">
            <v>5872</v>
          </cell>
          <cell r="D3174" t="str">
            <v>Edu.  Suministro E Instalación De Luminaria Led Dlxlum</v>
          </cell>
          <cell r="E3174" t="str">
            <v>UN</v>
          </cell>
          <cell r="F3174">
            <v>2298896.11</v>
          </cell>
          <cell r="G3174">
            <v>42534</v>
          </cell>
        </row>
        <row r="3175">
          <cell r="C3175">
            <v>5873</v>
          </cell>
          <cell r="D3175" t="str">
            <v>Edu. Suministro E Instalación De Sipra Externo</v>
          </cell>
          <cell r="E3175" t="str">
            <v>UN</v>
          </cell>
          <cell r="F3175">
            <v>10480721</v>
          </cell>
          <cell r="G3175">
            <v>42534</v>
          </cell>
        </row>
        <row r="3176">
          <cell r="C3176">
            <v>5874</v>
          </cell>
          <cell r="D3176" t="str">
            <v>Edu. Suministro E Instalación De Sipra Interno</v>
          </cell>
          <cell r="E3176" t="str">
            <v>UN</v>
          </cell>
          <cell r="F3176">
            <v>25164804</v>
          </cell>
          <cell r="G3176">
            <v>42534</v>
          </cell>
        </row>
        <row r="3177">
          <cell r="C3177">
            <v>5877</v>
          </cell>
          <cell r="D3177" t="str">
            <v>Edu. Levante En Boque De Concreto De 0.15 X 0.10 X 0.30 Metros</v>
          </cell>
          <cell r="E3177" t="str">
            <v>M2</v>
          </cell>
          <cell r="F3177">
            <v>74262.39</v>
          </cell>
          <cell r="G3177">
            <v>42534</v>
          </cell>
        </row>
        <row r="3178">
          <cell r="C3178">
            <v>5878</v>
          </cell>
          <cell r="D3178" t="str">
            <v>Edu. Suministro E Instalación De Panel De Muro Prefabricado En Concreto Con Abertura</v>
          </cell>
          <cell r="E3178" t="str">
            <v>M2</v>
          </cell>
          <cell r="F3178">
            <v>224402.5</v>
          </cell>
          <cell r="G3178">
            <v>42534</v>
          </cell>
        </row>
        <row r="3179">
          <cell r="C3179">
            <v>5883</v>
          </cell>
          <cell r="D3179" t="str">
            <v>Edu. Mesón En Concreto Fundido In Situ Con Acabado En Cristanac</v>
          </cell>
          <cell r="E3179" t="str">
            <v>M2</v>
          </cell>
          <cell r="F3179">
            <v>839427.13</v>
          </cell>
          <cell r="G3179">
            <v>42534</v>
          </cell>
        </row>
        <row r="3180">
          <cell r="C3180">
            <v>5885</v>
          </cell>
          <cell r="D3180" t="str">
            <v>Edu. Sistema Epoxico Para Piso Antideslizante (Ver Diseño)</v>
          </cell>
          <cell r="E3180" t="str">
            <v>M2</v>
          </cell>
          <cell r="F3180">
            <v>129126.42</v>
          </cell>
          <cell r="G3180">
            <v>42534</v>
          </cell>
        </row>
        <row r="3181">
          <cell r="C3181">
            <v>5886</v>
          </cell>
          <cell r="D3181" t="str">
            <v>Edu. Salpicadero En Mosaico De Vidrio (Cristanac)</v>
          </cell>
          <cell r="E3181" t="str">
            <v>M2</v>
          </cell>
          <cell r="F3181">
            <v>160474.44</v>
          </cell>
          <cell r="G3181">
            <v>42534</v>
          </cell>
        </row>
        <row r="3182">
          <cell r="C3182">
            <v>5887</v>
          </cell>
          <cell r="D3182" t="str">
            <v>Sub Base Granular Inv. B-320-07, Incluye Suministro, Extendida, Nivelacion, Humedecimiento Y Compactacion E=25 Cms</v>
          </cell>
          <cell r="E3182" t="str">
            <v>M3</v>
          </cell>
          <cell r="F3182">
            <v>56555.199999999997</v>
          </cell>
          <cell r="G3182">
            <v>42524</v>
          </cell>
        </row>
        <row r="3183">
          <cell r="C3183">
            <v>5888</v>
          </cell>
          <cell r="D3183" t="str">
            <v>Edu. Media Caña Piso En Concreto De 3500 Psi (Ver Diseño)</v>
          </cell>
          <cell r="E3183" t="str">
            <v>ML</v>
          </cell>
          <cell r="F3183">
            <v>27665.42</v>
          </cell>
          <cell r="G3183">
            <v>42534</v>
          </cell>
        </row>
        <row r="3184">
          <cell r="C3184">
            <v>5889</v>
          </cell>
          <cell r="D3184" t="str">
            <v>Edu. Pintura Interior Plástica Mate</v>
          </cell>
          <cell r="E3184" t="str">
            <v>M2</v>
          </cell>
          <cell r="F3184">
            <v>19772.12</v>
          </cell>
          <cell r="G3184">
            <v>42534</v>
          </cell>
        </row>
        <row r="3185">
          <cell r="C3185">
            <v>5891</v>
          </cell>
          <cell r="D3185" t="str">
            <v>Edu. Piso En Cristanac (Ver Diseño)</v>
          </cell>
          <cell r="E3185" t="str">
            <v>M2</v>
          </cell>
          <cell r="F3185">
            <v>96986.08</v>
          </cell>
          <cell r="G3185">
            <v>42534</v>
          </cell>
        </row>
        <row r="3186">
          <cell r="C3186">
            <v>5892</v>
          </cell>
          <cell r="D3186" t="str">
            <v>Edu. Protección Taludes Pañete</v>
          </cell>
          <cell r="E3186" t="str">
            <v>M2</v>
          </cell>
          <cell r="F3186">
            <v>32845</v>
          </cell>
          <cell r="G3186">
            <v>42534</v>
          </cell>
        </row>
        <row r="3187">
          <cell r="C3187">
            <v>5893</v>
          </cell>
          <cell r="D3187" t="str">
            <v>Edu. Suministro E Instalacion De Cristanac Sobre Muro (Ver Diseño)</v>
          </cell>
          <cell r="E3187" t="str">
            <v>M2</v>
          </cell>
          <cell r="F3187">
            <v>97054.99</v>
          </cell>
          <cell r="G3187">
            <v>42534</v>
          </cell>
        </row>
        <row r="3188">
          <cell r="C3188">
            <v>5895</v>
          </cell>
          <cell r="D3188" t="str">
            <v>Edu. Divisiones En Acero Inoxidable Para Orinales (Ver Diseño)</v>
          </cell>
          <cell r="E3188" t="str">
            <v>ML</v>
          </cell>
          <cell r="F3188">
            <v>49880.95</v>
          </cell>
          <cell r="G3188">
            <v>42534</v>
          </cell>
        </row>
        <row r="3189">
          <cell r="C3189">
            <v>5896</v>
          </cell>
          <cell r="D3189" t="str">
            <v>Edu.  Suministro E Instalacion De Perfil Tubular En Acero Inoxidable Diametro De 1" (Ver Diseño)</v>
          </cell>
          <cell r="E3189" t="str">
            <v>ML</v>
          </cell>
          <cell r="F3189">
            <v>55000</v>
          </cell>
          <cell r="G3189">
            <v>42538</v>
          </cell>
        </row>
        <row r="3190">
          <cell r="C3190">
            <v>5897</v>
          </cell>
          <cell r="D3190" t="str">
            <v>Edu. Sistema Epoxico Para Piso Semiliso (Ver Diseño)</v>
          </cell>
          <cell r="E3190" t="str">
            <v>M2</v>
          </cell>
          <cell r="F3190">
            <v>126880</v>
          </cell>
          <cell r="G3190">
            <v>42534</v>
          </cell>
        </row>
        <row r="3191">
          <cell r="C3191">
            <v>5898</v>
          </cell>
          <cell r="D3191" t="str">
            <v>Edu. Concreto De 4000 Psi Para Porticos (Ver Diseño)</v>
          </cell>
          <cell r="E3191" t="str">
            <v>M3</v>
          </cell>
          <cell r="F3191">
            <v>648145.06000000006</v>
          </cell>
          <cell r="G3191">
            <v>42534</v>
          </cell>
        </row>
        <row r="3192">
          <cell r="C3192">
            <v>5899</v>
          </cell>
          <cell r="D3192" t="str">
            <v>Edu. Concreto De 4000 Psi Losa Maciza E= 0.14 (Ver Diseño)</v>
          </cell>
          <cell r="E3192" t="str">
            <v>M2</v>
          </cell>
          <cell r="F3192">
            <v>140967.15</v>
          </cell>
          <cell r="G3192">
            <v>42534</v>
          </cell>
        </row>
        <row r="3193">
          <cell r="C3193">
            <v>5900</v>
          </cell>
          <cell r="D3193" t="str">
            <v>Edu. Concreto De 4000 Psi Para Vigas (Ver Diseño)</v>
          </cell>
          <cell r="E3193" t="str">
            <v>M3</v>
          </cell>
          <cell r="F3193">
            <v>646729.14</v>
          </cell>
          <cell r="G3193">
            <v>42534</v>
          </cell>
        </row>
        <row r="3194">
          <cell r="C3194">
            <v>5901</v>
          </cell>
          <cell r="D3194" t="str">
            <v>Edu. Concreto De 4000 Psi Para Escalera (Ver Diseño)</v>
          </cell>
          <cell r="E3194" t="str">
            <v>M3</v>
          </cell>
          <cell r="F3194">
            <v>1220293.3899999999</v>
          </cell>
          <cell r="G3194">
            <v>42534</v>
          </cell>
        </row>
        <row r="3195">
          <cell r="C3195">
            <v>5902</v>
          </cell>
          <cell r="D3195" t="str">
            <v>Capitulo Calle 78 A</v>
          </cell>
          <cell r="E3195" t="str">
            <v>M3</v>
          </cell>
          <cell r="F3195">
            <v>10835961139</v>
          </cell>
          <cell r="G3195">
            <v>42524</v>
          </cell>
        </row>
        <row r="3196">
          <cell r="C3196">
            <v>5903</v>
          </cell>
          <cell r="D3196" t="str">
            <v>Calle 87A</v>
          </cell>
          <cell r="E3196" t="str">
            <v>UN</v>
          </cell>
          <cell r="F3196">
            <v>112597543.27</v>
          </cell>
          <cell r="G3196">
            <v>42524</v>
          </cell>
        </row>
        <row r="3197">
          <cell r="C3197">
            <v>5904</v>
          </cell>
          <cell r="D3197" t="str">
            <v>Pavimento Asfaltico Mdc - 19</v>
          </cell>
          <cell r="E3197" t="str">
            <v>M3</v>
          </cell>
          <cell r="F3197">
            <v>681720.9</v>
          </cell>
          <cell r="G3197">
            <v>42753</v>
          </cell>
        </row>
        <row r="3198">
          <cell r="C3198">
            <v>5913</v>
          </cell>
          <cell r="D3198" t="str">
            <v>Excavacion A Maquina Y Retiro De Materiales</v>
          </cell>
          <cell r="E3198" t="str">
            <v>M3</v>
          </cell>
          <cell r="F3198">
            <v>22808.19</v>
          </cell>
          <cell r="G3198">
            <v>42524</v>
          </cell>
        </row>
        <row r="3199">
          <cell r="C3199">
            <v>5914</v>
          </cell>
          <cell r="D3199" t="str">
            <v>Edu. Pañete Dilatado (Ver Diseño)</v>
          </cell>
          <cell r="E3199" t="str">
            <v>M2</v>
          </cell>
          <cell r="F3199">
            <v>18794.09</v>
          </cell>
          <cell r="G3199">
            <v>42538</v>
          </cell>
        </row>
        <row r="3200">
          <cell r="C3200">
            <v>5916</v>
          </cell>
          <cell r="D3200" t="str">
            <v>Edu. Piso De Porcelanato Tipo Monaco Corona O Similar De 0.60 X 0.60 Metros (Ver Diseño)</v>
          </cell>
          <cell r="E3200" t="str">
            <v>M2</v>
          </cell>
          <cell r="F3200">
            <v>67474.38</v>
          </cell>
          <cell r="G3200">
            <v>42538</v>
          </cell>
        </row>
        <row r="3201">
          <cell r="C3201">
            <v>5917</v>
          </cell>
          <cell r="D3201" t="str">
            <v>Edu. Piso De Porcelanato Flux Rec Lava Corona O Similar De 0.272 X 0.554 (Ver Diseño)</v>
          </cell>
          <cell r="E3201" t="str">
            <v>M2</v>
          </cell>
          <cell r="F3201">
            <v>62231.23</v>
          </cell>
          <cell r="G3201">
            <v>42538</v>
          </cell>
        </row>
        <row r="3202">
          <cell r="C3202">
            <v>5918</v>
          </cell>
          <cell r="D3202" t="str">
            <v>Edu. Piso De Porcelanato Soho Gris Corona O Similar De 0.60 X 0.60 Metros (Ver Diseño)</v>
          </cell>
          <cell r="E3202" t="str">
            <v>M2</v>
          </cell>
          <cell r="F3202">
            <v>54881.23</v>
          </cell>
          <cell r="G3202">
            <v>42538</v>
          </cell>
        </row>
        <row r="3203">
          <cell r="C3203">
            <v>5919</v>
          </cell>
          <cell r="D3203" t="str">
            <v>Edu. Zocalo En Guardaescobas De Porcelanato Tipo Monaco Corona O Similar De 0.60 X 0.60 Metros (Ver Diseño)</v>
          </cell>
          <cell r="E3203" t="str">
            <v>ML</v>
          </cell>
          <cell r="F3203">
            <v>11962</v>
          </cell>
          <cell r="G3203">
            <v>42538</v>
          </cell>
        </row>
        <row r="3204">
          <cell r="C3204">
            <v>5920</v>
          </cell>
          <cell r="D3204" t="str">
            <v>Edu. Zocalo En Guardaescobas De Porcelanato Flux Rec Lava Corona O Similar 0.272 X 0.554 (Ver Diseño)</v>
          </cell>
          <cell r="E3204" t="str">
            <v>ML</v>
          </cell>
          <cell r="F3204">
            <v>11438.05</v>
          </cell>
          <cell r="G3204">
            <v>42538</v>
          </cell>
        </row>
        <row r="3205">
          <cell r="C3205">
            <v>5921</v>
          </cell>
          <cell r="D3205" t="str">
            <v>Calle 78 A</v>
          </cell>
          <cell r="E3205" t="str">
            <v>UN</v>
          </cell>
          <cell r="F3205">
            <v>0</v>
          </cell>
          <cell r="G3205">
            <v>42528</v>
          </cell>
        </row>
        <row r="3206">
          <cell r="C3206">
            <v>5922</v>
          </cell>
          <cell r="D3206" t="str">
            <v>Edu. Zocalo En Guardaescobas De Porcelanato Soho Gris Corona O Similar De 0.60 X 0.60 Metros (Ver Diseño)</v>
          </cell>
          <cell r="E3206" t="str">
            <v>ML</v>
          </cell>
          <cell r="F3206">
            <v>10703.05</v>
          </cell>
          <cell r="G3206">
            <v>42538</v>
          </cell>
        </row>
        <row r="3207">
          <cell r="C3207">
            <v>5923</v>
          </cell>
          <cell r="D3207" t="str">
            <v>Edu. Piso Concreto Texturizado (Ver Diseño)</v>
          </cell>
          <cell r="E3207" t="str">
            <v>M2</v>
          </cell>
          <cell r="F3207">
            <v>73966.42</v>
          </cell>
          <cell r="G3207">
            <v>42538</v>
          </cell>
        </row>
        <row r="3208">
          <cell r="C3208">
            <v>5924</v>
          </cell>
          <cell r="D3208" t="str">
            <v>Edu. Piso Madera Quis K Lock Connox Sport (Ver Diseño)</v>
          </cell>
          <cell r="E3208" t="str">
            <v>M2</v>
          </cell>
          <cell r="F3208">
            <v>1199484.51</v>
          </cell>
          <cell r="G3208">
            <v>42538</v>
          </cell>
        </row>
        <row r="3209">
          <cell r="C3209">
            <v>5925</v>
          </cell>
          <cell r="D3209" t="str">
            <v>Edu. Suministro E Instalacion De Celosia C23E Hunter Douglas O Similar (Ver Diseño)</v>
          </cell>
          <cell r="E3209" t="str">
            <v>M2</v>
          </cell>
          <cell r="F3209">
            <v>138760</v>
          </cell>
          <cell r="G3209">
            <v>42619</v>
          </cell>
        </row>
        <row r="3210">
          <cell r="C3210">
            <v>5926</v>
          </cell>
          <cell r="D3210" t="str">
            <v>Edu. Suministro E Instalacion De Cortasol Aeroscreen Hunter Douglas O Similiar (Ver Diseño)</v>
          </cell>
          <cell r="E3210" t="str">
            <v>M2</v>
          </cell>
          <cell r="F3210">
            <v>188760</v>
          </cell>
          <cell r="G3210">
            <v>42619</v>
          </cell>
        </row>
        <row r="3211">
          <cell r="C3211">
            <v>5927</v>
          </cell>
          <cell r="D3211" t="str">
            <v>Edu. Suministro E Instalacion De Puerta De Vidrio En Semisotano Y Segundo Piso P6, P11, P12, P13, P14, P15, P16, P17, P18, P19. (Ver Diseño)</v>
          </cell>
          <cell r="E3211" t="str">
            <v>M2</v>
          </cell>
          <cell r="F3211">
            <v>550000</v>
          </cell>
          <cell r="G3211">
            <v>42538</v>
          </cell>
        </row>
        <row r="3212">
          <cell r="C3212">
            <v>5928</v>
          </cell>
          <cell r="D3212" t="str">
            <v>Subbase Granular Inv B-320, Incluye Suministro, Extendida, Nivelacion, Humedecimiento Y Compactacion</v>
          </cell>
          <cell r="E3212" t="str">
            <v>M3</v>
          </cell>
          <cell r="F3212">
            <v>56350</v>
          </cell>
          <cell r="G3212">
            <v>42528</v>
          </cell>
        </row>
        <row r="3213">
          <cell r="C3213">
            <v>5929</v>
          </cell>
          <cell r="D3213" t="str">
            <v>Edu. Suministro, Fabricacion Y Montaje De Cubierta No Estructural Segun Detalles Con Laminas En Cubierta Translucida Thermoacustica (Ver Diseño)</v>
          </cell>
          <cell r="E3213" t="str">
            <v>M2</v>
          </cell>
          <cell r="F3213">
            <v>57585</v>
          </cell>
          <cell r="G3213">
            <v>42538</v>
          </cell>
        </row>
        <row r="3214">
          <cell r="C3214">
            <v>5930</v>
          </cell>
          <cell r="D3214" t="str">
            <v>Edu. Sillas Fijas (Ver Diseño)</v>
          </cell>
          <cell r="E3214" t="str">
            <v>UN</v>
          </cell>
          <cell r="F3214">
            <v>95446.2</v>
          </cell>
          <cell r="G3214">
            <v>42538</v>
          </cell>
        </row>
        <row r="3215">
          <cell r="C3215">
            <v>5931</v>
          </cell>
          <cell r="D3215" t="str">
            <v>Edu. Sillas Discapacitados (Ver Diseño)</v>
          </cell>
          <cell r="E3215" t="str">
            <v>UN</v>
          </cell>
          <cell r="F3215">
            <v>160000</v>
          </cell>
          <cell r="G3215">
            <v>42528</v>
          </cell>
        </row>
        <row r="3216">
          <cell r="C3216">
            <v>5932</v>
          </cell>
          <cell r="D3216" t="str">
            <v>Edu. Sillas V.I.P. (Ver Diseño)</v>
          </cell>
          <cell r="E3216" t="str">
            <v>UN</v>
          </cell>
          <cell r="F3216">
            <v>484275</v>
          </cell>
          <cell r="G3216">
            <v>42538</v>
          </cell>
        </row>
        <row r="3217">
          <cell r="C3217">
            <v>5933</v>
          </cell>
          <cell r="D3217" t="str">
            <v>Edu. Punto De Ventilacion De 3" (Ver Diseño)</v>
          </cell>
          <cell r="E3217" t="str">
            <v>UN</v>
          </cell>
          <cell r="F3217">
            <v>29352.67</v>
          </cell>
          <cell r="G3217">
            <v>42538</v>
          </cell>
        </row>
        <row r="3218">
          <cell r="C3218">
            <v>5934</v>
          </cell>
          <cell r="D3218" t="str">
            <v>Edu. Suministro E Instalacion Revestimiento Con Placas Trespa O Similar</v>
          </cell>
          <cell r="E3218" t="str">
            <v>M2</v>
          </cell>
          <cell r="F3218">
            <v>708599.3</v>
          </cell>
          <cell r="G3218">
            <v>42619</v>
          </cell>
        </row>
        <row r="3219">
          <cell r="C3219">
            <v>5935</v>
          </cell>
          <cell r="D3219" t="str">
            <v>Edu. Tuberia De 8" Aguas Lluvias Enter. (Ver Diseño)</v>
          </cell>
          <cell r="E3219" t="str">
            <v>ML</v>
          </cell>
          <cell r="F3219">
            <v>39375.089999999997</v>
          </cell>
          <cell r="G3219">
            <v>42538</v>
          </cell>
        </row>
        <row r="3220">
          <cell r="C3220">
            <v>5936</v>
          </cell>
          <cell r="D3220" t="str">
            <v>Edu. Montante De 3" De Ventilacion (Ver Diseño)</v>
          </cell>
          <cell r="E3220" t="str">
            <v>ML</v>
          </cell>
          <cell r="F3220">
            <v>33436.879999999997</v>
          </cell>
          <cell r="G3220">
            <v>42538</v>
          </cell>
        </row>
        <row r="3221">
          <cell r="C3221">
            <v>5937</v>
          </cell>
          <cell r="D3221" t="str">
            <v>Edu. Montante De 2" De Ventilacion (Ver Diseño)</v>
          </cell>
          <cell r="E3221" t="str">
            <v>ML</v>
          </cell>
          <cell r="F3221">
            <v>29098.35</v>
          </cell>
          <cell r="G3221">
            <v>42538</v>
          </cell>
        </row>
        <row r="3222">
          <cell r="C3222">
            <v>5938</v>
          </cell>
          <cell r="D3222" t="str">
            <v>Edu. Tuberia Montante De 2 1/2" Pvc (Ver Diseño)</v>
          </cell>
          <cell r="E3222" t="str">
            <v>ML</v>
          </cell>
          <cell r="F3222">
            <v>31376.560000000001</v>
          </cell>
          <cell r="G3222">
            <v>42538</v>
          </cell>
        </row>
        <row r="3223">
          <cell r="C3223">
            <v>5939</v>
          </cell>
          <cell r="D3223" t="str">
            <v>Edu. Valvula Red White De 2 1/2" (Ver Diseño)</v>
          </cell>
          <cell r="E3223" t="str">
            <v>UN</v>
          </cell>
          <cell r="F3223">
            <v>227105</v>
          </cell>
          <cell r="G3223">
            <v>42572</v>
          </cell>
        </row>
        <row r="3224">
          <cell r="C3224">
            <v>5940</v>
          </cell>
          <cell r="D3224" t="str">
            <v>Edu. Sanitario De Fluxometro Con Griferia Antivandalica Y Sensor De Descarga (Ver Diseño)</v>
          </cell>
          <cell r="E3224" t="str">
            <v>UN</v>
          </cell>
          <cell r="F3224">
            <v>452779.36</v>
          </cell>
          <cell r="G3224">
            <v>42538</v>
          </cell>
        </row>
        <row r="3225">
          <cell r="C3225">
            <v>5941</v>
          </cell>
          <cell r="D3225" t="str">
            <v>Edu. Meson En Acero Inoxidable Lavaplatos, Incluye Griferia (Ver Diseño)</v>
          </cell>
          <cell r="E3225" t="str">
            <v>UN</v>
          </cell>
          <cell r="F3225">
            <v>405401.65</v>
          </cell>
          <cell r="G3225">
            <v>42538</v>
          </cell>
        </row>
        <row r="3226">
          <cell r="C3226">
            <v>5942</v>
          </cell>
          <cell r="D3226" t="str">
            <v>Via Ceec</v>
          </cell>
          <cell r="E3226" t="str">
            <v>UN</v>
          </cell>
          <cell r="F3226">
            <v>0</v>
          </cell>
          <cell r="G3226">
            <v>42531</v>
          </cell>
        </row>
        <row r="3227">
          <cell r="C3227">
            <v>5943</v>
          </cell>
          <cell r="D3227" t="str">
            <v>Edu. Tablero De Distribucion Autosoportado 160 X 80 X 40 Cms (Ver Diseño)</v>
          </cell>
          <cell r="E3227" t="str">
            <v>UN</v>
          </cell>
          <cell r="F3227">
            <v>8122068.1900000004</v>
          </cell>
          <cell r="G3227">
            <v>42538</v>
          </cell>
        </row>
        <row r="3228">
          <cell r="C3228">
            <v>5944</v>
          </cell>
          <cell r="D3228" t="str">
            <v>Edu. Transferencia Trifasica Automatica De 225 Kva (Ver Diseño)</v>
          </cell>
          <cell r="E3228" t="str">
            <v>UN</v>
          </cell>
          <cell r="F3228">
            <v>65451020.969999999</v>
          </cell>
          <cell r="G3228">
            <v>42538</v>
          </cell>
        </row>
        <row r="3229">
          <cell r="C3229">
            <v>5945</v>
          </cell>
          <cell r="D3229" t="str">
            <v>Edu. Descargador De Sobretension Para Tableros De B.T. Tres Fases (Ver Diseño)</v>
          </cell>
          <cell r="E3229" t="str">
            <v>UN</v>
          </cell>
          <cell r="F3229">
            <v>520099.62</v>
          </cell>
          <cell r="G3229">
            <v>42614</v>
          </cell>
        </row>
        <row r="3230">
          <cell r="C3230">
            <v>5946</v>
          </cell>
          <cell r="D3230" t="str">
            <v>Edu. Instalacion Reflector Aero-Led (Ver Diseño)</v>
          </cell>
          <cell r="E3230" t="str">
            <v>UN</v>
          </cell>
          <cell r="F3230">
            <v>1121106.92</v>
          </cell>
          <cell r="G3230">
            <v>42538</v>
          </cell>
        </row>
        <row r="3231">
          <cell r="C3231">
            <v>5947</v>
          </cell>
          <cell r="D3231" t="str">
            <v>Edu. Interruptor Triple (Ver Diseño)</v>
          </cell>
          <cell r="E3231" t="str">
            <v>UN</v>
          </cell>
          <cell r="F3231">
            <v>95849.63</v>
          </cell>
          <cell r="G3231">
            <v>42538</v>
          </cell>
        </row>
        <row r="3232">
          <cell r="C3232">
            <v>5948</v>
          </cell>
          <cell r="D3232" t="str">
            <v>Edu. Tablero De Medida Trifasico Autosoportado 16 Medidores Monofasicos 3H (Ver Diseño)</v>
          </cell>
          <cell r="E3232" t="str">
            <v>UN</v>
          </cell>
          <cell r="F3232">
            <v>16927584.23</v>
          </cell>
          <cell r="G3232">
            <v>42538</v>
          </cell>
        </row>
        <row r="3233">
          <cell r="C3233">
            <v>5949</v>
          </cell>
          <cell r="D3233" t="str">
            <v>Edu. Suministro E Instalacion De Aire Acondicionado De 7.5 Toneladas Serie 13 Camerinos (Ver Diseño9</v>
          </cell>
          <cell r="E3233" t="str">
            <v>UN</v>
          </cell>
          <cell r="F3233">
            <v>36455136.32</v>
          </cell>
          <cell r="G3233">
            <v>42538</v>
          </cell>
        </row>
        <row r="3234">
          <cell r="C3234">
            <v>5950</v>
          </cell>
          <cell r="D3234" t="str">
            <v>Edu. Sumisintro E Instalacion De Face Plate Doble Amp. (Ver Diseño)</v>
          </cell>
          <cell r="E3234" t="str">
            <v>UN</v>
          </cell>
          <cell r="F3234">
            <v>14597.7</v>
          </cell>
          <cell r="G3234">
            <v>42538</v>
          </cell>
        </row>
        <row r="3235">
          <cell r="C3235">
            <v>5951</v>
          </cell>
          <cell r="D3235" t="str">
            <v>Edu. Suminstro E Instalacion De Rack De Pared De 9Ru (Ver Diseño)</v>
          </cell>
          <cell r="E3235" t="str">
            <v>UN</v>
          </cell>
          <cell r="F3235">
            <v>2164499.33</v>
          </cell>
          <cell r="G3235">
            <v>42538</v>
          </cell>
        </row>
        <row r="3236">
          <cell r="C3236">
            <v>5952</v>
          </cell>
          <cell r="D3236" t="str">
            <v>Edu. Suministro E Instalacion De Switch 24 Puertos Modulo De Fibra (Ver Diseño)</v>
          </cell>
          <cell r="E3236" t="str">
            <v>UN</v>
          </cell>
          <cell r="F3236">
            <v>12782492.380000001</v>
          </cell>
          <cell r="G3236">
            <v>42538</v>
          </cell>
        </row>
        <row r="3237">
          <cell r="C3237">
            <v>5953</v>
          </cell>
          <cell r="D3237" t="str">
            <v>Edu. Suministro E Instalacion De Face Plate Fibra Optica (Ver Diseño)</v>
          </cell>
          <cell r="E3237" t="str">
            <v>UN</v>
          </cell>
          <cell r="F3237">
            <v>63385.4</v>
          </cell>
          <cell r="G3237">
            <v>42538</v>
          </cell>
        </row>
        <row r="3238">
          <cell r="C3238">
            <v>5954</v>
          </cell>
          <cell r="D3238" t="str">
            <v>Edu. Suministro E Instalacion De Bandeja De Fibra De 12 Hilos Deslizable 1U Vacia Soporta 3 Adaptadores (Ver Diseño)</v>
          </cell>
          <cell r="E3238" t="str">
            <v>UN</v>
          </cell>
          <cell r="F3238">
            <v>913452.55</v>
          </cell>
          <cell r="G3238">
            <v>42538</v>
          </cell>
        </row>
        <row r="3239">
          <cell r="C3239">
            <v>5955</v>
          </cell>
          <cell r="D3239" t="str">
            <v>Edu. Suministro E Instalacion De Adaptador Para Bandeja De 12 Fibras Lc 50 Um (Ver Diseño)</v>
          </cell>
          <cell r="E3239" t="str">
            <v>UN</v>
          </cell>
          <cell r="F3239">
            <v>329022.37</v>
          </cell>
          <cell r="G3239">
            <v>42538</v>
          </cell>
        </row>
        <row r="3240">
          <cell r="C3240">
            <v>5956</v>
          </cell>
          <cell r="D3240" t="str">
            <v>Edu. Sipra Externo Coliseo Elias Chewing, Incluye Suministro E Instalacion (Ver Diseño)</v>
          </cell>
          <cell r="E3240" t="str">
            <v>UN</v>
          </cell>
          <cell r="F3240">
            <v>19997838.850000001</v>
          </cell>
          <cell r="G3240">
            <v>42538</v>
          </cell>
        </row>
        <row r="3241">
          <cell r="C3241">
            <v>5957</v>
          </cell>
          <cell r="D3241" t="str">
            <v>Edu. Sipra Interno Coliseo Elias Chewing, Incluye Suministro E Instalacion (Ver Diseño)</v>
          </cell>
          <cell r="E3241" t="str">
            <v>UN</v>
          </cell>
          <cell r="F3241">
            <v>8997714.0299999993</v>
          </cell>
          <cell r="G3241">
            <v>42618</v>
          </cell>
        </row>
        <row r="3242">
          <cell r="C3242">
            <v>5958</v>
          </cell>
          <cell r="D3242" t="str">
            <v>Construccion De Pilote En Suelo Cemento D = 50 Cms, Incluye Excavacion, Relleno, Mano De Obra, H=6 O 9 M</v>
          </cell>
          <cell r="E3242" t="str">
            <v>ML</v>
          </cell>
          <cell r="F3242">
            <v>127494</v>
          </cell>
          <cell r="G3242">
            <v>42528</v>
          </cell>
        </row>
        <row r="3243">
          <cell r="C3243">
            <v>5963</v>
          </cell>
          <cell r="D3243" t="str">
            <v>Tablestaca Tipo 1 (5,8 M) - Suministro E Hincado</v>
          </cell>
          <cell r="E3243" t="str">
            <v>ML</v>
          </cell>
          <cell r="F3243">
            <v>270000</v>
          </cell>
          <cell r="G3243">
            <v>42528</v>
          </cell>
        </row>
        <row r="3244">
          <cell r="C3244">
            <v>5964</v>
          </cell>
          <cell r="D3244" t="str">
            <v>Grua Autopropulsada De Brazo Telescopico, Capacidad De Elevacion De 30 Ton Y 27 M De Altura Max</v>
          </cell>
          <cell r="E3244" t="str">
            <v>ML</v>
          </cell>
          <cell r="F3244">
            <v>450000</v>
          </cell>
          <cell r="G3244">
            <v>42528</v>
          </cell>
        </row>
        <row r="3245">
          <cell r="C3245">
            <v>5966</v>
          </cell>
          <cell r="D3245" t="str">
            <v>Tablestaca</v>
          </cell>
          <cell r="E3245" t="str">
            <v>ML</v>
          </cell>
          <cell r="F3245">
            <v>16213.75</v>
          </cell>
          <cell r="G3245">
            <v>42528</v>
          </cell>
        </row>
        <row r="3246">
          <cell r="C3246">
            <v>5967</v>
          </cell>
          <cell r="D3246" t="str">
            <v>Edu. Tablestaca Tipo 1 (H =5,8 Metros) -Suministro E Hincado (Ver Diseño)</v>
          </cell>
          <cell r="E3246" t="str">
            <v>ML</v>
          </cell>
          <cell r="F3246">
            <v>2321925</v>
          </cell>
          <cell r="G3246">
            <v>42552</v>
          </cell>
        </row>
        <row r="3247">
          <cell r="C3247">
            <v>5968</v>
          </cell>
          <cell r="D3247" t="str">
            <v>Edu. Tablestaca Tipo 2 (H=7,2 Metros) - Suministro E Hincado (Ver Diseño)</v>
          </cell>
          <cell r="E3247" t="str">
            <v>ML</v>
          </cell>
          <cell r="F3247">
            <v>3665759.13</v>
          </cell>
          <cell r="G3247">
            <v>42552</v>
          </cell>
        </row>
        <row r="3248">
          <cell r="C3248">
            <v>5971</v>
          </cell>
          <cell r="D3248" t="str">
            <v>Edu. Tablestaca Tipo 3  (H=9,0 Metros)-Suministro E Hincado (Ver Diseño)</v>
          </cell>
          <cell r="E3248" t="str">
            <v>ML</v>
          </cell>
          <cell r="F3248">
            <v>4557350</v>
          </cell>
          <cell r="G3248">
            <v>42552</v>
          </cell>
        </row>
        <row r="3249">
          <cell r="C3249">
            <v>5972</v>
          </cell>
          <cell r="D3249" t="str">
            <v>Edu. Capa De Conformacion Pilotes E=0,1 M, Material Seleionado Para Terraple Tipo Inc 220 - 7</v>
          </cell>
          <cell r="E3249" t="str">
            <v>M2</v>
          </cell>
          <cell r="F3249">
            <v>4291.25</v>
          </cell>
          <cell r="G3249">
            <v>42552</v>
          </cell>
        </row>
        <row r="3250">
          <cell r="C3250">
            <v>5974</v>
          </cell>
          <cell r="D3250" t="str">
            <v>Pedraplen Lecho Drenante E = 50 Cm</v>
          </cell>
          <cell r="E3250" t="str">
            <v>M3</v>
          </cell>
          <cell r="F3250">
            <v>47240.5</v>
          </cell>
          <cell r="G3250">
            <v>42529</v>
          </cell>
        </row>
        <row r="3251">
          <cell r="C3251">
            <v>5975</v>
          </cell>
          <cell r="D3251" t="str">
            <v>Estabilizacion De Terreno Y Contencion De Orilla</v>
          </cell>
          <cell r="E3251" t="str">
            <v>UN</v>
          </cell>
          <cell r="F3251">
            <v>0</v>
          </cell>
          <cell r="G3251">
            <v>42529</v>
          </cell>
        </row>
        <row r="3252">
          <cell r="C3252">
            <v>5976</v>
          </cell>
          <cell r="D3252" t="str">
            <v>Cimentaciones - Zona Comercial</v>
          </cell>
          <cell r="E3252" t="str">
            <v>UN</v>
          </cell>
          <cell r="F3252">
            <v>0</v>
          </cell>
          <cell r="G3252">
            <v>42529</v>
          </cell>
        </row>
        <row r="3253">
          <cell r="C3253">
            <v>5985</v>
          </cell>
          <cell r="D3253" t="str">
            <v>Edu. Geomalla Uniaxial 27,1 X 30,6 - (Ux - 50 )</v>
          </cell>
          <cell r="E3253" t="str">
            <v>M2</v>
          </cell>
          <cell r="F3253">
            <v>9100.7099999999991</v>
          </cell>
          <cell r="G3253">
            <v>42552</v>
          </cell>
        </row>
        <row r="3254">
          <cell r="C3254">
            <v>5986</v>
          </cell>
          <cell r="D3254" t="str">
            <v>Edu. Geomalla Uniaxial 26,1 X 31,7 (Ux - 75 )</v>
          </cell>
          <cell r="E3254" t="str">
            <v>M2</v>
          </cell>
          <cell r="F3254">
            <v>11719.73</v>
          </cell>
          <cell r="G3254">
            <v>42552</v>
          </cell>
        </row>
        <row r="3255">
          <cell r="C3255">
            <v>5987</v>
          </cell>
          <cell r="D3255" t="str">
            <v>Edu. Geomalla Uniaxial 19,5 X 29,  (Ux 100)</v>
          </cell>
          <cell r="E3255" t="str">
            <v>M2</v>
          </cell>
          <cell r="F3255">
            <v>13886.23</v>
          </cell>
          <cell r="G3255">
            <v>42552</v>
          </cell>
        </row>
        <row r="3256">
          <cell r="C3256">
            <v>5988</v>
          </cell>
          <cell r="D3256" t="str">
            <v>Edu. Geotextil  No Nt F - 30G Para Cierre De Capas</v>
          </cell>
          <cell r="E3256" t="str">
            <v>M2</v>
          </cell>
          <cell r="F3256">
            <v>6471.04</v>
          </cell>
          <cell r="G3256">
            <v>42552</v>
          </cell>
        </row>
        <row r="3257">
          <cell r="C3257">
            <v>5989</v>
          </cell>
          <cell r="D3257" t="str">
            <v>Edu. Geodren Ancho 0.5 - Drenaje Horizontal</v>
          </cell>
          <cell r="E3257" t="str">
            <v>ML</v>
          </cell>
          <cell r="F3257">
            <v>19218.02</v>
          </cell>
          <cell r="G3257">
            <v>42552</v>
          </cell>
        </row>
        <row r="3258">
          <cell r="C3258">
            <v>5990</v>
          </cell>
          <cell r="D3258" t="str">
            <v>Edu. Geodren Planar Ancho 1.0 - Drenaje Trasdos De Muro</v>
          </cell>
          <cell r="E3258" t="str">
            <v>ML</v>
          </cell>
          <cell r="F3258">
            <v>47878.86</v>
          </cell>
          <cell r="G3258">
            <v>42552</v>
          </cell>
        </row>
        <row r="3259">
          <cell r="C3259">
            <v>5993</v>
          </cell>
          <cell r="D3259" t="str">
            <v>Geodren Planar Ancho 1,0 - Drenaje Trasdos De Muro</v>
          </cell>
          <cell r="E3259" t="str">
            <v>ML</v>
          </cell>
          <cell r="F3259">
            <v>43814.99</v>
          </cell>
          <cell r="G3259">
            <v>42531</v>
          </cell>
        </row>
        <row r="3260">
          <cell r="C3260">
            <v>5995</v>
          </cell>
          <cell r="D3260" t="str">
            <v>Edu. Geodren Tubular 2M Para Dren Longitudinal</v>
          </cell>
          <cell r="E3260" t="str">
            <v>ML</v>
          </cell>
          <cell r="F3260">
            <v>79491.42</v>
          </cell>
          <cell r="G3260">
            <v>42552</v>
          </cell>
        </row>
        <row r="3261">
          <cell r="C3261">
            <v>5996</v>
          </cell>
          <cell r="D3261" t="str">
            <v>Edu. Tuberia De Drenaje Perforada 4" Longitudinal</v>
          </cell>
          <cell r="E3261" t="str">
            <v>ML</v>
          </cell>
          <cell r="F3261">
            <v>27535.08</v>
          </cell>
          <cell r="G3261">
            <v>42552</v>
          </cell>
        </row>
        <row r="3262">
          <cell r="C3262">
            <v>5997</v>
          </cell>
          <cell r="D3262" t="str">
            <v>Tuberia De Drenaje Perforada 42" Longitudinal</v>
          </cell>
          <cell r="E3262" t="str">
            <v>ML</v>
          </cell>
          <cell r="F3262">
            <v>31088.37</v>
          </cell>
          <cell r="G3262">
            <v>42530</v>
          </cell>
        </row>
        <row r="3263">
          <cell r="C3263">
            <v>6010</v>
          </cell>
          <cell r="D3263" t="str">
            <v>Cunetas Fundidas En Sitio En Concreto F"C = 28 Mpa ( 4000 ) Tipo 1 , 2</v>
          </cell>
          <cell r="E3263" t="str">
            <v>M3</v>
          </cell>
          <cell r="F3263">
            <v>513658.6</v>
          </cell>
          <cell r="G3263">
            <v>42530</v>
          </cell>
        </row>
        <row r="3264">
          <cell r="C3264">
            <v>6012</v>
          </cell>
          <cell r="D3264" t="str">
            <v>Cuneta Fundida En Sitio En Concreto F"C = 28 Mpa (4000Psi) Tipos 1 Y 2 (Ver Diseño)</v>
          </cell>
          <cell r="E3264" t="str">
            <v>M3</v>
          </cell>
          <cell r="F3264">
            <v>595022.31000000006</v>
          </cell>
          <cell r="G3264">
            <v>42552</v>
          </cell>
        </row>
        <row r="3265">
          <cell r="C3265">
            <v>6015</v>
          </cell>
          <cell r="D3265" t="str">
            <v>Edu. Concreto De 4000 Psi Impermeabilizado Premezclado Para Revestimiento Fondo De Placa, Muros, Vigas, Solados, Anden - Ver Diseño</v>
          </cell>
          <cell r="E3265" t="str">
            <v>M3</v>
          </cell>
          <cell r="F3265">
            <v>767086.05</v>
          </cell>
          <cell r="G3265">
            <v>42587</v>
          </cell>
        </row>
        <row r="3266">
          <cell r="C3266">
            <v>6019</v>
          </cell>
          <cell r="D3266" t="str">
            <v>Tanque En Concreto Para Sistema De Riego F"C = 28 Mpa (4000 Psi )</v>
          </cell>
          <cell r="E3266" t="str">
            <v>M3</v>
          </cell>
          <cell r="F3266">
            <v>504294</v>
          </cell>
          <cell r="G3266">
            <v>42530</v>
          </cell>
        </row>
        <row r="3267">
          <cell r="C3267">
            <v>6020</v>
          </cell>
          <cell r="D3267" t="str">
            <v>Tanque En Concreto Para Sistema De Riego F"C = 28 Mpa (4000 Psi)-Ver Diseño</v>
          </cell>
          <cell r="E3267" t="str">
            <v>M3</v>
          </cell>
          <cell r="F3267">
            <v>928880.3</v>
          </cell>
          <cell r="G3267">
            <v>42552</v>
          </cell>
        </row>
        <row r="3268">
          <cell r="C3268">
            <v>6032</v>
          </cell>
          <cell r="D3268" t="str">
            <v>Edu. Tierra Armada - Relleno En Material Suelo Cemento 8% (Ver Diseño)</v>
          </cell>
          <cell r="E3268" t="str">
            <v>M3</v>
          </cell>
          <cell r="F3268">
            <v>157549.07</v>
          </cell>
          <cell r="G3268">
            <v>42552</v>
          </cell>
        </row>
        <row r="3269">
          <cell r="C3269">
            <v>6033</v>
          </cell>
          <cell r="D3269" t="str">
            <v>Capitulo. Excavaciones Y Cimentaciones Zona Comercial</v>
          </cell>
          <cell r="E3269" t="str">
            <v>UN</v>
          </cell>
          <cell r="G3269">
            <v>42531</v>
          </cell>
        </row>
        <row r="3270">
          <cell r="C3270">
            <v>6034</v>
          </cell>
          <cell r="D3270" t="str">
            <v>Placa Contrapiso Y Apoyo Caseta Vendedores Estacionarios Y Establecimiento, F´C = 28 Mpa (4000 Psi)-Ver Diseño</v>
          </cell>
          <cell r="E3270" t="str">
            <v>M3</v>
          </cell>
          <cell r="F3270">
            <v>678743.02</v>
          </cell>
          <cell r="G3270">
            <v>42552</v>
          </cell>
        </row>
        <row r="3271">
          <cell r="C3271">
            <v>6036</v>
          </cell>
          <cell r="D3271" t="str">
            <v>Guarda Escoba En Marmol</v>
          </cell>
          <cell r="E3271" t="str">
            <v>M2</v>
          </cell>
          <cell r="F3271">
            <v>68973.3</v>
          </cell>
          <cell r="G3271">
            <v>42534</v>
          </cell>
        </row>
        <row r="3272">
          <cell r="C3272">
            <v>6037</v>
          </cell>
          <cell r="D3272" t="str">
            <v>Pozos De Inspecion  1,45 M H=1,80 M</v>
          </cell>
          <cell r="E3272" t="str">
            <v>UN</v>
          </cell>
          <cell r="F3272">
            <v>703635.87</v>
          </cell>
          <cell r="G3272">
            <v>42534</v>
          </cell>
        </row>
        <row r="3273">
          <cell r="C3273">
            <v>6038</v>
          </cell>
          <cell r="D3273" t="str">
            <v>Provision Red De Gas Proyecto Avenida Del Rio Unidad Funcional 1</v>
          </cell>
          <cell r="E3273" t="str">
            <v>GL</v>
          </cell>
          <cell r="F3273">
            <v>25683922</v>
          </cell>
          <cell r="G3273">
            <v>42558</v>
          </cell>
        </row>
        <row r="3274">
          <cell r="C3274">
            <v>6039</v>
          </cell>
          <cell r="D3274" t="str">
            <v>Provision Mobiliario Urbano Y Señalización Vial Proyecto Avenida Del Rio - Unidad Funcional 1</v>
          </cell>
          <cell r="E3274" t="str">
            <v>GL</v>
          </cell>
          <cell r="F3274">
            <v>554690938.88</v>
          </cell>
          <cell r="G3274">
            <v>42558</v>
          </cell>
        </row>
        <row r="3275">
          <cell r="C3275">
            <v>6040</v>
          </cell>
          <cell r="D3275" t="str">
            <v>Provision Vegetacion Y Zonas Verdes - Arboles Y Palmas Proyecto Avenidad Del Rio - Funcional 1</v>
          </cell>
          <cell r="E3275" t="str">
            <v>GL</v>
          </cell>
          <cell r="F3275">
            <v>325270244</v>
          </cell>
          <cell r="G3275">
            <v>42558</v>
          </cell>
        </row>
        <row r="3276">
          <cell r="C3276">
            <v>6041</v>
          </cell>
          <cell r="D3276" t="str">
            <v>Provision De Red De Voz Y Dato Uf 1 ( Proyecto Avenida Del Rio - Unidad Funcional 1 )</v>
          </cell>
          <cell r="E3276" t="str">
            <v>GL</v>
          </cell>
          <cell r="F3276">
            <v>240000000</v>
          </cell>
          <cell r="G3276">
            <v>42558</v>
          </cell>
        </row>
        <row r="3277">
          <cell r="C3277">
            <v>6046</v>
          </cell>
          <cell r="D3277" t="str">
            <v>Suministro E Instalación De Bomba Centrífuga 20Hp 3500 Rpm 220V 60Hz - 2 1/2 X 2 Diámetro De Succión Y Descarga. Q:255 Gpm Incluye Arrancador Tripolar En Cofre Metálico Lámina Calibre 16, Kit De Accesorios Para Succión Y Descarga</v>
          </cell>
          <cell r="E3277" t="str">
            <v>UN</v>
          </cell>
          <cell r="F3277">
            <v>15967168</v>
          </cell>
          <cell r="G3277">
            <v>42578</v>
          </cell>
        </row>
        <row r="3278">
          <cell r="C3278">
            <v>6047</v>
          </cell>
          <cell r="D3278" t="str">
            <v>Suministro E Instalación De Equipo De Bombeo Sumergible : Q = 5.1 Lps, Hdt = 9.7 M. Incluido Dos (2) Equipos De Bombeo, Tubería Y Accesorios, Estación Prefabricada, Tablero De Control E Instalación</v>
          </cell>
          <cell r="E3278" t="str">
            <v>GL</v>
          </cell>
          <cell r="F3278">
            <v>102000000</v>
          </cell>
          <cell r="G3278">
            <v>42578</v>
          </cell>
        </row>
        <row r="3279">
          <cell r="C3279">
            <v>6048</v>
          </cell>
          <cell r="D3279" t="str">
            <v>Edu. Concreto Losa Aligerada E= 0.12 Metros, F`C=28 Mpa 4000 Psi (Ver Diseño)</v>
          </cell>
          <cell r="E3279" t="str">
            <v>M2</v>
          </cell>
          <cell r="F3279">
            <v>387642.58</v>
          </cell>
          <cell r="G3279">
            <v>42572</v>
          </cell>
        </row>
        <row r="3280">
          <cell r="C3280">
            <v>6049</v>
          </cell>
          <cell r="D3280" t="str">
            <v>Suministro De Tubería En Polietileno De Alta Densidad Pead 90 Mm Pn 10 Pe 100 Para La Impulsión De La Estación Elevadora Hasta Tubería De Alcantarillado Existente</v>
          </cell>
          <cell r="E3280" t="str">
            <v>ML</v>
          </cell>
          <cell r="F3280">
            <v>23471</v>
          </cell>
          <cell r="G3280">
            <v>42578</v>
          </cell>
        </row>
        <row r="3281">
          <cell r="C3281">
            <v>6050</v>
          </cell>
          <cell r="D3281" t="str">
            <v>Instalación De Tubería A Presión Pead 90 Mm De Estación Elevadora Para Entregar En Alcantarillado Existente Bajo Cualquier Condición De Humedad</v>
          </cell>
          <cell r="E3281" t="str">
            <v>ML</v>
          </cell>
          <cell r="F3281">
            <v>14436.24</v>
          </cell>
          <cell r="G3281">
            <v>42578</v>
          </cell>
        </row>
        <row r="3282">
          <cell r="C3282">
            <v>6051</v>
          </cell>
          <cell r="D3282" t="str">
            <v>Flotador Mecánico, Tipo Pesado, Cuerpo Y Conector En Bronce Fundido, Sellos De Caucho, Presión De Trabajo 125 Psi De 1 1/2" Para Tanques Elevados</v>
          </cell>
          <cell r="E3282" t="str">
            <v>UN</v>
          </cell>
          <cell r="F3282">
            <v>300461.61</v>
          </cell>
          <cell r="G3282">
            <v>42578</v>
          </cell>
        </row>
        <row r="3283">
          <cell r="C3283">
            <v>6052</v>
          </cell>
          <cell r="D3283" t="str">
            <v>Suministro E Instalación De Válvula D = 1 1/2"</v>
          </cell>
          <cell r="E3283" t="str">
            <v>UN</v>
          </cell>
          <cell r="F3283">
            <v>117489.71</v>
          </cell>
          <cell r="G3283">
            <v>42572</v>
          </cell>
        </row>
        <row r="3284">
          <cell r="C3284">
            <v>6053</v>
          </cell>
          <cell r="D3284" t="str">
            <v>Tragante De Aguas Lluvias De 4"</v>
          </cell>
          <cell r="E3284" t="str">
            <v>UN</v>
          </cell>
          <cell r="F3284">
            <v>259322.76</v>
          </cell>
          <cell r="G3284">
            <v>42578</v>
          </cell>
        </row>
        <row r="3285">
          <cell r="C3285">
            <v>6056</v>
          </cell>
          <cell r="D3285" t="str">
            <v>Piso En Marmol: Interior De Locales Comerciales (Ver Diseño)</v>
          </cell>
          <cell r="E3285" t="str">
            <v>M2</v>
          </cell>
          <cell r="F3285">
            <v>83714.960000000006</v>
          </cell>
          <cell r="G3285">
            <v>42572</v>
          </cell>
        </row>
        <row r="3286">
          <cell r="C3286">
            <v>6057</v>
          </cell>
          <cell r="D3286" t="str">
            <v>Guardaescobas En Marmol (Ver Diseño)</v>
          </cell>
          <cell r="E3286" t="str">
            <v>ML</v>
          </cell>
          <cell r="F3286">
            <v>27367.31</v>
          </cell>
          <cell r="G3286">
            <v>42572</v>
          </cell>
        </row>
        <row r="3287">
          <cell r="C3287">
            <v>6058</v>
          </cell>
          <cell r="D3287" t="str">
            <v>Relleno Para Conformación De Gradas Y Escaleras, Con Relleno En Material Granular Para Espaldón De Geosacos, Incluye Equipos, Herramienta Menor Y Mano De Obra</v>
          </cell>
          <cell r="E3287" t="str">
            <v>M3</v>
          </cell>
          <cell r="F3287">
            <v>153587.6</v>
          </cell>
          <cell r="G3287">
            <v>42572</v>
          </cell>
        </row>
        <row r="3288">
          <cell r="C3288">
            <v>6059</v>
          </cell>
          <cell r="D3288" t="str">
            <v>Kit De Empalme Para Baja Tension De 1/0-4 Awg (Conector) Cinta Autofundente 23</v>
          </cell>
          <cell r="E3288" t="str">
            <v>UN</v>
          </cell>
          <cell r="F3288">
            <v>84400</v>
          </cell>
          <cell r="G3288">
            <v>42536</v>
          </cell>
        </row>
        <row r="3289">
          <cell r="C3289">
            <v>6060</v>
          </cell>
          <cell r="D3289" t="str">
            <v>Gradas Y Escaleras En Concreto 4000 Psi - Sobre Terreno Natural Espesor 0.12 Metros, Endurecido Con Acabado Texturizado, Dilatado Con Disco Diamantado - Incluye Suministro, Formaleta, Fundida, Endurecedor, Curado, Sobre Terreno Natiral</v>
          </cell>
          <cell r="E3289" t="str">
            <v>M3</v>
          </cell>
          <cell r="F3289">
            <v>679980.14</v>
          </cell>
          <cell r="G3289">
            <v>42572</v>
          </cell>
        </row>
        <row r="3290">
          <cell r="C3290">
            <v>6061</v>
          </cell>
          <cell r="D3290" t="str">
            <v>Kit De Empalme En Gel Para Baja Tension De 1/0 - 10</v>
          </cell>
          <cell r="E3290" t="str">
            <v>UN</v>
          </cell>
          <cell r="F3290">
            <v>90977.22</v>
          </cell>
          <cell r="G3290">
            <v>42557</v>
          </cell>
        </row>
        <row r="3291">
          <cell r="C3291">
            <v>6062</v>
          </cell>
          <cell r="D3291" t="str">
            <v>Kit De Empalme En Gel Para Baja Tension De 4 - 4</v>
          </cell>
          <cell r="E3291" t="str">
            <v>UN</v>
          </cell>
          <cell r="F3291">
            <v>80477.22</v>
          </cell>
          <cell r="G3291">
            <v>42557</v>
          </cell>
        </row>
        <row r="3292">
          <cell r="C3292">
            <v>6063</v>
          </cell>
          <cell r="D3292" t="str">
            <v>Kit De Empalme En Gel Para Baja Tension De 1/0 - 14</v>
          </cell>
          <cell r="E3292" t="str">
            <v>UN</v>
          </cell>
          <cell r="F3292">
            <v>73477.22</v>
          </cell>
          <cell r="G3292">
            <v>42557</v>
          </cell>
        </row>
        <row r="3293">
          <cell r="C3293">
            <v>6064</v>
          </cell>
          <cell r="D3293" t="str">
            <v>Piso En Adoquin Color Gris (200 X 100 X 60 Mm - 200 X 200 X 60 Mm - 100 X 100 X 60 Mm)</v>
          </cell>
          <cell r="E3293" t="str">
            <v>M2</v>
          </cell>
          <cell r="F3293">
            <v>64495.83</v>
          </cell>
          <cell r="G3293">
            <v>42552</v>
          </cell>
        </row>
        <row r="3294">
          <cell r="C3294">
            <v>6065</v>
          </cell>
          <cell r="D3294" t="str">
            <v>Piso En Loseta Prefabricada De Concreto - Táctil Alerta (400 X 400 X 60 Mm)</v>
          </cell>
          <cell r="E3294" t="str">
            <v>ML</v>
          </cell>
          <cell r="F3294">
            <v>36144.33</v>
          </cell>
          <cell r="G3294">
            <v>42552</v>
          </cell>
        </row>
        <row r="3295">
          <cell r="C3295">
            <v>6066</v>
          </cell>
          <cell r="D3295" t="str">
            <v>Suministro E Instalación De Cable Monopolar  Xlpe - 1/0 - 15 Kv</v>
          </cell>
          <cell r="E3295" t="str">
            <v>ML</v>
          </cell>
          <cell r="F3295">
            <v>37342.81</v>
          </cell>
          <cell r="G3295">
            <v>42557</v>
          </cell>
        </row>
        <row r="3296">
          <cell r="C3296">
            <v>6067</v>
          </cell>
          <cell r="D3296" t="str">
            <v>Suministro Y Tendido De Ductería Conduit Pead  Corrugada  De 4"</v>
          </cell>
          <cell r="E3296" t="str">
            <v>ML</v>
          </cell>
          <cell r="F3296">
            <v>55641.61</v>
          </cell>
          <cell r="G3296">
            <v>42557</v>
          </cell>
        </row>
        <row r="3297">
          <cell r="C3297">
            <v>6068</v>
          </cell>
          <cell r="D3297" t="str">
            <v>Kit De Empalme En Gel Para Baja Tension De 1/0 - 4</v>
          </cell>
          <cell r="E3297" t="str">
            <v>UN</v>
          </cell>
          <cell r="F3297">
            <v>85477.22</v>
          </cell>
          <cell r="G3297">
            <v>42557</v>
          </cell>
        </row>
        <row r="3298">
          <cell r="C3298">
            <v>6069</v>
          </cell>
          <cell r="D3298" t="str">
            <v>Kit De Empalme En Gel Para Baja Tension De 14/2</v>
          </cell>
          <cell r="E3298" t="str">
            <v>UN</v>
          </cell>
          <cell r="F3298">
            <v>72276.289999999994</v>
          </cell>
          <cell r="G3298">
            <v>42557</v>
          </cell>
        </row>
        <row r="3299">
          <cell r="C3299">
            <v>6070</v>
          </cell>
          <cell r="D3299" t="str">
            <v>Suministro E Instalacion De Proyector At - Aeroled De 500 W - 5000K</v>
          </cell>
          <cell r="E3299" t="str">
            <v>UN</v>
          </cell>
          <cell r="F3299">
            <v>3332016.82</v>
          </cell>
          <cell r="G3299">
            <v>42557</v>
          </cell>
        </row>
        <row r="3300">
          <cell r="C3300">
            <v>6071</v>
          </cell>
          <cell r="D3300" t="str">
            <v>Suministro E Instalacion De Luminaria Decorativa Decoled Ii De 32 W 4000 K</v>
          </cell>
          <cell r="E3300" t="str">
            <v>UN</v>
          </cell>
          <cell r="F3300">
            <v>1572840.75</v>
          </cell>
          <cell r="G3300">
            <v>42557</v>
          </cell>
        </row>
        <row r="3301">
          <cell r="C3301">
            <v>6072</v>
          </cell>
          <cell r="D3301" t="str">
            <v>Construcción De Base De Concreto Para Transformador</v>
          </cell>
          <cell r="E3301" t="str">
            <v>UN</v>
          </cell>
          <cell r="F3301">
            <v>507024.64000000001</v>
          </cell>
          <cell r="G3301">
            <v>42557</v>
          </cell>
        </row>
        <row r="3302">
          <cell r="C3302">
            <v>6073</v>
          </cell>
          <cell r="D3302" t="str">
            <v>Suministro E Instalacion De Bala De Piso Tipo Proyeled De 12 W 3000 K Con Accesorios Para Su Instalacion  (Cajas Scuar D, Adaptadores</v>
          </cell>
          <cell r="E3302" t="str">
            <v>UN</v>
          </cell>
          <cell r="F3302">
            <v>550449</v>
          </cell>
          <cell r="G3302">
            <v>42557</v>
          </cell>
        </row>
        <row r="3303">
          <cell r="C3303">
            <v>6074</v>
          </cell>
          <cell r="D3303" t="str">
            <v>Suministro E Instalación De Gabinete Metálico Para Contadores; Incluye Totalizadores, Barrajes, Aisladores Y Protecciones</v>
          </cell>
          <cell r="E3303" t="str">
            <v>UN</v>
          </cell>
          <cell r="F3303">
            <v>12011656.52</v>
          </cell>
          <cell r="G3303">
            <v>42557</v>
          </cell>
        </row>
        <row r="3304">
          <cell r="C3304">
            <v>6075</v>
          </cell>
          <cell r="D3304" t="str">
            <v>Suministro E Instalacion De Bala De Piso Tipo Proyeled De 3 W 3000 K Sumergibles</v>
          </cell>
          <cell r="E3304" t="str">
            <v>UN</v>
          </cell>
          <cell r="F3304">
            <v>308811.15000000002</v>
          </cell>
          <cell r="G3304">
            <v>42557</v>
          </cell>
        </row>
        <row r="3305">
          <cell r="C3305">
            <v>6076</v>
          </cell>
          <cell r="D3305" t="str">
            <v>Suministro E Instalación De Tubería Pvc Conduit De 1 1/4"</v>
          </cell>
          <cell r="E3305" t="str">
            <v>ML</v>
          </cell>
          <cell r="F3305">
            <v>5083.51</v>
          </cell>
          <cell r="G3305">
            <v>42557</v>
          </cell>
        </row>
        <row r="3306">
          <cell r="C3306">
            <v>6077</v>
          </cell>
          <cell r="D3306" t="str">
            <v>Marcacion Y Codificacion De Poste</v>
          </cell>
          <cell r="E3306" t="str">
            <v>UN</v>
          </cell>
          <cell r="F3306">
            <v>14850.11</v>
          </cell>
          <cell r="G3306">
            <v>42557</v>
          </cell>
        </row>
        <row r="3307">
          <cell r="C3307">
            <v>6078</v>
          </cell>
          <cell r="D3307" t="str">
            <v>Suministro E Instalacion De Mastil De Acero, De 20 Mts Tronco - Conico Poligonal Seccionado, Galvanizado En Caliente, Corona Jija, Con Canastilla Para Reflectores, Incluye Pernos De Anclaje Y Sistema De Parrayos</v>
          </cell>
          <cell r="E3307" t="str">
            <v>UN</v>
          </cell>
          <cell r="F3307">
            <v>19381757.18</v>
          </cell>
          <cell r="G3307">
            <v>42557</v>
          </cell>
        </row>
        <row r="3308">
          <cell r="C3308">
            <v>6079</v>
          </cell>
          <cell r="D3308" t="str">
            <v>Tablero De Control Para Iluminacion, Incluye Fotocelda, Base Para Fotocelda, Conectores, Totalizadores, Brakers Sistema De Sujecion, Platina De Cobre, Aisladores Y Accesorios</v>
          </cell>
          <cell r="E3308" t="str">
            <v>UN</v>
          </cell>
          <cell r="F3308">
            <v>6754539.6600000001</v>
          </cell>
          <cell r="G3308">
            <v>42557</v>
          </cell>
        </row>
        <row r="3309">
          <cell r="C3309">
            <v>6080</v>
          </cell>
          <cell r="D3309" t="str">
            <v>Suministro Y Tendido De Ducteria Conduit Pvc 2"</v>
          </cell>
          <cell r="E3309" t="str">
            <v>ML</v>
          </cell>
          <cell r="F3309">
            <v>11535</v>
          </cell>
          <cell r="G3309">
            <v>42557</v>
          </cell>
        </row>
        <row r="3310">
          <cell r="C3310">
            <v>6081</v>
          </cell>
          <cell r="D3310" t="str">
            <v>Suministro E Instalacion De Cable De Aluminio Forrado N° 2/0 Awg - Aislamiento Thw</v>
          </cell>
          <cell r="E3310" t="str">
            <v>ML</v>
          </cell>
          <cell r="F3310">
            <v>10241.11</v>
          </cell>
          <cell r="G3310">
            <v>42557</v>
          </cell>
        </row>
        <row r="3311">
          <cell r="C3311">
            <v>6082</v>
          </cell>
          <cell r="D3311" t="str">
            <v>Suministro E Instalacion De Cable De Aluminio Forrado N° 4/0 Awg Aislamiento Thw - 600 V (Incluye Cinta Aislante 23 Y 33)</v>
          </cell>
          <cell r="E3311" t="str">
            <v>ML</v>
          </cell>
          <cell r="F3311">
            <v>12175.96</v>
          </cell>
          <cell r="G3311">
            <v>42557</v>
          </cell>
        </row>
        <row r="3312">
          <cell r="C3312">
            <v>6083</v>
          </cell>
          <cell r="D3312" t="str">
            <v>Suministro E Instalacion De Cable De Aluminio Forrado N° 2 Awg Aislamiento Thw - 600 V (Incluye Cinta Aislante 23 Y 33)</v>
          </cell>
          <cell r="E3312" t="str">
            <v>ML</v>
          </cell>
          <cell r="F3312">
            <v>20580.599999999999</v>
          </cell>
          <cell r="G3312">
            <v>42557</v>
          </cell>
        </row>
        <row r="3313">
          <cell r="C3313">
            <v>6084</v>
          </cell>
          <cell r="D3313" t="str">
            <v>Suministro E Instalacion De Cable De Aluminio Forrado N° 4 Awg Aislamiento Thw - 600 V (Incluye Cinta Aislante 23 Y 33)</v>
          </cell>
          <cell r="E3313" t="str">
            <v>ML</v>
          </cell>
          <cell r="F3313">
            <v>5925.13</v>
          </cell>
          <cell r="G3313">
            <v>42557</v>
          </cell>
        </row>
        <row r="3314">
          <cell r="C3314">
            <v>6085</v>
          </cell>
          <cell r="D3314" t="str">
            <v>Suministro E Instalacion De Cable Encauchetado 3 X 10 Awg</v>
          </cell>
          <cell r="E3314" t="str">
            <v>ML</v>
          </cell>
          <cell r="F3314">
            <v>9407.4500000000007</v>
          </cell>
          <cell r="G3314">
            <v>42557</v>
          </cell>
        </row>
        <row r="3315">
          <cell r="C3315">
            <v>6086</v>
          </cell>
          <cell r="D3315" t="str">
            <v>Pozo De Inspecion De Diámetro Del Cilindro 1.20 Metros; 1.45 Metros &lt;H &lt;=1.80 Metros Para Tuberías De Diámetros Entre Los 200 Mm (8") Y 400 Mm (16").</v>
          </cell>
          <cell r="E3315" t="str">
            <v>UN</v>
          </cell>
          <cell r="F3315">
            <v>3176835.94</v>
          </cell>
          <cell r="G3315">
            <v>42699</v>
          </cell>
        </row>
        <row r="3316">
          <cell r="C3316">
            <v>6087</v>
          </cell>
          <cell r="D3316" t="str">
            <v>Rejilla Exterior Tipo Persiana En Aluminio</v>
          </cell>
          <cell r="E3316" t="str">
            <v>M2</v>
          </cell>
          <cell r="F3316">
            <v>385226</v>
          </cell>
          <cell r="G3316">
            <v>42552</v>
          </cell>
        </row>
        <row r="3317">
          <cell r="C3317">
            <v>6090</v>
          </cell>
          <cell r="D3317" t="str">
            <v>Suministro De Tubo Pvc D = 100 M 40"</v>
          </cell>
          <cell r="E3317" t="str">
            <v>ML</v>
          </cell>
          <cell r="F3317">
            <v>1475000</v>
          </cell>
          <cell r="G3317">
            <v>42548</v>
          </cell>
        </row>
        <row r="3318">
          <cell r="C3318">
            <v>6091</v>
          </cell>
          <cell r="D3318" t="str">
            <v>Suministro De Tubo Pvc D= 1.20 M 47"</v>
          </cell>
          <cell r="E3318" t="str">
            <v>ML</v>
          </cell>
          <cell r="F3318">
            <v>1575000</v>
          </cell>
          <cell r="G3318">
            <v>42548</v>
          </cell>
        </row>
        <row r="3319">
          <cell r="C3319">
            <v>6093</v>
          </cell>
          <cell r="D3319" t="str">
            <v>Rejilla Hd De = 0.60 M X 1.2 M</v>
          </cell>
          <cell r="E3319" t="str">
            <v>UN</v>
          </cell>
          <cell r="F3319">
            <v>303255.34999999998</v>
          </cell>
          <cell r="G3319">
            <v>42548</v>
          </cell>
        </row>
        <row r="3320">
          <cell r="C3320">
            <v>6094</v>
          </cell>
          <cell r="D3320" t="str">
            <v>Rejilla Para Colector Zona Comercial</v>
          </cell>
          <cell r="E3320" t="str">
            <v>ML</v>
          </cell>
          <cell r="F3320">
            <v>160391.67000000001</v>
          </cell>
          <cell r="G3320">
            <v>42548</v>
          </cell>
        </row>
        <row r="3321">
          <cell r="C3321">
            <v>6095</v>
          </cell>
          <cell r="D3321" t="str">
            <v>Cajas De Inspecion De 1.30 Mts X 2.50 Mts</v>
          </cell>
          <cell r="E3321" t="str">
            <v>UN</v>
          </cell>
          <cell r="F3321">
            <v>856235</v>
          </cell>
          <cell r="G3321">
            <v>42548</v>
          </cell>
        </row>
        <row r="3322">
          <cell r="C3322">
            <v>6098</v>
          </cell>
          <cell r="D3322" t="str">
            <v>Suministro E Instalacion De Cubierta Carpas En Forma Tunel Con Estructura En Tuberia Redonda Galvanizada Pintada En Anticorrosivo Y Acabado En Esmalte, Carpa En Lona Industrial  Con Black Out Recubrimiento En Pvc Sellada Electronicamente En Todas Sus Uniones, Parales En Tuberia Redonda De 6" Pulgadas Con Flanches Al Piso Cuadrados, Instalados Con Las Siguientes Medidas: 23.00 Metros X 6.00 Metros, Para Los Modulos De Simon Bolivar (Ver Diseño)</v>
          </cell>
          <cell r="E3322" t="str">
            <v>UN</v>
          </cell>
          <cell r="F3322">
            <v>32016000</v>
          </cell>
          <cell r="G3322">
            <v>42538</v>
          </cell>
        </row>
        <row r="3323">
          <cell r="C3323">
            <v>6108</v>
          </cell>
          <cell r="D3323" t="str">
            <v>Suministro E Instalacion De Cable Monopolar Xlpe - 10 15Kv</v>
          </cell>
          <cell r="E3323" t="str">
            <v>ML</v>
          </cell>
          <cell r="G3323">
            <v>42538</v>
          </cell>
        </row>
        <row r="3324">
          <cell r="C3324">
            <v>6109</v>
          </cell>
          <cell r="D3324" t="str">
            <v>Suministro E Instalacion De Cable Monopolar Xlpe - 1/0 - 15Kv</v>
          </cell>
          <cell r="E3324" t="str">
            <v>ML</v>
          </cell>
          <cell r="F3324">
            <v>37252.49</v>
          </cell>
          <cell r="G3324">
            <v>42538</v>
          </cell>
        </row>
        <row r="3325">
          <cell r="C3325">
            <v>6111</v>
          </cell>
          <cell r="D3325" t="str">
            <v>Suministro Y Tendido De Ducteria Conduit Pead Corrugada De 4"</v>
          </cell>
          <cell r="E3325" t="str">
            <v>ML</v>
          </cell>
          <cell r="F3325">
            <v>55641.64</v>
          </cell>
          <cell r="G3325">
            <v>42538</v>
          </cell>
        </row>
        <row r="3326">
          <cell r="C3326">
            <v>6113</v>
          </cell>
          <cell r="D3326" t="str">
            <v>Columnas Para Estabilizacion De Terreno En Suelo Cemento D = 0.50 Mts, Incluye Excavacion, Relleno, Mano De Obra, H = 6 0 9 Mts</v>
          </cell>
          <cell r="E3326" t="str">
            <v>ML</v>
          </cell>
          <cell r="F3326">
            <v>122542.96</v>
          </cell>
          <cell r="G3326">
            <v>42614</v>
          </cell>
        </row>
        <row r="3327">
          <cell r="C3327">
            <v>6114</v>
          </cell>
          <cell r="D3327" t="str">
            <v>Columnas Para Estabilizacion De Terreno En Suelo Cemento D = 0.50 Mts, Incluye Excavacion, Relleno, Mano De Obra H = 6 A 9 Mts.</v>
          </cell>
          <cell r="E3327" t="str">
            <v>ML</v>
          </cell>
          <cell r="F3327">
            <v>122480.31</v>
          </cell>
          <cell r="G3327">
            <v>42552</v>
          </cell>
        </row>
        <row r="3328">
          <cell r="C3328">
            <v>6161</v>
          </cell>
          <cell r="D3328" t="str">
            <v>Muro Para Soporte O Estribo De Puente En Concreto De 4000 Psi Premezclado, No Incluye Acero De Refuerzo</v>
          </cell>
          <cell r="E3328" t="str">
            <v>M3</v>
          </cell>
          <cell r="F3328">
            <v>662240.1</v>
          </cell>
          <cell r="G3328">
            <v>42552</v>
          </cell>
        </row>
        <row r="3329">
          <cell r="C3329">
            <v>6163</v>
          </cell>
          <cell r="D3329" t="str">
            <v>Prvc. Suministro De Tuberia En Grp Y/O Pvc D = 1,800 Mm Pn = 1, Sn 2500, Incluye Union Y Transporte</v>
          </cell>
          <cell r="E3329" t="str">
            <v>ML</v>
          </cell>
          <cell r="F3329">
            <v>2277558</v>
          </cell>
          <cell r="G3329">
            <v>42556</v>
          </cell>
        </row>
        <row r="3330">
          <cell r="C3330">
            <v>6164</v>
          </cell>
          <cell r="D3330" t="str">
            <v>Prvc. Suministro De Tee De 1,800 X 1,800 Mm Sn 2500, Incluye Uniones, Accesorios Y Transporte</v>
          </cell>
          <cell r="E3330" t="str">
            <v>UN</v>
          </cell>
          <cell r="F3330">
            <v>29980000</v>
          </cell>
          <cell r="G3330">
            <v>42556</v>
          </cell>
        </row>
        <row r="3331">
          <cell r="C3331">
            <v>6165</v>
          </cell>
          <cell r="D3331" t="str">
            <v>Prvc. Suministro De Tee De 2,000 X 2,000 Mm Sn 2500, Incluye Uniones, Accesorios Y Transporte</v>
          </cell>
          <cell r="E3331" t="str">
            <v>UN</v>
          </cell>
          <cell r="F3331">
            <v>39160000</v>
          </cell>
          <cell r="G3331">
            <v>42556</v>
          </cell>
        </row>
        <row r="3332">
          <cell r="C3332">
            <v>6166</v>
          </cell>
          <cell r="D3332" t="str">
            <v>Prvc. Instalacion De Tuberias En Grp Y/O Pvc De Diametro 1,800 Mm Pn= 1,00</v>
          </cell>
          <cell r="E3332" t="str">
            <v>ML</v>
          </cell>
          <cell r="F3332">
            <v>107589.64</v>
          </cell>
          <cell r="G3332">
            <v>42556</v>
          </cell>
        </row>
        <row r="3333">
          <cell r="C3333">
            <v>6167</v>
          </cell>
          <cell r="D3333" t="str">
            <v>Prvc. Instalacion De Tee De 1,800 X 1,800 Mm Pn=1 Sn 2500</v>
          </cell>
          <cell r="E3333" t="str">
            <v>UN</v>
          </cell>
          <cell r="F3333">
            <v>815673.45</v>
          </cell>
          <cell r="G3333">
            <v>42556</v>
          </cell>
        </row>
        <row r="3334">
          <cell r="C3334">
            <v>6168</v>
          </cell>
          <cell r="D3334" t="str">
            <v>Prvc. Instalacion De Tee De 2,000 X 2,000 Mm Pn=1 Sn 2500, Incluye Uniones, Accesorio Y Transporte</v>
          </cell>
          <cell r="E3334" t="str">
            <v>UN</v>
          </cell>
          <cell r="F3334">
            <v>878467.36</v>
          </cell>
          <cell r="G3334">
            <v>42592</v>
          </cell>
        </row>
        <row r="3335">
          <cell r="C3335">
            <v>6171</v>
          </cell>
          <cell r="D3335" t="str">
            <v>Prvc. Demolicion De Jardineras Existentes Ancho Promedio De 2.00 Metros Y Retiro De Material Demolido</v>
          </cell>
          <cell r="E3335" t="str">
            <v>ML</v>
          </cell>
          <cell r="F3335">
            <v>14711.45</v>
          </cell>
          <cell r="G3335">
            <v>42572</v>
          </cell>
        </row>
        <row r="3336">
          <cell r="C3336">
            <v>6172</v>
          </cell>
          <cell r="D3336" t="str">
            <v>Capitulo - Preliminares</v>
          </cell>
          <cell r="E3336" t="str">
            <v>UN</v>
          </cell>
          <cell r="F3336">
            <v>0</v>
          </cell>
          <cell r="G3336">
            <v>42557</v>
          </cell>
        </row>
        <row r="3337">
          <cell r="C3337">
            <v>6173</v>
          </cell>
          <cell r="D3337" t="str">
            <v>Capitulo - Levante</v>
          </cell>
          <cell r="E3337" t="str">
            <v>UN</v>
          </cell>
          <cell r="F3337">
            <v>0</v>
          </cell>
          <cell r="G3337">
            <v>42557</v>
          </cell>
        </row>
        <row r="3338">
          <cell r="C3338">
            <v>6175</v>
          </cell>
          <cell r="D3338" t="str">
            <v>Capitulo - Pañete</v>
          </cell>
          <cell r="E3338" t="str">
            <v>UN</v>
          </cell>
          <cell r="F3338">
            <v>0</v>
          </cell>
          <cell r="G3338">
            <v>42557</v>
          </cell>
        </row>
        <row r="3339">
          <cell r="C3339">
            <v>6176</v>
          </cell>
          <cell r="D3339" t="str">
            <v>Prvc. Instalacion De Poste Hpv 510 Kg 9M</v>
          </cell>
          <cell r="E3339" t="str">
            <v>UN</v>
          </cell>
          <cell r="F3339">
            <v>1223129.32</v>
          </cell>
          <cell r="G3339">
            <v>42573</v>
          </cell>
        </row>
        <row r="3340">
          <cell r="C3340">
            <v>6177</v>
          </cell>
          <cell r="D3340" t="str">
            <v>Capitulo - Puertas</v>
          </cell>
          <cell r="E3340" t="str">
            <v>UN</v>
          </cell>
          <cell r="F3340">
            <v>0</v>
          </cell>
          <cell r="G3340">
            <v>42557</v>
          </cell>
        </row>
        <row r="3341">
          <cell r="C3341">
            <v>6178</v>
          </cell>
          <cell r="D3341" t="str">
            <v>Capitulo - Ventanas</v>
          </cell>
          <cell r="E3341" t="str">
            <v>UN</v>
          </cell>
          <cell r="F3341">
            <v>0</v>
          </cell>
          <cell r="G3341">
            <v>42557</v>
          </cell>
        </row>
        <row r="3342">
          <cell r="C3342">
            <v>6179</v>
          </cell>
          <cell r="D3342" t="str">
            <v>Capitulo - Acabados</v>
          </cell>
          <cell r="E3342" t="str">
            <v>UN</v>
          </cell>
          <cell r="F3342">
            <v>0</v>
          </cell>
          <cell r="G3342">
            <v>42557</v>
          </cell>
        </row>
        <row r="3343">
          <cell r="C3343">
            <v>6180</v>
          </cell>
          <cell r="D3343" t="str">
            <v>Capitulo - Instalaciones Electricas</v>
          </cell>
          <cell r="E3343" t="str">
            <v>UN</v>
          </cell>
          <cell r="F3343">
            <v>0</v>
          </cell>
          <cell r="G3343">
            <v>42557</v>
          </cell>
        </row>
        <row r="3344">
          <cell r="C3344">
            <v>6182</v>
          </cell>
          <cell r="D3344" t="str">
            <v>Prvc. Instalacion De Poste Hpv 750Kg 14M</v>
          </cell>
          <cell r="E3344" t="str">
            <v>UN</v>
          </cell>
          <cell r="F3344">
            <v>2559115.4700000002</v>
          </cell>
          <cell r="G3344">
            <v>42573</v>
          </cell>
        </row>
        <row r="3345">
          <cell r="C3345">
            <v>6183</v>
          </cell>
          <cell r="D3345" t="str">
            <v>Prvc. Cimentacion Monobloque Cilindrica P/ Apoyo 9 X 510 Kgf</v>
          </cell>
          <cell r="E3345" t="str">
            <v>UN</v>
          </cell>
          <cell r="F3345">
            <v>201498.38</v>
          </cell>
          <cell r="G3345">
            <v>42573</v>
          </cell>
        </row>
        <row r="3346">
          <cell r="C3346">
            <v>6184</v>
          </cell>
          <cell r="D3346" t="str">
            <v>Prvc. Cimentacion Monobloque Cilindrica P/ Apoyo 14 X 750 Kgf</v>
          </cell>
          <cell r="E3346" t="str">
            <v>UN</v>
          </cell>
          <cell r="F3346">
            <v>545587.73</v>
          </cell>
          <cell r="G3346">
            <v>42573</v>
          </cell>
        </row>
        <row r="3347">
          <cell r="C3347">
            <v>6185</v>
          </cell>
          <cell r="D3347" t="str">
            <v>Prvc. Cimentacion Monobloque Cilindrica P/ Apoyo 14 X 1050 Kgf</v>
          </cell>
          <cell r="E3347" t="str">
            <v>UN</v>
          </cell>
          <cell r="F3347">
            <v>545587.73</v>
          </cell>
          <cell r="G3347">
            <v>42573</v>
          </cell>
        </row>
        <row r="3348">
          <cell r="C3348">
            <v>6187</v>
          </cell>
          <cell r="D3348" t="str">
            <v>Prvc. Instalacion De Poste Hpv 1050 Kg 12M</v>
          </cell>
          <cell r="E3348" t="str">
            <v>UN</v>
          </cell>
          <cell r="F3348">
            <v>2877673.41</v>
          </cell>
          <cell r="G3348">
            <v>42573</v>
          </cell>
        </row>
        <row r="3349">
          <cell r="C3349">
            <v>6189</v>
          </cell>
          <cell r="D3349" t="str">
            <v>Pih. Suministro E Instalacion De Poste De 12 X 1750</v>
          </cell>
          <cell r="E3349" t="str">
            <v>UN</v>
          </cell>
          <cell r="F3349">
            <v>2586505.2000000002</v>
          </cell>
          <cell r="G3349">
            <v>42578</v>
          </cell>
        </row>
        <row r="3350">
          <cell r="C3350">
            <v>6190</v>
          </cell>
          <cell r="D3350" t="str">
            <v>Instalacion Y Siembra De Arbol Tipico De La Zona, De 3 A 5 Mts De Altura</v>
          </cell>
          <cell r="E3350" t="str">
            <v>UN</v>
          </cell>
          <cell r="F3350">
            <v>639556.52</v>
          </cell>
          <cell r="G3350">
            <v>42558</v>
          </cell>
        </row>
        <row r="3351">
          <cell r="C3351">
            <v>6592</v>
          </cell>
          <cell r="D3351" t="str">
            <v>Pih. Desmonte De Aparato Sanitario</v>
          </cell>
          <cell r="E3351" t="str">
            <v>UN</v>
          </cell>
          <cell r="F3351">
            <v>24212.22</v>
          </cell>
          <cell r="G3351">
            <v>42647</v>
          </cell>
        </row>
        <row r="3352">
          <cell r="C3352">
            <v>6594</v>
          </cell>
          <cell r="D3352" t="str">
            <v>Pih. Demolición De Muro En Bloque</v>
          </cell>
          <cell r="E3352" t="str">
            <v>M2</v>
          </cell>
          <cell r="F3352">
            <v>19148.11</v>
          </cell>
          <cell r="G3352">
            <v>42578</v>
          </cell>
        </row>
        <row r="3353">
          <cell r="C3353">
            <v>6595</v>
          </cell>
          <cell r="D3353" t="str">
            <v>Pih. Desmonte De Puertas</v>
          </cell>
          <cell r="E3353" t="str">
            <v>UN</v>
          </cell>
          <cell r="F3353">
            <v>32786.080000000002</v>
          </cell>
          <cell r="G3353">
            <v>42578</v>
          </cell>
        </row>
        <row r="3354">
          <cell r="C3354">
            <v>6599</v>
          </cell>
          <cell r="D3354" t="str">
            <v>Pih. Desmonte De Ventana</v>
          </cell>
          <cell r="E3354" t="str">
            <v>UN</v>
          </cell>
          <cell r="F3354">
            <v>32786.080000000002</v>
          </cell>
          <cell r="G3354">
            <v>42578</v>
          </cell>
        </row>
        <row r="3355">
          <cell r="C3355">
            <v>6607</v>
          </cell>
          <cell r="D3355" t="str">
            <v>Pih. Desmonte De Cubierta</v>
          </cell>
          <cell r="E3355" t="str">
            <v>M2</v>
          </cell>
          <cell r="F3355">
            <v>20687.57</v>
          </cell>
          <cell r="G3355">
            <v>42578</v>
          </cell>
        </row>
        <row r="3356">
          <cell r="C3356">
            <v>6608</v>
          </cell>
          <cell r="D3356" t="str">
            <v>Pih. Zocalo 1/2 Caña En Granito Lavado</v>
          </cell>
          <cell r="E3356" t="str">
            <v>ML</v>
          </cell>
          <cell r="F3356">
            <v>33755.14</v>
          </cell>
          <cell r="G3356">
            <v>42578</v>
          </cell>
        </row>
        <row r="3357">
          <cell r="C3357">
            <v>6609</v>
          </cell>
          <cell r="D3357" t="str">
            <v>Pih. Desmonte De Cielo Raso</v>
          </cell>
          <cell r="E3357" t="str">
            <v>M2</v>
          </cell>
          <cell r="F3357">
            <v>19588.84</v>
          </cell>
          <cell r="G3357">
            <v>42578</v>
          </cell>
        </row>
        <row r="3358">
          <cell r="C3358">
            <v>6610</v>
          </cell>
          <cell r="D3358" t="str">
            <v>Pih. Dinteles En Concreto De 0.10 X 0.20 Metros</v>
          </cell>
          <cell r="E3358" t="str">
            <v>ML</v>
          </cell>
          <cell r="F3358">
            <v>38794.04</v>
          </cell>
          <cell r="G3358">
            <v>42579</v>
          </cell>
        </row>
        <row r="3359">
          <cell r="C3359">
            <v>6611</v>
          </cell>
          <cell r="D3359" t="str">
            <v>Pih. Demolición De Pisos Y Andenes</v>
          </cell>
          <cell r="E3359" t="str">
            <v>M2</v>
          </cell>
          <cell r="F3359">
            <v>25690.11</v>
          </cell>
          <cell r="G3359">
            <v>42578</v>
          </cell>
        </row>
        <row r="3360">
          <cell r="C3360">
            <v>6612</v>
          </cell>
          <cell r="D3360" t="str">
            <v>Pih. Demolición De Pisos Y Andenes</v>
          </cell>
          <cell r="E3360" t="str">
            <v>ML</v>
          </cell>
          <cell r="F3360">
            <v>9616.31</v>
          </cell>
          <cell r="G3360">
            <v>42578</v>
          </cell>
        </row>
        <row r="3361">
          <cell r="C3361">
            <v>6615</v>
          </cell>
          <cell r="D3361" t="str">
            <v>Pih. Zocalo En Ceramica</v>
          </cell>
          <cell r="E3361" t="str">
            <v>ML</v>
          </cell>
          <cell r="F3361">
            <v>20591.759999999998</v>
          </cell>
          <cell r="G3361">
            <v>42578</v>
          </cell>
        </row>
        <row r="3362">
          <cell r="C3362">
            <v>6616</v>
          </cell>
          <cell r="D3362" t="str">
            <v>Pih. Demolición De Mesón En Concreto</v>
          </cell>
          <cell r="E3362" t="str">
            <v>UN</v>
          </cell>
          <cell r="F3362">
            <v>19546.38</v>
          </cell>
          <cell r="G3362">
            <v>42590</v>
          </cell>
        </row>
        <row r="3363">
          <cell r="C3363">
            <v>6617</v>
          </cell>
          <cell r="D3363" t="str">
            <v>Pih. Elementos Verticales En Concreto De 3000 Psi</v>
          </cell>
          <cell r="E3363" t="str">
            <v>ML</v>
          </cell>
          <cell r="F3363">
            <v>48511.17</v>
          </cell>
          <cell r="G3363">
            <v>42579</v>
          </cell>
        </row>
        <row r="3364">
          <cell r="C3364">
            <v>6618</v>
          </cell>
          <cell r="D3364" t="str">
            <v>Pih. Demolición De Placas En Concreto E = 0.20 Metros</v>
          </cell>
          <cell r="E3364" t="str">
            <v>M2</v>
          </cell>
          <cell r="F3364">
            <v>74645.919999999998</v>
          </cell>
          <cell r="G3364">
            <v>42578</v>
          </cell>
        </row>
        <row r="3365">
          <cell r="C3365">
            <v>6619</v>
          </cell>
          <cell r="D3365" t="str">
            <v>Pih. Mecanismo De Vaiven</v>
          </cell>
          <cell r="E3365" t="str">
            <v>UN</v>
          </cell>
          <cell r="F3365">
            <v>89673.58</v>
          </cell>
          <cell r="G3365">
            <v>42578</v>
          </cell>
        </row>
        <row r="3366">
          <cell r="C3366">
            <v>6620</v>
          </cell>
          <cell r="D3366" t="str">
            <v>Pih. Enchape Lineal En Ceramica</v>
          </cell>
          <cell r="E3366" t="str">
            <v>ML</v>
          </cell>
          <cell r="F3366">
            <v>37439.199999999997</v>
          </cell>
          <cell r="G3366">
            <v>42578</v>
          </cell>
        </row>
        <row r="3367">
          <cell r="C3367">
            <v>6621</v>
          </cell>
          <cell r="D3367" t="str">
            <v>Pih. Meson En Concreto</v>
          </cell>
          <cell r="E3367" t="str">
            <v>M2</v>
          </cell>
          <cell r="F3367">
            <v>189505.32</v>
          </cell>
          <cell r="G3367">
            <v>42578</v>
          </cell>
        </row>
        <row r="3368">
          <cell r="C3368">
            <v>6622</v>
          </cell>
          <cell r="D3368" t="str">
            <v>Pih. Pintura Epoxica Para Muros</v>
          </cell>
          <cell r="E3368" t="str">
            <v>M2</v>
          </cell>
          <cell r="F3368">
            <v>25782.11</v>
          </cell>
          <cell r="G3368">
            <v>42578</v>
          </cell>
        </row>
        <row r="3369">
          <cell r="C3369">
            <v>6623</v>
          </cell>
          <cell r="D3369" t="str">
            <v>Pih. Piso En Ceramica 0.20 X 0.20 Baños</v>
          </cell>
          <cell r="E3369" t="str">
            <v>M2</v>
          </cell>
          <cell r="F3369">
            <v>56647.41</v>
          </cell>
          <cell r="G3369">
            <v>42578</v>
          </cell>
        </row>
        <row r="3370">
          <cell r="C3370">
            <v>6624</v>
          </cell>
          <cell r="D3370" t="str">
            <v>Pih. Anden En Concreto</v>
          </cell>
          <cell r="E3370" t="str">
            <v>M2</v>
          </cell>
          <cell r="F3370">
            <v>57792.76</v>
          </cell>
          <cell r="G3370">
            <v>42578</v>
          </cell>
        </row>
        <row r="3371">
          <cell r="C3371">
            <v>6625</v>
          </cell>
          <cell r="D3371" t="str">
            <v>Pih. Meson En Granito Pulido</v>
          </cell>
          <cell r="E3371" t="str">
            <v>M2</v>
          </cell>
          <cell r="F3371">
            <v>122151.8</v>
          </cell>
          <cell r="G3371">
            <v>42578</v>
          </cell>
        </row>
        <row r="3372">
          <cell r="C3372">
            <v>6626</v>
          </cell>
          <cell r="D3372" t="str">
            <v>Pih. Cenefa De Piso</v>
          </cell>
          <cell r="E3372" t="str">
            <v>ML</v>
          </cell>
          <cell r="F3372">
            <v>43368.2</v>
          </cell>
          <cell r="G3372">
            <v>42578</v>
          </cell>
        </row>
        <row r="3373">
          <cell r="C3373">
            <v>6627</v>
          </cell>
          <cell r="D3373" t="str">
            <v>Pih. Piso En Tablon Vitrificado</v>
          </cell>
          <cell r="E3373" t="str">
            <v>M2</v>
          </cell>
          <cell r="F3373">
            <v>74873.55</v>
          </cell>
          <cell r="G3373">
            <v>42578</v>
          </cell>
        </row>
        <row r="3374">
          <cell r="C3374">
            <v>6628</v>
          </cell>
          <cell r="D3374" t="str">
            <v>Pih. Alfajias En Concreto De 0.20 X 0.08</v>
          </cell>
          <cell r="E3374" t="str">
            <v>ML</v>
          </cell>
          <cell r="F3374">
            <v>34695.11</v>
          </cell>
          <cell r="G3374">
            <v>42583</v>
          </cell>
        </row>
        <row r="3375">
          <cell r="C3375">
            <v>6629</v>
          </cell>
          <cell r="D3375" t="str">
            <v>Pih. Jardineras En Ladrillo Comun H= 0.40 Metros</v>
          </cell>
          <cell r="E3375" t="str">
            <v>ML</v>
          </cell>
          <cell r="F3375">
            <v>73026.399999999994</v>
          </cell>
          <cell r="G3375">
            <v>42579</v>
          </cell>
        </row>
        <row r="3376">
          <cell r="C3376">
            <v>6630</v>
          </cell>
          <cell r="D3376" t="str">
            <v>Pih. Levante En Ladrillo Chapeton</v>
          </cell>
          <cell r="E3376" t="str">
            <v>M2</v>
          </cell>
          <cell r="F3376">
            <v>69900.72</v>
          </cell>
          <cell r="G3376">
            <v>42579</v>
          </cell>
        </row>
        <row r="3377">
          <cell r="C3377">
            <v>6631</v>
          </cell>
          <cell r="D3377" t="str">
            <v>Pih. Enchapes En Ceramica 30 X 30</v>
          </cell>
          <cell r="E3377" t="str">
            <v>M2</v>
          </cell>
          <cell r="F3377">
            <v>87631.87</v>
          </cell>
          <cell r="G3377">
            <v>42578</v>
          </cell>
        </row>
        <row r="3378">
          <cell r="C3378">
            <v>6632</v>
          </cell>
          <cell r="D3378" t="str">
            <v>Pih. Cenefa De Señalizacion</v>
          </cell>
          <cell r="E3378" t="str">
            <v>ML</v>
          </cell>
          <cell r="F3378">
            <v>27122.76</v>
          </cell>
          <cell r="G3378">
            <v>42578</v>
          </cell>
        </row>
        <row r="3379">
          <cell r="C3379">
            <v>6633</v>
          </cell>
          <cell r="D3379" t="str">
            <v>Pih. Pañete Interior Pulido Con Cal</v>
          </cell>
          <cell r="E3379" t="str">
            <v>M2</v>
          </cell>
          <cell r="F3379">
            <v>21655.69</v>
          </cell>
          <cell r="G3379">
            <v>42579</v>
          </cell>
        </row>
        <row r="3380">
          <cell r="C3380">
            <v>6634</v>
          </cell>
          <cell r="D3380" t="str">
            <v>Pih. Demolición De Placas En Concreto E = 0.10 Metros</v>
          </cell>
          <cell r="E3380" t="str">
            <v>M2</v>
          </cell>
          <cell r="F3380">
            <v>32342.68</v>
          </cell>
          <cell r="G3380">
            <v>42578</v>
          </cell>
        </row>
        <row r="3381">
          <cell r="C3381">
            <v>6635</v>
          </cell>
          <cell r="D3381" t="str">
            <v>Pih. Red De Suministro 3/4</v>
          </cell>
          <cell r="E3381" t="str">
            <v>ML</v>
          </cell>
          <cell r="F3381">
            <v>14761.46</v>
          </cell>
          <cell r="G3381">
            <v>42578</v>
          </cell>
        </row>
        <row r="3382">
          <cell r="C3382">
            <v>6636</v>
          </cell>
          <cell r="D3382" t="str">
            <v>Pih. Demolición De Placas En Concreto E = 0.20 Metros</v>
          </cell>
          <cell r="E3382" t="str">
            <v>ML</v>
          </cell>
          <cell r="F3382">
            <v>42295.92</v>
          </cell>
          <cell r="G3382">
            <v>42578</v>
          </cell>
        </row>
        <row r="3383">
          <cell r="C3383">
            <v>6637</v>
          </cell>
          <cell r="D3383" t="str">
            <v>Pih. Pañete Interior Impermeabilizado</v>
          </cell>
          <cell r="E3383" t="str">
            <v>M2</v>
          </cell>
          <cell r="F3383">
            <v>23431.3</v>
          </cell>
          <cell r="G3383">
            <v>42586</v>
          </cell>
        </row>
        <row r="3384">
          <cell r="C3384">
            <v>6638</v>
          </cell>
          <cell r="D3384" t="str">
            <v>Pih. Red De Suministro 1/2"</v>
          </cell>
          <cell r="E3384" t="str">
            <v>ML</v>
          </cell>
          <cell r="F3384">
            <v>15847.46</v>
          </cell>
          <cell r="G3384">
            <v>42578</v>
          </cell>
        </row>
        <row r="3385">
          <cell r="C3385">
            <v>6639</v>
          </cell>
          <cell r="D3385" t="str">
            <v>Pih. Pañete Exterior Allanado Impermeabilizado</v>
          </cell>
          <cell r="E3385" t="str">
            <v>M2</v>
          </cell>
          <cell r="F3385">
            <v>24177.1</v>
          </cell>
          <cell r="G3385">
            <v>42586</v>
          </cell>
        </row>
        <row r="3386">
          <cell r="C3386">
            <v>6640</v>
          </cell>
          <cell r="D3386" t="str">
            <v>Pih. Pañete Lineal Exterior</v>
          </cell>
          <cell r="E3386" t="str">
            <v>ML</v>
          </cell>
          <cell r="F3386">
            <v>10634.65</v>
          </cell>
          <cell r="G3386">
            <v>42579</v>
          </cell>
        </row>
        <row r="3387">
          <cell r="C3387">
            <v>6641</v>
          </cell>
          <cell r="D3387" t="str">
            <v>Pih. Pintura Exopica Para Cielos</v>
          </cell>
          <cell r="E3387" t="str">
            <v>M2</v>
          </cell>
          <cell r="F3387">
            <v>25782.11</v>
          </cell>
          <cell r="G3387">
            <v>42578</v>
          </cell>
        </row>
        <row r="3388">
          <cell r="C3388">
            <v>6642</v>
          </cell>
          <cell r="D3388" t="str">
            <v>Pih. Punto Potable 1/2" Sanitario</v>
          </cell>
          <cell r="E3388" t="str">
            <v>UN</v>
          </cell>
          <cell r="F3388">
            <v>34016.51</v>
          </cell>
          <cell r="G3388">
            <v>42578</v>
          </cell>
        </row>
        <row r="3389">
          <cell r="C3389">
            <v>6643</v>
          </cell>
          <cell r="D3389" t="str">
            <v>Pih. Demolición De Columnas 0.30 X 0.30 X 2.80 Metros En Concreto</v>
          </cell>
          <cell r="E3389" t="str">
            <v>UN</v>
          </cell>
          <cell r="F3389">
            <v>193258.4</v>
          </cell>
          <cell r="G3389">
            <v>42578</v>
          </cell>
        </row>
        <row r="3390">
          <cell r="C3390">
            <v>6644</v>
          </cell>
          <cell r="D3390" t="str">
            <v>Pih. Punto Potable 1/2" Lavamanos</v>
          </cell>
          <cell r="E3390" t="str">
            <v>UN</v>
          </cell>
          <cell r="F3390">
            <v>37302.51</v>
          </cell>
          <cell r="G3390">
            <v>42578</v>
          </cell>
        </row>
        <row r="3391">
          <cell r="C3391">
            <v>6645</v>
          </cell>
          <cell r="D3391" t="str">
            <v>Pih. Pañete Lineal Exterior Impermeabilizado</v>
          </cell>
          <cell r="E3391" t="str">
            <v>ML</v>
          </cell>
          <cell r="F3391">
            <v>13694.65</v>
          </cell>
          <cell r="G3391">
            <v>42579</v>
          </cell>
        </row>
        <row r="3392">
          <cell r="C3392">
            <v>6646</v>
          </cell>
          <cell r="D3392" t="str">
            <v>Pih. Demolición De Vigas De Cimentación</v>
          </cell>
          <cell r="E3392" t="str">
            <v>ML</v>
          </cell>
          <cell r="F3392">
            <v>46457.599999999999</v>
          </cell>
          <cell r="G3392">
            <v>42578</v>
          </cell>
        </row>
        <row r="3393">
          <cell r="C3393">
            <v>6647</v>
          </cell>
          <cell r="D3393" t="str">
            <v>Pih. Demolición De Jardineras</v>
          </cell>
          <cell r="E3393" t="str">
            <v>ML</v>
          </cell>
          <cell r="F3393">
            <v>15788.11</v>
          </cell>
          <cell r="G3393">
            <v>42578</v>
          </cell>
        </row>
        <row r="3394">
          <cell r="C3394">
            <v>6648</v>
          </cell>
          <cell r="D3394" t="str">
            <v>Pih. Punto Potable 1/2" Ducha</v>
          </cell>
          <cell r="E3394" t="str">
            <v>UN</v>
          </cell>
          <cell r="F3394">
            <v>37302.51</v>
          </cell>
          <cell r="G3394">
            <v>42578</v>
          </cell>
        </row>
        <row r="3395">
          <cell r="C3395">
            <v>6649</v>
          </cell>
          <cell r="D3395" t="str">
            <v>Pih. Pañete Cielo Raso Con Malla Vena</v>
          </cell>
          <cell r="E3395" t="str">
            <v>M2</v>
          </cell>
          <cell r="F3395">
            <v>35336.629999999997</v>
          </cell>
          <cell r="G3395">
            <v>42579</v>
          </cell>
        </row>
        <row r="3396">
          <cell r="C3396">
            <v>6650</v>
          </cell>
          <cell r="D3396" t="str">
            <v>Pih. Desmonte De Sistema Electrico</v>
          </cell>
          <cell r="E3396" t="str">
            <v>GL</v>
          </cell>
          <cell r="F3396">
            <v>9063597</v>
          </cell>
          <cell r="G3396">
            <v>42578</v>
          </cell>
        </row>
        <row r="3397">
          <cell r="C3397">
            <v>6651</v>
          </cell>
          <cell r="D3397" t="str">
            <v>Pih. Estuco En Yeso Sobre Cielo</v>
          </cell>
          <cell r="E3397" t="str">
            <v>M2</v>
          </cell>
          <cell r="F3397">
            <v>7775.74</v>
          </cell>
          <cell r="G3397">
            <v>42578</v>
          </cell>
        </row>
        <row r="3398">
          <cell r="C3398">
            <v>6652</v>
          </cell>
          <cell r="D3398" t="str">
            <v>Pih. Pañete Interior Allanado</v>
          </cell>
          <cell r="E3398" t="str">
            <v>M2</v>
          </cell>
          <cell r="F3398">
            <v>18612.3</v>
          </cell>
          <cell r="G3398">
            <v>42579</v>
          </cell>
        </row>
        <row r="3399">
          <cell r="C3399">
            <v>6653</v>
          </cell>
          <cell r="D3399" t="str">
            <v>Pih. Instalacion Y Suministro De Tanque Elevado 1000 Lts</v>
          </cell>
          <cell r="E3399" t="str">
            <v>UN</v>
          </cell>
          <cell r="F3399">
            <v>632415.1</v>
          </cell>
          <cell r="G3399">
            <v>42579</v>
          </cell>
        </row>
        <row r="3400">
          <cell r="C3400">
            <v>6654</v>
          </cell>
          <cell r="D3400" t="str">
            <v>Pih. Goteros</v>
          </cell>
          <cell r="E3400" t="str">
            <v>ML</v>
          </cell>
          <cell r="F3400">
            <v>22489.68</v>
          </cell>
          <cell r="G3400">
            <v>42579</v>
          </cell>
        </row>
        <row r="3401">
          <cell r="C3401">
            <v>6655</v>
          </cell>
          <cell r="D3401" t="str">
            <v>Pih. Punto Potable 1/2" Llave Terminal</v>
          </cell>
          <cell r="E3401" t="str">
            <v>UN</v>
          </cell>
          <cell r="F3401">
            <v>43599.3</v>
          </cell>
          <cell r="G3401">
            <v>42578</v>
          </cell>
        </row>
        <row r="3402">
          <cell r="C3402">
            <v>6656</v>
          </cell>
          <cell r="D3402" t="str">
            <v>Pih. Juntas Interiores</v>
          </cell>
          <cell r="E3402" t="str">
            <v>ML</v>
          </cell>
          <cell r="F3402">
            <v>7334.65</v>
          </cell>
          <cell r="G3402">
            <v>42579</v>
          </cell>
        </row>
        <row r="3403">
          <cell r="C3403">
            <v>6657</v>
          </cell>
          <cell r="D3403" t="str">
            <v>Pih. Dilataciones Exteriores</v>
          </cell>
          <cell r="E3403" t="str">
            <v>ML</v>
          </cell>
          <cell r="F3403">
            <v>7829.65</v>
          </cell>
          <cell r="G3403">
            <v>42579</v>
          </cell>
        </row>
        <row r="3404">
          <cell r="C3404">
            <v>6658</v>
          </cell>
          <cell r="D3404" t="str">
            <v>Pih. Red De Suministro De 1"</v>
          </cell>
          <cell r="E3404" t="str">
            <v>ML</v>
          </cell>
          <cell r="F3404">
            <v>18680.96</v>
          </cell>
          <cell r="G3404">
            <v>42584</v>
          </cell>
        </row>
        <row r="3405">
          <cell r="C3405">
            <v>6660</v>
          </cell>
          <cell r="D3405" t="str">
            <v>Pih. Acero De Refuerzo</v>
          </cell>
          <cell r="E3405" t="str">
            <v>KG</v>
          </cell>
          <cell r="F3405">
            <v>5010.76</v>
          </cell>
          <cell r="G3405">
            <v>42579</v>
          </cell>
        </row>
        <row r="3406">
          <cell r="C3406">
            <v>6661</v>
          </cell>
          <cell r="D3406" t="str">
            <v>Pih. Tala De Arboles Medianos</v>
          </cell>
          <cell r="E3406" t="str">
            <v>UN</v>
          </cell>
          <cell r="F3406">
            <v>329377.2</v>
          </cell>
          <cell r="G3406">
            <v>42578</v>
          </cell>
        </row>
        <row r="3407">
          <cell r="C3407">
            <v>6662</v>
          </cell>
          <cell r="D3407" t="str">
            <v>Pih. Red De Suministro De 1 1/2"</v>
          </cell>
          <cell r="E3407" t="str">
            <v>UN</v>
          </cell>
          <cell r="F3407">
            <v>33375.360000000001</v>
          </cell>
          <cell r="G3407">
            <v>42578</v>
          </cell>
        </row>
        <row r="3408">
          <cell r="C3408">
            <v>6663</v>
          </cell>
          <cell r="D3408" t="str">
            <v>Pih. Acabado De Fachada En Puliplast</v>
          </cell>
          <cell r="E3408" t="str">
            <v>M2</v>
          </cell>
          <cell r="F3408">
            <v>16503.740000000002</v>
          </cell>
          <cell r="G3408">
            <v>42578</v>
          </cell>
        </row>
        <row r="3409">
          <cell r="C3409">
            <v>6664</v>
          </cell>
          <cell r="D3409" t="str">
            <v>Pih. Red De Suministro De 2"</v>
          </cell>
          <cell r="E3409" t="str">
            <v>ML</v>
          </cell>
          <cell r="F3409">
            <v>42215.67</v>
          </cell>
          <cell r="G3409">
            <v>42584</v>
          </cell>
        </row>
        <row r="3410">
          <cell r="C3410">
            <v>6665</v>
          </cell>
          <cell r="D3410" t="str">
            <v>Pih. Red De Suministro De 3"</v>
          </cell>
          <cell r="E3410" t="str">
            <v>ML</v>
          </cell>
          <cell r="F3410">
            <v>58592.03</v>
          </cell>
          <cell r="G3410">
            <v>42584</v>
          </cell>
        </row>
        <row r="3411">
          <cell r="C3411">
            <v>6666</v>
          </cell>
          <cell r="D3411" t="str">
            <v>Pih. Prueba Hidraulica Por Zonas</v>
          </cell>
          <cell r="E3411" t="str">
            <v>UN</v>
          </cell>
          <cell r="F3411">
            <v>481589.4</v>
          </cell>
          <cell r="G3411">
            <v>42578</v>
          </cell>
        </row>
        <row r="3412">
          <cell r="C3412">
            <v>6667</v>
          </cell>
          <cell r="D3412" t="str">
            <v>Pih. Dilataciones De Fachada En Puliplast</v>
          </cell>
          <cell r="E3412" t="str">
            <v>ML</v>
          </cell>
          <cell r="F3412">
            <v>6768.24</v>
          </cell>
          <cell r="G3412">
            <v>42578</v>
          </cell>
        </row>
        <row r="3413">
          <cell r="C3413">
            <v>6668</v>
          </cell>
          <cell r="D3413" t="str">
            <v>Pih. Colector Aguas Negras 6"</v>
          </cell>
          <cell r="E3413" t="str">
            <v>ML</v>
          </cell>
          <cell r="F3413">
            <v>75968.210000000006</v>
          </cell>
          <cell r="G3413">
            <v>42578</v>
          </cell>
        </row>
        <row r="3414">
          <cell r="C3414">
            <v>6669</v>
          </cell>
          <cell r="D3414" t="str">
            <v>Pih. Abuzardado Para Fachada</v>
          </cell>
          <cell r="E3414" t="str">
            <v>M2</v>
          </cell>
          <cell r="F3414">
            <v>59298.93</v>
          </cell>
          <cell r="G3414">
            <v>42578</v>
          </cell>
        </row>
        <row r="3415">
          <cell r="C3415">
            <v>6670</v>
          </cell>
          <cell r="D3415" t="str">
            <v>Pih. Cerramiento Provisional Tela Verde</v>
          </cell>
          <cell r="E3415" t="str">
            <v>ML</v>
          </cell>
          <cell r="F3415">
            <v>21043.3</v>
          </cell>
          <cell r="G3415">
            <v>42578</v>
          </cell>
        </row>
        <row r="3416">
          <cell r="C3416">
            <v>6671</v>
          </cell>
          <cell r="D3416" t="str">
            <v>Pih. Cerramiento Provisional En Zinc</v>
          </cell>
          <cell r="E3416" t="str">
            <v>M2</v>
          </cell>
          <cell r="F3416">
            <v>51628.76</v>
          </cell>
          <cell r="G3416">
            <v>42578</v>
          </cell>
        </row>
        <row r="3417">
          <cell r="C3417">
            <v>6672</v>
          </cell>
          <cell r="D3417" t="str">
            <v>Pih. Demolición De Plantilla En Concreto E = 0.10 Metros</v>
          </cell>
          <cell r="E3417" t="str">
            <v>M2</v>
          </cell>
          <cell r="F3417">
            <v>27857.22</v>
          </cell>
          <cell r="G3417">
            <v>42578</v>
          </cell>
        </row>
        <row r="3418">
          <cell r="C3418">
            <v>6673</v>
          </cell>
          <cell r="D3418" t="str">
            <v>Pih. Trazado Y Replanteo Sobre Terreno Con Topografía</v>
          </cell>
          <cell r="E3418" t="str">
            <v>M2</v>
          </cell>
          <cell r="F3418">
            <v>4659.2</v>
          </cell>
          <cell r="G3418">
            <v>42578</v>
          </cell>
        </row>
        <row r="3419">
          <cell r="C3419">
            <v>6674</v>
          </cell>
          <cell r="D3419" t="str">
            <v>Pih. Trazado Sobre Placa</v>
          </cell>
          <cell r="E3419" t="str">
            <v>M2</v>
          </cell>
          <cell r="F3419">
            <v>1996.02</v>
          </cell>
          <cell r="G3419">
            <v>42578</v>
          </cell>
        </row>
        <row r="3420">
          <cell r="C3420">
            <v>6675</v>
          </cell>
          <cell r="D3420" t="str">
            <v>Pih. Colector Aguas Negras 4"</v>
          </cell>
          <cell r="E3420" t="str">
            <v>ML</v>
          </cell>
          <cell r="F3420">
            <v>50505.17</v>
          </cell>
          <cell r="G3420">
            <v>42578</v>
          </cell>
        </row>
        <row r="3421">
          <cell r="C3421">
            <v>6676</v>
          </cell>
          <cell r="D3421" t="str">
            <v>Pih. Excavaciones Para Cimiento Y Viga De Amarre</v>
          </cell>
          <cell r="E3421" t="str">
            <v>ML</v>
          </cell>
          <cell r="F3421">
            <v>10563.57</v>
          </cell>
          <cell r="G3421">
            <v>42578</v>
          </cell>
        </row>
        <row r="3422">
          <cell r="C3422">
            <v>6677</v>
          </cell>
          <cell r="D3422" t="str">
            <v>Pih. Losa Aligerada En Concreto De 3000 Psi E= 0.30 Metros</v>
          </cell>
          <cell r="E3422" t="str">
            <v>M2</v>
          </cell>
          <cell r="F3422">
            <v>284272.7</v>
          </cell>
          <cell r="G3422">
            <v>42579</v>
          </cell>
        </row>
        <row r="3423">
          <cell r="C3423">
            <v>6678</v>
          </cell>
          <cell r="D3423" t="str">
            <v>Pih. Colector Aguas Negras 2"</v>
          </cell>
          <cell r="E3423" t="str">
            <v>ML</v>
          </cell>
          <cell r="F3423">
            <v>31460.58</v>
          </cell>
          <cell r="G3423">
            <v>42578</v>
          </cell>
        </row>
        <row r="3424">
          <cell r="C3424">
            <v>6679</v>
          </cell>
          <cell r="D3424" t="str">
            <v>Pih. Excavaciones Redes Sanitarias Y Pluviales</v>
          </cell>
          <cell r="E3424" t="str">
            <v>ML</v>
          </cell>
          <cell r="F3424">
            <v>11737.3</v>
          </cell>
          <cell r="G3424">
            <v>42578</v>
          </cell>
        </row>
        <row r="3425">
          <cell r="C3425">
            <v>6680</v>
          </cell>
          <cell r="D3425" t="str">
            <v>Pih. Abuzardado Lineal</v>
          </cell>
          <cell r="E3425" t="str">
            <v>ML</v>
          </cell>
          <cell r="F3425">
            <v>30502.720000000001</v>
          </cell>
          <cell r="G3425">
            <v>42578</v>
          </cell>
        </row>
        <row r="3426">
          <cell r="C3426">
            <v>6681</v>
          </cell>
          <cell r="D3426" t="str">
            <v>Pih. Placa Aerea Maciza En Concreto De 3000 Psi E= 0.15 Metros</v>
          </cell>
          <cell r="E3426" t="str">
            <v>M2</v>
          </cell>
          <cell r="F3426">
            <v>218906.42</v>
          </cell>
          <cell r="G3426">
            <v>42579</v>
          </cell>
        </row>
        <row r="3427">
          <cell r="C3427">
            <v>6682</v>
          </cell>
          <cell r="D3427" t="str">
            <v>Pih. Corte De Terreno</v>
          </cell>
          <cell r="E3427" t="str">
            <v>M3</v>
          </cell>
          <cell r="F3427">
            <v>38524.400000000001</v>
          </cell>
          <cell r="G3427">
            <v>42578</v>
          </cell>
        </row>
        <row r="3428">
          <cell r="C3428">
            <v>6683</v>
          </cell>
          <cell r="D3428" t="str">
            <v>Pih. Campamento Provisional En Bloque Y Teja De Asbesto Cemento</v>
          </cell>
          <cell r="E3428" t="str">
            <v>M2</v>
          </cell>
          <cell r="F3428">
            <v>224413.64</v>
          </cell>
          <cell r="G3428">
            <v>42578</v>
          </cell>
        </row>
        <row r="3429">
          <cell r="C3429">
            <v>6684</v>
          </cell>
          <cell r="D3429" t="str">
            <v>Pih. Punto Sanitario 4"</v>
          </cell>
          <cell r="E3429" t="str">
            <v>UN</v>
          </cell>
          <cell r="F3429">
            <v>103088.6</v>
          </cell>
          <cell r="G3429">
            <v>42578</v>
          </cell>
        </row>
        <row r="3430">
          <cell r="C3430">
            <v>6685</v>
          </cell>
          <cell r="D3430" t="str">
            <v>Pih. Relleno En Material Seleccionado (Caliche)</v>
          </cell>
          <cell r="E3430" t="str">
            <v>M3</v>
          </cell>
          <cell r="F3430">
            <v>74017.679999999993</v>
          </cell>
          <cell r="G3430">
            <v>42578</v>
          </cell>
        </row>
        <row r="3431">
          <cell r="C3431">
            <v>6686</v>
          </cell>
          <cell r="D3431" t="str">
            <v>Pih. Punto Sanitario 2"</v>
          </cell>
          <cell r="E3431" t="str">
            <v>UN</v>
          </cell>
          <cell r="F3431">
            <v>75006.509999999995</v>
          </cell>
          <cell r="G3431">
            <v>42578</v>
          </cell>
        </row>
        <row r="3432">
          <cell r="C3432">
            <v>6687</v>
          </cell>
          <cell r="D3432" t="str">
            <v>Pih. Relleno En Material Seleccionado ( Triturado )</v>
          </cell>
          <cell r="E3432" t="str">
            <v>M3</v>
          </cell>
          <cell r="F3432">
            <v>167617.68</v>
          </cell>
          <cell r="G3432">
            <v>42578</v>
          </cell>
        </row>
        <row r="3433">
          <cell r="C3433">
            <v>6688</v>
          </cell>
          <cell r="D3433" t="str">
            <v>Pih. Sifon A Piso 180º C X C Completo</v>
          </cell>
          <cell r="E3433" t="str">
            <v>UN</v>
          </cell>
          <cell r="F3433">
            <v>78846.509999999995</v>
          </cell>
          <cell r="G3433">
            <v>42580</v>
          </cell>
        </row>
        <row r="3434">
          <cell r="C3434">
            <v>6689</v>
          </cell>
          <cell r="D3434" t="str">
            <v>Pih. Relleno Arena Negra Abonada</v>
          </cell>
          <cell r="E3434" t="str">
            <v>M3</v>
          </cell>
          <cell r="F3434">
            <v>52893.760000000002</v>
          </cell>
          <cell r="G3434">
            <v>42578</v>
          </cell>
        </row>
        <row r="3435">
          <cell r="C3435">
            <v>6690</v>
          </cell>
          <cell r="D3435" t="str">
            <v>Pih. Relleno Con Arena Hasta 0.30 Metros Sobre Tubería Hidrosanitaria</v>
          </cell>
          <cell r="E3435" t="str">
            <v>M3</v>
          </cell>
          <cell r="F3435">
            <v>54134.76</v>
          </cell>
          <cell r="G3435">
            <v>42578</v>
          </cell>
        </row>
        <row r="3436">
          <cell r="C3436">
            <v>6691</v>
          </cell>
          <cell r="D3436" t="str">
            <v>Pih. Colector Aguas Lluvias 4"</v>
          </cell>
          <cell r="E3436" t="str">
            <v>ML</v>
          </cell>
          <cell r="F3436">
            <v>59512.17</v>
          </cell>
          <cell r="G3436">
            <v>42578</v>
          </cell>
        </row>
        <row r="3437">
          <cell r="C3437">
            <v>6692</v>
          </cell>
          <cell r="D3437" t="str">
            <v>Pih. Acabado De Fachada En Estuco Plastico</v>
          </cell>
          <cell r="E3437" t="str">
            <v>M2</v>
          </cell>
          <cell r="F3437">
            <v>22058.18</v>
          </cell>
          <cell r="G3437">
            <v>42579</v>
          </cell>
        </row>
        <row r="3438">
          <cell r="C3438">
            <v>6693</v>
          </cell>
          <cell r="D3438" t="str">
            <v>Pih. Pintura Acrilico Sobre Muro</v>
          </cell>
          <cell r="E3438" t="str">
            <v>M2</v>
          </cell>
          <cell r="F3438">
            <v>10273.69</v>
          </cell>
          <cell r="G3438">
            <v>42579</v>
          </cell>
        </row>
        <row r="3439">
          <cell r="C3439">
            <v>6694</v>
          </cell>
          <cell r="D3439" t="str">
            <v>Pih. Bajante De Aguas Lluvias 3"</v>
          </cell>
          <cell r="E3439" t="str">
            <v>ML</v>
          </cell>
          <cell r="F3439">
            <v>51276.63</v>
          </cell>
          <cell r="G3439">
            <v>42578</v>
          </cell>
        </row>
        <row r="3440">
          <cell r="C3440">
            <v>6695</v>
          </cell>
          <cell r="D3440" t="str">
            <v>Pih. Pintura Koraza O Similar Sobre Muros</v>
          </cell>
          <cell r="E3440" t="str">
            <v>M2</v>
          </cell>
          <cell r="F3440">
            <v>11607.69</v>
          </cell>
          <cell r="G3440">
            <v>42579</v>
          </cell>
        </row>
        <row r="3441">
          <cell r="C3441">
            <v>6696</v>
          </cell>
          <cell r="D3441" t="str">
            <v>Pih. Pintura Vinilo Sobre Cielo Raso</v>
          </cell>
          <cell r="E3441" t="str">
            <v>M2</v>
          </cell>
          <cell r="F3441">
            <v>8335.69</v>
          </cell>
          <cell r="G3441">
            <v>42579</v>
          </cell>
        </row>
        <row r="3442">
          <cell r="C3442">
            <v>6697</v>
          </cell>
          <cell r="D3442" t="str">
            <v>Pih. Suministro E Instalacion Aire Acondicionado Central Por Tonelada Refrigerada</v>
          </cell>
          <cell r="E3442" t="str">
            <v>UN</v>
          </cell>
          <cell r="F3442">
            <v>9627917</v>
          </cell>
          <cell r="G3442">
            <v>42590</v>
          </cell>
        </row>
        <row r="3443">
          <cell r="C3443">
            <v>6698</v>
          </cell>
          <cell r="D3443" t="str">
            <v>Pih. Bajante De Aguas Negras 3"</v>
          </cell>
          <cell r="E3443" t="str">
            <v>ML</v>
          </cell>
          <cell r="F3443">
            <v>49336.1</v>
          </cell>
          <cell r="G3443">
            <v>42579</v>
          </cell>
        </row>
        <row r="3444">
          <cell r="C3444">
            <v>6699</v>
          </cell>
          <cell r="D3444" t="str">
            <v>Pih. Bajante De Aguas Negras 1 1/2"</v>
          </cell>
          <cell r="E3444" t="str">
            <v>ML</v>
          </cell>
          <cell r="F3444">
            <v>38306.1</v>
          </cell>
          <cell r="G3444">
            <v>42578</v>
          </cell>
        </row>
        <row r="3445">
          <cell r="C3445">
            <v>6700</v>
          </cell>
          <cell r="D3445" t="str">
            <v>Pih. Bajante De Agua A.A 1 1/2"</v>
          </cell>
          <cell r="E3445" t="str">
            <v>ML</v>
          </cell>
          <cell r="F3445">
            <v>24849.3</v>
          </cell>
          <cell r="G3445">
            <v>42579</v>
          </cell>
        </row>
        <row r="3446">
          <cell r="C3446">
            <v>6701</v>
          </cell>
          <cell r="D3446" t="str">
            <v>Pih. Tuberia De Ventilacion 2"</v>
          </cell>
          <cell r="E3446" t="str">
            <v>ML</v>
          </cell>
          <cell r="F3446">
            <v>32669.3</v>
          </cell>
          <cell r="G3446">
            <v>42584</v>
          </cell>
        </row>
        <row r="3447">
          <cell r="C3447">
            <v>6702</v>
          </cell>
          <cell r="D3447" t="str">
            <v>Pih. Suministro E Instalacion De Poste De 12 X 1050 Kgf</v>
          </cell>
          <cell r="E3447" t="str">
            <v>UN</v>
          </cell>
          <cell r="F3447">
            <v>2318755.2000000002</v>
          </cell>
          <cell r="G3447">
            <v>42578</v>
          </cell>
        </row>
        <row r="3448">
          <cell r="C3448">
            <v>6703</v>
          </cell>
          <cell r="D3448" t="str">
            <v>Pih. Sumunistro E Instalacion De Estructura Terminal Primaria 2F</v>
          </cell>
          <cell r="E3448" t="str">
            <v>UN</v>
          </cell>
          <cell r="F3448">
            <v>1780150.2</v>
          </cell>
          <cell r="G3448">
            <v>42579</v>
          </cell>
        </row>
        <row r="3449">
          <cell r="C3449">
            <v>6704</v>
          </cell>
          <cell r="D3449" t="str">
            <v>Pih. Suministro E Instalacion De Estructura Primaria Horizontal 2F</v>
          </cell>
          <cell r="E3449" t="str">
            <v>UN</v>
          </cell>
          <cell r="F3449">
            <v>3092650.2</v>
          </cell>
          <cell r="G3449">
            <v>42578</v>
          </cell>
        </row>
        <row r="3450">
          <cell r="C3450">
            <v>6705</v>
          </cell>
          <cell r="D3450" t="str">
            <v>Pih. Suministro E Instalacion De Retenida Primaria</v>
          </cell>
          <cell r="E3450" t="str">
            <v>UN</v>
          </cell>
          <cell r="F3450">
            <v>487045.4</v>
          </cell>
          <cell r="G3450">
            <v>42578</v>
          </cell>
        </row>
        <row r="3451">
          <cell r="C3451">
            <v>6706</v>
          </cell>
          <cell r="D3451" t="str">
            <v>Jca. Aspersores Pop Up Adj De 4" Incluye Valvulas Y Controladores</v>
          </cell>
          <cell r="E3451" t="str">
            <v>UN</v>
          </cell>
          <cell r="F3451">
            <v>99247.79</v>
          </cell>
          <cell r="G3451">
            <v>42569</v>
          </cell>
        </row>
        <row r="3452">
          <cell r="C3452">
            <v>6707</v>
          </cell>
          <cell r="D3452" t="str">
            <v>Jca. Suministro E Instalacion De Pantalla Led De 12 X 6 Metros 7000 Nits Full  Hd Incluye Software Y Estructura De Pantalla</v>
          </cell>
          <cell r="E3452" t="str">
            <v>UN</v>
          </cell>
          <cell r="F3452">
            <v>1003500000</v>
          </cell>
          <cell r="G3452">
            <v>42569</v>
          </cell>
        </row>
        <row r="3453">
          <cell r="C3453">
            <v>6708</v>
          </cell>
          <cell r="D3453" t="str">
            <v>Jca. Suministro E Instalacion De Aire Acondicionado Mini Split De 36000 Btu - Areas 5 Aa, 7 Aa, 9 Aa Y 10 Aa</v>
          </cell>
          <cell r="E3453" t="str">
            <v>UN</v>
          </cell>
          <cell r="F3453">
            <v>35616078.539999999</v>
          </cell>
          <cell r="G3453">
            <v>42569</v>
          </cell>
        </row>
        <row r="3454">
          <cell r="C3454">
            <v>6709</v>
          </cell>
          <cell r="D3454" t="str">
            <v>Jca. Suministro E Instalacion De Aire  Piso Techo De 5 Toneladas Area 8 Aa</v>
          </cell>
          <cell r="E3454" t="str">
            <v>UN</v>
          </cell>
          <cell r="F3454">
            <v>24221498.140000001</v>
          </cell>
          <cell r="G3454">
            <v>42569</v>
          </cell>
        </row>
        <row r="3455">
          <cell r="C3455">
            <v>6710</v>
          </cell>
          <cell r="D3455" t="str">
            <v>Jca. Suministro E Instalacion De Sifon De Piso Diametro 2"</v>
          </cell>
          <cell r="E3455" t="str">
            <v>UN</v>
          </cell>
          <cell r="F3455">
            <v>10720965.92</v>
          </cell>
          <cell r="G3455">
            <v>42569</v>
          </cell>
        </row>
        <row r="3456">
          <cell r="C3456">
            <v>6711</v>
          </cell>
          <cell r="D3456" t="str">
            <v>Pih. Placa Aerea Maciza En Concreto De 3000 Psi E= 0.12 Metros</v>
          </cell>
          <cell r="E3456" t="str">
            <v>M2</v>
          </cell>
          <cell r="F3456">
            <v>205429.52</v>
          </cell>
          <cell r="G3456">
            <v>42579</v>
          </cell>
        </row>
        <row r="3457">
          <cell r="C3457">
            <v>6712</v>
          </cell>
          <cell r="D3457" t="str">
            <v>Jca. Suministro E Instalacion De Union Universal Lisa 3"</v>
          </cell>
          <cell r="E3457" t="str">
            <v>UN</v>
          </cell>
          <cell r="F3457">
            <v>52764</v>
          </cell>
          <cell r="G3457">
            <v>42569</v>
          </cell>
        </row>
        <row r="3458">
          <cell r="C3458">
            <v>6713</v>
          </cell>
          <cell r="D3458" t="str">
            <v>Jca. Suministro E Instalacion De Codo Pvc 3"</v>
          </cell>
          <cell r="E3458" t="str">
            <v>UN</v>
          </cell>
          <cell r="F3458">
            <v>92337</v>
          </cell>
          <cell r="G3458">
            <v>42569</v>
          </cell>
        </row>
        <row r="3459">
          <cell r="C3459">
            <v>6714</v>
          </cell>
          <cell r="D3459" t="str">
            <v>Jca. Suministro E Instalacion De Adaptador Macho Pvc 3"</v>
          </cell>
          <cell r="E3459" t="str">
            <v>UN</v>
          </cell>
          <cell r="F3459">
            <v>26380</v>
          </cell>
          <cell r="G3459">
            <v>42569</v>
          </cell>
        </row>
        <row r="3460">
          <cell r="C3460">
            <v>6715</v>
          </cell>
          <cell r="D3460" t="str">
            <v>Jca. Suministro E Instalacion De Cheque Vertical 3"</v>
          </cell>
          <cell r="E3460" t="str">
            <v>UN</v>
          </cell>
          <cell r="F3460">
            <v>51300</v>
          </cell>
          <cell r="G3460">
            <v>42569</v>
          </cell>
        </row>
        <row r="3461">
          <cell r="C3461">
            <v>6716</v>
          </cell>
          <cell r="D3461" t="str">
            <v>Pih. Placa Aerea Maciza En Concreto De 3000 Psi E= 0.10 Metros</v>
          </cell>
          <cell r="E3461" t="str">
            <v>M2</v>
          </cell>
          <cell r="F3461">
            <v>196323.34</v>
          </cell>
          <cell r="G3461">
            <v>42579</v>
          </cell>
        </row>
        <row r="3462">
          <cell r="C3462">
            <v>6717</v>
          </cell>
          <cell r="D3462" t="str">
            <v>Jca. Suministro E Instalacion De Soporte 1/2"</v>
          </cell>
          <cell r="E3462" t="str">
            <v>UN</v>
          </cell>
          <cell r="F3462">
            <v>325500</v>
          </cell>
          <cell r="G3462">
            <v>42569</v>
          </cell>
        </row>
        <row r="3463">
          <cell r="C3463">
            <v>6718</v>
          </cell>
          <cell r="D3463" t="str">
            <v>Jca. Suministro E Instalacion De Soporte 1"</v>
          </cell>
          <cell r="E3463" t="str">
            <v>UN</v>
          </cell>
          <cell r="F3463">
            <v>1563300</v>
          </cell>
          <cell r="G3463">
            <v>42569</v>
          </cell>
        </row>
        <row r="3464">
          <cell r="C3464">
            <v>6719</v>
          </cell>
          <cell r="D3464" t="str">
            <v>Jca. Suministro E Instalacion De Soporte 1 1/2"</v>
          </cell>
          <cell r="E3464" t="str">
            <v>UN</v>
          </cell>
          <cell r="F3464">
            <v>6104400</v>
          </cell>
          <cell r="G3464">
            <v>42569</v>
          </cell>
        </row>
        <row r="3465">
          <cell r="C3465">
            <v>6720</v>
          </cell>
          <cell r="D3465" t="str">
            <v>Jca. Suministro E Instalacion De Soporte 2"</v>
          </cell>
          <cell r="E3465" t="str">
            <v>UN</v>
          </cell>
          <cell r="F3465">
            <v>13900900</v>
          </cell>
          <cell r="G3465">
            <v>42569</v>
          </cell>
        </row>
        <row r="3466">
          <cell r="C3466">
            <v>6721</v>
          </cell>
          <cell r="D3466" t="str">
            <v>Jca. Suministro E Instalacion De Soporte 3"</v>
          </cell>
          <cell r="E3466" t="str">
            <v>UN</v>
          </cell>
          <cell r="F3466">
            <v>1665125</v>
          </cell>
          <cell r="G3466">
            <v>42569</v>
          </cell>
        </row>
        <row r="3467">
          <cell r="C3467">
            <v>6722</v>
          </cell>
          <cell r="D3467" t="str">
            <v>Jca. Suministro E Instalacion De Tubería Galvanizada 3"</v>
          </cell>
          <cell r="E3467" t="str">
            <v>ML</v>
          </cell>
          <cell r="F3467">
            <v>3662700</v>
          </cell>
          <cell r="G3467">
            <v>42569</v>
          </cell>
        </row>
        <row r="3468">
          <cell r="C3468">
            <v>6723</v>
          </cell>
          <cell r="D3468" t="str">
            <v>Jca. Suministro E Instalacion De Válvula De Pie Con Coladera 3" Npt En Bronce</v>
          </cell>
          <cell r="E3468" t="str">
            <v>UN</v>
          </cell>
          <cell r="F3468">
            <v>732540</v>
          </cell>
          <cell r="G3468">
            <v>42569</v>
          </cell>
        </row>
        <row r="3469">
          <cell r="C3469">
            <v>6724</v>
          </cell>
          <cell r="D3469" t="str">
            <v>Pih. Viga Aerea De Amarre De 0.25 X 0.30 Metros</v>
          </cell>
          <cell r="E3469" t="str">
            <v>ML</v>
          </cell>
          <cell r="F3469">
            <v>89132.89</v>
          </cell>
          <cell r="G3469">
            <v>42579</v>
          </cell>
        </row>
        <row r="3470">
          <cell r="C3470">
            <v>6725</v>
          </cell>
          <cell r="D3470" t="str">
            <v>Jca. Suministro E Instalacion De Codo 90° Galvanizado 3"</v>
          </cell>
          <cell r="E3470" t="str">
            <v>UN</v>
          </cell>
          <cell r="F3470">
            <v>81000</v>
          </cell>
          <cell r="G3470">
            <v>42569</v>
          </cell>
        </row>
        <row r="3471">
          <cell r="C3471">
            <v>6726</v>
          </cell>
          <cell r="D3471" t="str">
            <v>Jca. Suministro E Instalacion De Niples Galvanizados Pasa Muros Extremos Roscados 3"</v>
          </cell>
          <cell r="E3471" t="str">
            <v>UN</v>
          </cell>
          <cell r="F3471">
            <v>293016</v>
          </cell>
          <cell r="G3471">
            <v>42569</v>
          </cell>
        </row>
        <row r="3472">
          <cell r="C3472">
            <v>6727</v>
          </cell>
          <cell r="D3472" t="str">
            <v>Jca. Suministro E Instalacion De Unión Flexible Npt 3"</v>
          </cell>
          <cell r="E3472" t="str">
            <v>UN</v>
          </cell>
          <cell r="F3472">
            <v>183135</v>
          </cell>
          <cell r="G3472">
            <v>42569</v>
          </cell>
        </row>
        <row r="3473">
          <cell r="C3473">
            <v>6728</v>
          </cell>
          <cell r="D3473" t="str">
            <v>Jca. Suministro E Instalacion De Reducción Excéntrica Npt 3"X 2" Galvanizada</v>
          </cell>
          <cell r="E3473" t="str">
            <v>UN</v>
          </cell>
          <cell r="F3473">
            <v>439524</v>
          </cell>
          <cell r="G3473">
            <v>42569</v>
          </cell>
        </row>
        <row r="3474">
          <cell r="C3474">
            <v>6729</v>
          </cell>
          <cell r="D3474" t="str">
            <v>Jca. Suministro E Instalacion De Válvula P.D En Bronce Npt 3"</v>
          </cell>
          <cell r="E3474" t="str">
            <v>UN</v>
          </cell>
          <cell r="F3474">
            <v>659286</v>
          </cell>
          <cell r="G3474">
            <v>42569</v>
          </cell>
        </row>
        <row r="3475">
          <cell r="C3475">
            <v>6730</v>
          </cell>
          <cell r="D3475" t="str">
            <v>Jca. Suministro E Instalacion De Unión Universal Galvanizada 3"</v>
          </cell>
          <cell r="E3475" t="str">
            <v>UN</v>
          </cell>
          <cell r="F3475">
            <v>293016</v>
          </cell>
          <cell r="G3475">
            <v>42569</v>
          </cell>
        </row>
        <row r="3476">
          <cell r="C3476">
            <v>6731</v>
          </cell>
          <cell r="D3476" t="str">
            <v>Pih. Viga Aerea De Amarre De 0.25 X 0.40 Metros</v>
          </cell>
          <cell r="E3476" t="str">
            <v>ML</v>
          </cell>
          <cell r="F3476">
            <v>110752.17</v>
          </cell>
          <cell r="G3476">
            <v>42579</v>
          </cell>
        </row>
        <row r="3477">
          <cell r="C3477">
            <v>6732</v>
          </cell>
          <cell r="D3477" t="str">
            <v>Pih. Suelo Cemento 1:20</v>
          </cell>
          <cell r="E3477" t="str">
            <v>M3</v>
          </cell>
          <cell r="F3477">
            <v>130389.14</v>
          </cell>
          <cell r="G3477">
            <v>42578</v>
          </cell>
        </row>
        <row r="3478">
          <cell r="C3478">
            <v>6733</v>
          </cell>
          <cell r="D3478" t="str">
            <v>Apa - Jca. Suministro E Instalacion De Reducción Concéntrica Npt 3"X 2" Galvanizada</v>
          </cell>
          <cell r="E3478" t="str">
            <v>UN</v>
          </cell>
          <cell r="F3478">
            <v>164820</v>
          </cell>
          <cell r="G3478">
            <v>42569</v>
          </cell>
        </row>
        <row r="3479">
          <cell r="C3479">
            <v>6734</v>
          </cell>
          <cell r="D3479" t="str">
            <v>Apa - Jca. Suministro E Instalacion De Tee Galvanizada 3"</v>
          </cell>
          <cell r="E3479" t="str">
            <v>UN</v>
          </cell>
          <cell r="F3479">
            <v>586032</v>
          </cell>
          <cell r="G3479">
            <v>42569</v>
          </cell>
        </row>
        <row r="3480">
          <cell r="C3480">
            <v>6735</v>
          </cell>
          <cell r="D3480" t="str">
            <v>Jca. Suministro E Instalacion De Tapón Galvanizado Hembra 3"</v>
          </cell>
          <cell r="E3480" t="str">
            <v>UN</v>
          </cell>
          <cell r="F3480">
            <v>146508</v>
          </cell>
          <cell r="G3480">
            <v>42569</v>
          </cell>
        </row>
        <row r="3481">
          <cell r="C3481">
            <v>6736</v>
          </cell>
          <cell r="D3481" t="str">
            <v>Pih. Excavacion Para Zapatas</v>
          </cell>
          <cell r="E3481" t="str">
            <v>M3</v>
          </cell>
          <cell r="F3481">
            <v>30537.25</v>
          </cell>
          <cell r="G3481">
            <v>42578</v>
          </cell>
        </row>
        <row r="3482">
          <cell r="C3482">
            <v>6737</v>
          </cell>
          <cell r="D3482" t="str">
            <v>Jca. Suministro E Instalacion De Unión Universal Galvanizada 3"</v>
          </cell>
          <cell r="E3482" t="str">
            <v>UN</v>
          </cell>
          <cell r="F3482">
            <v>366270</v>
          </cell>
          <cell r="G3482">
            <v>42569</v>
          </cell>
        </row>
        <row r="3483">
          <cell r="C3483">
            <v>6738</v>
          </cell>
          <cell r="D3483" t="str">
            <v>Jca. Suministro E Instalacion De Válvula P.D En Bronce Npt 3"</v>
          </cell>
          <cell r="E3483" t="str">
            <v>UN</v>
          </cell>
          <cell r="F3483">
            <v>439524</v>
          </cell>
          <cell r="G3483">
            <v>42569</v>
          </cell>
        </row>
        <row r="3484">
          <cell r="C3484">
            <v>6739</v>
          </cell>
          <cell r="D3484" t="str">
            <v>Pih. Retiro De Material Sobrante De Excavación</v>
          </cell>
          <cell r="E3484" t="str">
            <v>M3</v>
          </cell>
          <cell r="F3484">
            <v>31152.46</v>
          </cell>
          <cell r="G3484">
            <v>42578</v>
          </cell>
        </row>
        <row r="3485">
          <cell r="C3485">
            <v>6740</v>
          </cell>
          <cell r="D3485" t="str">
            <v>Pih. Viga Aerea De Amarre De 0.20 X 0.40 Metros</v>
          </cell>
          <cell r="E3485" t="str">
            <v>ML</v>
          </cell>
          <cell r="F3485">
            <v>96022.99</v>
          </cell>
          <cell r="G3485">
            <v>42579</v>
          </cell>
        </row>
        <row r="3486">
          <cell r="C3486">
            <v>6741</v>
          </cell>
          <cell r="D3486" t="str">
            <v>Jca. Suministro E Instalacion De Válvula Cheque  Resortado Bronce Npt 3"</v>
          </cell>
          <cell r="E3486" t="str">
            <v>UN</v>
          </cell>
          <cell r="F3486">
            <v>293016</v>
          </cell>
          <cell r="G3486">
            <v>42569</v>
          </cell>
        </row>
        <row r="3487">
          <cell r="C3487">
            <v>6742</v>
          </cell>
          <cell r="D3487" t="str">
            <v>Pih. Solado En Concreto De 2000 Psi</v>
          </cell>
          <cell r="E3487" t="str">
            <v>M3</v>
          </cell>
          <cell r="F3487">
            <v>589448.26</v>
          </cell>
          <cell r="G3487">
            <v>42578</v>
          </cell>
        </row>
        <row r="3488">
          <cell r="C3488">
            <v>6743</v>
          </cell>
          <cell r="D3488" t="str">
            <v>Jca. Suministro E Instalacion De Unión Universal H.D Extremo  Roscado 3"</v>
          </cell>
          <cell r="E3488" t="str">
            <v>UN</v>
          </cell>
          <cell r="F3488">
            <v>293016</v>
          </cell>
          <cell r="G3488">
            <v>42569</v>
          </cell>
        </row>
        <row r="3489">
          <cell r="C3489">
            <v>6744</v>
          </cell>
          <cell r="D3489" t="str">
            <v>Pih. Viga Aerea De Amarre De 0.12 X 0.40 Metros</v>
          </cell>
          <cell r="E3489" t="str">
            <v>ML</v>
          </cell>
          <cell r="F3489">
            <v>80276.09</v>
          </cell>
          <cell r="G3489">
            <v>42579</v>
          </cell>
        </row>
        <row r="3490">
          <cell r="C3490">
            <v>6745</v>
          </cell>
          <cell r="D3490" t="str">
            <v>Pih. Viga De Amarre En Concreto De 3500 Psi De 0.30 X 0.30 Metros</v>
          </cell>
          <cell r="E3490" t="str">
            <v>ML</v>
          </cell>
          <cell r="F3490">
            <v>93404.37</v>
          </cell>
          <cell r="G3490">
            <v>42578</v>
          </cell>
        </row>
        <row r="3491">
          <cell r="C3491">
            <v>6746</v>
          </cell>
          <cell r="D3491" t="str">
            <v>Jca. Suministro E Instalacion De Niple A.C Sch 40 De 4"X3 Cm</v>
          </cell>
          <cell r="E3491" t="str">
            <v>UN</v>
          </cell>
          <cell r="G3491">
            <v>42569</v>
          </cell>
        </row>
        <row r="3492">
          <cell r="C3492">
            <v>6747</v>
          </cell>
          <cell r="D3492" t="str">
            <v>Instalación De Válvula De Compuerta Brida X Brida Norma Iso Pn 10 D=4", Incluye El Suministro E Instalación De Tornillería Grado 2 Y Empaquetadura Para El Montaje</v>
          </cell>
          <cell r="E3492" t="str">
            <v>UN</v>
          </cell>
          <cell r="F3492">
            <v>169227.5</v>
          </cell>
          <cell r="G3492">
            <v>42685</v>
          </cell>
        </row>
        <row r="3493">
          <cell r="C3493">
            <v>6748</v>
          </cell>
          <cell r="D3493" t="str">
            <v>Jca. Suministro E Instalacion De Valvúla Bronce Compuerta Roscada 125 Lbs Liviana De 2"</v>
          </cell>
          <cell r="E3493" t="str">
            <v>UN</v>
          </cell>
          <cell r="G3493">
            <v>42569</v>
          </cell>
        </row>
        <row r="3494">
          <cell r="C3494">
            <v>6749</v>
          </cell>
          <cell r="D3494" t="str">
            <v>Pih. Viga De Amarre En Concreto De 3500 Psi De 0.25 X 0.25 Metros</v>
          </cell>
          <cell r="E3494" t="str">
            <v>ML</v>
          </cell>
          <cell r="F3494">
            <v>74405.259999999995</v>
          </cell>
          <cell r="G3494">
            <v>42579</v>
          </cell>
        </row>
        <row r="3495">
          <cell r="C3495">
            <v>6750</v>
          </cell>
          <cell r="D3495" t="str">
            <v>Pih. Viga De Amarre Superior De Muro En Concreto 3000 Psi De 0.20 X 0.15 Metros</v>
          </cell>
          <cell r="E3495" t="str">
            <v>ML</v>
          </cell>
          <cell r="F3495">
            <v>53331.72</v>
          </cell>
          <cell r="G3495">
            <v>42578</v>
          </cell>
        </row>
        <row r="3496">
          <cell r="C3496">
            <v>6751</v>
          </cell>
          <cell r="D3496" t="str">
            <v>Pih. Viga Aerea De Amarre De 0.10 X 0.40 Metros</v>
          </cell>
          <cell r="E3496" t="str">
            <v>ML</v>
          </cell>
          <cell r="F3496">
            <v>74857.960000000006</v>
          </cell>
          <cell r="G3496">
            <v>42579</v>
          </cell>
        </row>
        <row r="3497">
          <cell r="C3497">
            <v>6752</v>
          </cell>
          <cell r="D3497" t="str">
            <v>Jca. Suministro E Instalacion De Niple A.C Sch 40 De 4"X10 Cm</v>
          </cell>
          <cell r="E3497" t="str">
            <v>UN</v>
          </cell>
          <cell r="G3497">
            <v>42569</v>
          </cell>
        </row>
        <row r="3498">
          <cell r="C3498">
            <v>6753</v>
          </cell>
          <cell r="D3498" t="str">
            <v>Jca. Suministro E Instalacion De Niple A.C Sch 40 De 4"X7.5 Cm</v>
          </cell>
          <cell r="E3498" t="str">
            <v>UN</v>
          </cell>
          <cell r="G3498">
            <v>42569</v>
          </cell>
        </row>
        <row r="3499">
          <cell r="C3499">
            <v>6754</v>
          </cell>
          <cell r="D3499" t="str">
            <v>Instalación De Válvula De Compuerta Brida X Brida Norma Iso Pn 10 D=8", Incluye El Suministro E Instalación De Tornillería Grado 2 Y Empaquetadura Para El Montaje</v>
          </cell>
          <cell r="E3499" t="str">
            <v>UN</v>
          </cell>
          <cell r="F3499">
            <v>307949.17</v>
          </cell>
          <cell r="G3499">
            <v>42685</v>
          </cell>
        </row>
        <row r="3500">
          <cell r="C3500">
            <v>6755</v>
          </cell>
          <cell r="D3500" t="str">
            <v>Jca. Suministro E Instalacion De Niple A.C Sch 40 De 4"X5 Cm</v>
          </cell>
          <cell r="E3500" t="str">
            <v>UN</v>
          </cell>
          <cell r="G3500">
            <v>42569</v>
          </cell>
        </row>
        <row r="3501">
          <cell r="C3501">
            <v>6756</v>
          </cell>
          <cell r="D3501" t="str">
            <v>Pih. Viga De Amarre En Concreto De 3000 Psi De 0.20 X0.30 Metros</v>
          </cell>
          <cell r="E3501" t="str">
            <v>ML</v>
          </cell>
          <cell r="F3501">
            <v>75372.14</v>
          </cell>
          <cell r="G3501">
            <v>42578</v>
          </cell>
        </row>
        <row r="3502">
          <cell r="C3502">
            <v>6757</v>
          </cell>
          <cell r="D3502" t="str">
            <v>Jca. Suministro E Instalacion De Niple A.C Sch 40 De 4"X25 Cm</v>
          </cell>
          <cell r="E3502" t="str">
            <v>UN</v>
          </cell>
          <cell r="G3502">
            <v>42569</v>
          </cell>
        </row>
        <row r="3503">
          <cell r="C3503">
            <v>6758</v>
          </cell>
          <cell r="D3503" t="str">
            <v>Jca. Suministro E Instalacion De Niple A.C Sch 40 De 2-1/2"X15Cm</v>
          </cell>
          <cell r="E3503" t="str">
            <v>UN</v>
          </cell>
          <cell r="G3503">
            <v>42569</v>
          </cell>
        </row>
        <row r="3504">
          <cell r="C3504">
            <v>6759</v>
          </cell>
          <cell r="D3504" t="str">
            <v>Jca. Suministro E Instalacion De Niple A.C Sch 40 De 2"X2 Pulg</v>
          </cell>
          <cell r="E3504" t="str">
            <v>UN</v>
          </cell>
          <cell r="G3504">
            <v>42569</v>
          </cell>
        </row>
        <row r="3505">
          <cell r="C3505">
            <v>6760</v>
          </cell>
          <cell r="D3505" t="str">
            <v>Jca. Suministro E Instalacion De Niple A.C Sch 40 De 4"X2 Pulg</v>
          </cell>
          <cell r="E3505" t="str">
            <v>UN</v>
          </cell>
          <cell r="G3505">
            <v>42569</v>
          </cell>
        </row>
        <row r="3506">
          <cell r="C3506">
            <v>6761</v>
          </cell>
          <cell r="D3506" t="str">
            <v>Jca. Suministro E Instalacion De Niple A.C Sch 40 De 2-1/2"X3 Pulg</v>
          </cell>
          <cell r="E3506" t="str">
            <v>UN</v>
          </cell>
          <cell r="G3506">
            <v>42569</v>
          </cell>
        </row>
        <row r="3507">
          <cell r="C3507">
            <v>6762</v>
          </cell>
          <cell r="D3507" t="str">
            <v>Jca. Suministro E Instalacion De Niple A.C Sch 40 De 4"X3 Pulg</v>
          </cell>
          <cell r="E3507" t="str">
            <v>UN</v>
          </cell>
          <cell r="G3507">
            <v>42569</v>
          </cell>
        </row>
        <row r="3508">
          <cell r="C3508">
            <v>6763</v>
          </cell>
          <cell r="D3508" t="str">
            <v>Jca. Suministro E Instalacion De Niple A.C Sch 40 De 6"X10 Pulg</v>
          </cell>
          <cell r="E3508" t="str">
            <v>UN</v>
          </cell>
          <cell r="G3508">
            <v>42569</v>
          </cell>
        </row>
        <row r="3509">
          <cell r="C3509">
            <v>6764</v>
          </cell>
          <cell r="D3509" t="str">
            <v>Jca. Suministro E Instalacion De Válvula Bron. Vert. Chino 2 1/2"</v>
          </cell>
          <cell r="E3509" t="str">
            <v>UN</v>
          </cell>
          <cell r="G3509">
            <v>42569</v>
          </cell>
        </row>
        <row r="3510">
          <cell r="C3510">
            <v>6765</v>
          </cell>
          <cell r="D3510" t="str">
            <v>Instalacion De Tuberías Pead  250Mm Pn 10 Pe 100 D=10 Y Accesorios</v>
          </cell>
          <cell r="E3510" t="str">
            <v>ML</v>
          </cell>
          <cell r="F3510">
            <v>12430.66</v>
          </cell>
          <cell r="G3510">
            <v>42685</v>
          </cell>
        </row>
        <row r="3511">
          <cell r="C3511">
            <v>6766</v>
          </cell>
          <cell r="D3511" t="str">
            <v>Pih. Viga De Amarre En Concreto De 3000 Psi De 0.25 X 0.30 Metros</v>
          </cell>
          <cell r="E3511" t="str">
            <v>ML</v>
          </cell>
          <cell r="F3511">
            <v>81249.73</v>
          </cell>
          <cell r="G3511">
            <v>42578</v>
          </cell>
        </row>
        <row r="3512">
          <cell r="C3512">
            <v>6767</v>
          </cell>
          <cell r="D3512" t="str">
            <v>Pih. Viga Aerea De Amarre De 0.40 X 0.35 Metros</v>
          </cell>
          <cell r="E3512" t="str">
            <v>ML</v>
          </cell>
          <cell r="F3512">
            <v>127063.22</v>
          </cell>
          <cell r="G3512">
            <v>42579</v>
          </cell>
        </row>
        <row r="3513">
          <cell r="C3513">
            <v>6768</v>
          </cell>
          <cell r="D3513" t="str">
            <v>Instalación De Válvula De Compuerta Brida X Brida Norma Iso Pn 10 D=6", Incluye El Suministro E Instalación De Tornillería Grado 2 Y Empaquetadura Para El Montaje</v>
          </cell>
          <cell r="E3513" t="str">
            <v>UN</v>
          </cell>
          <cell r="F3513">
            <v>246218.12</v>
          </cell>
          <cell r="G3513">
            <v>42685</v>
          </cell>
        </row>
        <row r="3514">
          <cell r="C3514">
            <v>6769</v>
          </cell>
          <cell r="D3514" t="str">
            <v>Instalacion De Tuberías Pead  160Mm Pn 10 Pe 100 D= 6" Y Accesorios.</v>
          </cell>
          <cell r="E3514" t="str">
            <v>ML</v>
          </cell>
          <cell r="F3514">
            <v>8682.24</v>
          </cell>
          <cell r="G3514">
            <v>42685</v>
          </cell>
        </row>
        <row r="3515">
          <cell r="C3515">
            <v>6770</v>
          </cell>
          <cell r="D3515" t="str">
            <v>Jca. Suministro E Instalacion De Niple A.C Sch 40 De 2 1/2"X3 Pulg</v>
          </cell>
          <cell r="E3515" t="str">
            <v>UN</v>
          </cell>
          <cell r="G3515">
            <v>42569</v>
          </cell>
        </row>
        <row r="3516">
          <cell r="C3516">
            <v>6771</v>
          </cell>
          <cell r="D3516" t="str">
            <v>Pih. Viga De Amarre En Concreto De 3000 Psi De 0.30 X 0.40 Metros</v>
          </cell>
          <cell r="E3516" t="str">
            <v>ML</v>
          </cell>
          <cell r="F3516">
            <v>105817.51</v>
          </cell>
          <cell r="G3516">
            <v>42578</v>
          </cell>
        </row>
        <row r="3517">
          <cell r="C3517">
            <v>6772</v>
          </cell>
          <cell r="D3517" t="str">
            <v>Jca.</v>
          </cell>
          <cell r="E3517" t="str">
            <v>ML</v>
          </cell>
          <cell r="F3517">
            <v>177.45</v>
          </cell>
          <cell r="G3517">
            <v>42685</v>
          </cell>
        </row>
        <row r="3518">
          <cell r="C3518">
            <v>6773</v>
          </cell>
          <cell r="D3518" t="str">
            <v>Pih. Viga Aerea De Amarre De 0.40 X 0.45 Metros</v>
          </cell>
          <cell r="E3518" t="str">
            <v>ML</v>
          </cell>
          <cell r="F3518">
            <v>152674.76999999999</v>
          </cell>
          <cell r="G3518">
            <v>42579</v>
          </cell>
        </row>
        <row r="3519">
          <cell r="C3519">
            <v>6774</v>
          </cell>
          <cell r="D3519" t="str">
            <v>Edu. Salida Para Toma Gfci 120V Con Polo A Tierra</v>
          </cell>
          <cell r="E3519" t="str">
            <v>UN</v>
          </cell>
          <cell r="F3519">
            <v>95823.61</v>
          </cell>
          <cell r="G3519">
            <v>42615</v>
          </cell>
        </row>
        <row r="3520">
          <cell r="C3520">
            <v>6775</v>
          </cell>
          <cell r="D3520" t="str">
            <v>Edu. Instalacion Reflector Aero-Led  De 400 Vatios De 41244 Luminex  (Ver Diseño)</v>
          </cell>
          <cell r="E3520" t="str">
            <v>UN</v>
          </cell>
          <cell r="F3520">
            <v>681678.26</v>
          </cell>
          <cell r="G3520">
            <v>42615</v>
          </cell>
        </row>
        <row r="3521">
          <cell r="C3521">
            <v>6776</v>
          </cell>
          <cell r="D3521" t="str">
            <v>Pih. Viga De Amarre En Concreto De 3000 Psi De 0.40 X 0.60 Metros</v>
          </cell>
          <cell r="E3521" t="str">
            <v>ML</v>
          </cell>
          <cell r="F3521">
            <v>168978.79</v>
          </cell>
          <cell r="G3521">
            <v>42578</v>
          </cell>
        </row>
        <row r="3522">
          <cell r="C3522">
            <v>6777</v>
          </cell>
          <cell r="D3522" t="str">
            <v>Edu. Suministro E Instalacion De Transformador Normalizado Seco Tipo Resina Clase F De 1000 Kva De 13200 V -220 Con Termometro Digital. Incluye Celda De Transformador</v>
          </cell>
          <cell r="E3522" t="str">
            <v>UN</v>
          </cell>
          <cell r="F3522">
            <v>55726107.5</v>
          </cell>
          <cell r="G3522">
            <v>42618</v>
          </cell>
        </row>
        <row r="3523">
          <cell r="C3523">
            <v>6778</v>
          </cell>
          <cell r="D3523" t="str">
            <v>Edu. Suministro E Instalacion De Tuberia Emt De 3"</v>
          </cell>
          <cell r="E3523" t="str">
            <v>ML</v>
          </cell>
          <cell r="F3523">
            <v>31020.03</v>
          </cell>
          <cell r="G3523">
            <v>42615</v>
          </cell>
        </row>
        <row r="3524">
          <cell r="C3524">
            <v>6779</v>
          </cell>
          <cell r="D3524" t="str">
            <v>Edu. E - Salida De Tomacorriente Doble Monofásica Con Puesta A Tierra</v>
          </cell>
          <cell r="E3524" t="str">
            <v>UN</v>
          </cell>
          <cell r="F3524">
            <v>89164.15</v>
          </cell>
          <cell r="G3524">
            <v>42615</v>
          </cell>
        </row>
        <row r="3525">
          <cell r="C3525">
            <v>6780</v>
          </cell>
          <cell r="D3525" t="str">
            <v>Pih. Viga Aerea De Amarre De 0.30 X 0.45 Metros</v>
          </cell>
          <cell r="E3525" t="str">
            <v>ML</v>
          </cell>
          <cell r="F3525">
            <v>130368.68</v>
          </cell>
          <cell r="G3525">
            <v>42579</v>
          </cell>
        </row>
        <row r="3526">
          <cell r="C3526">
            <v>6781</v>
          </cell>
          <cell r="D3526" t="str">
            <v>Pih. Viga De Amarre En Concreto De 3000 Psi De 0.35 X 0.60 Metros</v>
          </cell>
          <cell r="E3526" t="str">
            <v>ML</v>
          </cell>
          <cell r="F3526">
            <v>154467.45000000001</v>
          </cell>
          <cell r="G3526">
            <v>42578</v>
          </cell>
        </row>
        <row r="3527">
          <cell r="C3527">
            <v>6782</v>
          </cell>
          <cell r="D3527" t="str">
            <v>Edu. Acometida 3 X(3 #350 + #350 +#4/Ot) Cu Hfls (Ver Diseño)</v>
          </cell>
          <cell r="E3527" t="str">
            <v>ML</v>
          </cell>
          <cell r="F3527">
            <v>1740178.53</v>
          </cell>
          <cell r="G3527">
            <v>42614</v>
          </cell>
        </row>
        <row r="3528">
          <cell r="C3528">
            <v>6783</v>
          </cell>
          <cell r="D3528" t="str">
            <v>Edu.  Planta Electrica De Emergencia Cabinada Con Motor Cummins Y Generador Stanford De 750 Kva Con Transferencia De 2000 Amperios Trifasica A 220 Voltios  Y Tanque De Combustible Incluye Cofre Marca Abb - Change -Over (Ver Diseño)</v>
          </cell>
          <cell r="E3528" t="str">
            <v>UN</v>
          </cell>
          <cell r="F3528">
            <v>358110887.94999999</v>
          </cell>
          <cell r="G3528">
            <v>42618</v>
          </cell>
        </row>
        <row r="3529">
          <cell r="C3529">
            <v>6784</v>
          </cell>
          <cell r="D3529" t="str">
            <v>Edu. Suministro E Instalacion De Acometida 8 X (3#500 + #500 + #2/0T) Cu Hf Ls (Ver Diseño)</v>
          </cell>
          <cell r="E3529" t="str">
            <v>ML</v>
          </cell>
          <cell r="F3529">
            <v>6319006.3700000001</v>
          </cell>
          <cell r="G3529">
            <v>42618</v>
          </cell>
        </row>
        <row r="3530">
          <cell r="C3530">
            <v>6785</v>
          </cell>
          <cell r="D3530" t="str">
            <v>Edu. Suministro E Instalacion De Acometida 3 X (3#500 + #500 + #2/0T) Cu Hf Ls (Ver Diseño)</v>
          </cell>
          <cell r="E3530" t="str">
            <v>ML</v>
          </cell>
          <cell r="F3530">
            <v>2491657.5</v>
          </cell>
          <cell r="G3530">
            <v>42618</v>
          </cell>
        </row>
        <row r="3531">
          <cell r="C3531">
            <v>6786</v>
          </cell>
          <cell r="D3531" t="str">
            <v>Edu. Suministro E Instalacion De Acometida 4 X (3#750 + #750 + #4/0T) Cu Hf Ls</v>
          </cell>
          <cell r="E3531" t="str">
            <v>ML</v>
          </cell>
          <cell r="F3531">
            <v>4495063.8600000003</v>
          </cell>
          <cell r="G3531">
            <v>42618</v>
          </cell>
        </row>
        <row r="3532">
          <cell r="C3532">
            <v>6787</v>
          </cell>
          <cell r="D3532" t="str">
            <v>Edu. Suministro E Instalacion De Acometida 3#4 + #4 + #6T Cu Hf Ls</v>
          </cell>
          <cell r="E3532" t="str">
            <v>ML</v>
          </cell>
          <cell r="F3532">
            <v>76395.55</v>
          </cell>
          <cell r="G3532">
            <v>42618</v>
          </cell>
        </row>
        <row r="3533">
          <cell r="C3533">
            <v>6788</v>
          </cell>
          <cell r="D3533" t="str">
            <v>Edu. Suministro E Instalación Acometida Parcial 2#8 + #8 + 10T Cu Hf Ls</v>
          </cell>
          <cell r="E3533" t="str">
            <v>ML</v>
          </cell>
          <cell r="F3533">
            <v>27716.48</v>
          </cell>
          <cell r="G3533">
            <v>42618</v>
          </cell>
        </row>
        <row r="3534">
          <cell r="C3534">
            <v>6789</v>
          </cell>
          <cell r="D3534" t="str">
            <v>Pih. Viga Aerea De Amarre De 0.25 X 0.45 Metros</v>
          </cell>
          <cell r="E3534" t="str">
            <v>ML</v>
          </cell>
          <cell r="F3534">
            <v>114238.13</v>
          </cell>
          <cell r="G3534">
            <v>42579</v>
          </cell>
        </row>
        <row r="3535">
          <cell r="C3535">
            <v>6790</v>
          </cell>
          <cell r="D3535" t="str">
            <v>Pih. Viga De Amarre En Concreto De 3000 Psi De 0.30 X 0.60 Metros</v>
          </cell>
          <cell r="E3535" t="str">
            <v>ML</v>
          </cell>
          <cell r="F3535">
            <v>138271.53</v>
          </cell>
          <cell r="G3535">
            <v>42578</v>
          </cell>
        </row>
        <row r="3536">
          <cell r="C3536">
            <v>6791</v>
          </cell>
          <cell r="D3536" t="str">
            <v>Pih. Viga De Amarre En Concreto De 3000 Psi De 0.25 X 0.60 Metros</v>
          </cell>
          <cell r="E3536" t="str">
            <v>ML</v>
          </cell>
          <cell r="F3536">
            <v>118106.77</v>
          </cell>
          <cell r="G3536">
            <v>42578</v>
          </cell>
        </row>
        <row r="3537">
          <cell r="C3537">
            <v>6792</v>
          </cell>
          <cell r="D3537" t="str">
            <v>Edu. Suministro E Instalación De Luminaria Led De Jardin -45 Vatios</v>
          </cell>
          <cell r="E3537" t="str">
            <v>UN</v>
          </cell>
          <cell r="F3537">
            <v>646240.28</v>
          </cell>
          <cell r="G3537">
            <v>42618</v>
          </cell>
        </row>
        <row r="3538">
          <cell r="C3538">
            <v>6793</v>
          </cell>
          <cell r="D3538" t="str">
            <v>Pih. Viga De Amarre En Concreto De 3000 Psi De 0.15 X 0.60 Metros</v>
          </cell>
          <cell r="E3538" t="str">
            <v>ML</v>
          </cell>
          <cell r="F3538">
            <v>86954.17</v>
          </cell>
          <cell r="G3538">
            <v>42578</v>
          </cell>
        </row>
        <row r="3539">
          <cell r="C3539">
            <v>6794</v>
          </cell>
          <cell r="D3539" t="str">
            <v>Edu. Suministro E Instalacion De Equipo De Bombeo Sistema Contraincendio-Bomba Centrifuga De Alta Eficiencia Carcaza En Hierro Y Rodete En Acero Inoxidable Potencia : 50 Hp  , Tres83) Fases 220/440 Hdt 100 M Y 570Gpm (Ver Diseño)</v>
          </cell>
          <cell r="E3539" t="str">
            <v>UN</v>
          </cell>
          <cell r="F3539">
            <v>11646416.66</v>
          </cell>
          <cell r="G3539">
            <v>42618</v>
          </cell>
        </row>
        <row r="3540">
          <cell r="C3540">
            <v>6795</v>
          </cell>
          <cell r="D3540" t="str">
            <v>Edu. Bolardos Tubo Acero Inoxidable 304 Cal 14 Diam 4" Con Tapa, Relleno En Concreto Y Con Anclajes De !/4 Pulgada Soldados, Incluye Corte De Nucleo De 5 Pulgadas De Diametro En Andenes Y Tabletas  Y Concreto Fluido Para Su  Instalacion</v>
          </cell>
          <cell r="E3540" t="str">
            <v>UN</v>
          </cell>
          <cell r="F3540">
            <v>229015.13</v>
          </cell>
          <cell r="G3540">
            <v>42618</v>
          </cell>
        </row>
        <row r="3541">
          <cell r="C3541">
            <v>6796</v>
          </cell>
          <cell r="D3541" t="str">
            <v>Pih. Viga De Amarre En Concreto De 3000 Psi De 0.25 X 0.10 Metros</v>
          </cell>
          <cell r="E3541" t="str">
            <v>ML</v>
          </cell>
          <cell r="F3541">
            <v>40792.480000000003</v>
          </cell>
          <cell r="G3541">
            <v>42578</v>
          </cell>
        </row>
        <row r="3542">
          <cell r="C3542">
            <v>6797</v>
          </cell>
          <cell r="D3542" t="str">
            <v>Edu. Suministro E Instalación Acometida 2 X (3#4/0 + #4/0 + #2/0T Cu Hf Ls)</v>
          </cell>
          <cell r="E3542" t="str">
            <v>ML</v>
          </cell>
          <cell r="F3542">
            <v>701324.17</v>
          </cell>
          <cell r="G3542">
            <v>42614</v>
          </cell>
        </row>
        <row r="3543">
          <cell r="C3543">
            <v>6798</v>
          </cell>
          <cell r="D3543" t="str">
            <v>Jca. Suministro E Instalacion De Switch 48</v>
          </cell>
          <cell r="E3543" t="str">
            <v>UN</v>
          </cell>
          <cell r="F3543">
            <v>6920000</v>
          </cell>
          <cell r="G3543">
            <v>42569</v>
          </cell>
        </row>
        <row r="3544">
          <cell r="C3544">
            <v>6799</v>
          </cell>
          <cell r="D3544" t="str">
            <v>Edu. Suministro E Instalación Acometida Parcial 3#2 + #2 + 4T Cu Hfls</v>
          </cell>
          <cell r="E3544" t="str">
            <v>ML</v>
          </cell>
          <cell r="F3544">
            <v>119318.9</v>
          </cell>
          <cell r="G3544">
            <v>42614</v>
          </cell>
        </row>
        <row r="3545">
          <cell r="C3545">
            <v>6800</v>
          </cell>
          <cell r="D3545" t="str">
            <v>Jca. Suministro E Instalacion De Switch 48 Puertos Modulo De Fibra</v>
          </cell>
          <cell r="E3545" t="str">
            <v>UN</v>
          </cell>
          <cell r="F3545">
            <v>21200000</v>
          </cell>
          <cell r="G3545">
            <v>42569</v>
          </cell>
        </row>
        <row r="3546">
          <cell r="C3546">
            <v>6801</v>
          </cell>
          <cell r="D3546" t="str">
            <v>Jca. Suministro E Instalacion De Modulo Para Fibra Lc</v>
          </cell>
          <cell r="E3546" t="str">
            <v>UN</v>
          </cell>
          <cell r="F3546">
            <v>1557000</v>
          </cell>
          <cell r="G3546">
            <v>42569</v>
          </cell>
        </row>
        <row r="3547">
          <cell r="C3547">
            <v>6802</v>
          </cell>
          <cell r="D3547" t="str">
            <v>Jca. Certificacion De Puntos Voz Y Datos</v>
          </cell>
          <cell r="E3547" t="str">
            <v>UN</v>
          </cell>
          <cell r="G3547">
            <v>42569</v>
          </cell>
        </row>
        <row r="3548">
          <cell r="C3548">
            <v>6803</v>
          </cell>
          <cell r="D3548" t="str">
            <v>Jca. Certificacion De Puntos De Fibra</v>
          </cell>
          <cell r="E3548" t="str">
            <v>UN</v>
          </cell>
          <cell r="G3548">
            <v>42569</v>
          </cell>
        </row>
        <row r="3549">
          <cell r="C3549">
            <v>6804</v>
          </cell>
          <cell r="D3549" t="str">
            <v>Jca. Suministro E Instalacion De Organizadores Amp Horizontal 2U (80X80) Planos</v>
          </cell>
          <cell r="E3549" t="str">
            <v>UN</v>
          </cell>
          <cell r="F3549">
            <v>161200</v>
          </cell>
          <cell r="G3549">
            <v>42569</v>
          </cell>
        </row>
        <row r="3550">
          <cell r="C3550">
            <v>6805</v>
          </cell>
          <cell r="D3550" t="str">
            <v>Jca. Pickteles</v>
          </cell>
          <cell r="E3550" t="str">
            <v>UN</v>
          </cell>
          <cell r="G3550">
            <v>42569</v>
          </cell>
        </row>
        <row r="3551">
          <cell r="C3551">
            <v>6806</v>
          </cell>
          <cell r="D3551" t="str">
            <v>Jca. Suministro E Instalacion De Patch Panel 24 Puertos Incluye Jacks</v>
          </cell>
          <cell r="E3551" t="str">
            <v>UN</v>
          </cell>
          <cell r="F3551">
            <v>2650000</v>
          </cell>
          <cell r="G3551">
            <v>42569</v>
          </cell>
        </row>
        <row r="3552">
          <cell r="C3552">
            <v>6807</v>
          </cell>
          <cell r="D3552" t="str">
            <v>Pih. Viga De Amarre En Concreto De 3000 Psi De 0.50 X 0.24 Metros</v>
          </cell>
          <cell r="E3552" t="str">
            <v>ML</v>
          </cell>
          <cell r="F3552">
            <v>110919.79</v>
          </cell>
          <cell r="G3552">
            <v>42578</v>
          </cell>
        </row>
        <row r="3553">
          <cell r="C3553">
            <v>6808</v>
          </cell>
          <cell r="D3553" t="str">
            <v>Jca. Suministro E Instalacion De Patch Cord Categoria 6A</v>
          </cell>
          <cell r="E3553" t="str">
            <v>UN</v>
          </cell>
          <cell r="F3553">
            <v>47800</v>
          </cell>
          <cell r="G3553">
            <v>42569</v>
          </cell>
        </row>
        <row r="3554">
          <cell r="C3554">
            <v>6809</v>
          </cell>
          <cell r="D3554" t="str">
            <v>Jac. Suministro E Instalacion De Patch Cord Multimodo Lc</v>
          </cell>
          <cell r="E3554" t="str">
            <v>UN</v>
          </cell>
          <cell r="F3554">
            <v>111500</v>
          </cell>
          <cell r="G3554">
            <v>42569</v>
          </cell>
        </row>
        <row r="3555">
          <cell r="C3555">
            <v>6810</v>
          </cell>
          <cell r="D3555" t="str">
            <v>Jac. Suministro E Instalacion Fibra Optica Multimodo De 12 Hilos</v>
          </cell>
          <cell r="E3555" t="str">
            <v>ML</v>
          </cell>
          <cell r="F3555">
            <v>23400</v>
          </cell>
          <cell r="G3555">
            <v>42569</v>
          </cell>
        </row>
        <row r="3556">
          <cell r="C3556">
            <v>6811</v>
          </cell>
          <cell r="D3556" t="str">
            <v>Jac. Suministro E Instalacion De Union Reforzada Ez</v>
          </cell>
          <cell r="E3556" t="str">
            <v>UN</v>
          </cell>
          <cell r="F3556">
            <v>2900</v>
          </cell>
          <cell r="G3556">
            <v>42569</v>
          </cell>
        </row>
        <row r="3557">
          <cell r="C3557">
            <v>6812</v>
          </cell>
          <cell r="D3557" t="str">
            <v>Jac. Suministro E Instalacion De Bandeja Portacable 60 X 300 Ez X 3M</v>
          </cell>
          <cell r="E3557" t="str">
            <v>UN</v>
          </cell>
          <cell r="F3557">
            <v>146500</v>
          </cell>
          <cell r="G3557">
            <v>42569</v>
          </cell>
        </row>
        <row r="3558">
          <cell r="C3558">
            <v>6813</v>
          </cell>
          <cell r="D3558" t="str">
            <v>Jac. Suministro E Instalacion De Canaletas Metalicas 100 X 45</v>
          </cell>
          <cell r="E3558" t="str">
            <v>ML</v>
          </cell>
          <cell r="F3558">
            <v>80600</v>
          </cell>
          <cell r="G3558">
            <v>42569</v>
          </cell>
        </row>
        <row r="3559">
          <cell r="C3559">
            <v>6814</v>
          </cell>
          <cell r="D3559" t="str">
            <v>Jca. Suministro E Instalacion De Union Universal Lisa 2"</v>
          </cell>
          <cell r="E3559" t="str">
            <v>UN</v>
          </cell>
          <cell r="G3559">
            <v>42569</v>
          </cell>
        </row>
        <row r="3560">
          <cell r="C3560">
            <v>6815</v>
          </cell>
          <cell r="D3560" t="str">
            <v>Instalación De Válvula De Compuerta Brida X Brida Norma Iso Pn 10 D= 10", Incluye El Suministro E Instalación De Tornillería Grado 2 Y Empaquetadura Para El Montaje</v>
          </cell>
          <cell r="E3560" t="str">
            <v>UN</v>
          </cell>
          <cell r="F3560">
            <v>395892.61</v>
          </cell>
          <cell r="G3560">
            <v>42685</v>
          </cell>
        </row>
        <row r="3561">
          <cell r="C3561">
            <v>6816</v>
          </cell>
          <cell r="D3561" t="str">
            <v>Concreto Para Anclajes F'C=17,5 Mpa 2500 Psi (Preparado En Obra)</v>
          </cell>
          <cell r="E3561" t="str">
            <v>M3</v>
          </cell>
          <cell r="F3561">
            <v>346312.12</v>
          </cell>
          <cell r="G3561">
            <v>42685</v>
          </cell>
        </row>
        <row r="3562">
          <cell r="C3562">
            <v>6817</v>
          </cell>
          <cell r="D3562" t="str">
            <v>Jac. Suministro E Instalacion De Rack Comunicacion De 210 X 60 X 80 (Gabinete De Piso Netlink 42U Doble Puerta)</v>
          </cell>
          <cell r="E3562" t="str">
            <v>UN</v>
          </cell>
          <cell r="F3562">
            <v>4000000</v>
          </cell>
          <cell r="G3562">
            <v>42569</v>
          </cell>
        </row>
        <row r="3563">
          <cell r="C3563">
            <v>6818</v>
          </cell>
          <cell r="D3563" t="str">
            <v>Instalacion De Tuberías Pead  110Mm Pn 10 Pe 100 D=4", Y Accesorios</v>
          </cell>
          <cell r="E3563" t="str">
            <v>ML</v>
          </cell>
          <cell r="F3563">
            <v>5790.22</v>
          </cell>
          <cell r="G3563">
            <v>42685</v>
          </cell>
        </row>
        <row r="3564">
          <cell r="C3564">
            <v>6819</v>
          </cell>
          <cell r="D3564" t="str">
            <v>Jac. Suministro E Instalacion De Bandeja Porta Fibra Lc 12 Hilos</v>
          </cell>
          <cell r="E3564" t="str">
            <v>UN</v>
          </cell>
          <cell r="F3564">
            <v>685000</v>
          </cell>
          <cell r="G3564">
            <v>42569</v>
          </cell>
        </row>
        <row r="3565">
          <cell r="C3565">
            <v>6820</v>
          </cell>
          <cell r="D3565" t="str">
            <v>Jac. Suministro E Instalacion De Adaptador Para Bandeja Portafibra Lc 12 Hilos</v>
          </cell>
          <cell r="E3565" t="str">
            <v>UN</v>
          </cell>
          <cell r="F3565">
            <v>264000</v>
          </cell>
          <cell r="G3565">
            <v>42569</v>
          </cell>
        </row>
        <row r="3566">
          <cell r="C3566">
            <v>6821</v>
          </cell>
          <cell r="D3566" t="str">
            <v>Jac. Suministro E Instalacion De Face Plate Doble</v>
          </cell>
          <cell r="E3566" t="str">
            <v>UN</v>
          </cell>
          <cell r="F3566">
            <v>11700</v>
          </cell>
          <cell r="G3566">
            <v>42569</v>
          </cell>
        </row>
        <row r="3567">
          <cell r="C3567">
            <v>6822</v>
          </cell>
          <cell r="D3567" t="str">
            <v>Pih. Columneta De 0.20 X 0.20 En Concreto De 3000 Psi</v>
          </cell>
          <cell r="E3567" t="str">
            <v>ML</v>
          </cell>
          <cell r="F3567">
            <v>53165.01</v>
          </cell>
          <cell r="G3567">
            <v>42578</v>
          </cell>
        </row>
        <row r="3568">
          <cell r="C3568">
            <v>6823</v>
          </cell>
          <cell r="D3568" t="str">
            <v>Jac. Suministro E Instalacion De Rack De Pared De 9Ru</v>
          </cell>
          <cell r="E3568" t="str">
            <v>UN</v>
          </cell>
          <cell r="F3568">
            <v>1746900</v>
          </cell>
          <cell r="G3568">
            <v>42569</v>
          </cell>
        </row>
        <row r="3569">
          <cell r="C3569">
            <v>6824</v>
          </cell>
          <cell r="D3569" t="str">
            <v>Jac. Certificacion De Puntos Voz Y Datos</v>
          </cell>
          <cell r="E3569" t="str">
            <v>UN</v>
          </cell>
          <cell r="F3569">
            <v>26714.65</v>
          </cell>
          <cell r="G3569">
            <v>42569</v>
          </cell>
        </row>
        <row r="3570">
          <cell r="C3570">
            <v>6825</v>
          </cell>
          <cell r="D3570" t="str">
            <v>Jac. Suministro E Instalacion De Switch 24 Puertos Con Socker Para Modulo De Fibra Poe</v>
          </cell>
          <cell r="E3570" t="str">
            <v>UN</v>
          </cell>
          <cell r="F3570">
            <v>1800000</v>
          </cell>
          <cell r="G3570">
            <v>42569</v>
          </cell>
        </row>
        <row r="3571">
          <cell r="C3571">
            <v>6826</v>
          </cell>
          <cell r="D3571" t="str">
            <v>Pih. Columneta De 0.15 X 0.25 Metros En Concreto De 3000 Psi</v>
          </cell>
          <cell r="E3571" t="str">
            <v>ML</v>
          </cell>
          <cell r="F3571">
            <v>59070.33</v>
          </cell>
          <cell r="G3571">
            <v>42579</v>
          </cell>
        </row>
        <row r="3572">
          <cell r="C3572">
            <v>6827</v>
          </cell>
          <cell r="D3572" t="str">
            <v>Pih. Zapata En Concreto De 3500 Psi</v>
          </cell>
          <cell r="E3572" t="str">
            <v>M3</v>
          </cell>
          <cell r="F3572">
            <v>745461.49</v>
          </cell>
          <cell r="G3572">
            <v>42579</v>
          </cell>
        </row>
        <row r="3573">
          <cell r="C3573">
            <v>6828</v>
          </cell>
          <cell r="D3573" t="str">
            <v>Pih. Viga Aerea De Amarre De 0.15 X 0.45 Metros</v>
          </cell>
          <cell r="E3573" t="str">
            <v>ML</v>
          </cell>
          <cell r="F3573">
            <v>91932.04</v>
          </cell>
          <cell r="G3573">
            <v>42579</v>
          </cell>
        </row>
        <row r="3574">
          <cell r="C3574">
            <v>6829</v>
          </cell>
          <cell r="D3574" t="str">
            <v>Pih. Viga Aerea De Amarre De 0.40 X 0.30 Metros</v>
          </cell>
          <cell r="E3574" t="str">
            <v>ML</v>
          </cell>
          <cell r="F3574">
            <v>119768.95</v>
          </cell>
          <cell r="G3574">
            <v>42579</v>
          </cell>
        </row>
        <row r="3575">
          <cell r="C3575">
            <v>6830</v>
          </cell>
          <cell r="D3575" t="str">
            <v>Pih. Pedestal En Concreto De 3500 Psi</v>
          </cell>
          <cell r="E3575" t="str">
            <v>M3</v>
          </cell>
          <cell r="F3575">
            <v>1087134.8799999999</v>
          </cell>
          <cell r="G3575">
            <v>42579</v>
          </cell>
        </row>
        <row r="3576">
          <cell r="C3576">
            <v>6831</v>
          </cell>
          <cell r="D3576" t="str">
            <v>Pih. Viga Aerea De Amarre De 0.25 X 0.25 Metros</v>
          </cell>
          <cell r="E3576" t="str">
            <v>ML</v>
          </cell>
          <cell r="F3576">
            <v>87522.44</v>
          </cell>
          <cell r="G3576">
            <v>42579</v>
          </cell>
        </row>
        <row r="3577">
          <cell r="C3577">
            <v>6832</v>
          </cell>
          <cell r="D3577" t="str">
            <v>Pih. Losa De Cimentación En Concreto De 3500 Psi</v>
          </cell>
          <cell r="E3577" t="str">
            <v>M3</v>
          </cell>
          <cell r="F3577">
            <v>848100.19</v>
          </cell>
          <cell r="G3577">
            <v>42579</v>
          </cell>
        </row>
        <row r="3578">
          <cell r="C3578">
            <v>6833</v>
          </cell>
          <cell r="D3578" t="str">
            <v>Pih. Malla Electrosoldada De 4 Mm De 0.15 X 0.15</v>
          </cell>
          <cell r="E3578" t="str">
            <v>M2</v>
          </cell>
          <cell r="F3578">
            <v>14885.58</v>
          </cell>
          <cell r="G3578">
            <v>42579</v>
          </cell>
        </row>
        <row r="3579">
          <cell r="C3579">
            <v>6834</v>
          </cell>
          <cell r="D3579" t="str">
            <v>Pih. Geotextil Nt 1600</v>
          </cell>
          <cell r="E3579" t="str">
            <v>M2</v>
          </cell>
          <cell r="F3579">
            <v>7897.39</v>
          </cell>
          <cell r="G3579">
            <v>42572</v>
          </cell>
        </row>
        <row r="3580">
          <cell r="C3580">
            <v>6835</v>
          </cell>
          <cell r="D3580" t="str">
            <v>Pih. Filtro En Zanja De 030 X 030 Metros</v>
          </cell>
          <cell r="E3580" t="str">
            <v>M2</v>
          </cell>
          <cell r="F3580">
            <v>45732.22</v>
          </cell>
          <cell r="G3580">
            <v>42579</v>
          </cell>
        </row>
        <row r="3581">
          <cell r="C3581">
            <v>6836</v>
          </cell>
          <cell r="D3581" t="str">
            <v>Pih. Concreto Ciclopeo 2500 Psi</v>
          </cell>
          <cell r="E3581" t="str">
            <v>M3</v>
          </cell>
          <cell r="F3581">
            <v>440339.26</v>
          </cell>
          <cell r="G3581">
            <v>42579</v>
          </cell>
        </row>
        <row r="3582">
          <cell r="C3582">
            <v>6837</v>
          </cell>
          <cell r="D3582" t="str">
            <v>Pih. Concreto Ciclopeo De 3000 Psi</v>
          </cell>
          <cell r="E3582" t="str">
            <v>M3</v>
          </cell>
          <cell r="F3582">
            <v>467349.26</v>
          </cell>
          <cell r="G3582">
            <v>42579</v>
          </cell>
        </row>
        <row r="3583">
          <cell r="C3583">
            <v>6838</v>
          </cell>
          <cell r="D3583" t="str">
            <v>Pih. Viga Aerea De Amarre De 0.15 X 0.25 Metros</v>
          </cell>
          <cell r="E3583" t="str">
            <v>ML</v>
          </cell>
          <cell r="F3583">
            <v>77598.62</v>
          </cell>
          <cell r="G3583">
            <v>42579</v>
          </cell>
        </row>
        <row r="3584">
          <cell r="C3584">
            <v>6839</v>
          </cell>
          <cell r="D3584" t="str">
            <v>Pih. Sobrenivel Doble En Ladrillo Común H = 0.40 Metros</v>
          </cell>
          <cell r="E3584" t="str">
            <v>ML</v>
          </cell>
          <cell r="F3584">
            <v>56928.73</v>
          </cell>
          <cell r="G3584">
            <v>42579</v>
          </cell>
        </row>
        <row r="3585">
          <cell r="C3585">
            <v>6840</v>
          </cell>
          <cell r="D3585" t="str">
            <v>Pih. Viga Aerea De Amarre De 0.60 X 0.30 Metros</v>
          </cell>
          <cell r="E3585" t="str">
            <v>ML</v>
          </cell>
          <cell r="F3585">
            <v>146739.76999999999</v>
          </cell>
          <cell r="G3585">
            <v>42579</v>
          </cell>
        </row>
        <row r="3586">
          <cell r="C3586">
            <v>6841</v>
          </cell>
          <cell r="D3586" t="str">
            <v>Pih. Registro Sanitaro De 0.50 X 0.50 X 0.50 Metros</v>
          </cell>
          <cell r="E3586" t="str">
            <v>UN</v>
          </cell>
          <cell r="F3586">
            <v>272923.5</v>
          </cell>
          <cell r="G3586">
            <v>42579</v>
          </cell>
        </row>
        <row r="3587">
          <cell r="C3587">
            <v>6842</v>
          </cell>
          <cell r="D3587" t="str">
            <v>Pih. Registro Sanitario De 0.80 X 0.80 X 1.00 Metros</v>
          </cell>
          <cell r="E3587" t="str">
            <v>UN</v>
          </cell>
          <cell r="F3587">
            <v>473319.22</v>
          </cell>
          <cell r="G3587">
            <v>42579</v>
          </cell>
        </row>
        <row r="3588">
          <cell r="C3588">
            <v>6843</v>
          </cell>
          <cell r="D3588" t="str">
            <v>Pih. Columna En Concreto De 3000 Psi</v>
          </cell>
          <cell r="E3588" t="str">
            <v>M3</v>
          </cell>
          <cell r="F3588">
            <v>1153894.83</v>
          </cell>
          <cell r="G3588">
            <v>42579</v>
          </cell>
        </row>
        <row r="3589">
          <cell r="C3589">
            <v>6844</v>
          </cell>
          <cell r="D3589" t="str">
            <v>Pih. Levante En Bloque De Arcilla E = 0.10 Metros</v>
          </cell>
          <cell r="E3589" t="str">
            <v>M2</v>
          </cell>
          <cell r="F3589">
            <v>50589.21</v>
          </cell>
          <cell r="G3589">
            <v>42579</v>
          </cell>
        </row>
        <row r="3590">
          <cell r="C3590">
            <v>6845</v>
          </cell>
          <cell r="D3590" t="str">
            <v>Pih. Levante En Bloque De Cemento E = 0.10 Metros</v>
          </cell>
          <cell r="E3590" t="str">
            <v>M2</v>
          </cell>
          <cell r="F3590">
            <v>54454.21</v>
          </cell>
          <cell r="G3590">
            <v>42579</v>
          </cell>
        </row>
        <row r="3591">
          <cell r="C3591">
            <v>6846</v>
          </cell>
          <cell r="D3591" t="str">
            <v>Pih. Levante En Bloque De Cemento Vibroprensado De 0.15 X 0.20 X 0.40 Metros Con Celdas Rellenas En Concreto Y Acero Según Diseño</v>
          </cell>
          <cell r="E3591" t="str">
            <v>M2</v>
          </cell>
          <cell r="F3591">
            <v>103917.02</v>
          </cell>
          <cell r="G3591">
            <v>42579</v>
          </cell>
        </row>
        <row r="3592">
          <cell r="C3592">
            <v>6848</v>
          </cell>
          <cell r="D3592" t="str">
            <v>Pih. Rampa En Concreto</v>
          </cell>
          <cell r="E3592" t="str">
            <v>M2</v>
          </cell>
          <cell r="F3592">
            <v>245715.72</v>
          </cell>
          <cell r="G3592">
            <v>42579</v>
          </cell>
        </row>
        <row r="3593">
          <cell r="C3593">
            <v>6851</v>
          </cell>
          <cell r="D3593" t="str">
            <v>Pih. Pergolas En Concreto</v>
          </cell>
          <cell r="E3593" t="str">
            <v>UN</v>
          </cell>
          <cell r="F3593">
            <v>73494.009999999995</v>
          </cell>
          <cell r="G3593">
            <v>42579</v>
          </cell>
        </row>
        <row r="3594">
          <cell r="C3594">
            <v>6854</v>
          </cell>
          <cell r="D3594" t="str">
            <v>Pih. Torta De Nivelacion</v>
          </cell>
          <cell r="E3594" t="str">
            <v>M2</v>
          </cell>
          <cell r="F3594">
            <v>32801.93</v>
          </cell>
          <cell r="G3594">
            <v>42579</v>
          </cell>
        </row>
        <row r="3595">
          <cell r="C3595">
            <v>6857</v>
          </cell>
          <cell r="D3595" t="str">
            <v>Pih. Media Caña En Mortero</v>
          </cell>
          <cell r="E3595" t="str">
            <v>ML</v>
          </cell>
          <cell r="F3595">
            <v>15219.31</v>
          </cell>
          <cell r="G3595">
            <v>42579</v>
          </cell>
        </row>
        <row r="3596">
          <cell r="C3596">
            <v>6860</v>
          </cell>
          <cell r="D3596" t="str">
            <v>Pih. Impermeabilizacion Losa</v>
          </cell>
          <cell r="E3596" t="str">
            <v>M2</v>
          </cell>
          <cell r="F3596">
            <v>39718.120000000003</v>
          </cell>
          <cell r="G3596">
            <v>42579</v>
          </cell>
        </row>
        <row r="3597">
          <cell r="C3597">
            <v>6862</v>
          </cell>
          <cell r="D3597" t="str">
            <v>Pih. Geotextil Nt 1600</v>
          </cell>
          <cell r="E3597" t="str">
            <v>M2</v>
          </cell>
          <cell r="F3597">
            <v>9181.49</v>
          </cell>
          <cell r="G3597">
            <v>42579</v>
          </cell>
        </row>
        <row r="3598">
          <cell r="C3598">
            <v>6863</v>
          </cell>
          <cell r="D3598" t="str">
            <v>Pih. Impermeabilizacion Baños, Jardineras Zonas Humedas, Cubierta Y Otros Con Igasol</v>
          </cell>
          <cell r="E3598" t="str">
            <v>M2</v>
          </cell>
          <cell r="F3598">
            <v>25362.52</v>
          </cell>
          <cell r="G3598">
            <v>42579</v>
          </cell>
        </row>
        <row r="3599">
          <cell r="C3599">
            <v>6864</v>
          </cell>
          <cell r="D3599" t="str">
            <v>Pih. Suministro Y Construccion De Base Autosoportada Para Poste</v>
          </cell>
          <cell r="E3599" t="str">
            <v>UN</v>
          </cell>
          <cell r="F3599">
            <v>622398</v>
          </cell>
          <cell r="G3599">
            <v>42578</v>
          </cell>
        </row>
        <row r="3600">
          <cell r="C3600">
            <v>6865</v>
          </cell>
          <cell r="D3600" t="str">
            <v>Pih. Suministro E Instalacion De Juego De Pararrayos</v>
          </cell>
          <cell r="E3600" t="str">
            <v>JG</v>
          </cell>
          <cell r="F3600">
            <v>706632.6</v>
          </cell>
          <cell r="G3600">
            <v>42578</v>
          </cell>
        </row>
        <row r="3601">
          <cell r="C3601">
            <v>6866</v>
          </cell>
          <cell r="D3601" t="str">
            <v>Pih. Suministro E Instalacion De Cortacircuitos</v>
          </cell>
          <cell r="E3601" t="str">
            <v>JG</v>
          </cell>
          <cell r="F3601">
            <v>887159.6</v>
          </cell>
          <cell r="G3601">
            <v>42578</v>
          </cell>
        </row>
        <row r="3602">
          <cell r="C3602">
            <v>6867</v>
          </cell>
          <cell r="D3602" t="str">
            <v>Pih. Suministro E Instalacion De Transformador Trifasico De 75 Kva</v>
          </cell>
          <cell r="E3602" t="str">
            <v>UN</v>
          </cell>
          <cell r="F3602">
            <v>18744230</v>
          </cell>
          <cell r="G3602">
            <v>42578</v>
          </cell>
        </row>
        <row r="3603">
          <cell r="C3603">
            <v>6868</v>
          </cell>
          <cell r="D3603" t="str">
            <v>Pih. Suministro E Instalacion De Transformador Trifasico De 45 Kva</v>
          </cell>
          <cell r="E3603" t="str">
            <v>UN</v>
          </cell>
          <cell r="F3603">
            <v>16192730</v>
          </cell>
          <cell r="G3603">
            <v>42578</v>
          </cell>
        </row>
        <row r="3604">
          <cell r="C3604">
            <v>6869</v>
          </cell>
          <cell r="D3604" t="str">
            <v>Pih. Suministro E Instalacion De Malla De Puesta A Tierra</v>
          </cell>
          <cell r="E3604" t="str">
            <v>GL</v>
          </cell>
          <cell r="F3604">
            <v>5413538</v>
          </cell>
          <cell r="G3604">
            <v>42578</v>
          </cell>
        </row>
        <row r="3605">
          <cell r="C3605">
            <v>6870</v>
          </cell>
          <cell r="D3605" t="str">
            <v>Pih. Cielo Raso En Lamina De Yeso Carton</v>
          </cell>
          <cell r="E3605" t="str">
            <v>M2</v>
          </cell>
          <cell r="F3605">
            <v>67991.520000000004</v>
          </cell>
          <cell r="G3605">
            <v>42579</v>
          </cell>
        </row>
        <row r="3606">
          <cell r="C3606">
            <v>6871</v>
          </cell>
          <cell r="D3606" t="str">
            <v>Pih. Cielo Raso En Lamina De Super Board</v>
          </cell>
          <cell r="E3606" t="str">
            <v>M2</v>
          </cell>
          <cell r="F3606">
            <v>121911.64</v>
          </cell>
          <cell r="G3606">
            <v>42579</v>
          </cell>
        </row>
        <row r="3607">
          <cell r="C3607">
            <v>6872</v>
          </cell>
          <cell r="D3607" t="str">
            <v>Pih. Cielo Raso En Lamina De Super Board Altura Mayor A 2.40 Metros</v>
          </cell>
          <cell r="E3607" t="str">
            <v>M2</v>
          </cell>
          <cell r="F3607">
            <v>132996.47</v>
          </cell>
          <cell r="G3607">
            <v>42579</v>
          </cell>
        </row>
        <row r="3608">
          <cell r="C3608">
            <v>6874</v>
          </cell>
          <cell r="D3608" t="str">
            <v>Pih. Losa Aligerada Con Metaldeck En Concreto De 3000 Psi E = 0.35 Metros</v>
          </cell>
          <cell r="E3608" t="str">
            <v>M3</v>
          </cell>
          <cell r="F3608">
            <v>172538.27</v>
          </cell>
          <cell r="G3608">
            <v>42579</v>
          </cell>
        </row>
        <row r="3609">
          <cell r="C3609">
            <v>6876</v>
          </cell>
          <cell r="D3609" t="str">
            <v>Pih. Plantilla De Piso 2000 Psi E=0.05 Metros</v>
          </cell>
          <cell r="E3609" t="str">
            <v>M2</v>
          </cell>
          <cell r="F3609">
            <v>39226.639999999999</v>
          </cell>
          <cell r="G3609">
            <v>42579</v>
          </cell>
        </row>
        <row r="3610">
          <cell r="C3610">
            <v>6877</v>
          </cell>
          <cell r="D3610" t="str">
            <v>Pih. Combo Sanitario Acuacer</v>
          </cell>
          <cell r="E3610" t="str">
            <v>UN</v>
          </cell>
          <cell r="F3610">
            <v>561233.5</v>
          </cell>
          <cell r="G3610">
            <v>42579</v>
          </cell>
        </row>
        <row r="3611">
          <cell r="C3611">
            <v>6878</v>
          </cell>
          <cell r="D3611" t="str">
            <v>Pih. Plantilla De Piso 2500 Psi E= 0.05 Metros</v>
          </cell>
          <cell r="E3611" t="str">
            <v>M2</v>
          </cell>
          <cell r="F3611">
            <v>41354.639999999999</v>
          </cell>
          <cell r="G3611">
            <v>42579</v>
          </cell>
        </row>
        <row r="3612">
          <cell r="C3612">
            <v>6879</v>
          </cell>
          <cell r="D3612" t="str">
            <v>Pih. Suministro E Instalación De Acometida En Cable De Cu Thw 3 No. 6 Awg + 6 Awg + No. 8 Tawg En Ducto De 1 1/2"</v>
          </cell>
          <cell r="E3612" t="str">
            <v>ML</v>
          </cell>
          <cell r="F3612">
            <v>84149.48</v>
          </cell>
          <cell r="G3612">
            <v>42579</v>
          </cell>
        </row>
        <row r="3613">
          <cell r="C3613">
            <v>6881</v>
          </cell>
          <cell r="D3613" t="str">
            <v>Pih. Plantilla De Piso 2500 Psi E= 0.07 Metros</v>
          </cell>
          <cell r="E3613" t="str">
            <v>M2</v>
          </cell>
          <cell r="F3613">
            <v>48886.82</v>
          </cell>
          <cell r="G3613">
            <v>42579</v>
          </cell>
        </row>
        <row r="3614">
          <cell r="C3614">
            <v>6882</v>
          </cell>
          <cell r="D3614" t="str">
            <v>Pih. Suministro E Instalación De Acometida En Cable De Cu Thw 3 No. 8 Awg + 8 Awg + No. 10 Tawg En Ducto De 1"</v>
          </cell>
          <cell r="E3614" t="str">
            <v>ML</v>
          </cell>
          <cell r="F3614">
            <v>59736.480000000003</v>
          </cell>
          <cell r="G3614">
            <v>42579</v>
          </cell>
        </row>
        <row r="3615">
          <cell r="C3615">
            <v>6883</v>
          </cell>
          <cell r="D3615" t="str">
            <v>Pih. Suministro E Instalación De Acometida Aerea En Cable De Cu Thw (3#1/0 Awg) En Ducto De 1 1/2"</v>
          </cell>
          <cell r="E3615" t="str">
            <v>ML</v>
          </cell>
          <cell r="F3615">
            <v>162285.29999999999</v>
          </cell>
          <cell r="G3615">
            <v>42579</v>
          </cell>
        </row>
        <row r="3616">
          <cell r="C3616">
            <v>6884</v>
          </cell>
          <cell r="D3616" t="str">
            <v>Pih. Plantilla De Piso 3000 Psi E= 0.07 Metros</v>
          </cell>
          <cell r="E3616" t="str">
            <v>M2</v>
          </cell>
          <cell r="F3616">
            <v>55654.02</v>
          </cell>
          <cell r="G3616">
            <v>42579</v>
          </cell>
        </row>
        <row r="3617">
          <cell r="C3617">
            <v>6885</v>
          </cell>
          <cell r="D3617" t="str">
            <v>Pih. Suministro E Instalación De Acometida Aerea En Cable De Cu 3#4 Awg + #4 Awg + #8 Tawg En Ducto De 1"</v>
          </cell>
          <cell r="E3617" t="str">
            <v>ML</v>
          </cell>
          <cell r="F3617">
            <v>74539.3</v>
          </cell>
          <cell r="G3617">
            <v>42579</v>
          </cell>
        </row>
        <row r="3618">
          <cell r="C3618">
            <v>6886</v>
          </cell>
          <cell r="D3618" t="str">
            <v>Pih. Plantilla De Piso 3000 Psi E= 0.10 Metros</v>
          </cell>
          <cell r="E3618" t="str">
            <v>M2</v>
          </cell>
          <cell r="F3618">
            <v>74758.52</v>
          </cell>
          <cell r="G3618">
            <v>42579</v>
          </cell>
        </row>
        <row r="3619">
          <cell r="C3619">
            <v>6887</v>
          </cell>
          <cell r="D3619" t="str">
            <v>Pih. Suministro E Instalación  De Acometida Aerea En Cable De Cu Thw(2#6 Awg + 1#10 Awg) En Ducto De 1"</v>
          </cell>
          <cell r="E3619" t="str">
            <v>ML</v>
          </cell>
          <cell r="F3619">
            <v>46596.3</v>
          </cell>
          <cell r="G3619">
            <v>42579</v>
          </cell>
        </row>
        <row r="3620">
          <cell r="C3620">
            <v>6888</v>
          </cell>
          <cell r="D3620" t="str">
            <v>Pih. Plantilla De Piso 3000 Psi E = 0.10 Metros Impermeabilizada</v>
          </cell>
          <cell r="E3620" t="str">
            <v>M2</v>
          </cell>
          <cell r="F3620">
            <v>91305.52</v>
          </cell>
          <cell r="G3620">
            <v>42579</v>
          </cell>
        </row>
        <row r="3621">
          <cell r="C3621">
            <v>6889</v>
          </cell>
          <cell r="D3621" t="str">
            <v>Pih. Lavamanos De Sobreponer</v>
          </cell>
          <cell r="E3621" t="str">
            <v>UN</v>
          </cell>
          <cell r="F3621">
            <v>156344.20000000001</v>
          </cell>
          <cell r="G3621">
            <v>42579</v>
          </cell>
        </row>
        <row r="3622">
          <cell r="C3622">
            <v>6890</v>
          </cell>
          <cell r="D3622" t="str">
            <v>Pih. Pavimento En Concreto De 3000 Psi E = 0.10 Metros</v>
          </cell>
          <cell r="E3622" t="str">
            <v>M2</v>
          </cell>
          <cell r="F3622">
            <v>105458.24000000001</v>
          </cell>
          <cell r="G3622">
            <v>42579</v>
          </cell>
        </row>
        <row r="3623">
          <cell r="C3623">
            <v>6891</v>
          </cell>
          <cell r="D3623" t="str">
            <v>Pih. Suministro E Instalación  De Acometida Aerea En Cable De Cu Thw(2#8 Awg + 1#10 Awg) En Ducto De 1"</v>
          </cell>
          <cell r="E3623" t="str">
            <v>ML</v>
          </cell>
          <cell r="F3623">
            <v>38137.300000000003</v>
          </cell>
          <cell r="G3623">
            <v>42579</v>
          </cell>
        </row>
        <row r="3624">
          <cell r="C3624">
            <v>6892</v>
          </cell>
          <cell r="D3624" t="str">
            <v>Pih. Suministro E Instalación  De Acometida Aerea En Cable De Cu Thw(2#10 Awg + 1#12Awg) En Ducto De 3/4"</v>
          </cell>
          <cell r="E3624" t="str">
            <v>ML</v>
          </cell>
          <cell r="F3624">
            <v>35207.300000000003</v>
          </cell>
          <cell r="G3624">
            <v>42579</v>
          </cell>
        </row>
        <row r="3625">
          <cell r="C3625">
            <v>6893</v>
          </cell>
          <cell r="D3625" t="str">
            <v>Pih. Pavimento En Concreto De 3000 Psi E = O.15 Metros</v>
          </cell>
          <cell r="E3625" t="str">
            <v>M2</v>
          </cell>
          <cell r="F3625">
            <v>129324.93</v>
          </cell>
          <cell r="G3625">
            <v>42579</v>
          </cell>
        </row>
        <row r="3626">
          <cell r="C3626">
            <v>6894</v>
          </cell>
          <cell r="D3626" t="str">
            <v>Pih. Suministro E Instalación  De Acometida Aerea En Cable De Cu Thw(2#12 Awg + 1#14Awg) En Ducto De 1/2"</v>
          </cell>
          <cell r="E3626" t="str">
            <v>ML</v>
          </cell>
          <cell r="F3626">
            <v>27373.3</v>
          </cell>
          <cell r="G3626">
            <v>42579</v>
          </cell>
        </row>
        <row r="3627">
          <cell r="C3627">
            <v>6895</v>
          </cell>
          <cell r="D3627" t="str">
            <v>Pih. Pavimento En Concreto De Mr 45 E = 0.15 Metros</v>
          </cell>
          <cell r="E3627" t="str">
            <v>M2</v>
          </cell>
          <cell r="F3627">
            <v>135528.97</v>
          </cell>
          <cell r="G3627">
            <v>42579</v>
          </cell>
        </row>
        <row r="3628">
          <cell r="C3628">
            <v>6896</v>
          </cell>
          <cell r="D3628" t="str">
            <v>Pih. Suministro E Instalación  De Acometida Aerea En Cable De Cu Thw(2#12 Awg + 1#12Awg) En Ducto De 1/2"</v>
          </cell>
          <cell r="E3628" t="str">
            <v>ML</v>
          </cell>
          <cell r="F3628">
            <v>30325.3</v>
          </cell>
          <cell r="G3628">
            <v>42579</v>
          </cell>
        </row>
        <row r="3629">
          <cell r="C3629">
            <v>6897</v>
          </cell>
          <cell r="D3629" t="str">
            <v>Pih. Bordillo En Concreto De 2500 Psi E= 0.40 X 0.15 Metros</v>
          </cell>
          <cell r="E3629" t="str">
            <v>ML</v>
          </cell>
          <cell r="F3629">
            <v>66228.27</v>
          </cell>
          <cell r="G3629">
            <v>42579</v>
          </cell>
        </row>
        <row r="3630">
          <cell r="C3630">
            <v>6898</v>
          </cell>
          <cell r="D3630" t="str">
            <v>Pih. Suministro E Instalación  De Acometida Aerea En Cable De Cu Thw(2#12 Awg + 1#12Awg) En Ducto De 1/2" Emt</v>
          </cell>
          <cell r="E3630" t="str">
            <v>ML</v>
          </cell>
          <cell r="F3630">
            <v>32050.3</v>
          </cell>
          <cell r="G3630">
            <v>42579</v>
          </cell>
        </row>
        <row r="3631">
          <cell r="C3631">
            <v>6899</v>
          </cell>
          <cell r="D3631" t="str">
            <v>Pih. Piso En Baldosa De Granito</v>
          </cell>
          <cell r="E3631" t="str">
            <v>M2</v>
          </cell>
          <cell r="F3631">
            <v>131502.6</v>
          </cell>
          <cell r="G3631">
            <v>42579</v>
          </cell>
        </row>
        <row r="3632">
          <cell r="C3632">
            <v>6900</v>
          </cell>
          <cell r="D3632" t="str">
            <v>Pih. Suministro E Instalación  De Acometida Aerea En Cable De Cu Thw(2#12 Awg + 1#12Awg) En Ducto De 3/4" Emt</v>
          </cell>
          <cell r="E3632" t="str">
            <v>ML</v>
          </cell>
          <cell r="F3632">
            <v>33740.300000000003</v>
          </cell>
          <cell r="G3632">
            <v>42579</v>
          </cell>
        </row>
        <row r="3633">
          <cell r="C3633">
            <v>6901</v>
          </cell>
          <cell r="D3633" t="str">
            <v>Pih. Piso En Granito Lavado</v>
          </cell>
          <cell r="E3633" t="str">
            <v>M2</v>
          </cell>
          <cell r="F3633">
            <v>63340.93</v>
          </cell>
          <cell r="G3633">
            <v>42579</v>
          </cell>
        </row>
        <row r="3634">
          <cell r="C3634">
            <v>6902</v>
          </cell>
          <cell r="D3634" t="str">
            <v>Pih. Suministro E Instalación  De Acometida Aerea En Cable De Cu Thw(2#10 Awg + 1#10Awg) En Ducto De 3/4"</v>
          </cell>
          <cell r="E3634" t="str">
            <v>ML</v>
          </cell>
          <cell r="F3634">
            <v>36785.230000000003</v>
          </cell>
          <cell r="G3634">
            <v>42579</v>
          </cell>
        </row>
        <row r="3635">
          <cell r="C3635">
            <v>6903</v>
          </cell>
          <cell r="D3635" t="str">
            <v>Pih. Zocalo 1/2 Caña En Granito Pulido</v>
          </cell>
          <cell r="E3635" t="str">
            <v>ML</v>
          </cell>
          <cell r="F3635">
            <v>35777.47</v>
          </cell>
          <cell r="G3635">
            <v>42579</v>
          </cell>
        </row>
        <row r="3636">
          <cell r="C3636">
            <v>6904</v>
          </cell>
          <cell r="D3636" t="str">
            <v>Pih. Suministro E Instalación De Toma Doble Levington Con P/T 127 V En Cable De Cu 2#12 Awg + #14 Awg En Ducto De 1/2"</v>
          </cell>
          <cell r="E3636" t="str">
            <v>UN</v>
          </cell>
          <cell r="F3636">
            <v>126920.9</v>
          </cell>
          <cell r="G3636">
            <v>42579</v>
          </cell>
        </row>
        <row r="3637">
          <cell r="C3637">
            <v>6905</v>
          </cell>
          <cell r="D3637" t="str">
            <v>Pih. Suministro E Instalación De Salida Para Iluminación Con L/P 127 V En Cable De Cu 2#12 Awg + #14 Awg En Ducto De 1/2"</v>
          </cell>
          <cell r="E3637" t="str">
            <v>UN</v>
          </cell>
          <cell r="F3637">
            <v>120085.9</v>
          </cell>
          <cell r="G3637">
            <v>42579</v>
          </cell>
        </row>
        <row r="3638">
          <cell r="C3638">
            <v>6906</v>
          </cell>
          <cell r="D3638" t="str">
            <v>Pih. Suministro E Instalación De Interruptor Sencillo</v>
          </cell>
          <cell r="E3638" t="str">
            <v>UN</v>
          </cell>
          <cell r="F3638">
            <v>11865.06</v>
          </cell>
          <cell r="G3638">
            <v>42579</v>
          </cell>
        </row>
        <row r="3639">
          <cell r="C3639">
            <v>6907</v>
          </cell>
          <cell r="D3639" t="str">
            <v>Pih. Suministro E Instalación De Tomacorriente A 220 En Cable De Cu 2#10 Awg + #14 Awg En Ducto De 3/4"</v>
          </cell>
          <cell r="E3639" t="str">
            <v>UN</v>
          </cell>
          <cell r="F3639">
            <v>154534.20000000001</v>
          </cell>
          <cell r="G3639">
            <v>42579</v>
          </cell>
        </row>
        <row r="3640">
          <cell r="C3640">
            <v>6908</v>
          </cell>
          <cell r="D3640" t="str">
            <v>Pih. Suministro E Instalación De Ducto De 1"</v>
          </cell>
          <cell r="E3640" t="str">
            <v>UN</v>
          </cell>
          <cell r="F3640">
            <v>9464.1200000000008</v>
          </cell>
          <cell r="G3640">
            <v>42579</v>
          </cell>
        </row>
        <row r="3641">
          <cell r="C3641">
            <v>6909</v>
          </cell>
          <cell r="D3641" t="str">
            <v>Pih. Suministro E Instalación De Strip Telefónico</v>
          </cell>
          <cell r="E3641" t="str">
            <v>UN</v>
          </cell>
          <cell r="F3641">
            <v>434456.4</v>
          </cell>
          <cell r="G3641">
            <v>42579</v>
          </cell>
        </row>
        <row r="3642">
          <cell r="C3642">
            <v>6910</v>
          </cell>
          <cell r="D3642" t="str">
            <v>Pih Suministro E Instalación De Toma Telefónico En Cable De 2 X 2 X 22 En Ducto De 3/4"</v>
          </cell>
          <cell r="E3642" t="str">
            <v>UN</v>
          </cell>
          <cell r="F3642">
            <v>101607.2</v>
          </cell>
          <cell r="G3642">
            <v>42579</v>
          </cell>
        </row>
        <row r="3643">
          <cell r="C3643">
            <v>6911</v>
          </cell>
          <cell r="D3643" t="str">
            <v>Pih. Suministro E Instalación De Lampara De 2 X 48 W Con Balastro Electrónico Ahorrador De Energía</v>
          </cell>
          <cell r="E3643" t="str">
            <v>UN</v>
          </cell>
          <cell r="F3643">
            <v>185991.2</v>
          </cell>
          <cell r="G3643">
            <v>42579</v>
          </cell>
        </row>
        <row r="3644">
          <cell r="C3644">
            <v>6912</v>
          </cell>
          <cell r="D3644" t="str">
            <v>Pih. Suministro E Instalación De Ojo De Buey De 4"</v>
          </cell>
          <cell r="E3644" t="str">
            <v>UN</v>
          </cell>
          <cell r="F3644">
            <v>74279.600000000006</v>
          </cell>
          <cell r="G3644">
            <v>42579</v>
          </cell>
        </row>
        <row r="3645">
          <cell r="C3645">
            <v>6913</v>
          </cell>
          <cell r="D3645" t="str">
            <v>Pih. Suministro E Instalación De Bombillo Fluorescente De 16W</v>
          </cell>
          <cell r="E3645" t="str">
            <v>UN</v>
          </cell>
          <cell r="F3645">
            <v>19382.060000000001</v>
          </cell>
          <cell r="G3645">
            <v>42579</v>
          </cell>
        </row>
        <row r="3646">
          <cell r="C3646">
            <v>6914</v>
          </cell>
          <cell r="D3646" t="str">
            <v>Pih. Suministro E Instalación De Lampara Tipo Aplique Incluye Bombillo De 16 W</v>
          </cell>
          <cell r="E3646" t="str">
            <v>UN</v>
          </cell>
          <cell r="F3646">
            <v>766117.8</v>
          </cell>
          <cell r="G3646">
            <v>42579</v>
          </cell>
        </row>
        <row r="3647">
          <cell r="C3647">
            <v>6915</v>
          </cell>
          <cell r="D3647" t="str">
            <v>Pih. Sanitario Acuacer</v>
          </cell>
          <cell r="E3647" t="str">
            <v>UN</v>
          </cell>
          <cell r="F3647">
            <v>391249.2</v>
          </cell>
          <cell r="G3647">
            <v>42579</v>
          </cell>
        </row>
        <row r="3648">
          <cell r="C3648">
            <v>6916</v>
          </cell>
          <cell r="D3648" t="str">
            <v>Pih. Instalación Y Suministro De Lavaplatos En Acero Inoxidable</v>
          </cell>
          <cell r="E3648" t="str">
            <v>UN</v>
          </cell>
          <cell r="F3648">
            <v>142957.04999999999</v>
          </cell>
          <cell r="G3648">
            <v>42579</v>
          </cell>
        </row>
        <row r="3649">
          <cell r="C3649">
            <v>6917</v>
          </cell>
          <cell r="D3649" t="str">
            <v>Pih. Lavatrapero En Granito</v>
          </cell>
          <cell r="E3649" t="str">
            <v>UN</v>
          </cell>
          <cell r="F3649">
            <v>173498.64</v>
          </cell>
          <cell r="G3649">
            <v>42579</v>
          </cell>
        </row>
        <row r="3650">
          <cell r="C3650">
            <v>6918</v>
          </cell>
          <cell r="D3650" t="str">
            <v>Pih. Grifería Para Lavaplatos</v>
          </cell>
          <cell r="E3650" t="str">
            <v>UN</v>
          </cell>
          <cell r="F3650">
            <v>249618.55</v>
          </cell>
          <cell r="G3650">
            <v>42579</v>
          </cell>
        </row>
        <row r="3651">
          <cell r="C3651">
            <v>6919</v>
          </cell>
          <cell r="D3651" t="str">
            <v>Pih. Suministro E Instalacion De Distribucion De 32 Ctos</v>
          </cell>
          <cell r="E3651" t="str">
            <v>UN</v>
          </cell>
          <cell r="F3651">
            <v>344293.81</v>
          </cell>
          <cell r="G3651">
            <v>42570</v>
          </cell>
        </row>
        <row r="3652">
          <cell r="C3652">
            <v>6920</v>
          </cell>
          <cell r="D3652" t="str">
            <v>Pih. Aseo General</v>
          </cell>
          <cell r="E3652" t="str">
            <v>M2</v>
          </cell>
          <cell r="F3652">
            <v>4327.8100000000004</v>
          </cell>
          <cell r="G3652">
            <v>42579</v>
          </cell>
        </row>
        <row r="3653">
          <cell r="C3653">
            <v>6921</v>
          </cell>
          <cell r="D3653" t="str">
            <v>Pih. Ducha Tayrona</v>
          </cell>
          <cell r="E3653" t="str">
            <v>UN</v>
          </cell>
          <cell r="F3653">
            <v>135280.54999999999</v>
          </cell>
          <cell r="G3653">
            <v>42579</v>
          </cell>
        </row>
        <row r="3654">
          <cell r="C3654">
            <v>6922</v>
          </cell>
          <cell r="D3654" t="str">
            <v>Pih. Pasamanos Sobre Muro En Madera</v>
          </cell>
          <cell r="E3654" t="str">
            <v>ML</v>
          </cell>
          <cell r="F3654">
            <v>121218.6</v>
          </cell>
          <cell r="G3654">
            <v>42579</v>
          </cell>
        </row>
        <row r="3655">
          <cell r="C3655">
            <v>6923</v>
          </cell>
          <cell r="D3655" t="str">
            <v>Pih. Mueble De Cocina Bajo</v>
          </cell>
          <cell r="E3655" t="str">
            <v>ML</v>
          </cell>
          <cell r="F3655">
            <v>608858.80000000005</v>
          </cell>
          <cell r="G3655">
            <v>42579</v>
          </cell>
        </row>
        <row r="3656">
          <cell r="C3656">
            <v>6926</v>
          </cell>
          <cell r="D3656" t="str">
            <v>Pih. Instalación Y Suministro Puerta 1.00 X 2.40 Metros</v>
          </cell>
          <cell r="E3656" t="str">
            <v>UN</v>
          </cell>
          <cell r="F3656">
            <v>947965.11</v>
          </cell>
          <cell r="G3656">
            <v>42579</v>
          </cell>
        </row>
        <row r="3657">
          <cell r="C3657">
            <v>6927</v>
          </cell>
          <cell r="D3657" t="str">
            <v>Pih. Instalación Y Suministro De Puerta 1.20 X 2.40 Metros</v>
          </cell>
          <cell r="E3657" t="str">
            <v>UN</v>
          </cell>
          <cell r="F3657">
            <v>1592218.67</v>
          </cell>
          <cell r="G3657">
            <v>42579</v>
          </cell>
        </row>
        <row r="3658">
          <cell r="C3658">
            <v>6928</v>
          </cell>
          <cell r="D3658" t="str">
            <v>Pih. Instalación Y Suministro De Puerta 1.40 X 2.40 Metros</v>
          </cell>
          <cell r="E3658" t="str">
            <v>UN</v>
          </cell>
          <cell r="F3658">
            <v>1665089.67</v>
          </cell>
          <cell r="G3658">
            <v>42579</v>
          </cell>
        </row>
        <row r="3659">
          <cell r="C3659">
            <v>6929</v>
          </cell>
          <cell r="D3659" t="str">
            <v>Pih. Demarcacion Y Señalizacion</v>
          </cell>
          <cell r="E3659" t="str">
            <v>GL</v>
          </cell>
          <cell r="F3659">
            <v>3957326.58</v>
          </cell>
          <cell r="G3659">
            <v>42579</v>
          </cell>
        </row>
        <row r="3660">
          <cell r="C3660">
            <v>6931</v>
          </cell>
          <cell r="D3660" t="str">
            <v>Pih. Gabinete De 1.80 Metros Para Equipos De 19" Con Ventilacion</v>
          </cell>
          <cell r="E3660" t="str">
            <v>UN</v>
          </cell>
          <cell r="F3660">
            <v>4904014.9000000004</v>
          </cell>
          <cell r="G3660">
            <v>42579</v>
          </cell>
        </row>
        <row r="3661">
          <cell r="C3661">
            <v>6933</v>
          </cell>
          <cell r="D3661" t="str">
            <v>Pih. Pdu Para Gabinete Tipo Hospital</v>
          </cell>
          <cell r="E3661" t="str">
            <v>UN</v>
          </cell>
          <cell r="F3661">
            <v>363104.99</v>
          </cell>
          <cell r="G3661">
            <v>42579</v>
          </cell>
        </row>
        <row r="3662">
          <cell r="C3662">
            <v>6934</v>
          </cell>
          <cell r="D3662" t="str">
            <v>Pih. Suministro E Instalacion De Distribucion De 32 Circuitos</v>
          </cell>
          <cell r="E3662" t="str">
            <v>UN</v>
          </cell>
          <cell r="F3662">
            <v>534671</v>
          </cell>
          <cell r="G3662">
            <v>42578</v>
          </cell>
        </row>
        <row r="3663">
          <cell r="C3663">
            <v>6935</v>
          </cell>
          <cell r="D3663" t="str">
            <v>Pih. Suministro E Instalacion De Distribucion De 12 Circuitos</v>
          </cell>
          <cell r="E3663" t="str">
            <v>UN</v>
          </cell>
          <cell r="F3663">
            <v>394788.7</v>
          </cell>
          <cell r="G3663">
            <v>42578</v>
          </cell>
        </row>
        <row r="3664">
          <cell r="C3664">
            <v>6937</v>
          </cell>
          <cell r="D3664" t="str">
            <v>Pih. Suministro E Instalacion De Distribucion De 18 Circuitos</v>
          </cell>
          <cell r="E3664" t="str">
            <v>UN</v>
          </cell>
          <cell r="F3664">
            <v>409750.7</v>
          </cell>
          <cell r="G3664">
            <v>42578</v>
          </cell>
        </row>
        <row r="3665">
          <cell r="C3665">
            <v>6938</v>
          </cell>
          <cell r="D3665" t="str">
            <v>Pih. Salida Doble De Datos Cat 6A, Incluye Face Plate Ejecutivo De Dos Insertos, Dos Jack</v>
          </cell>
          <cell r="E3665" t="str">
            <v>UN</v>
          </cell>
          <cell r="F3665">
            <v>197968.99</v>
          </cell>
          <cell r="G3665">
            <v>42579</v>
          </cell>
        </row>
        <row r="3666">
          <cell r="C3666">
            <v>6939</v>
          </cell>
          <cell r="D3666" t="str">
            <v>Pih. Suministro E Instalacion De Breaker Enchufable De 1 X 20 Amperios</v>
          </cell>
          <cell r="E3666" t="str">
            <v>UN</v>
          </cell>
          <cell r="F3666">
            <v>22477.06</v>
          </cell>
          <cell r="G3666">
            <v>42592</v>
          </cell>
        </row>
        <row r="3667">
          <cell r="C3667">
            <v>6940</v>
          </cell>
          <cell r="D3667" t="str">
            <v>Pih. Suministro E Instalacion De Breaker Enchufable De 1 X 30 Amperios</v>
          </cell>
          <cell r="E3667" t="str">
            <v>UN</v>
          </cell>
          <cell r="F3667">
            <v>22477.06</v>
          </cell>
          <cell r="G3667">
            <v>42579</v>
          </cell>
        </row>
        <row r="3668">
          <cell r="C3668">
            <v>6941</v>
          </cell>
          <cell r="D3668" t="str">
            <v>Pih. Ventana De Aluminio  De 2.00 X 0.60 Metros, Color Blanco, Vidrio Azul</v>
          </cell>
          <cell r="E3668" t="str">
            <v>UN</v>
          </cell>
          <cell r="F3668">
            <v>262252.56</v>
          </cell>
          <cell r="G3668">
            <v>42579</v>
          </cell>
        </row>
        <row r="3669">
          <cell r="C3669">
            <v>6942</v>
          </cell>
          <cell r="D3669" t="str">
            <v>Pih. Cable Utp 4 Pares Cat 6</v>
          </cell>
          <cell r="E3669" t="str">
            <v>ML</v>
          </cell>
          <cell r="F3669">
            <v>8406.0400000000009</v>
          </cell>
          <cell r="G3669">
            <v>42579</v>
          </cell>
        </row>
        <row r="3670">
          <cell r="C3670">
            <v>6943</v>
          </cell>
          <cell r="D3670" t="str">
            <v>Pih. Ventana En Aluminio De 2.00 X 1.00 Metros, Color Blanco, Vidrio Azul</v>
          </cell>
          <cell r="E3670" t="str">
            <v>UN</v>
          </cell>
          <cell r="F3670">
            <v>694832.56</v>
          </cell>
          <cell r="G3670">
            <v>42579</v>
          </cell>
        </row>
        <row r="3671">
          <cell r="C3671">
            <v>6944</v>
          </cell>
          <cell r="D3671" t="str">
            <v>Pih. Ventana De Aluminio De 1.50 X 1.00 Metros, Color Blanco, Vidrio Azul</v>
          </cell>
          <cell r="E3671" t="str">
            <v>UN</v>
          </cell>
          <cell r="F3671">
            <v>380702.56</v>
          </cell>
          <cell r="G3671">
            <v>42579</v>
          </cell>
        </row>
        <row r="3672">
          <cell r="C3672">
            <v>6945</v>
          </cell>
          <cell r="D3672" t="str">
            <v>Pih. Ventana De Aluminio De 0.80 X 0.40, Color Blanco, Vidrio Azul</v>
          </cell>
          <cell r="E3672" t="str">
            <v>UN</v>
          </cell>
          <cell r="F3672">
            <v>262252.56</v>
          </cell>
          <cell r="G3672">
            <v>42579</v>
          </cell>
        </row>
        <row r="3673">
          <cell r="C3673">
            <v>6946</v>
          </cell>
          <cell r="D3673" t="str">
            <v>Pih. Ventana De Aluminio De 1.50 X 0.40 Metros, Color Blanco, Vidrio Azul</v>
          </cell>
          <cell r="E3673" t="str">
            <v>UN</v>
          </cell>
          <cell r="F3673">
            <v>297787.56</v>
          </cell>
          <cell r="G3673">
            <v>42579</v>
          </cell>
        </row>
        <row r="3674">
          <cell r="C3674">
            <v>6947</v>
          </cell>
          <cell r="D3674" t="str">
            <v>Pih. Ventana De Aluminio De 0.40 X 1.60 Metros, Color Blanco, Vidrio Azul</v>
          </cell>
          <cell r="E3674" t="str">
            <v>UN</v>
          </cell>
          <cell r="F3674">
            <v>308087.56</v>
          </cell>
          <cell r="G3674">
            <v>42579</v>
          </cell>
        </row>
        <row r="3675">
          <cell r="C3675">
            <v>6948</v>
          </cell>
          <cell r="D3675" t="str">
            <v>Pih. Ventana En Aluminio De 1.50 X 1.50 Metros, Color Blanco, Vidrio Azul</v>
          </cell>
          <cell r="E3675" t="str">
            <v>UN</v>
          </cell>
          <cell r="F3675">
            <v>558377.56000000006</v>
          </cell>
          <cell r="G3675">
            <v>42579</v>
          </cell>
        </row>
        <row r="3676">
          <cell r="C3676">
            <v>6949</v>
          </cell>
          <cell r="D3676" t="str">
            <v>Pih. Suministro E Instalacion De Breaker Enchufable De 2 X 50 Amperios</v>
          </cell>
          <cell r="E3676" t="str">
            <v>UN</v>
          </cell>
          <cell r="F3676">
            <v>40393.06</v>
          </cell>
          <cell r="G3676">
            <v>42578</v>
          </cell>
        </row>
        <row r="3677">
          <cell r="C3677">
            <v>6950</v>
          </cell>
          <cell r="D3677" t="str">
            <v>Pih. Marquillas Acrilica Por Punto (Segun Norma)</v>
          </cell>
          <cell r="E3677" t="str">
            <v>UN</v>
          </cell>
          <cell r="F3677">
            <v>8870.91</v>
          </cell>
          <cell r="G3677">
            <v>42579</v>
          </cell>
        </row>
        <row r="3678">
          <cell r="C3678">
            <v>6951</v>
          </cell>
          <cell r="D3678" t="str">
            <v>Pih. Tuberia Y Accesorio Acero Carbon 3"</v>
          </cell>
          <cell r="E3678" t="str">
            <v>ML</v>
          </cell>
          <cell r="F3678">
            <v>81594.36</v>
          </cell>
          <cell r="G3678">
            <v>42578</v>
          </cell>
        </row>
        <row r="3679">
          <cell r="C3679">
            <v>6955</v>
          </cell>
          <cell r="D3679" t="str">
            <v>Losa Aligerada Con Caseton De Icopor, Altura 0.40 Mts. Incluye Torta Superior De 0.05 Mts En Concreto De 4000 Psi</v>
          </cell>
          <cell r="E3679" t="str">
            <v>M2</v>
          </cell>
          <cell r="F3679">
            <v>151200.49</v>
          </cell>
          <cell r="G3679">
            <v>42578</v>
          </cell>
        </row>
        <row r="3680">
          <cell r="C3680">
            <v>6956</v>
          </cell>
          <cell r="D3680" t="str">
            <v>Suministro E Instalacion De Puerta En Malla Eslabonada Transparente De 11.5 X 4.5 Con Apertura De Sistema Mecanico Incluye Rieles Y Todos Los Elementos Para Su Correcta Instalacion</v>
          </cell>
          <cell r="E3680" t="str">
            <v>UN</v>
          </cell>
          <cell r="F3680">
            <v>14848500</v>
          </cell>
          <cell r="G3680">
            <v>42578</v>
          </cell>
        </row>
        <row r="3681">
          <cell r="C3681">
            <v>6957</v>
          </cell>
          <cell r="D3681" t="str">
            <v>Puerta Cortafuego Batientes De Acero De 1.2 X 2.20 Las Hojas Son Fabricadas De Acero Galvanizado Y Pintado Del Mismo Color Del Marco, En Dos Bandejas, Rellenas Con Lana De Roca De 55 Mm De Espesor Adherida Firmemente A Las Bandejas Juntas Intumescentes Rodean La Hoja Por Los Cuatro Bordes</v>
          </cell>
          <cell r="E3681" t="str">
            <v>UN</v>
          </cell>
          <cell r="F3681">
            <v>3721050</v>
          </cell>
          <cell r="G3681">
            <v>42578</v>
          </cell>
        </row>
        <row r="3682">
          <cell r="C3682">
            <v>6958</v>
          </cell>
          <cell r="D3682" t="str">
            <v>Pih. Suministro E Instalacion De Acometida Aerea En Cable De Cobre Thw 2 No. 4/0 Awg + 4/0 Awg Thhn</v>
          </cell>
          <cell r="E3682" t="str">
            <v>ML</v>
          </cell>
          <cell r="F3682">
            <v>205228.48</v>
          </cell>
          <cell r="G3682">
            <v>42580</v>
          </cell>
        </row>
        <row r="3683">
          <cell r="C3683">
            <v>6959</v>
          </cell>
          <cell r="D3683" t="str">
            <v>Pih. Suministro E Instalacion De Acometida En Cable De Cobre Thw 3 No. 2/0 Awg + 2/0 Awg + No. 4 Tawg En Ducto De 1 1/2"</v>
          </cell>
          <cell r="E3683" t="str">
            <v>ML</v>
          </cell>
          <cell r="F3683">
            <v>207114.48</v>
          </cell>
          <cell r="G3683">
            <v>42579</v>
          </cell>
        </row>
        <row r="3684">
          <cell r="C3684">
            <v>6960</v>
          </cell>
          <cell r="D3684" t="str">
            <v>Pih.Suministro E Instalacion De Acometida En Cable De Cobre Thw 3 No. 2/0 Awg + No. 6 Tawg En Ducto De 1 1/2"</v>
          </cell>
          <cell r="E3684" t="str">
            <v>ML</v>
          </cell>
          <cell r="F3684">
            <v>204317.48</v>
          </cell>
          <cell r="G3684">
            <v>42580</v>
          </cell>
        </row>
        <row r="3685">
          <cell r="C3685">
            <v>6961</v>
          </cell>
          <cell r="D3685" t="str">
            <v>Pih. Suministro E Instalacion De Acometida En Cable De Cobre Thw 4 No. 2 Awg + No. 4 Tawg En Ducto De 2"</v>
          </cell>
          <cell r="E3685" t="str">
            <v>ML</v>
          </cell>
          <cell r="F3685">
            <v>176765.48</v>
          </cell>
          <cell r="G3685">
            <v>42579</v>
          </cell>
        </row>
        <row r="3686">
          <cell r="C3686">
            <v>6964</v>
          </cell>
          <cell r="D3686" t="str">
            <v>Interruptor Conmutable Sencillo</v>
          </cell>
          <cell r="E3686" t="str">
            <v>UN</v>
          </cell>
          <cell r="F3686">
            <v>99418.53</v>
          </cell>
          <cell r="G3686">
            <v>42578</v>
          </cell>
        </row>
        <row r="3687">
          <cell r="C3687">
            <v>6966</v>
          </cell>
          <cell r="D3687" t="str">
            <v>Prvc. Instalacion De Poste Hpv 1050 Kg 14 Mts</v>
          </cell>
          <cell r="E3687" t="str">
            <v>UN</v>
          </cell>
          <cell r="F3687">
            <v>2566925.52</v>
          </cell>
          <cell r="G3687">
            <v>42572</v>
          </cell>
        </row>
        <row r="3688">
          <cell r="C3688">
            <v>6967</v>
          </cell>
          <cell r="D3688" t="str">
            <v>Pih. Tuberia Y Accesorios Acero - Carbon 2"</v>
          </cell>
          <cell r="E3688" t="str">
            <v>ML</v>
          </cell>
          <cell r="F3688">
            <v>49522.36</v>
          </cell>
          <cell r="G3688">
            <v>42578</v>
          </cell>
        </row>
        <row r="3689">
          <cell r="C3689">
            <v>6969</v>
          </cell>
          <cell r="D3689" t="str">
            <v>Acometida 2 No. 2 + No. 2 + No. 4T Cobre Thhw</v>
          </cell>
          <cell r="E3689" t="str">
            <v>ML</v>
          </cell>
          <cell r="F3689">
            <v>62066.43</v>
          </cell>
          <cell r="G3689">
            <v>42578</v>
          </cell>
        </row>
        <row r="3690">
          <cell r="C3690">
            <v>6970</v>
          </cell>
          <cell r="D3690" t="str">
            <v>Pih. Tuberia Y Accesorios Acero Carbon 1 1/2"</v>
          </cell>
          <cell r="E3690" t="str">
            <v>ML</v>
          </cell>
          <cell r="F3690">
            <v>36516.17</v>
          </cell>
          <cell r="G3690">
            <v>42578</v>
          </cell>
        </row>
        <row r="3691">
          <cell r="C3691">
            <v>6971</v>
          </cell>
          <cell r="D3691" t="str">
            <v>Pih. Marquillas Para Gabinete Y Patch Panel</v>
          </cell>
          <cell r="E3691" t="str">
            <v>UN</v>
          </cell>
          <cell r="F3691">
            <v>10970.91</v>
          </cell>
          <cell r="G3691">
            <v>42579</v>
          </cell>
        </row>
        <row r="3692">
          <cell r="C3692">
            <v>6972</v>
          </cell>
          <cell r="D3692" t="str">
            <v>Tablero Bifasico Con Puerta Y Espacio Para Totalizador 30 Circuitos Empotrar</v>
          </cell>
          <cell r="E3692" t="str">
            <v>UN</v>
          </cell>
          <cell r="F3692">
            <v>929526.7</v>
          </cell>
          <cell r="G3692">
            <v>42578</v>
          </cell>
        </row>
        <row r="3693">
          <cell r="C3693">
            <v>6976</v>
          </cell>
          <cell r="D3693" t="str">
            <v>Instalacion De Canaleta De 0.12 X 0.05 Mts Con Tapa</v>
          </cell>
          <cell r="E3693" t="str">
            <v>ML</v>
          </cell>
          <cell r="F3693">
            <v>28888.49</v>
          </cell>
          <cell r="G3693">
            <v>42578</v>
          </cell>
        </row>
        <row r="3694">
          <cell r="C3694">
            <v>6978</v>
          </cell>
          <cell r="D3694" t="str">
            <v>Salida Para Television Sin Cable</v>
          </cell>
          <cell r="E3694" t="str">
            <v>UN</v>
          </cell>
          <cell r="F3694">
            <v>64264.38</v>
          </cell>
          <cell r="G3694">
            <v>42578</v>
          </cell>
        </row>
        <row r="3695">
          <cell r="C3695">
            <v>6979</v>
          </cell>
          <cell r="D3695" t="str">
            <v>Pih. Tuberia Y Accesorio Acero - Carbon 1"</v>
          </cell>
          <cell r="E3695" t="str">
            <v>ML</v>
          </cell>
          <cell r="F3695">
            <v>33043.17</v>
          </cell>
          <cell r="G3695">
            <v>42578</v>
          </cell>
        </row>
        <row r="3696">
          <cell r="C3696">
            <v>6980</v>
          </cell>
          <cell r="D3696" t="str">
            <v>Pih. Suministro E Instalacion De Rociadores</v>
          </cell>
          <cell r="E3696" t="str">
            <v>UN</v>
          </cell>
          <cell r="F3696">
            <v>158219.56</v>
          </cell>
          <cell r="G3696">
            <v>42579</v>
          </cell>
        </row>
        <row r="3697">
          <cell r="C3697">
            <v>6981</v>
          </cell>
          <cell r="D3697" t="str">
            <v>Campamento, Instalacion Y Desmonte. Incluye Piso En Concreto Y Cubierta De Eternit, De 5.00 X 3.00 Mts</v>
          </cell>
          <cell r="E3697" t="str">
            <v>UN</v>
          </cell>
          <cell r="F3697">
            <v>2089708</v>
          </cell>
          <cell r="G3697">
            <v>42578</v>
          </cell>
        </row>
        <row r="3698">
          <cell r="C3698">
            <v>6982</v>
          </cell>
          <cell r="D3698" t="str">
            <v>Demoliciones</v>
          </cell>
          <cell r="E3698" t="str">
            <v>UN</v>
          </cell>
          <cell r="F3698">
            <v>15000000</v>
          </cell>
          <cell r="G3698">
            <v>42578</v>
          </cell>
        </row>
        <row r="3699">
          <cell r="C3699">
            <v>6983</v>
          </cell>
          <cell r="D3699" t="str">
            <v>Provision De Señalizacion Horizontal Y Vertical</v>
          </cell>
          <cell r="E3699" t="str">
            <v>GL</v>
          </cell>
          <cell r="F3699">
            <v>14419118.4</v>
          </cell>
          <cell r="G3699">
            <v>42578</v>
          </cell>
        </row>
        <row r="3700">
          <cell r="C3700">
            <v>6984</v>
          </cell>
          <cell r="D3700" t="str">
            <v>Provision De Semaforizacion</v>
          </cell>
          <cell r="E3700" t="str">
            <v>GL</v>
          </cell>
          <cell r="F3700">
            <v>28000000</v>
          </cell>
          <cell r="G3700">
            <v>42578</v>
          </cell>
        </row>
        <row r="3701">
          <cell r="C3701">
            <v>6985</v>
          </cell>
          <cell r="D3701" t="str">
            <v>Edu. Suministro E Instalacion De Tuberia Hierro Ductil Ranurado De 1/2" Sch 40. (Ver Diseño)</v>
          </cell>
          <cell r="E3701" t="str">
            <v>ML</v>
          </cell>
          <cell r="F3701">
            <v>22500</v>
          </cell>
          <cell r="G3701">
            <v>42578</v>
          </cell>
        </row>
        <row r="3702">
          <cell r="C3702">
            <v>6986</v>
          </cell>
          <cell r="D3702" t="str">
            <v>Edu. Suministro E Instalacion De Tuberia Hierro Ductil Ranurado De 1" Sch 40. (Ver Diseño)</v>
          </cell>
          <cell r="E3702" t="str">
            <v>ML</v>
          </cell>
          <cell r="F3702">
            <v>32000</v>
          </cell>
          <cell r="G3702">
            <v>42578</v>
          </cell>
        </row>
        <row r="3703">
          <cell r="C3703">
            <v>6987</v>
          </cell>
          <cell r="D3703" t="str">
            <v>Pih. Valvula De Compuerta 3" En Bronce</v>
          </cell>
          <cell r="E3703" t="str">
            <v>UN</v>
          </cell>
          <cell r="F3703">
            <v>880213.4</v>
          </cell>
          <cell r="G3703">
            <v>42578</v>
          </cell>
        </row>
        <row r="3704">
          <cell r="C3704">
            <v>6988</v>
          </cell>
          <cell r="D3704" t="str">
            <v>Pih. Prueba Hidraulica Sistema Contraincendios</v>
          </cell>
          <cell r="E3704" t="str">
            <v>UN</v>
          </cell>
          <cell r="F3704">
            <v>439213.4</v>
          </cell>
          <cell r="G3704">
            <v>42590</v>
          </cell>
        </row>
        <row r="3705">
          <cell r="C3705">
            <v>6989</v>
          </cell>
          <cell r="D3705" t="str">
            <v>Pih .Accesorios De Fijacion</v>
          </cell>
          <cell r="E3705" t="str">
            <v>UN</v>
          </cell>
          <cell r="F3705">
            <v>9580.7999999999993</v>
          </cell>
          <cell r="G3705">
            <v>42590</v>
          </cell>
        </row>
        <row r="3706">
          <cell r="C3706">
            <v>6990</v>
          </cell>
          <cell r="D3706" t="str">
            <v>Pih. Anclaje De Acero Inoxidable Para Antena</v>
          </cell>
          <cell r="E3706" t="str">
            <v>UN</v>
          </cell>
          <cell r="F3706">
            <v>39333</v>
          </cell>
          <cell r="G3706">
            <v>42579</v>
          </cell>
        </row>
        <row r="3707">
          <cell r="C3707">
            <v>6991</v>
          </cell>
          <cell r="D3707" t="str">
            <v>Pih. Antena G6 Y/O Direccionales</v>
          </cell>
          <cell r="E3707" t="str">
            <v>UN</v>
          </cell>
          <cell r="F3707">
            <v>428000.49</v>
          </cell>
          <cell r="G3707">
            <v>42584</v>
          </cell>
        </row>
        <row r="3708">
          <cell r="C3708">
            <v>6992</v>
          </cell>
          <cell r="D3708" t="str">
            <v>Pih. Patch Cord De 3 Ft Cat 6</v>
          </cell>
          <cell r="E3708" t="str">
            <v>UN</v>
          </cell>
          <cell r="F3708">
            <v>38061.599999999999</v>
          </cell>
          <cell r="G3708">
            <v>42579</v>
          </cell>
        </row>
        <row r="3709">
          <cell r="C3709">
            <v>6993</v>
          </cell>
          <cell r="D3709" t="str">
            <v>Pih. Bateria Estacionaria 800 Ah</v>
          </cell>
          <cell r="E3709" t="str">
            <v>UN</v>
          </cell>
          <cell r="F3709">
            <v>610632.98</v>
          </cell>
          <cell r="G3709">
            <v>42584</v>
          </cell>
        </row>
        <row r="3710">
          <cell r="C3710">
            <v>6994</v>
          </cell>
          <cell r="D3710" t="str">
            <v>Pih. Patch Cord De 5 Ft Cat 6</v>
          </cell>
          <cell r="E3710" t="str">
            <v>UN</v>
          </cell>
          <cell r="F3710">
            <v>41526.6</v>
          </cell>
          <cell r="G3710">
            <v>42579</v>
          </cell>
        </row>
        <row r="3711">
          <cell r="C3711">
            <v>6995</v>
          </cell>
          <cell r="D3711" t="str">
            <v>Pih. Suministro E Instalacion Gabinete Contraincendios</v>
          </cell>
          <cell r="E3711" t="str">
            <v>UN</v>
          </cell>
          <cell r="F3711">
            <v>2259703</v>
          </cell>
          <cell r="G3711">
            <v>42578</v>
          </cell>
        </row>
        <row r="3712">
          <cell r="C3712">
            <v>6997</v>
          </cell>
          <cell r="D3712" t="str">
            <v>Pih. Patch Panel De 24 Puertos Cat 6</v>
          </cell>
          <cell r="E3712" t="str">
            <v>UN</v>
          </cell>
          <cell r="F3712">
            <v>991991.34</v>
          </cell>
          <cell r="G3712">
            <v>42579</v>
          </cell>
        </row>
        <row r="3713">
          <cell r="C3713">
            <v>6998</v>
          </cell>
          <cell r="D3713" t="str">
            <v>Pih. Cable Rg8 Ref 9913 Belden O Similar</v>
          </cell>
          <cell r="E3713" t="str">
            <v>ML</v>
          </cell>
          <cell r="F3713">
            <v>509100.49</v>
          </cell>
          <cell r="G3713">
            <v>42579</v>
          </cell>
        </row>
        <row r="3714">
          <cell r="C3714">
            <v>6999</v>
          </cell>
          <cell r="D3714" t="str">
            <v>Pih. Suministro E Instalacion Siamesas</v>
          </cell>
          <cell r="E3714" t="str">
            <v>UN</v>
          </cell>
          <cell r="F3714">
            <v>2893911.8</v>
          </cell>
          <cell r="G3714">
            <v>42578</v>
          </cell>
        </row>
        <row r="3715">
          <cell r="C3715">
            <v>7003</v>
          </cell>
          <cell r="D3715" t="str">
            <v>Pih. Patch Panel De 16 Puertos Cat 6</v>
          </cell>
          <cell r="E3715" t="str">
            <v>UN</v>
          </cell>
          <cell r="F3715">
            <v>918701.34</v>
          </cell>
          <cell r="G3715">
            <v>42579</v>
          </cell>
        </row>
        <row r="3716">
          <cell r="C3716">
            <v>7004</v>
          </cell>
          <cell r="D3716" t="str">
            <v>Pih. Ventana En Aluminio De 2.00 X 0.40 Metros De Color Blanco, Vidrio Azul</v>
          </cell>
          <cell r="E3716" t="str">
            <v>UN</v>
          </cell>
          <cell r="F3716">
            <v>321477.56</v>
          </cell>
          <cell r="G3716">
            <v>42579</v>
          </cell>
        </row>
        <row r="3717">
          <cell r="C3717">
            <v>7005</v>
          </cell>
          <cell r="D3717" t="str">
            <v>Pih. Ventana En Vidrio Templado De 6 Mm De 1.50 X 1.40 Metros</v>
          </cell>
          <cell r="E3717" t="str">
            <v>UN</v>
          </cell>
          <cell r="F3717">
            <v>1272069.56</v>
          </cell>
          <cell r="G3717">
            <v>42579</v>
          </cell>
        </row>
        <row r="3718">
          <cell r="C3718">
            <v>7007</v>
          </cell>
          <cell r="D3718" t="str">
            <v>Pih. Patch Panel De 24 Puertos Cat 5</v>
          </cell>
          <cell r="E3718" t="str">
            <v>UN</v>
          </cell>
          <cell r="F3718">
            <v>687491.34</v>
          </cell>
          <cell r="G3718">
            <v>42579</v>
          </cell>
        </row>
        <row r="3719">
          <cell r="C3719">
            <v>7011</v>
          </cell>
          <cell r="D3719" t="str">
            <v>Pih. Puerta En Aluminio De 1.20 X 2.40 Metros Color Blanco</v>
          </cell>
          <cell r="E3719" t="str">
            <v>UN</v>
          </cell>
          <cell r="F3719">
            <v>1826329.11</v>
          </cell>
          <cell r="G3719">
            <v>42579</v>
          </cell>
        </row>
        <row r="3720">
          <cell r="C3720">
            <v>7012</v>
          </cell>
          <cell r="D3720" t="str">
            <v>Pih. Organizador De Cable Horizontal De 2 U</v>
          </cell>
          <cell r="E3720" t="str">
            <v>UN</v>
          </cell>
          <cell r="F3720">
            <v>278835.49</v>
          </cell>
          <cell r="G3720">
            <v>42579</v>
          </cell>
        </row>
        <row r="3721">
          <cell r="C3721">
            <v>7014</v>
          </cell>
          <cell r="D3721" t="str">
            <v>Pih. Puerta En Aluminio De 1.40 X 2.40 Metros Color Blanco</v>
          </cell>
          <cell r="E3721" t="str">
            <v>UN</v>
          </cell>
          <cell r="F3721">
            <v>2064356.11</v>
          </cell>
          <cell r="G3721">
            <v>42579</v>
          </cell>
        </row>
        <row r="3722">
          <cell r="C3722">
            <v>7015</v>
          </cell>
          <cell r="D3722" t="str">
            <v>Pih. Porton En Lamina Galvanizada De 3.00 X 3.00 Metros</v>
          </cell>
          <cell r="E3722" t="str">
            <v>UN</v>
          </cell>
          <cell r="F3722">
            <v>1435848.67</v>
          </cell>
          <cell r="G3722">
            <v>42579</v>
          </cell>
        </row>
        <row r="3723">
          <cell r="C3723">
            <v>7016</v>
          </cell>
          <cell r="D3723" t="str">
            <v>Pih. Cerramiento En Malla Eslabonada</v>
          </cell>
          <cell r="E3723" t="str">
            <v>M2</v>
          </cell>
          <cell r="F3723">
            <v>236156.22</v>
          </cell>
          <cell r="G3723">
            <v>42579</v>
          </cell>
        </row>
        <row r="3724">
          <cell r="C3724">
            <v>7017</v>
          </cell>
          <cell r="D3724" t="str">
            <v>Pih. Reja En Aluminio Tipo Bocadillo Color Blanco</v>
          </cell>
          <cell r="E3724" t="str">
            <v>M2</v>
          </cell>
          <cell r="F3724">
            <v>337974.56</v>
          </cell>
          <cell r="G3724">
            <v>42579</v>
          </cell>
        </row>
        <row r="3725">
          <cell r="C3725">
            <v>7018</v>
          </cell>
          <cell r="D3725" t="str">
            <v>Pih. Baranda En Tubo Galvanizado De 1"</v>
          </cell>
          <cell r="E3725" t="str">
            <v>ML</v>
          </cell>
          <cell r="F3725">
            <v>322505.78000000003</v>
          </cell>
          <cell r="G3725">
            <v>42579</v>
          </cell>
        </row>
        <row r="3726">
          <cell r="C3726">
            <v>7019</v>
          </cell>
          <cell r="D3726" t="str">
            <v>Pih. Baranda En Tubo Galvanizado De 1 1/2"</v>
          </cell>
          <cell r="E3726" t="str">
            <v>ML</v>
          </cell>
          <cell r="F3726">
            <v>445292.78</v>
          </cell>
          <cell r="G3726">
            <v>42579</v>
          </cell>
        </row>
        <row r="3727">
          <cell r="C3727">
            <v>7020</v>
          </cell>
          <cell r="D3727" t="str">
            <v>Pih. Conectores Mini Uhf Para Rg 58</v>
          </cell>
          <cell r="E3727" t="str">
            <v>UN</v>
          </cell>
          <cell r="F3727">
            <v>80967</v>
          </cell>
          <cell r="G3727">
            <v>42590</v>
          </cell>
        </row>
        <row r="3728">
          <cell r="C3728">
            <v>7021</v>
          </cell>
          <cell r="D3728" t="str">
            <v>Pih. Accesorios De Organizacion Y Marcacion X Mt De Cable</v>
          </cell>
          <cell r="E3728" t="str">
            <v>ML</v>
          </cell>
          <cell r="F3728">
            <v>4232.45</v>
          </cell>
          <cell r="G3728">
            <v>42579</v>
          </cell>
        </row>
        <row r="3729">
          <cell r="C3729">
            <v>7022</v>
          </cell>
          <cell r="D3729" t="str">
            <v>Pih. Fuente De Poder Astrom Sp150 Trnsyster</v>
          </cell>
          <cell r="E3729" t="str">
            <v>UN</v>
          </cell>
          <cell r="F3729">
            <v>738099.99</v>
          </cell>
          <cell r="G3729">
            <v>42579</v>
          </cell>
        </row>
        <row r="3730">
          <cell r="C3730">
            <v>7023</v>
          </cell>
          <cell r="D3730" t="str">
            <v>Pih. Suministro E Instalacion De Cubierta Techmetnespuma Pur 17 Mm, Color Rall 9002 Tipo Sandwich</v>
          </cell>
          <cell r="E3730" t="str">
            <v>M2</v>
          </cell>
          <cell r="F3730">
            <v>192060.95</v>
          </cell>
          <cell r="G3730">
            <v>42578</v>
          </cell>
        </row>
        <row r="3731">
          <cell r="C3731">
            <v>7024</v>
          </cell>
          <cell r="D3731" t="str">
            <v>Pih. Guayas De Acero De 1/8 0 3/16 Para Vientos</v>
          </cell>
          <cell r="E3731" t="str">
            <v>UN</v>
          </cell>
          <cell r="F3731">
            <v>51970.6</v>
          </cell>
          <cell r="G3731">
            <v>42579</v>
          </cell>
        </row>
        <row r="3732">
          <cell r="C3732">
            <v>7025</v>
          </cell>
          <cell r="D3732" t="str">
            <v>Pih. Certificacion De Puntos De Datos</v>
          </cell>
          <cell r="E3732" t="str">
            <v>UN</v>
          </cell>
          <cell r="F3732">
            <v>63715.24</v>
          </cell>
          <cell r="G3732">
            <v>42579</v>
          </cell>
        </row>
        <row r="3733">
          <cell r="C3733">
            <v>7026</v>
          </cell>
          <cell r="D3733" t="str">
            <v>Pih. Mastil En Tubo Galvanizado De 1/2 X 1/8 X 6</v>
          </cell>
          <cell r="E3733" t="str">
            <v>ML</v>
          </cell>
          <cell r="F3733">
            <v>169178</v>
          </cell>
          <cell r="G3733">
            <v>42579</v>
          </cell>
        </row>
        <row r="3734">
          <cell r="C3734">
            <v>7027</v>
          </cell>
          <cell r="D3734" t="str">
            <v>Pih. Switch 24 Puertos X 10/100 24 + 2 X 1000 Gbps Administrable Capa 2</v>
          </cell>
          <cell r="E3734" t="str">
            <v>UN</v>
          </cell>
          <cell r="F3734">
            <v>2709303.46</v>
          </cell>
          <cell r="G3734">
            <v>42579</v>
          </cell>
        </row>
        <row r="3735">
          <cell r="C3735">
            <v>7029</v>
          </cell>
          <cell r="D3735" t="str">
            <v>Pih. Planta Telefonica 3 Troncales 8 Extensiones</v>
          </cell>
          <cell r="E3735" t="str">
            <v>UN</v>
          </cell>
          <cell r="F3735">
            <v>4478161.9000000004</v>
          </cell>
          <cell r="G3735">
            <v>42579</v>
          </cell>
        </row>
        <row r="3736">
          <cell r="C3736">
            <v>7030</v>
          </cell>
          <cell r="D3736" t="str">
            <v>Pih. Camara Infraroja, 1/3 Ccd, 540 Lineas, Lente Varifocal De 2,8 A 12 Mm , 0 Lux 34 Leds, Icr Dia/Noche, 4 Mascaras De Privacidad, Ip66</v>
          </cell>
          <cell r="E3736" t="str">
            <v>UN</v>
          </cell>
          <cell r="F3736">
            <v>2534434.0299999998</v>
          </cell>
          <cell r="G3736">
            <v>42586</v>
          </cell>
        </row>
        <row r="3737">
          <cell r="C3737">
            <v>7032</v>
          </cell>
          <cell r="D3737" t="str">
            <v>Pih. Radio Base Pro 5100 25W 64 Ch Incluye Bateria Y Cargador</v>
          </cell>
          <cell r="E3737" t="str">
            <v>UN</v>
          </cell>
          <cell r="F3737">
            <v>2860199.99</v>
          </cell>
          <cell r="G3737">
            <v>42579</v>
          </cell>
        </row>
        <row r="3738">
          <cell r="C3738">
            <v>7033</v>
          </cell>
          <cell r="D3738" t="str">
            <v>Pih. Soporte Para Camara Fija</v>
          </cell>
          <cell r="E3738" t="str">
            <v>UN</v>
          </cell>
          <cell r="F3738">
            <v>178758</v>
          </cell>
          <cell r="G3738">
            <v>42579</v>
          </cell>
        </row>
        <row r="3739">
          <cell r="C3739">
            <v>7034</v>
          </cell>
          <cell r="D3739" t="str">
            <v>Pih. Toma Corrientes A 110 V Completo</v>
          </cell>
          <cell r="E3739" t="str">
            <v>UN</v>
          </cell>
          <cell r="F3739">
            <v>59425.66</v>
          </cell>
          <cell r="G3739">
            <v>42579</v>
          </cell>
        </row>
        <row r="3740">
          <cell r="C3740">
            <v>7035</v>
          </cell>
          <cell r="D3740" t="str">
            <v>Pih. Cyberdomo Camara Mobil 12 X Dia/Noche</v>
          </cell>
          <cell r="E3740" t="str">
            <v>UN</v>
          </cell>
          <cell r="F3740">
            <v>6348672.8099999996</v>
          </cell>
          <cell r="G3740">
            <v>42579</v>
          </cell>
        </row>
        <row r="3741">
          <cell r="C3741">
            <v>7037</v>
          </cell>
          <cell r="D3741" t="str">
            <v>Pih. Radio Portatiles Motorola Ep 450</v>
          </cell>
          <cell r="E3741" t="str">
            <v>UN</v>
          </cell>
          <cell r="F3741">
            <v>2930199.99</v>
          </cell>
          <cell r="G3741">
            <v>42579</v>
          </cell>
        </row>
        <row r="3742">
          <cell r="C3742">
            <v>7038</v>
          </cell>
          <cell r="D3742" t="str">
            <v>Pih. Suministro Y Montaje Estructura Metalica</v>
          </cell>
          <cell r="E3742" t="str">
            <v>KG</v>
          </cell>
          <cell r="F3742">
            <v>13852.76</v>
          </cell>
          <cell r="G3742">
            <v>42584</v>
          </cell>
        </row>
        <row r="3743">
          <cell r="C3743">
            <v>7040</v>
          </cell>
          <cell r="D3743" t="str">
            <v>Pih. Varilla Cooperwell 1.8 Monopolo A Tierra</v>
          </cell>
          <cell r="E3743" t="str">
            <v>UN</v>
          </cell>
          <cell r="F3743">
            <v>371054.94</v>
          </cell>
          <cell r="G3743">
            <v>42579</v>
          </cell>
        </row>
        <row r="3744">
          <cell r="C3744">
            <v>7041</v>
          </cell>
          <cell r="D3744" t="str">
            <v>Pih. Instalaciones Garantias Y Mano De Obra</v>
          </cell>
          <cell r="E3744" t="str">
            <v>GL</v>
          </cell>
          <cell r="F3744">
            <v>3750000</v>
          </cell>
          <cell r="G3744">
            <v>42579</v>
          </cell>
        </row>
        <row r="3745">
          <cell r="C3745">
            <v>7042</v>
          </cell>
          <cell r="D3745" t="str">
            <v>Pih. Legalizaciones</v>
          </cell>
          <cell r="E3745" t="str">
            <v>GL</v>
          </cell>
          <cell r="F3745">
            <v>1125000</v>
          </cell>
          <cell r="G3745">
            <v>42579</v>
          </cell>
        </row>
        <row r="3746">
          <cell r="C3746">
            <v>7043</v>
          </cell>
          <cell r="D3746" t="str">
            <v>Pih. Mantenimiento Y Asesoria Anual</v>
          </cell>
          <cell r="E3746" t="str">
            <v>GL</v>
          </cell>
          <cell r="F3746">
            <v>1875000</v>
          </cell>
          <cell r="G3746">
            <v>42579</v>
          </cell>
        </row>
        <row r="3747">
          <cell r="C3747">
            <v>7044</v>
          </cell>
          <cell r="D3747" t="str">
            <v>Pih. Capacitaciones</v>
          </cell>
          <cell r="E3747" t="str">
            <v>GL</v>
          </cell>
          <cell r="F3747">
            <v>7500000</v>
          </cell>
          <cell r="G3747">
            <v>42579</v>
          </cell>
        </row>
        <row r="3748">
          <cell r="C3748">
            <v>7045</v>
          </cell>
          <cell r="D3748" t="str">
            <v>Pih. Suministro E Instalacion De Minisplit De 18000 Btu</v>
          </cell>
          <cell r="E3748" t="str">
            <v>UN</v>
          </cell>
          <cell r="F3748">
            <v>4018027</v>
          </cell>
          <cell r="G3748">
            <v>42579</v>
          </cell>
        </row>
        <row r="3749">
          <cell r="C3749">
            <v>7046</v>
          </cell>
          <cell r="D3749" t="str">
            <v>Pih. Suministro E Instalacion De Minisplit De 12000 Btu</v>
          </cell>
          <cell r="E3749" t="str">
            <v>UN</v>
          </cell>
          <cell r="F3749">
            <v>3467919.49</v>
          </cell>
          <cell r="G3749">
            <v>42579</v>
          </cell>
        </row>
        <row r="3750">
          <cell r="C3750">
            <v>7047</v>
          </cell>
          <cell r="D3750" t="str">
            <v>Pih. Suministro E Instalacion De Minisplit De 9000 Btu</v>
          </cell>
          <cell r="E3750" t="str">
            <v>UN</v>
          </cell>
          <cell r="F3750">
            <v>3122938.09</v>
          </cell>
          <cell r="G3750">
            <v>42579</v>
          </cell>
        </row>
        <row r="3751">
          <cell r="C3751">
            <v>7048</v>
          </cell>
          <cell r="D3751" t="str">
            <v>Pih. Suministro E Instalacion De Cobre Tipo L 1/2</v>
          </cell>
          <cell r="E3751" t="str">
            <v>ML</v>
          </cell>
          <cell r="F3751">
            <v>71084.479999999996</v>
          </cell>
          <cell r="G3751">
            <v>42580</v>
          </cell>
        </row>
        <row r="3752">
          <cell r="C3752">
            <v>7049</v>
          </cell>
          <cell r="D3752" t="str">
            <v>Pih: Concreto Impermeabilizado De 4000 Psi Muros Tanque De Almacenamiento De Agua Potable, Incluye Monte Y Desmonte Formaleta</v>
          </cell>
          <cell r="E3752" t="str">
            <v>M3</v>
          </cell>
          <cell r="F3752">
            <v>980432.12</v>
          </cell>
          <cell r="G3752">
            <v>42578</v>
          </cell>
        </row>
        <row r="3753">
          <cell r="C3753">
            <v>7050</v>
          </cell>
          <cell r="D3753" t="str">
            <v>Pih. Suministro E Instalacion De Cobre Tipo L 3/4"</v>
          </cell>
          <cell r="E3753" t="str">
            <v>ML</v>
          </cell>
          <cell r="F3753">
            <v>99430.67</v>
          </cell>
          <cell r="G3753">
            <v>42579</v>
          </cell>
        </row>
        <row r="3754">
          <cell r="C3754">
            <v>7051</v>
          </cell>
          <cell r="D3754" t="str">
            <v>Pih. Suministro E Instalacion De Cobre Tipo L 1"</v>
          </cell>
          <cell r="E3754" t="str">
            <v>ML</v>
          </cell>
          <cell r="F3754">
            <v>144993.60000000001</v>
          </cell>
          <cell r="G3754">
            <v>42579</v>
          </cell>
        </row>
        <row r="3755">
          <cell r="C3755">
            <v>7052</v>
          </cell>
          <cell r="D3755" t="str">
            <v>Pih: Concreto Impermeabilizado De 4000 Psi Losa Tanque E=0,20</v>
          </cell>
          <cell r="E3755" t="str">
            <v>M2</v>
          </cell>
          <cell r="F3755">
            <v>282793.33</v>
          </cell>
          <cell r="G3755">
            <v>42579</v>
          </cell>
        </row>
        <row r="3756">
          <cell r="C3756">
            <v>7053</v>
          </cell>
          <cell r="D3756" t="str">
            <v>Pih. Suministro E Instalacion De Bomba De Vacio 2 Hp Con Doble Cabezote</v>
          </cell>
          <cell r="E3756" t="str">
            <v>UN</v>
          </cell>
          <cell r="F3756">
            <v>99486379</v>
          </cell>
          <cell r="G3756">
            <v>42579</v>
          </cell>
        </row>
        <row r="3757">
          <cell r="C3757">
            <v>7054</v>
          </cell>
          <cell r="D3757" t="str">
            <v>Pih. Soporte Para Camara Mobil</v>
          </cell>
          <cell r="E3757" t="str">
            <v>UN</v>
          </cell>
          <cell r="F3757">
            <v>276408</v>
          </cell>
          <cell r="G3757">
            <v>42579</v>
          </cell>
        </row>
        <row r="3758">
          <cell r="C3758">
            <v>7056</v>
          </cell>
          <cell r="D3758" t="str">
            <v>Pih. Videograbador De 16 Canales Con Dd De 1024 Gb</v>
          </cell>
          <cell r="E3758" t="str">
            <v>UN</v>
          </cell>
          <cell r="F3758">
            <v>7055531.3300000001</v>
          </cell>
          <cell r="G3758">
            <v>42579</v>
          </cell>
        </row>
        <row r="3759">
          <cell r="C3759">
            <v>7057</v>
          </cell>
          <cell r="D3759" t="str">
            <v>Pih: Suministro E Instalacion Cinta Pvc Sella Junta (0.22) Para Tanque De Almacenamiento</v>
          </cell>
          <cell r="E3759" t="str">
            <v>ML</v>
          </cell>
          <cell r="F3759">
            <v>55729.87</v>
          </cell>
          <cell r="G3759">
            <v>42578</v>
          </cell>
        </row>
        <row r="3760">
          <cell r="C3760">
            <v>7058</v>
          </cell>
          <cell r="D3760" t="str">
            <v>Pih: Excavacion Tanque De Tratamiento Agua Residuales Inclute Retroexcavadora</v>
          </cell>
          <cell r="E3760" t="str">
            <v>M3</v>
          </cell>
          <cell r="F3760">
            <v>29661.38</v>
          </cell>
          <cell r="G3760">
            <v>42578</v>
          </cell>
        </row>
        <row r="3761">
          <cell r="C3761">
            <v>7059</v>
          </cell>
          <cell r="D3761" t="str">
            <v xml:space="preserve"> Pih. Suministro E Instalacion De Alarma De Area 3 Gases Medicinales</v>
          </cell>
          <cell r="E3761" t="str">
            <v>UN</v>
          </cell>
          <cell r="F3761">
            <v>14099173.4</v>
          </cell>
          <cell r="G3761">
            <v>42579</v>
          </cell>
        </row>
        <row r="3762">
          <cell r="C3762">
            <v>7061</v>
          </cell>
          <cell r="D3762" t="str">
            <v>Pih: Placa En Concreto Para Fondo De Tanque Subterreaneo 4000 Psi</v>
          </cell>
          <cell r="E3762" t="str">
            <v>M3</v>
          </cell>
          <cell r="F3762">
            <v>845914.54</v>
          </cell>
          <cell r="G3762">
            <v>42578</v>
          </cell>
        </row>
        <row r="3763">
          <cell r="C3763">
            <v>7062</v>
          </cell>
          <cell r="D3763" t="str">
            <v>Pih. Lente Varifocal Para Camara Fija</v>
          </cell>
          <cell r="E3763" t="str">
            <v>UN</v>
          </cell>
          <cell r="F3763">
            <v>446207.39</v>
          </cell>
          <cell r="G3763">
            <v>42579</v>
          </cell>
        </row>
        <row r="3764">
          <cell r="C3764">
            <v>7064</v>
          </cell>
          <cell r="D3764" t="str">
            <v>Pih. Cable Coaxial Rg-6U</v>
          </cell>
          <cell r="E3764" t="str">
            <v>ML</v>
          </cell>
          <cell r="F3764">
            <v>7280.61</v>
          </cell>
          <cell r="G3764">
            <v>42579</v>
          </cell>
        </row>
        <row r="3765">
          <cell r="C3765">
            <v>7065</v>
          </cell>
          <cell r="D3765" t="str">
            <v>Pih. Suministro E Instalacion De Caja De Corte Para 3 Gases Medicinales</v>
          </cell>
          <cell r="E3765" t="str">
            <v>UN</v>
          </cell>
          <cell r="F3765">
            <v>1844986.4</v>
          </cell>
          <cell r="G3765">
            <v>42579</v>
          </cell>
        </row>
        <row r="3766">
          <cell r="C3766">
            <v>7067</v>
          </cell>
          <cell r="D3766" t="str">
            <v>Pih. Suministro E Instalacion De Valvula De Corte 1/2"</v>
          </cell>
          <cell r="E3766" t="str">
            <v>UN</v>
          </cell>
          <cell r="F3766">
            <v>295270.01</v>
          </cell>
          <cell r="G3766">
            <v>42579</v>
          </cell>
        </row>
        <row r="3767">
          <cell r="C3767">
            <v>7068</v>
          </cell>
          <cell r="D3767" t="str">
            <v>Pih. Conectores Bnc</v>
          </cell>
          <cell r="E3767" t="str">
            <v>UN</v>
          </cell>
          <cell r="F3767">
            <v>12803.61</v>
          </cell>
          <cell r="G3767">
            <v>42579</v>
          </cell>
        </row>
        <row r="3768">
          <cell r="C3768">
            <v>7069</v>
          </cell>
          <cell r="D3768" t="str">
            <v>Pih: Muro En Concreto Foso Ascensor E= 0,20 4000 Psi</v>
          </cell>
          <cell r="E3768" t="str">
            <v>M3</v>
          </cell>
          <cell r="F3768">
            <v>936585.2</v>
          </cell>
          <cell r="G3768">
            <v>42577</v>
          </cell>
        </row>
        <row r="3769">
          <cell r="C3769">
            <v>7070</v>
          </cell>
          <cell r="D3769" t="str">
            <v>Pih. Cable Vehicular Polarizado 14 Awg</v>
          </cell>
          <cell r="E3769" t="str">
            <v>ML</v>
          </cell>
          <cell r="F3769">
            <v>4779.8900000000003</v>
          </cell>
          <cell r="G3769">
            <v>42579</v>
          </cell>
        </row>
        <row r="3770">
          <cell r="C3770">
            <v>7071</v>
          </cell>
          <cell r="D3770" t="str">
            <v>Pih. Suministro E Instalacion De Valvula De Corte 3/4"</v>
          </cell>
          <cell r="E3770" t="str">
            <v>UN</v>
          </cell>
          <cell r="F3770">
            <v>326362.01</v>
          </cell>
          <cell r="G3770">
            <v>42579</v>
          </cell>
        </row>
        <row r="3771">
          <cell r="C3771">
            <v>7072</v>
          </cell>
          <cell r="D3771" t="str">
            <v>Pih. Adaptador De Corriente Para Camaras</v>
          </cell>
          <cell r="E3771" t="str">
            <v>UN</v>
          </cell>
          <cell r="F3771">
            <v>169377.49</v>
          </cell>
          <cell r="G3771">
            <v>42579</v>
          </cell>
        </row>
        <row r="3772">
          <cell r="C3772">
            <v>7073</v>
          </cell>
          <cell r="D3772" t="str">
            <v>Pih. Suministro E Instalacion De Valvula De Corte 1"</v>
          </cell>
          <cell r="E3772" t="str">
            <v>UN</v>
          </cell>
          <cell r="F3772">
            <v>559870.01</v>
          </cell>
          <cell r="G3772">
            <v>42579</v>
          </cell>
        </row>
        <row r="3773">
          <cell r="C3773">
            <v>7074</v>
          </cell>
          <cell r="D3773" t="str">
            <v>Pih. Suministro E Instalacion De Tomas Gases Medicinales (Oxigeno, Aire, Vacio)</v>
          </cell>
          <cell r="E3773" t="str">
            <v>UN</v>
          </cell>
          <cell r="F3773">
            <v>644193.4</v>
          </cell>
          <cell r="G3773">
            <v>42579</v>
          </cell>
        </row>
        <row r="3774">
          <cell r="C3774">
            <v>7075</v>
          </cell>
          <cell r="D3774" t="str">
            <v>Pih: Accesorio De Organizacion Fijacion</v>
          </cell>
          <cell r="E3774" t="str">
            <v>GL</v>
          </cell>
          <cell r="F3774">
            <v>1138715.99</v>
          </cell>
          <cell r="G3774">
            <v>42578</v>
          </cell>
        </row>
        <row r="3775">
          <cell r="C3775">
            <v>7076</v>
          </cell>
          <cell r="D3775" t="str">
            <v>Pih. Division De Baño En Lamina Con Recubrimiento Electrostatico</v>
          </cell>
          <cell r="E3775" t="str">
            <v>M2</v>
          </cell>
          <cell r="F3775">
            <v>964438.4</v>
          </cell>
          <cell r="G3775">
            <v>42579</v>
          </cell>
        </row>
        <row r="3776">
          <cell r="C3776">
            <v>7077</v>
          </cell>
          <cell r="D3776" t="str">
            <v>Pih: Capacitacion Basica</v>
          </cell>
          <cell r="E3776" t="str">
            <v>UN</v>
          </cell>
          <cell r="F3776">
            <v>0</v>
          </cell>
          <cell r="G3776">
            <v>42578</v>
          </cell>
        </row>
        <row r="3777">
          <cell r="C3777">
            <v>7078</v>
          </cell>
          <cell r="D3777" t="str">
            <v>Pih. Monitor Lcd De 21" Para Cctv Con Puerto Rgb/Vga</v>
          </cell>
          <cell r="E3777" t="str">
            <v>UN</v>
          </cell>
          <cell r="F3777">
            <v>3062040.98</v>
          </cell>
          <cell r="G3777">
            <v>42579</v>
          </cell>
        </row>
        <row r="3778">
          <cell r="C3778">
            <v>7079</v>
          </cell>
          <cell r="D3778" t="str">
            <v>Pih. Vidrio Templado De 6 Mm</v>
          </cell>
          <cell r="E3778" t="str">
            <v>M2</v>
          </cell>
          <cell r="F3778">
            <v>182778.56</v>
          </cell>
          <cell r="G3778">
            <v>42579</v>
          </cell>
        </row>
        <row r="3779">
          <cell r="C3779">
            <v>7082</v>
          </cell>
          <cell r="D3779" t="str">
            <v>Pih. Sofware De Acceso Remoto</v>
          </cell>
          <cell r="E3779" t="str">
            <v>UN</v>
          </cell>
          <cell r="F3779">
            <v>3265936.98</v>
          </cell>
          <cell r="G3779">
            <v>42579</v>
          </cell>
        </row>
        <row r="3780">
          <cell r="C3780">
            <v>7084</v>
          </cell>
          <cell r="D3780" t="str">
            <v>Pih: Ups De 6 Kva</v>
          </cell>
          <cell r="E3780" t="str">
            <v>UN</v>
          </cell>
          <cell r="F3780">
            <v>16902946.539999999</v>
          </cell>
          <cell r="G3780">
            <v>42578</v>
          </cell>
        </row>
        <row r="3781">
          <cell r="C3781">
            <v>7085</v>
          </cell>
          <cell r="D3781" t="str">
            <v>Pih. Capacitacion Basica</v>
          </cell>
          <cell r="E3781" t="str">
            <v>UN</v>
          </cell>
          <cell r="F3781">
            <v>1831050</v>
          </cell>
          <cell r="G3781">
            <v>42579</v>
          </cell>
        </row>
        <row r="3782">
          <cell r="C3782">
            <v>7086</v>
          </cell>
          <cell r="D3782" t="str">
            <v>Pih. Sensor De Alarma</v>
          </cell>
          <cell r="E3782" t="str">
            <v>UN</v>
          </cell>
          <cell r="F3782">
            <v>400565.99</v>
          </cell>
          <cell r="G3782">
            <v>42579</v>
          </cell>
        </row>
        <row r="3783">
          <cell r="C3783">
            <v>7087</v>
          </cell>
          <cell r="D3783" t="str">
            <v>Pih. Sirena</v>
          </cell>
          <cell r="E3783" t="str">
            <v>UN</v>
          </cell>
          <cell r="F3783">
            <v>306065.99</v>
          </cell>
          <cell r="G3783">
            <v>42579</v>
          </cell>
        </row>
        <row r="3784">
          <cell r="C3784">
            <v>7088</v>
          </cell>
          <cell r="D3784" t="str">
            <v>Pih. Panel De Alarma 6 Zonas</v>
          </cell>
          <cell r="E3784" t="str">
            <v>UN</v>
          </cell>
          <cell r="F3784">
            <v>2729569.9</v>
          </cell>
          <cell r="G3784">
            <v>42579</v>
          </cell>
        </row>
        <row r="3785">
          <cell r="C3785">
            <v>7090</v>
          </cell>
          <cell r="D3785" t="str">
            <v>Pih: Toma Polo A Tierra Aislado 15A Color Naranja Tipo Hospitalario</v>
          </cell>
          <cell r="E3785" t="str">
            <v>UN</v>
          </cell>
          <cell r="F3785">
            <v>49679.94</v>
          </cell>
          <cell r="G3785">
            <v>42578</v>
          </cell>
        </row>
        <row r="3786">
          <cell r="C3786">
            <v>7091</v>
          </cell>
          <cell r="D3786" t="str">
            <v>Pih. Cable De Instrumentacion Con Proteccion 2 X 16 Para Alarmas</v>
          </cell>
          <cell r="E3786" t="str">
            <v>ML</v>
          </cell>
          <cell r="F3786">
            <v>10992.8</v>
          </cell>
          <cell r="G3786">
            <v>42579</v>
          </cell>
        </row>
        <row r="3787">
          <cell r="C3787">
            <v>7092</v>
          </cell>
          <cell r="D3787" t="str">
            <v>Pih: Cable 3 N0. 12Thhn Fase Azul</v>
          </cell>
          <cell r="E3787" t="str">
            <v>ML</v>
          </cell>
          <cell r="F3787">
            <v>17980.14</v>
          </cell>
          <cell r="G3787">
            <v>42583</v>
          </cell>
        </row>
        <row r="3788">
          <cell r="C3788">
            <v>7093</v>
          </cell>
          <cell r="D3788" t="str">
            <v>Pih: Terminales De Autodesforre 3M</v>
          </cell>
          <cell r="E3788" t="str">
            <v>UN</v>
          </cell>
          <cell r="F3788">
            <v>5315.89</v>
          </cell>
          <cell r="G3788">
            <v>42578</v>
          </cell>
        </row>
        <row r="3789">
          <cell r="C3789">
            <v>7094</v>
          </cell>
          <cell r="D3789" t="str">
            <v>Pih. Cerradura De Acceso</v>
          </cell>
          <cell r="E3789" t="str">
            <v>UN</v>
          </cell>
          <cell r="F3789">
            <v>128314.46</v>
          </cell>
          <cell r="G3789">
            <v>42579</v>
          </cell>
        </row>
        <row r="3790">
          <cell r="C3790">
            <v>7095</v>
          </cell>
          <cell r="D3790" t="str">
            <v>Pih. Cerradura De Interiores</v>
          </cell>
          <cell r="E3790" t="str">
            <v>UN</v>
          </cell>
          <cell r="F3790">
            <v>99875.95</v>
          </cell>
          <cell r="G3790">
            <v>42579</v>
          </cell>
        </row>
        <row r="3791">
          <cell r="C3791">
            <v>7096</v>
          </cell>
          <cell r="D3791" t="str">
            <v>Pih. Cerradura De Baño</v>
          </cell>
          <cell r="E3791" t="str">
            <v>UN</v>
          </cell>
          <cell r="F3791">
            <v>67082.460000000006</v>
          </cell>
          <cell r="G3791">
            <v>42579</v>
          </cell>
        </row>
        <row r="3792">
          <cell r="C3792">
            <v>7097</v>
          </cell>
          <cell r="D3792" t="str">
            <v>Pih: Tablero De 12 Circuitos Con Espacio Para Totalizador</v>
          </cell>
          <cell r="E3792" t="str">
            <v>UN</v>
          </cell>
          <cell r="F3792">
            <v>388332.84</v>
          </cell>
          <cell r="G3792">
            <v>42578</v>
          </cell>
        </row>
        <row r="3793">
          <cell r="C3793">
            <v>7098</v>
          </cell>
          <cell r="D3793" t="str">
            <v>Pih. Tuberia Emt De 1 1/2" Con Accesorios (Curvas, Conectores, Grapas)</v>
          </cell>
          <cell r="E3793" t="str">
            <v>ML</v>
          </cell>
          <cell r="F3793">
            <v>26524.44</v>
          </cell>
          <cell r="G3793">
            <v>42578</v>
          </cell>
        </row>
        <row r="3794">
          <cell r="C3794">
            <v>7099</v>
          </cell>
          <cell r="D3794" t="str">
            <v>Pih: Totalizador Industrial De 3 X 50A</v>
          </cell>
          <cell r="E3794" t="str">
            <v>UN</v>
          </cell>
          <cell r="F3794">
            <v>484137.48</v>
          </cell>
          <cell r="G3794">
            <v>42578</v>
          </cell>
        </row>
        <row r="3795">
          <cell r="C3795">
            <v>7100</v>
          </cell>
          <cell r="D3795" t="str">
            <v>Pih. Tuberia Emt De 1 1/2" Con Accesorios (Curvas, Conectores, Grapas)</v>
          </cell>
          <cell r="E3795" t="str">
            <v>ML</v>
          </cell>
          <cell r="F3795">
            <v>26524.44</v>
          </cell>
          <cell r="G3795">
            <v>42579</v>
          </cell>
        </row>
        <row r="3796">
          <cell r="C3796">
            <v>7101</v>
          </cell>
          <cell r="D3796" t="str">
            <v>Pih. Tuberia Pvc De 1/2" Con Accesorios (Curvas, Conectores, Grapas)</v>
          </cell>
          <cell r="E3796" t="str">
            <v>ML</v>
          </cell>
          <cell r="F3796">
            <v>8371.7800000000007</v>
          </cell>
          <cell r="G3796">
            <v>42579</v>
          </cell>
        </row>
        <row r="3797">
          <cell r="C3797">
            <v>7102</v>
          </cell>
          <cell r="D3797" t="str">
            <v>Pih. Tuberia Pvc De 3/4" Con Acessorios (Curvas, Conectores, Grapas)</v>
          </cell>
          <cell r="E3797" t="str">
            <v>ML</v>
          </cell>
          <cell r="F3797">
            <v>9276.7800000000007</v>
          </cell>
          <cell r="G3797">
            <v>42579</v>
          </cell>
        </row>
        <row r="3798">
          <cell r="C3798">
            <v>7103</v>
          </cell>
          <cell r="D3798" t="str">
            <v>Pih. Caja 5800 (2 X 4) Plastica</v>
          </cell>
          <cell r="E3798" t="str">
            <v>UN</v>
          </cell>
          <cell r="F3798">
            <v>4685.8900000000003</v>
          </cell>
          <cell r="G3798">
            <v>42579</v>
          </cell>
        </row>
        <row r="3799">
          <cell r="C3799">
            <v>7104</v>
          </cell>
          <cell r="D3799" t="str">
            <v>Pih. Totalizador Industrial De 3 X 30A</v>
          </cell>
          <cell r="E3799" t="str">
            <v>UN</v>
          </cell>
          <cell r="F3799">
            <v>358557.48</v>
          </cell>
          <cell r="G3799">
            <v>42578</v>
          </cell>
        </row>
        <row r="3800">
          <cell r="C3800">
            <v>7105</v>
          </cell>
          <cell r="D3800" t="str">
            <v>Pih. Caja 2400 (4 X 4) Plastica</v>
          </cell>
          <cell r="E3800" t="str">
            <v>UN</v>
          </cell>
          <cell r="F3800">
            <v>5000.8900000000003</v>
          </cell>
          <cell r="G3800">
            <v>42579</v>
          </cell>
        </row>
        <row r="3801">
          <cell r="C3801">
            <v>7106</v>
          </cell>
          <cell r="D3801" t="str">
            <v>Pih. Caja De Paso De 15 X 15</v>
          </cell>
          <cell r="E3801" t="str">
            <v>UN</v>
          </cell>
          <cell r="F3801">
            <v>26590.78</v>
          </cell>
          <cell r="G3801">
            <v>42579</v>
          </cell>
        </row>
        <row r="3802">
          <cell r="C3802">
            <v>7107</v>
          </cell>
          <cell r="D3802" t="str">
            <v>Pih. Caja De Paso De 20 X 20</v>
          </cell>
          <cell r="E3802" t="str">
            <v>UN</v>
          </cell>
          <cell r="F3802">
            <v>32890.78</v>
          </cell>
          <cell r="G3802">
            <v>42579</v>
          </cell>
        </row>
        <row r="3803">
          <cell r="C3803">
            <v>7108</v>
          </cell>
          <cell r="D3803" t="str">
            <v>Pih. Breaker Monopolar De 1 X 20 Amperios</v>
          </cell>
          <cell r="E3803" t="str">
            <v>UN</v>
          </cell>
          <cell r="F3803">
            <v>21695.89</v>
          </cell>
          <cell r="G3803">
            <v>42579</v>
          </cell>
        </row>
        <row r="3804">
          <cell r="C3804">
            <v>7109</v>
          </cell>
          <cell r="D3804" t="str">
            <v>Pih. Acometida Ups 3 - 8 Kva</v>
          </cell>
          <cell r="E3804" t="str">
            <v>ML</v>
          </cell>
          <cell r="F3804">
            <v>69137.88</v>
          </cell>
          <cell r="G3804">
            <v>42579</v>
          </cell>
        </row>
        <row r="3805">
          <cell r="C3805">
            <v>7110</v>
          </cell>
          <cell r="D3805" t="str">
            <v>Pih. Tuberia Emt De 1/2" Con Accesorios (Curvas, Conectores, Grapas)</v>
          </cell>
          <cell r="E3805" t="str">
            <v>ML</v>
          </cell>
          <cell r="F3805">
            <v>13284.72</v>
          </cell>
          <cell r="G3805">
            <v>42579</v>
          </cell>
        </row>
        <row r="3806">
          <cell r="C3806">
            <v>7111</v>
          </cell>
          <cell r="D3806" t="str">
            <v>Pih. Tuberia Emt De 3/4" Con Accesorios (Curvas, Conectores, Grapas)</v>
          </cell>
          <cell r="E3806" t="str">
            <v>ML</v>
          </cell>
          <cell r="F3806">
            <v>17142.62</v>
          </cell>
          <cell r="G3806">
            <v>42579</v>
          </cell>
        </row>
        <row r="3807">
          <cell r="C3807">
            <v>7112</v>
          </cell>
          <cell r="D3807" t="str">
            <v>Pih. Instalacion Ysuministro Puerta 0.70 X 2.40</v>
          </cell>
          <cell r="E3807" t="str">
            <v>UN</v>
          </cell>
          <cell r="F3807">
            <v>811747.11</v>
          </cell>
          <cell r="G3807">
            <v>42579</v>
          </cell>
        </row>
        <row r="3808">
          <cell r="C3808">
            <v>7113</v>
          </cell>
          <cell r="D3808" t="str">
            <v>Pih. Fallebas</v>
          </cell>
          <cell r="E3808" t="str">
            <v>UN</v>
          </cell>
          <cell r="F3808">
            <v>65521.37</v>
          </cell>
          <cell r="G3808">
            <v>42579</v>
          </cell>
        </row>
        <row r="3809">
          <cell r="C3809">
            <v>7114</v>
          </cell>
          <cell r="D3809" t="str">
            <v>Pih. Certificacion De Puntos De Datos</v>
          </cell>
          <cell r="E3809" t="str">
            <v>UN</v>
          </cell>
          <cell r="F3809">
            <v>61035</v>
          </cell>
          <cell r="G3809">
            <v>42579</v>
          </cell>
        </row>
        <row r="3810">
          <cell r="C3810">
            <v>7115</v>
          </cell>
          <cell r="D3810" t="str">
            <v>Pih. Excavacion A Maquina Y Retiro De Material</v>
          </cell>
          <cell r="E3810" t="str">
            <v>M3</v>
          </cell>
          <cell r="F3810">
            <v>28400.28</v>
          </cell>
          <cell r="G3810">
            <v>42579</v>
          </cell>
        </row>
        <row r="3811">
          <cell r="C3811">
            <v>7116</v>
          </cell>
          <cell r="D3811" t="str">
            <v>Pih. Ascensor 5 Paradas</v>
          </cell>
          <cell r="E3811" t="str">
            <v>UN</v>
          </cell>
          <cell r="F3811">
            <v>146805456</v>
          </cell>
          <cell r="G3811">
            <v>42583</v>
          </cell>
        </row>
        <row r="3812">
          <cell r="C3812">
            <v>7117</v>
          </cell>
          <cell r="D3812" t="str">
            <v>Pih. Ascensor Camillero 5 Paradas</v>
          </cell>
          <cell r="E3812" t="str">
            <v>UN</v>
          </cell>
          <cell r="F3812">
            <v>223313800.06</v>
          </cell>
          <cell r="G3812">
            <v>42583</v>
          </cell>
        </row>
        <row r="3813">
          <cell r="C3813">
            <v>7118</v>
          </cell>
          <cell r="D3813" t="str">
            <v>Pih. Gabinete De 1.55 M</v>
          </cell>
          <cell r="E3813" t="str">
            <v>UN</v>
          </cell>
          <cell r="F3813">
            <v>4168628.43</v>
          </cell>
          <cell r="G3813">
            <v>42583</v>
          </cell>
        </row>
        <row r="3814">
          <cell r="C3814">
            <v>7119</v>
          </cell>
          <cell r="D3814" t="str">
            <v>Pih. Modulo De 1 Jack Rj45, Cat 6</v>
          </cell>
          <cell r="E3814" t="str">
            <v>UN</v>
          </cell>
          <cell r="F3814">
            <v>34037.620000000003</v>
          </cell>
          <cell r="G3814">
            <v>42583</v>
          </cell>
        </row>
        <row r="3815">
          <cell r="C3815">
            <v>7120</v>
          </cell>
          <cell r="D3815" t="str">
            <v>Pih. Switch De 16 Puertos X 10/100 Basetx No Administrable</v>
          </cell>
          <cell r="E3815" t="str">
            <v>UN</v>
          </cell>
          <cell r="F3815">
            <v>2393531.33</v>
          </cell>
          <cell r="G3815">
            <v>42584</v>
          </cell>
        </row>
        <row r="3816">
          <cell r="C3816">
            <v>7121</v>
          </cell>
          <cell r="D3816" t="str">
            <v>Pih. Camara Fija Autoiris Color 480 Tvl Dia / Noche</v>
          </cell>
          <cell r="E3816" t="str">
            <v>UN</v>
          </cell>
          <cell r="F3816">
            <v>2478735</v>
          </cell>
          <cell r="G3816">
            <v>42580</v>
          </cell>
        </row>
        <row r="3817">
          <cell r="C3817">
            <v>7122</v>
          </cell>
          <cell r="D3817" t="str">
            <v>Pih. Videograbador De 16 Canales Con Dd De 1024 Gb</v>
          </cell>
          <cell r="E3817" t="str">
            <v>UN</v>
          </cell>
          <cell r="F3817">
            <v>7055531.3300000001</v>
          </cell>
          <cell r="G3817">
            <v>42584</v>
          </cell>
        </row>
        <row r="3818">
          <cell r="C3818">
            <v>7123</v>
          </cell>
          <cell r="D3818" t="str">
            <v>Pih. Construccion , Instalacion Y Puesta De Planta De Tratamiento - Tanques (Eqa-01, D=1,7 M- Mbbr-01, D=1,30;  Cla-01 D=1,7 Mts) Incluye :  Tanque De Tratamiento Biologico - Tablero Electrico - Soplador Regenerativo - Bombas Sumergibles, Dosificadoras, Tuberias Y Valvula</v>
          </cell>
          <cell r="E3818" t="str">
            <v>UN</v>
          </cell>
          <cell r="F3818">
            <v>137500000</v>
          </cell>
          <cell r="G3818">
            <v>42583</v>
          </cell>
        </row>
        <row r="3819">
          <cell r="C3819">
            <v>7124</v>
          </cell>
          <cell r="D3819" t="str">
            <v>Pih. Tanque Industrial Subterraneo, Cilindrico Horizontal Con Fondo Abombados De 42000 Lts, Diametro 2,60 Mt, Longitud De 8 Mt, Espesor 10 Mm Rn Plastico Reforzado En Fibra De Vidrio.</v>
          </cell>
          <cell r="E3819" t="str">
            <v>UN</v>
          </cell>
          <cell r="F3819">
            <v>55482970.899999999</v>
          </cell>
          <cell r="G3819">
            <v>42583</v>
          </cell>
        </row>
        <row r="3820">
          <cell r="C3820">
            <v>7125</v>
          </cell>
          <cell r="D3820" t="str">
            <v>Pih. Multitoma Para Gabinete Tipo Hospitalario Para Rack</v>
          </cell>
          <cell r="E3820" t="str">
            <v>UN</v>
          </cell>
          <cell r="F3820">
            <v>355280.35</v>
          </cell>
          <cell r="G3820">
            <v>42584</v>
          </cell>
        </row>
        <row r="3821">
          <cell r="C3821">
            <v>7126</v>
          </cell>
          <cell r="D3821" t="str">
            <v>Pih. Ups De 6 Kva</v>
          </cell>
          <cell r="E3821" t="str">
            <v>UN</v>
          </cell>
          <cell r="F3821">
            <v>16907407.84</v>
          </cell>
          <cell r="G3821">
            <v>42584</v>
          </cell>
        </row>
        <row r="3822">
          <cell r="C3822">
            <v>7127</v>
          </cell>
          <cell r="D3822" t="str">
            <v>Pih. Provision Para Publicacion Y Gestion Social</v>
          </cell>
          <cell r="E3822" t="str">
            <v>GL</v>
          </cell>
          <cell r="F3822">
            <v>534217877.10000002</v>
          </cell>
          <cell r="G3822">
            <v>42580</v>
          </cell>
        </row>
        <row r="3823">
          <cell r="C3823">
            <v>7137</v>
          </cell>
          <cell r="D3823" t="str">
            <v>Manejo Y Control De Aguas (Ver Diseño)</v>
          </cell>
          <cell r="E3823" t="str">
            <v>GL</v>
          </cell>
          <cell r="F3823">
            <v>47124000</v>
          </cell>
          <cell r="G3823">
            <v>42587</v>
          </cell>
        </row>
        <row r="3824">
          <cell r="C3824">
            <v>7138</v>
          </cell>
          <cell r="D3824" t="str">
            <v>Demolicion De Zonas De Vivienda</v>
          </cell>
          <cell r="E3824" t="str">
            <v>M2</v>
          </cell>
          <cell r="F3824">
            <v>17462.5</v>
          </cell>
          <cell r="G3824">
            <v>42587</v>
          </cell>
        </row>
        <row r="3825">
          <cell r="C3825">
            <v>7139</v>
          </cell>
          <cell r="D3825" t="str">
            <v>Adecuacion Y Restauracion De Zonas Aledañas Que Se Cancelaran Por Actividades Realizadas Hasta Agotar Monto</v>
          </cell>
          <cell r="E3825" t="str">
            <v>GL</v>
          </cell>
          <cell r="F3825">
            <v>269178000</v>
          </cell>
          <cell r="G3825">
            <v>42587</v>
          </cell>
        </row>
        <row r="3826">
          <cell r="C3826">
            <v>7140</v>
          </cell>
          <cell r="D3826" t="str">
            <v>Construccion De Puentes Peatonales, Longitud = 6.00 Metros (Ver Diseño)</v>
          </cell>
          <cell r="E3826" t="str">
            <v>UN</v>
          </cell>
          <cell r="F3826">
            <v>62832000</v>
          </cell>
          <cell r="G3826">
            <v>42587</v>
          </cell>
        </row>
        <row r="3827">
          <cell r="C3827">
            <v>7141</v>
          </cell>
          <cell r="D3827" t="str">
            <v>Limpieza General (Ver Diseño)</v>
          </cell>
          <cell r="E3827" t="str">
            <v>M3</v>
          </cell>
          <cell r="F3827">
            <v>38620</v>
          </cell>
          <cell r="G3827">
            <v>42587</v>
          </cell>
        </row>
        <row r="3828">
          <cell r="C3828">
            <v>7142</v>
          </cell>
          <cell r="D3828" t="str">
            <v>Pasacalles De 1.00 X 6.00 Metros (Ver Diseño)</v>
          </cell>
          <cell r="E3828" t="str">
            <v>UN</v>
          </cell>
          <cell r="F3828">
            <v>235620</v>
          </cell>
          <cell r="G3828">
            <v>42587</v>
          </cell>
        </row>
        <row r="3829">
          <cell r="C3829">
            <v>7143</v>
          </cell>
          <cell r="D3829" t="str">
            <v>Valla Informativa De 3.00 X 6.00 Metros Con Estructura De Fijacion En Cercha Metalica (Ver Diseño)</v>
          </cell>
          <cell r="E3829" t="str">
            <v>UN</v>
          </cell>
          <cell r="F3829">
            <v>10566400</v>
          </cell>
          <cell r="G3829">
            <v>42587</v>
          </cell>
        </row>
        <row r="3830">
          <cell r="C3830">
            <v>7144</v>
          </cell>
          <cell r="D3830" t="str">
            <v>Manejo Socio Ambiental (Ver Diseño)</v>
          </cell>
          <cell r="E3830" t="str">
            <v>GL</v>
          </cell>
          <cell r="F3830">
            <v>23562000</v>
          </cell>
          <cell r="G3830">
            <v>42587</v>
          </cell>
        </row>
        <row r="3831">
          <cell r="C3831">
            <v>7145</v>
          </cell>
          <cell r="D3831" t="str">
            <v>Diseño Del Proyecto De Canalizacion</v>
          </cell>
          <cell r="E3831" t="str">
            <v>GL</v>
          </cell>
          <cell r="F3831">
            <v>55000000</v>
          </cell>
          <cell r="G3831">
            <v>42587</v>
          </cell>
        </row>
        <row r="3832">
          <cell r="C3832">
            <v>7146</v>
          </cell>
          <cell r="D3832" t="str">
            <v>Adquisicion De Viviendas Que Impidan La Canalizacion Del Arroyo Hasta Agotar Monto</v>
          </cell>
          <cell r="E3832" t="str">
            <v>GL</v>
          </cell>
          <cell r="F3832">
            <v>420000000</v>
          </cell>
          <cell r="G3832">
            <v>42587</v>
          </cell>
        </row>
        <row r="3833">
          <cell r="C3833">
            <v>7147</v>
          </cell>
          <cell r="D3833" t="str">
            <v>Suministro E Instalacion De Tuberia De Agua Potable De 2" De Diametro En Pvc, Incluye Excavacion (Ver Diseño)</v>
          </cell>
          <cell r="E3833" t="str">
            <v>ML</v>
          </cell>
          <cell r="F3833">
            <v>149226</v>
          </cell>
          <cell r="G3833">
            <v>42587</v>
          </cell>
        </row>
        <row r="3834">
          <cell r="C3834">
            <v>7148</v>
          </cell>
          <cell r="D3834" t="str">
            <v>Suministro E Instalacion De Tuberia Sanitaria De 8" En Pvc, Incluye Excavacion (Ver Diseño)</v>
          </cell>
          <cell r="E3834" t="str">
            <v>ML</v>
          </cell>
          <cell r="F3834">
            <v>148500</v>
          </cell>
          <cell r="G3834">
            <v>42587</v>
          </cell>
        </row>
        <row r="3835">
          <cell r="C3835">
            <v>7152</v>
          </cell>
          <cell r="D3835" t="str">
            <v>Pilote Pre Excavado D = 0.60 Metros, En Concreto De 4000 Psi</v>
          </cell>
          <cell r="E3835" t="str">
            <v>ML</v>
          </cell>
          <cell r="F3835">
            <v>556845.42000000004</v>
          </cell>
          <cell r="G3835">
            <v>42591</v>
          </cell>
        </row>
        <row r="3836">
          <cell r="C3836">
            <v>7155</v>
          </cell>
          <cell r="D3836" t="str">
            <v>Demolición De Pilote D = 0.60 Metros De Concreto Armado</v>
          </cell>
          <cell r="E3836" t="str">
            <v>ML</v>
          </cell>
          <cell r="F3836">
            <v>141068.20000000001</v>
          </cell>
          <cell r="G3836">
            <v>42587</v>
          </cell>
        </row>
        <row r="3837">
          <cell r="C3837">
            <v>7158</v>
          </cell>
          <cell r="D3837" t="str">
            <v>Viga De Atado / Coronación De Pantalla Pilotes De 0.60 X 0.40 Metros</v>
          </cell>
          <cell r="E3837" t="str">
            <v>ML</v>
          </cell>
          <cell r="F3837">
            <v>360051.26</v>
          </cell>
          <cell r="G3837">
            <v>42587</v>
          </cell>
        </row>
        <row r="3838">
          <cell r="C3838">
            <v>7159</v>
          </cell>
          <cell r="D3838" t="str">
            <v>Cerramiento En Malla Eslabonada H = 1.80 Metros, Incluye Desmontaje (Varios Usos)</v>
          </cell>
          <cell r="E3838" t="str">
            <v>ML</v>
          </cell>
          <cell r="F3838">
            <v>37356.58</v>
          </cell>
          <cell r="G3838">
            <v>42587</v>
          </cell>
        </row>
        <row r="3839">
          <cell r="C3839">
            <v>7160</v>
          </cell>
          <cell r="D3839" t="str">
            <v>Prvc. Instalacion De Codos Grp Y/O Pvc Dn 1500 Pn=1 Sn 2500 (0-30º)</v>
          </cell>
          <cell r="E3839" t="str">
            <v>UN</v>
          </cell>
          <cell r="F3839">
            <v>877801.84</v>
          </cell>
          <cell r="G3839">
            <v>42591</v>
          </cell>
        </row>
        <row r="3840">
          <cell r="C3840">
            <v>7161</v>
          </cell>
          <cell r="D3840" t="str">
            <v>Prvc. Instalacionde Tuberias En Grp Y/O Pvc De Diametro 1500 Mm, Pn=1.00 Sn 2500</v>
          </cell>
          <cell r="E3840" t="str">
            <v>ML</v>
          </cell>
          <cell r="F3840">
            <v>107589.64</v>
          </cell>
          <cell r="G3840">
            <v>42591</v>
          </cell>
        </row>
        <row r="3841">
          <cell r="C3841">
            <v>7163</v>
          </cell>
          <cell r="D3841" t="str">
            <v>Prvc. Suminidtro De Tee De 1,500 X 1,500 Mm, Sn 2500, Incluye Uniones, Accesorio Y Transporte</v>
          </cell>
          <cell r="E3841" t="str">
            <v>UN</v>
          </cell>
          <cell r="F3841">
            <v>19934000</v>
          </cell>
          <cell r="G3841">
            <v>42591</v>
          </cell>
        </row>
        <row r="3842">
          <cell r="C3842">
            <v>7165</v>
          </cell>
          <cell r="D3842" t="str">
            <v>Prvc. Suministro Codos Grp Y/O Pvc Dn 2200 Pn=1 Sn 2500 (0º-30º) Incluye Union Y Transporte</v>
          </cell>
          <cell r="E3842" t="str">
            <v>UN</v>
          </cell>
          <cell r="F3842">
            <v>10352000</v>
          </cell>
          <cell r="G3842">
            <v>42591</v>
          </cell>
        </row>
        <row r="3843">
          <cell r="C3843">
            <v>7167</v>
          </cell>
          <cell r="D3843" t="str">
            <v>Prvc. Suministro Codos Grp Y/O Pvc Dn 1500 Pn=1 Sn 2500 (0º-30º) Incluye Union Y Transporte</v>
          </cell>
          <cell r="E3843" t="str">
            <v>UN</v>
          </cell>
          <cell r="F3843">
            <v>5094000</v>
          </cell>
          <cell r="G3843">
            <v>42591</v>
          </cell>
        </row>
        <row r="3844">
          <cell r="C3844">
            <v>7169</v>
          </cell>
          <cell r="D3844" t="str">
            <v>Prvc. Suministro De Tuberia En Grp Y/O Pvc De Diametro 1500 Mm, Pn=1, Sn 2500, Incluye Union Y Transporte</v>
          </cell>
          <cell r="E3844" t="str">
            <v>ML</v>
          </cell>
          <cell r="F3844">
            <v>1634346</v>
          </cell>
          <cell r="G3844">
            <v>42591</v>
          </cell>
        </row>
        <row r="3845">
          <cell r="C3845">
            <v>7170</v>
          </cell>
          <cell r="D3845" t="str">
            <v>Prvc. Instalacion De Tee De 1,500 X 1,500 Mm, Sn 2500, Incluye Uniones, Accesorios Y Transporte</v>
          </cell>
          <cell r="E3845" t="str">
            <v>UN</v>
          </cell>
          <cell r="F3845">
            <v>815673.45</v>
          </cell>
          <cell r="G3845">
            <v>42591</v>
          </cell>
        </row>
        <row r="3846">
          <cell r="C3846">
            <v>7171</v>
          </cell>
          <cell r="D3846" t="str">
            <v>Prvc. Suplemento De Trabajo En Tensión Retiro Puente De Línea Trifásico M.T.</v>
          </cell>
          <cell r="E3846" t="str">
            <v>UN</v>
          </cell>
          <cell r="F3846">
            <v>27607.94</v>
          </cell>
          <cell r="G3846">
            <v>42591</v>
          </cell>
        </row>
        <row r="3847">
          <cell r="C3847">
            <v>7172</v>
          </cell>
          <cell r="D3847" t="str">
            <v>P. 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3847" t="str">
            <v>M2</v>
          </cell>
          <cell r="F3847">
            <v>110093.58</v>
          </cell>
          <cell r="G3847">
            <v>42599</v>
          </cell>
        </row>
        <row r="3848">
          <cell r="C3848">
            <v>7173</v>
          </cell>
          <cell r="D3848" t="str">
            <v>Desmonte De Cielo Raso A Una Altura &lt; 3.00 Metros, Incluye Retiro De Material</v>
          </cell>
          <cell r="E3848" t="str">
            <v>M2</v>
          </cell>
          <cell r="F3848">
            <v>9506.75</v>
          </cell>
          <cell r="G3848">
            <v>42600</v>
          </cell>
        </row>
        <row r="3849">
          <cell r="C3849">
            <v>7174</v>
          </cell>
          <cell r="D3849" t="str">
            <v>Desmonte De Unidad De Acondicionador De Aire Tipo Split Con Manejadora Y Reubicación (Incluye Regata, Materiales Y Puesta En Funcionamiento)</v>
          </cell>
          <cell r="E3849" t="str">
            <v>UN</v>
          </cell>
          <cell r="F3849">
            <v>400000</v>
          </cell>
          <cell r="G3849">
            <v>42601</v>
          </cell>
        </row>
        <row r="3850">
          <cell r="C3850">
            <v>7175</v>
          </cell>
          <cell r="D3850" t="str">
            <v>Dado De Anclaje De Dovelas En Concreto De 3000 Psi De 0.30 X 0.30 X 0.30 Metros, Incluye Excavación Y Acero De Refuerzo</v>
          </cell>
          <cell r="E3850" t="str">
            <v>UN</v>
          </cell>
          <cell r="F3850">
            <v>16210.76</v>
          </cell>
          <cell r="G3850">
            <v>42600</v>
          </cell>
        </row>
        <row r="3851">
          <cell r="C3851">
            <v>7177</v>
          </cell>
          <cell r="D3851" t="str">
            <v>Banca En Concreto De 3000 Psi Impermabilizado, E = 0.08 Metros Y Ancho 0.45 Metros, Incluye Acero De Refuerzo, Varilla De 3/8" En Cuadricula De 0.15 Metros En Ambos Sentidos, Con Apoyo A Cada 3.00 Metros, Altura 0.45 Metros</v>
          </cell>
          <cell r="E3851" t="str">
            <v>ML</v>
          </cell>
          <cell r="F3851">
            <v>61291.56</v>
          </cell>
          <cell r="G3851">
            <v>42604</v>
          </cell>
        </row>
        <row r="3852">
          <cell r="C3852">
            <v>7178</v>
          </cell>
          <cell r="D3852" t="str">
            <v>Plantilla De Piso En Concreto De 3000 Psi E = 0.10 Metros, Esmaltado Y Con Endurecedor</v>
          </cell>
          <cell r="E3852" t="str">
            <v>M2</v>
          </cell>
          <cell r="F3852">
            <v>69211.09</v>
          </cell>
          <cell r="G3852">
            <v>42600</v>
          </cell>
        </row>
        <row r="3853">
          <cell r="C3853">
            <v>7179</v>
          </cell>
          <cell r="D3853" t="str">
            <v>Zócalo Media Caña Con Mortero 1:4 Impermeabilizado</v>
          </cell>
          <cell r="E3853" t="str">
            <v>ML</v>
          </cell>
          <cell r="F3853">
            <v>12075.61</v>
          </cell>
          <cell r="G3853">
            <v>42600</v>
          </cell>
        </row>
        <row r="3854">
          <cell r="C3854">
            <v>7180</v>
          </cell>
          <cell r="D3854" t="str">
            <v>Suministro E Instalación De Puerta Metálica Con Mirilla De 0.20 X 0.30 Metros, Calibre 20 Por Una Faz Y Marco Calibre18, De 1.00 X 2.00 Metros, Incluye Pintura Anticorrosiva, Esmalte, Cerradura Y Herraje</v>
          </cell>
          <cell r="E3854" t="str">
            <v>UN</v>
          </cell>
          <cell r="F3854">
            <v>285437.5</v>
          </cell>
          <cell r="G3854">
            <v>42600</v>
          </cell>
        </row>
        <row r="3855">
          <cell r="C3855">
            <v>7184</v>
          </cell>
          <cell r="D3855" t="str">
            <v>Suministro E Instalación De Malla Expandida Imt-20 Calibre 2.5 Material Hr, Incluye Accesorios De Instalación (Angulos, Tornillos) Para Evitar Acceso A Estructura Metálica En Varilla De 1/2"</v>
          </cell>
          <cell r="E3855" t="str">
            <v>M2</v>
          </cell>
          <cell r="F3855">
            <v>110746.84</v>
          </cell>
          <cell r="G3855">
            <v>42601</v>
          </cell>
        </row>
        <row r="3856">
          <cell r="C3856">
            <v>7192</v>
          </cell>
          <cell r="D3856" t="str">
            <v>Suministro E Instalación De Detector De Metal Y Armas Tipo Arco, Cobertura De Pies A Cabeza 100 A 240 Vac, 50 A 60 Hz / 55 W, 1 - 200 Por Programa Para Selección De Objetivos En Forma Precisa, 1.90 X 2.20 X 0.57 Metros, Garrett</v>
          </cell>
          <cell r="E3856" t="str">
            <v>UN</v>
          </cell>
          <cell r="F3856">
            <v>16053000</v>
          </cell>
          <cell r="G3856">
            <v>42601</v>
          </cell>
        </row>
        <row r="3857">
          <cell r="C3857">
            <v>7193</v>
          </cell>
          <cell r="D3857" t="str">
            <v>Suministro De Detector De Metales Puntuales Pinpointer, 360° Y Punta, Ip66 Resistente Al Agua Y Polvo. Localización Puntual De Metal En Lugares Confinados, En Las Paredes, Madera, Garrett</v>
          </cell>
          <cell r="E3857" t="str">
            <v>UN</v>
          </cell>
          <cell r="F3857">
            <v>509240</v>
          </cell>
          <cell r="G3857">
            <v>42601</v>
          </cell>
        </row>
        <row r="3858">
          <cell r="C3858">
            <v>7194</v>
          </cell>
          <cell r="D3858" t="str">
            <v>Suministro E Instalación De Sanitario Comby 15" Antivandálico Con Su Grifería, Incluye Accesorios Para Instalación; Línea Penitenciaría</v>
          </cell>
          <cell r="E3858" t="str">
            <v>UN</v>
          </cell>
          <cell r="F3858">
            <v>3286216.67</v>
          </cell>
          <cell r="G3858">
            <v>42601</v>
          </cell>
        </row>
        <row r="3859">
          <cell r="C3859">
            <v>7195</v>
          </cell>
          <cell r="D3859" t="str">
            <v>Suministro E Instalación De Pelicula Sand Blasting</v>
          </cell>
          <cell r="E3859" t="str">
            <v>M2</v>
          </cell>
          <cell r="F3859">
            <v>46400</v>
          </cell>
          <cell r="G3859">
            <v>42601</v>
          </cell>
        </row>
        <row r="3860">
          <cell r="C3860">
            <v>7196</v>
          </cell>
          <cell r="D3860" t="str">
            <v>Suministro E Instalación De Cortina Solar Screen</v>
          </cell>
          <cell r="E3860" t="str">
            <v>M2</v>
          </cell>
          <cell r="F3860">
            <v>80000</v>
          </cell>
          <cell r="G3860">
            <v>42601</v>
          </cell>
        </row>
        <row r="3861">
          <cell r="C3861">
            <v>7197</v>
          </cell>
          <cell r="D3861" t="str">
            <v>Anclaje Con Epóxico</v>
          </cell>
          <cell r="E3861" t="str">
            <v>UN</v>
          </cell>
          <cell r="F3861">
            <v>24481.3</v>
          </cell>
          <cell r="G3861">
            <v>42604</v>
          </cell>
        </row>
        <row r="3862">
          <cell r="C3862">
            <v>7200</v>
          </cell>
          <cell r="D3862" t="str">
            <v>Edu. Columna De Confinamiento En Concreto De 4000 Psi De 0.10 X 0.20 Metros, Incluye Acero De Refuerzo  3 Varillas De 1/2", Estribos De 3/8" A Cada 0.15 Metros Y Apuntalamiento De Muro</v>
          </cell>
          <cell r="E3862" t="str">
            <v>ML</v>
          </cell>
          <cell r="F3862">
            <v>56740.65</v>
          </cell>
          <cell r="G3862">
            <v>42613</v>
          </cell>
        </row>
        <row r="3863">
          <cell r="C3863">
            <v>7201</v>
          </cell>
          <cell r="D3863" t="str">
            <v>Edu. Losa Maciza Con Vigas Descolgadas De 0,15 Cms De Espesor En Concreto De 4000 Psi Premezclado</v>
          </cell>
          <cell r="E3863" t="str">
            <v>M3</v>
          </cell>
          <cell r="F3863">
            <v>912282.65</v>
          </cell>
          <cell r="G3863">
            <v>42614</v>
          </cell>
        </row>
        <row r="3864">
          <cell r="C3864">
            <v>7202</v>
          </cell>
          <cell r="D3864" t="str">
            <v>Edu. Rampa En Concreto Premezclado Visto F'C 28 Mpa. Conjunto Estructural Viga + Losa Maciza + Descanso (Secciones Según Planos) Incluye Malla Electrosoldada Con Acabado Estriado Horizontal, Junta  E= 0,10 Mts.</v>
          </cell>
          <cell r="E3864" t="str">
            <v>M2</v>
          </cell>
          <cell r="F3864">
            <v>254475.24</v>
          </cell>
          <cell r="G3864">
            <v>42613</v>
          </cell>
        </row>
        <row r="3865">
          <cell r="C3865">
            <v>7203</v>
          </cell>
          <cell r="D3865" t="str">
            <v>Edu. Concreto Grout F´C 28 Mpa Relleno Una Celda Vertical Reforzada En Muros E:0.12 M De Ladrillo.</v>
          </cell>
          <cell r="E3865" t="str">
            <v>ML</v>
          </cell>
          <cell r="F3865">
            <v>17075.580000000002</v>
          </cell>
          <cell r="G3865">
            <v>42613</v>
          </cell>
        </row>
        <row r="3866">
          <cell r="C3866">
            <v>7213</v>
          </cell>
          <cell r="D3866" t="str">
            <v>Edu. Graderias Prefabricadas Incluye Fabricacion Y Montaje</v>
          </cell>
          <cell r="E3866" t="str">
            <v>M3</v>
          </cell>
          <cell r="F3866">
            <v>1017145.31</v>
          </cell>
          <cell r="G3866">
            <v>42613</v>
          </cell>
        </row>
        <row r="3867">
          <cell r="C3867">
            <v>7221</v>
          </cell>
          <cell r="D3867" t="str">
            <v>Edu. Cancha Flotante En Madera En Guaimaro Inmunizado Espesor 20 Mm Machimbrado Por Los Cauatro Lados  Plataforma En Triplex  De 12 Mm Cara Inferior Con Ranura En Los Durmientes De  Madera En Pino Importado De Espesor 33 Mm Y 65  Mm Inmunizados, Pads De Apoyo En Neopreno Con La Altura De 10 Mm (15 Pads X M2) Recubrimiento Impermeabilizado En Polietileno Negro Calibre 6. Acabado En Laca Transparente Aprobado Por La Fiba, Dos (2) Manos De Sellador Y Tres De Laca Incluye Pintura De Demarcion</v>
          </cell>
          <cell r="E3867" t="str">
            <v>M2</v>
          </cell>
          <cell r="F3867">
            <v>275000</v>
          </cell>
          <cell r="G3867">
            <v>42613</v>
          </cell>
        </row>
        <row r="3868">
          <cell r="C3868">
            <v>7224</v>
          </cell>
          <cell r="D3868" t="str">
            <v>Edu. Viga Corona En Concreto De Fc=4000 Psi, De 0,15 X 0,20 Mts, Incluye Acero De Refuerzo 2 D=1/2" , Estribos De D=3/8"  A Cada 0,15 Mts</v>
          </cell>
          <cell r="E3868" t="str">
            <v>ML</v>
          </cell>
          <cell r="F3868">
            <v>53509.05</v>
          </cell>
          <cell r="G3868">
            <v>42614</v>
          </cell>
        </row>
        <row r="3869">
          <cell r="C3869">
            <v>7232</v>
          </cell>
          <cell r="D3869" t="str">
            <v>Edu. Construcion De Tanque De Concreto Premezclado De 4000 Psi Con  Impermeabilizacion Integral Incluye Pasantes Para Tuberias, Tanque Contraincendio Y Tanque De Agua Potable</v>
          </cell>
          <cell r="E3869" t="str">
            <v>M3</v>
          </cell>
          <cell r="F3869">
            <v>777380.01</v>
          </cell>
          <cell r="G3869">
            <v>42613</v>
          </cell>
        </row>
        <row r="3870">
          <cell r="C3870">
            <v>7239</v>
          </cell>
          <cell r="D3870" t="str">
            <v>Edu. Columnas De Acero Calidad S355 Para Columnas Circulares</v>
          </cell>
          <cell r="E3870" t="str">
            <v>KG</v>
          </cell>
          <cell r="F3870">
            <v>5549.86</v>
          </cell>
          <cell r="G3870">
            <v>42613</v>
          </cell>
        </row>
        <row r="3871">
          <cell r="C3871">
            <v>7240</v>
          </cell>
          <cell r="D3871" t="str">
            <v>Edu. Estructura Metalica Para Placa De Anclaje Y Conexiones De Acero Calidad 5355</v>
          </cell>
          <cell r="E3871" t="str">
            <v>KG</v>
          </cell>
          <cell r="F3871">
            <v>5549.86</v>
          </cell>
          <cell r="G3871">
            <v>42613</v>
          </cell>
        </row>
        <row r="3872">
          <cell r="C3872">
            <v>7241</v>
          </cell>
          <cell r="D3872" t="str">
            <v>Edu. Suministro Y Montaje De Membrana Impermeable De  Referencia Sarnafil Adherida Referencia S327-12 Espesor De 1.2 Mm O Similar Debidamente Rematada Y Sellada En Los Bordes Perimetrales Y Contra Los Marcos De Soportes De Las Lucarnas. Incluye Pruebas De Estanqueidad</v>
          </cell>
          <cell r="E3872" t="str">
            <v>M2</v>
          </cell>
          <cell r="F3872">
            <v>71105.14</v>
          </cell>
          <cell r="G3872">
            <v>42619</v>
          </cell>
        </row>
        <row r="3873">
          <cell r="C3873">
            <v>7242</v>
          </cell>
          <cell r="D3873" t="str">
            <v>Edu. Impermeabilizacion De Tanque En Membrana Sika Plan 12 Ntr Espesor 1,2 Mm O Similar</v>
          </cell>
          <cell r="E3873" t="str">
            <v>M2</v>
          </cell>
          <cell r="F3873">
            <v>92464.78</v>
          </cell>
          <cell r="G3873">
            <v>42619</v>
          </cell>
        </row>
        <row r="3874">
          <cell r="C3874">
            <v>7243</v>
          </cell>
          <cell r="D3874" t="str">
            <v>Edu. Suministro Fabricacion Y Montaje De Superficie De Cubierta En Superboard De 19 Mm Sobre Perfiles De Soporte</v>
          </cell>
          <cell r="E3874" t="str">
            <v>M2</v>
          </cell>
          <cell r="F3874">
            <v>44623.09</v>
          </cell>
          <cell r="G3874">
            <v>42613</v>
          </cell>
        </row>
        <row r="3875">
          <cell r="C3875">
            <v>7244</v>
          </cell>
          <cell r="D3875" t="str">
            <v>Edu. Bomba Centrifuga De 5Hp  De 220/440 Voltios Motor De Alta Eficienca Trabajo Continuo / Equipo De Bombeoespecial Para El Sistema Contraincendio (Ver Diseño)</v>
          </cell>
          <cell r="E3875" t="str">
            <v>UN</v>
          </cell>
          <cell r="F3875">
            <v>3605541.63</v>
          </cell>
          <cell r="G3875">
            <v>42613</v>
          </cell>
        </row>
        <row r="3876">
          <cell r="C3876">
            <v>7245</v>
          </cell>
          <cell r="D3876" t="str">
            <v>Edu. Tragante De Aguas Lluvias De 6"</v>
          </cell>
          <cell r="E3876" t="str">
            <v>UN</v>
          </cell>
          <cell r="F3876">
            <v>762203.03</v>
          </cell>
          <cell r="G3876">
            <v>42613</v>
          </cell>
        </row>
        <row r="3877">
          <cell r="C3877">
            <v>7247</v>
          </cell>
          <cell r="D3877" t="str">
            <v>Edu. Suministro E Instalacion De Luminaria Curvoled De 40 W</v>
          </cell>
          <cell r="E3877" t="str">
            <v>UN</v>
          </cell>
          <cell r="F3877">
            <v>800427.89</v>
          </cell>
          <cell r="G3877">
            <v>42613</v>
          </cell>
        </row>
        <row r="3878">
          <cell r="C3878">
            <v>7248</v>
          </cell>
          <cell r="D3878" t="str">
            <v>Edu. Suministro E Instalacion De Down Light 12W Cw</v>
          </cell>
          <cell r="E3878" t="str">
            <v>UN</v>
          </cell>
          <cell r="F3878">
            <v>668834.02</v>
          </cell>
          <cell r="G3878">
            <v>42613</v>
          </cell>
        </row>
        <row r="3879">
          <cell r="C3879">
            <v>7249</v>
          </cell>
          <cell r="D3879" t="str">
            <v>Edu. Suministro E Instalacion De At-Proyeled 60 @68 W Cw</v>
          </cell>
          <cell r="E3879" t="str">
            <v>UN</v>
          </cell>
          <cell r="F3879">
            <v>668834.02</v>
          </cell>
          <cell r="G3879">
            <v>42613</v>
          </cell>
        </row>
        <row r="3880">
          <cell r="C3880">
            <v>7250</v>
          </cell>
          <cell r="D3880" t="str">
            <v>Edu. Suministro E Instalacion De At-Paneled Lf De 40 W 60 X 60 Cw</v>
          </cell>
          <cell r="E3880" t="str">
            <v>UN</v>
          </cell>
          <cell r="F3880">
            <v>435158.36</v>
          </cell>
          <cell r="G3880">
            <v>42613</v>
          </cell>
        </row>
        <row r="3881">
          <cell r="C3881">
            <v>7251</v>
          </cell>
          <cell r="D3881" t="str">
            <v>Edu. Suministro E Instalacion De Ventana  Sobre Cubierta En Aluminio Natural Marco En Perfileria 3831 Con Empaque  Y Con Pisavidrio A Presion Tipo Alamo, Contiene Policarbonato Alveolar De 6 Mm De Espesor Según Diseño</v>
          </cell>
          <cell r="E3881" t="str">
            <v>UN</v>
          </cell>
          <cell r="F3881">
            <v>390331.6</v>
          </cell>
          <cell r="G3881">
            <v>42613</v>
          </cell>
        </row>
        <row r="3882">
          <cell r="C3882">
            <v>7252</v>
          </cell>
          <cell r="D3882" t="str">
            <v>Edu. Suministro E Instalacion De Transformador Normalizado Seco Tipo Resina Clase H De 225 Kva De 13200 V -220 Con Termometro Digital. Incluye Celda De Transformador</v>
          </cell>
          <cell r="E3882" t="str">
            <v>UN</v>
          </cell>
          <cell r="F3882">
            <v>29335107.5</v>
          </cell>
          <cell r="G3882">
            <v>42614</v>
          </cell>
        </row>
        <row r="3883">
          <cell r="C3883">
            <v>7253</v>
          </cell>
          <cell r="D3883" t="str">
            <v>Edu. Planta Electrica De Emergencia Cabinada Con Motor Cummins Y Generador Stanford De 250 Kva Con Transferencia De 630 Amperios Y Tanque De Combustible (Ver Diseño)</v>
          </cell>
          <cell r="E3883" t="str">
            <v>UN</v>
          </cell>
          <cell r="F3883">
            <v>120093231.95</v>
          </cell>
          <cell r="G3883">
            <v>42614</v>
          </cell>
        </row>
        <row r="3884">
          <cell r="C3884">
            <v>7255</v>
          </cell>
          <cell r="D3884" t="str">
            <v>Edu. Salida Para Alumbrado Sin Lampara En Tuberia Emt</v>
          </cell>
          <cell r="E3884" t="str">
            <v>UN</v>
          </cell>
          <cell r="F3884">
            <v>98424.43</v>
          </cell>
          <cell r="G3884">
            <v>42615</v>
          </cell>
        </row>
        <row r="3885">
          <cell r="C3885">
            <v>7264</v>
          </cell>
          <cell r="D3885" t="str">
            <v>Edu. Suministro E Instalación De Switch 24 Puertos Con Socket Para Modulo De Fibra - Poe</v>
          </cell>
          <cell r="E3885" t="str">
            <v>UN</v>
          </cell>
          <cell r="F3885">
            <v>1800000</v>
          </cell>
          <cell r="G3885">
            <v>42614</v>
          </cell>
        </row>
        <row r="3886">
          <cell r="C3886">
            <v>7281</v>
          </cell>
          <cell r="D3886" t="str">
            <v>Edu. Suministro, Fabricacion Montaje  De Estructura Metalica Cubierta En Aluminio Extruido 6071T6  Con Tornilleria De Alta Resitencia En Acero Inoxidable 304</v>
          </cell>
          <cell r="E3886" t="str">
            <v>KG</v>
          </cell>
          <cell r="F3886">
            <v>21592.36</v>
          </cell>
          <cell r="G3886">
            <v>42615</v>
          </cell>
        </row>
        <row r="3887">
          <cell r="C3887">
            <v>7295</v>
          </cell>
          <cell r="D3887" t="str">
            <v>Edu. Instalación De Luminaria Para Alumbrado Publico Tipo Led De 30 Vatios</v>
          </cell>
          <cell r="E3887" t="str">
            <v>UN</v>
          </cell>
          <cell r="F3887">
            <v>902627.09</v>
          </cell>
          <cell r="G3887">
            <v>42618</v>
          </cell>
        </row>
        <row r="3888">
          <cell r="C3888">
            <v>7298</v>
          </cell>
          <cell r="D3888" t="str">
            <v>Edu. Construcion De Tanques De 4000 Psi Con  Impermeabilizacion Integral Incluye Pasantes Para Tuberias. Sistema Contraincendio, Agua Potable, Irrigacion Y Tanque De Agua Lluvia</v>
          </cell>
          <cell r="E3888" t="str">
            <v>M3</v>
          </cell>
          <cell r="F3888">
            <v>775146.64</v>
          </cell>
          <cell r="G3888">
            <v>42618</v>
          </cell>
        </row>
        <row r="3889">
          <cell r="C3889">
            <v>7300</v>
          </cell>
          <cell r="D3889" t="str">
            <v>Edu. Suministro E Instalacion De Equipo De Bombeo Sistema De Riego  Bomba Centrifuga Motor Electrico De 220 - 440 Trifasica 10Hp Hdt 40 Mts 370 Gpm  (Ver Diseño)</v>
          </cell>
          <cell r="E3889" t="str">
            <v>UN</v>
          </cell>
          <cell r="F3889">
            <v>3111540.63</v>
          </cell>
          <cell r="G3889">
            <v>42618</v>
          </cell>
        </row>
        <row r="3890">
          <cell r="C3890">
            <v>7302</v>
          </cell>
          <cell r="D3890" t="str">
            <v>Edu. Grama Bermuda En Tepe Incluye Nivelacion, Riego Y Fertilizacion Bajo La Direccion Tecnica De Un Ingeniero Agronomo Y Dos (2)  Cortes Requeridos Debe Entregarse A Los Niveles Solicitados En El Diseño</v>
          </cell>
          <cell r="E3890" t="str">
            <v>M2</v>
          </cell>
          <cell r="F3890">
            <v>17816.16</v>
          </cell>
          <cell r="G3890">
            <v>42618</v>
          </cell>
        </row>
        <row r="3891">
          <cell r="C3891">
            <v>7303</v>
          </cell>
          <cell r="D3891" t="str">
            <v>Edu. Relleno En Arena De Rio (Santo Tomas)</v>
          </cell>
          <cell r="E3891" t="str">
            <v>M3</v>
          </cell>
          <cell r="F3891">
            <v>33722.14</v>
          </cell>
          <cell r="G3891">
            <v>42619</v>
          </cell>
        </row>
        <row r="3892">
          <cell r="C3892">
            <v>7306</v>
          </cell>
          <cell r="D3892" t="str">
            <v>Edu. Tuberia Tipo Durman Rib Draine Perforada Para Drenaje Con Filtro Subterraneo De 6" O Similar  (Ver Diseño). Incluye Accesorios (Codos,  Sillas T, Uniones)</v>
          </cell>
          <cell r="E3892" t="str">
            <v>ML</v>
          </cell>
          <cell r="F3892">
            <v>44526.32</v>
          </cell>
          <cell r="G3892">
            <v>42619</v>
          </cell>
        </row>
        <row r="3893">
          <cell r="C3893">
            <v>7309</v>
          </cell>
          <cell r="D3893" t="str">
            <v>Edu. Suministro E Instalación De Reflectores  Led Para Campo De Futbol Potencia 400 Ww Y 46000 Lumenes Con Eficieciencia De 115 Lumenes / W Para Iluminación De La Cancha Nivel De Iluminacion 1800 Luxes Ref. . Wxtl-05-400W (Ver Diseño)</v>
          </cell>
          <cell r="E3893" t="str">
            <v>UN</v>
          </cell>
          <cell r="F3893">
            <v>2575005.23</v>
          </cell>
          <cell r="G3893">
            <v>42618</v>
          </cell>
        </row>
        <row r="3894">
          <cell r="C3894">
            <v>7315</v>
          </cell>
          <cell r="D3894" t="str">
            <v>Dps. Sumidero Fundido En Sitio Reforzado</v>
          </cell>
          <cell r="E3894" t="str">
            <v>UN</v>
          </cell>
          <cell r="F3894">
            <v>2763383.36</v>
          </cell>
          <cell r="G3894">
            <v>42620</v>
          </cell>
        </row>
        <row r="3895">
          <cell r="C3895">
            <v>7317</v>
          </cell>
          <cell r="D3895" t="str">
            <v>Dps. Demolicion De Pisos, Andenes, Bordillos</v>
          </cell>
          <cell r="E3895" t="str">
            <v>M2</v>
          </cell>
          <cell r="F3895">
            <v>17237.34</v>
          </cell>
          <cell r="G3895">
            <v>42621</v>
          </cell>
        </row>
        <row r="3896">
          <cell r="C3896">
            <v>7321</v>
          </cell>
          <cell r="D3896" t="str">
            <v>Dps. Demolicion De Pavimientos De Concreto</v>
          </cell>
          <cell r="E3896" t="str">
            <v>M2</v>
          </cell>
          <cell r="F3896">
            <v>24167.040000000001</v>
          </cell>
          <cell r="G3896">
            <v>42620</v>
          </cell>
        </row>
        <row r="3897">
          <cell r="C3897">
            <v>7322</v>
          </cell>
          <cell r="D3897" t="str">
            <v>Dps. Excavaciones Varias Sin Clasificar</v>
          </cell>
          <cell r="E3897" t="str">
            <v>M3</v>
          </cell>
          <cell r="F3897">
            <v>23711.33</v>
          </cell>
          <cell r="G3897">
            <v>42620</v>
          </cell>
        </row>
        <row r="3898">
          <cell r="C3898">
            <v>7324</v>
          </cell>
          <cell r="D3898" t="str">
            <v>Dps. Acero De Refuerzo Grado 60</v>
          </cell>
          <cell r="E3898" t="str">
            <v>KG</v>
          </cell>
          <cell r="F3898">
            <v>3634.36</v>
          </cell>
          <cell r="G3898">
            <v>42620</v>
          </cell>
        </row>
        <row r="3899">
          <cell r="C3899">
            <v>7327</v>
          </cell>
          <cell r="D3899" t="str">
            <v>Dps. Subbase Granular</v>
          </cell>
          <cell r="E3899" t="str">
            <v>M3</v>
          </cell>
          <cell r="F3899">
            <v>111505.91</v>
          </cell>
          <cell r="G3899">
            <v>42620</v>
          </cell>
        </row>
        <row r="3900">
          <cell r="C3900">
            <v>7331</v>
          </cell>
          <cell r="D3900" t="str">
            <v>Dps. Canastillas En Acero Para Soporte De Dovelas</v>
          </cell>
          <cell r="E3900" t="str">
            <v>ML</v>
          </cell>
          <cell r="F3900">
            <v>14513.01</v>
          </cell>
          <cell r="G3900">
            <v>42621</v>
          </cell>
        </row>
        <row r="3901">
          <cell r="C3901">
            <v>7333</v>
          </cell>
          <cell r="D3901" t="str">
            <v>Dps. Separacion De Suelos De Subrasante Y Capas Granulares Con Geotextil Tejido 2400 O Similar</v>
          </cell>
          <cell r="E3901" t="str">
            <v>M2</v>
          </cell>
          <cell r="F3901">
            <v>9590.9699999999993</v>
          </cell>
          <cell r="G3901">
            <v>42620</v>
          </cell>
        </row>
        <row r="3902">
          <cell r="C3902">
            <v>7334</v>
          </cell>
          <cell r="D3902" t="str">
            <v>Dps. Base Estabilizada Con Cemento</v>
          </cell>
          <cell r="E3902" t="str">
            <v>M3</v>
          </cell>
          <cell r="F3902">
            <v>181740.83</v>
          </cell>
          <cell r="G3902">
            <v>42621</v>
          </cell>
        </row>
        <row r="3903">
          <cell r="C3903">
            <v>7335</v>
          </cell>
          <cell r="D3903" t="str">
            <v>Dps. Andenes En Concreto Tipo D</v>
          </cell>
          <cell r="E3903" t="str">
            <v>M2</v>
          </cell>
          <cell r="F3903">
            <v>62714.78</v>
          </cell>
          <cell r="G3903">
            <v>42620</v>
          </cell>
        </row>
        <row r="3904">
          <cell r="C3904">
            <v>7336</v>
          </cell>
          <cell r="D3904" t="str">
            <v>Dps. Bordillos En Concreto Tipo D (0.15 X 0.20) Mts</v>
          </cell>
          <cell r="E3904" t="str">
            <v>ML</v>
          </cell>
          <cell r="F3904">
            <v>44968.7</v>
          </cell>
          <cell r="G3904">
            <v>42620</v>
          </cell>
        </row>
        <row r="3905">
          <cell r="C3905">
            <v>7339</v>
          </cell>
          <cell r="D3905" t="str">
            <v>Dps. Material Seleccionado Para Anden</v>
          </cell>
          <cell r="E3905" t="str">
            <v>M3</v>
          </cell>
          <cell r="F3905">
            <v>78190.95</v>
          </cell>
          <cell r="G3905">
            <v>42620</v>
          </cell>
        </row>
        <row r="3906">
          <cell r="C3906">
            <v>7340</v>
          </cell>
          <cell r="D3906" t="str">
            <v>Dps. Terraplen Con Material Seleccionado</v>
          </cell>
          <cell r="E3906" t="str">
            <v>M3</v>
          </cell>
          <cell r="F3906">
            <v>76194.36</v>
          </cell>
          <cell r="G3906">
            <v>42620</v>
          </cell>
        </row>
        <row r="3907">
          <cell r="C3907">
            <v>7342</v>
          </cell>
          <cell r="D3907" t="str">
            <v>Dps. Pavimento En Concreto Hidraulico De Mr= 4.1 Mpa Y E= 20 Cm</v>
          </cell>
          <cell r="E3907" t="str">
            <v>M3</v>
          </cell>
          <cell r="F3907">
            <v>740893.45</v>
          </cell>
          <cell r="G3907">
            <v>42620</v>
          </cell>
        </row>
        <row r="3908">
          <cell r="C3908">
            <v>7343</v>
          </cell>
          <cell r="D3908" t="str">
            <v>Dps. Cunetas Revestidas En Concreto</v>
          </cell>
          <cell r="E3908" t="str">
            <v>M3</v>
          </cell>
          <cell r="F3908">
            <v>513775.92</v>
          </cell>
          <cell r="G3908">
            <v>42620</v>
          </cell>
        </row>
        <row r="3909">
          <cell r="C3909">
            <v>7344</v>
          </cell>
          <cell r="D3909" t="str">
            <v>Dps. Solado En Concreto Clase F</v>
          </cell>
          <cell r="E3909" t="str">
            <v>M3</v>
          </cell>
          <cell r="F3909">
            <v>275745.84000000003</v>
          </cell>
          <cell r="G3909">
            <v>42620</v>
          </cell>
        </row>
        <row r="3910">
          <cell r="C3910">
            <v>7348</v>
          </cell>
          <cell r="D3910" t="str">
            <v>Dps. Relleno Para Estructura</v>
          </cell>
          <cell r="E3910" t="str">
            <v>M3</v>
          </cell>
          <cell r="F3910">
            <v>72346.44</v>
          </cell>
          <cell r="G3910">
            <v>42620</v>
          </cell>
        </row>
        <row r="3911">
          <cell r="C3911">
            <v>7349</v>
          </cell>
          <cell r="D3911" t="str">
            <v>Dps. Señales De Transito Grupo 1 (0.75 X 0.75) Mts</v>
          </cell>
          <cell r="E3911" t="str">
            <v>UN</v>
          </cell>
          <cell r="F3911">
            <v>327716.58</v>
          </cell>
          <cell r="G3911">
            <v>42621</v>
          </cell>
        </row>
        <row r="3912">
          <cell r="C3912">
            <v>7350</v>
          </cell>
          <cell r="D3912" t="str">
            <v>Dps. Muro De Contencion En Concreto Clase D</v>
          </cell>
          <cell r="E3912" t="str">
            <v>M3</v>
          </cell>
          <cell r="F3912">
            <v>751005.7</v>
          </cell>
          <cell r="G3912">
            <v>42620</v>
          </cell>
        </row>
        <row r="3913">
          <cell r="C3913">
            <v>7353</v>
          </cell>
          <cell r="D3913" t="str">
            <v>Dps. Linea De Demarcacion</v>
          </cell>
          <cell r="E3913" t="str">
            <v>ML</v>
          </cell>
          <cell r="F3913">
            <v>2586.44</v>
          </cell>
          <cell r="G3913">
            <v>42620</v>
          </cell>
        </row>
        <row r="3914">
          <cell r="C3914">
            <v>7354</v>
          </cell>
          <cell r="D3914" t="str">
            <v>Dps. Excavaciones Varias Sin Clasificar</v>
          </cell>
          <cell r="E3914" t="str">
            <v>M3</v>
          </cell>
          <cell r="F3914">
            <v>23711.33</v>
          </cell>
          <cell r="G3914">
            <v>42620</v>
          </cell>
        </row>
        <row r="3915">
          <cell r="C3915">
            <v>7355</v>
          </cell>
          <cell r="D3915" t="str">
            <v>Pavimento En Concreto Rigido Mr 0 600 Psi, Acelerado A Tres (3) Dias E = 0.20 Metros, Sin Acero</v>
          </cell>
          <cell r="E3915" t="str">
            <v>M2</v>
          </cell>
          <cell r="F3915">
            <v>127845.63</v>
          </cell>
          <cell r="G3915">
            <v>42621</v>
          </cell>
        </row>
        <row r="3916">
          <cell r="C3916">
            <v>7357</v>
          </cell>
          <cell r="D3916" t="str">
            <v>Bordillo En Concreto De 3000 Psi De 0.20 X 0.20 Mts</v>
          </cell>
          <cell r="E3916" t="str">
            <v>ML</v>
          </cell>
          <cell r="F3916">
            <v>42550.06</v>
          </cell>
          <cell r="G3916">
            <v>42621</v>
          </cell>
        </row>
        <row r="3917">
          <cell r="C3917">
            <v>7359</v>
          </cell>
          <cell r="D3917" t="str">
            <v>Edu. Suministro E Instalacion De Balancin Para Juego De Perros Modelo Cac-04 O Similar</v>
          </cell>
          <cell r="E3917" t="str">
            <v>UN</v>
          </cell>
          <cell r="F3917">
            <v>1740000</v>
          </cell>
          <cell r="G3917">
            <v>42625</v>
          </cell>
        </row>
        <row r="3918">
          <cell r="C3918">
            <v>7361</v>
          </cell>
          <cell r="D3918" t="str">
            <v>Edu. Suministro E Instalacion De Empalizada Para Juego De Perros Modelo Cac-05 O Similares</v>
          </cell>
          <cell r="E3918" t="str">
            <v>UN</v>
          </cell>
          <cell r="F3918">
            <v>3248000</v>
          </cell>
          <cell r="G3918">
            <v>42625</v>
          </cell>
        </row>
        <row r="3919">
          <cell r="C3919">
            <v>7363</v>
          </cell>
          <cell r="D3919" t="str">
            <v>Suministro Y Siembra De Arbol Tipico De La Zona, De 3 A 5 Mts De Altura</v>
          </cell>
          <cell r="E3919" t="str">
            <v>UN</v>
          </cell>
          <cell r="F3919">
            <v>652793.59999999998</v>
          </cell>
          <cell r="G3919">
            <v>42625</v>
          </cell>
        </row>
        <row r="3920">
          <cell r="C3920">
            <v>7364</v>
          </cell>
          <cell r="D3920" t="str">
            <v>Edu. Suministro E Instalacion De Pasarela Para Juego De Perros Modelo Cac-05 O Similar</v>
          </cell>
          <cell r="E3920" t="str">
            <v>UN</v>
          </cell>
          <cell r="F3920">
            <v>3712000</v>
          </cell>
          <cell r="G3920">
            <v>42625</v>
          </cell>
        </row>
        <row r="3921">
          <cell r="C3921">
            <v>7366</v>
          </cell>
          <cell r="D3921" t="str">
            <v>Edu. Suministro E Instalacion De Rueda Para Juego De Perros Modelo Cac-07 O Similar</v>
          </cell>
          <cell r="E3921" t="str">
            <v>UN</v>
          </cell>
          <cell r="F3921">
            <v>580000</v>
          </cell>
          <cell r="G3921">
            <v>42625</v>
          </cell>
        </row>
        <row r="3922">
          <cell r="C3922">
            <v>7367</v>
          </cell>
          <cell r="D3922" t="str">
            <v>Suministro E Instalación De Sistema De Riego + Hidrantes De 1"</v>
          </cell>
          <cell r="E3922" t="str">
            <v>ML</v>
          </cell>
          <cell r="F3922">
            <v>54759.96</v>
          </cell>
          <cell r="G3922">
            <v>42625</v>
          </cell>
        </row>
        <row r="3923">
          <cell r="C3923">
            <v>7369</v>
          </cell>
          <cell r="D3923" t="str">
            <v>Edu. Suministro E Instalacion De Salto De Altura Para Juego De Perros Modelo Cac-08 O Similar</v>
          </cell>
          <cell r="E3923" t="str">
            <v>UN</v>
          </cell>
          <cell r="F3923">
            <v>745000</v>
          </cell>
          <cell r="G3923">
            <v>42632</v>
          </cell>
        </row>
        <row r="3924">
          <cell r="C3924">
            <v>7371</v>
          </cell>
          <cell r="D3924" t="str">
            <v>Edu. Suministro E Instalacion De Salto De Longitud Para Juego De Perros Modelo Cac-09 O Similar</v>
          </cell>
          <cell r="E3924" t="str">
            <v>UN</v>
          </cell>
          <cell r="F3924">
            <v>672800</v>
          </cell>
          <cell r="G3924">
            <v>42625</v>
          </cell>
        </row>
        <row r="3925">
          <cell r="C3925">
            <v>7373</v>
          </cell>
          <cell r="D3925" t="str">
            <v>Edu. Suministro E Instalacion De Slalom Para Juego De Perros Modelo Cac-10 O Similar</v>
          </cell>
          <cell r="E3925" t="str">
            <v>UN</v>
          </cell>
          <cell r="F3925">
            <v>812000</v>
          </cell>
          <cell r="G3925">
            <v>42625</v>
          </cell>
        </row>
        <row r="3926">
          <cell r="C3926">
            <v>7375</v>
          </cell>
          <cell r="D3926" t="str">
            <v>Edu. Suministro E Instalacion De Tunel Para Juego De Perros Modelo Cac-11 O Similar</v>
          </cell>
          <cell r="E3926" t="str">
            <v>UN</v>
          </cell>
          <cell r="F3926">
            <v>2204000</v>
          </cell>
          <cell r="G3926">
            <v>42625</v>
          </cell>
        </row>
        <row r="3927">
          <cell r="C3927">
            <v>7376</v>
          </cell>
          <cell r="D3927" t="str">
            <v>Edu. Terraplen Para Refuerzo Con Geosinteticos Inv 223-13, Incluye Suministro , Extendida, Nivelacion, Humedecimiento Y Compactacion E=25. (No Incluye Geosintetico) O Similar</v>
          </cell>
          <cell r="E3927" t="str">
            <v>M3</v>
          </cell>
          <cell r="F3927">
            <v>58217.36</v>
          </cell>
          <cell r="G3927">
            <v>42636</v>
          </cell>
        </row>
        <row r="3928">
          <cell r="C3928">
            <v>7379</v>
          </cell>
          <cell r="D3928" t="str">
            <v>Edu. Suministro E Instalacion De Puerta En Fibra De Vidrio</v>
          </cell>
          <cell r="E3928" t="str">
            <v>M2</v>
          </cell>
          <cell r="F3928">
            <v>298960</v>
          </cell>
          <cell r="G3928">
            <v>42628</v>
          </cell>
        </row>
        <row r="3929">
          <cell r="C3929">
            <v>7381</v>
          </cell>
          <cell r="D3929" t="str">
            <v>Edu. Suministro E Instalacion De Puerta En Fibra De Vidrio Tipo Persiana</v>
          </cell>
          <cell r="E3929" t="str">
            <v>M2</v>
          </cell>
          <cell r="F3929">
            <v>306570</v>
          </cell>
          <cell r="G3929">
            <v>42626</v>
          </cell>
        </row>
        <row r="3930">
          <cell r="C3930">
            <v>7383</v>
          </cell>
          <cell r="D3930" t="str">
            <v>Edu. Suministro E Instalacion De Estera En Acero Galavanizado Enrollable Microperforada</v>
          </cell>
          <cell r="E3930" t="str">
            <v>M2</v>
          </cell>
          <cell r="F3930">
            <v>1431720</v>
          </cell>
          <cell r="G3930">
            <v>42626</v>
          </cell>
        </row>
        <row r="3931">
          <cell r="C3931">
            <v>7385</v>
          </cell>
          <cell r="D3931" t="str">
            <v>Edu. Suministro E Instalacion De Cambiador De Bebe Horizontal Para Empotrar Tipo Ac962 Bradley O Similar</v>
          </cell>
          <cell r="E3931" t="str">
            <v>UN</v>
          </cell>
          <cell r="F3931">
            <v>5629264.2800000003</v>
          </cell>
          <cell r="G3931">
            <v>42629</v>
          </cell>
        </row>
        <row r="3932">
          <cell r="C3932">
            <v>7387</v>
          </cell>
          <cell r="D3932" t="str">
            <v>Edu. Suministro E Instalacion De Banca En Madera Mu-4 O Similar</v>
          </cell>
          <cell r="E3932" t="str">
            <v>UN</v>
          </cell>
          <cell r="F3932">
            <v>1160000</v>
          </cell>
          <cell r="G3932">
            <v>42626</v>
          </cell>
        </row>
        <row r="3933">
          <cell r="C3933">
            <v>7389</v>
          </cell>
          <cell r="D3933" t="str">
            <v>Edu. Suministro E Instalacion De B-2: Baranda Para Vacios Espacio Publico, De Altura H=1.10 M ( Ver Diseño)</v>
          </cell>
          <cell r="E3933" t="str">
            <v>ML</v>
          </cell>
          <cell r="F3933">
            <v>366670</v>
          </cell>
          <cell r="G3933">
            <v>42626</v>
          </cell>
        </row>
        <row r="3934">
          <cell r="C3934">
            <v>7396</v>
          </cell>
          <cell r="D3934" t="str">
            <v>Edu. Suministro E Instalacion De Tablestaca Sintetica Pvc Sg-950 L = 8 Metros Anclada O Similar</v>
          </cell>
          <cell r="E3934" t="str">
            <v>ML</v>
          </cell>
          <cell r="F3934">
            <v>5617803.8700000001</v>
          </cell>
          <cell r="G3934">
            <v>42626</v>
          </cell>
        </row>
        <row r="3935">
          <cell r="C3935">
            <v>7397</v>
          </cell>
          <cell r="D3935" t="str">
            <v>Edu. Suministro E Instalacion De Tablestaca Sintetica Sg-425, H=3 Metros Anclada O Similiar</v>
          </cell>
          <cell r="E3935" t="str">
            <v>ML</v>
          </cell>
          <cell r="F3935">
            <v>1288439.6100000001</v>
          </cell>
          <cell r="G3935">
            <v>42626</v>
          </cell>
        </row>
        <row r="3936">
          <cell r="C3936">
            <v>7404</v>
          </cell>
          <cell r="D3936" t="str">
            <v>Edu. Suministro, Fabricacion En Sitio E Instalacion De Geoesteras Bx 50 E=0.30 Metros</v>
          </cell>
          <cell r="E3936" t="str">
            <v>M2</v>
          </cell>
          <cell r="F3936">
            <v>75678.97</v>
          </cell>
          <cell r="G3936">
            <v>42626</v>
          </cell>
        </row>
        <row r="3937">
          <cell r="C3937">
            <v>7406</v>
          </cell>
          <cell r="D3937" t="str">
            <v>Edu. Kit De Emplame Contractil Tipo Exterior Para Cable Xlpe-1/0-15 Kv O Similar</v>
          </cell>
          <cell r="E3937" t="str">
            <v>UN</v>
          </cell>
          <cell r="F3937">
            <v>1035289.03</v>
          </cell>
          <cell r="G3937">
            <v>42626</v>
          </cell>
        </row>
        <row r="3938">
          <cell r="C3938">
            <v>7410</v>
          </cell>
          <cell r="D3938" t="str">
            <v>Edu. Suministro E Instalacion De Luminaria Led Hermetica Ip-66 De 40 W O Similar</v>
          </cell>
          <cell r="E3938" t="str">
            <v>UN</v>
          </cell>
          <cell r="F3938">
            <v>384711.42</v>
          </cell>
          <cell r="G3938">
            <v>42626</v>
          </cell>
        </row>
        <row r="3939">
          <cell r="C3939">
            <v>7414</v>
          </cell>
          <cell r="D3939" t="str">
            <v>Edu. Suministro E Instalacion De Tranformador Tipo Pad Mountefd Radial De 150 Kva Trifasico-13.2/230/127 V O Similiar</v>
          </cell>
          <cell r="E3939" t="str">
            <v>UN</v>
          </cell>
          <cell r="F3939">
            <v>23023971.780000001</v>
          </cell>
          <cell r="G3939">
            <v>42626</v>
          </cell>
        </row>
        <row r="3940">
          <cell r="C3940">
            <v>7417</v>
          </cell>
          <cell r="D3940" t="str">
            <v>Edu. Construccion De Registro De Alumbrad De 1.00X1.00X1.20 Mts  (Interno) Con Marco En Angulo  De Hierro Galvanizada En Caliente De 4"" Y Tapa De Concreto Con Refuerzo En Varilla De 3/8"</v>
          </cell>
          <cell r="E3940" t="str">
            <v>UN</v>
          </cell>
          <cell r="F3940">
            <v>547999.15</v>
          </cell>
          <cell r="G3940">
            <v>42626</v>
          </cell>
        </row>
        <row r="3941">
          <cell r="C3941">
            <v>7419</v>
          </cell>
          <cell r="D3941" t="str">
            <v>Edu. Suministro E Instalacion De Tablestaca Sintetica Sg-825 L= 6.5 Metros Anclada O Similar</v>
          </cell>
          <cell r="E3941" t="str">
            <v>ML</v>
          </cell>
          <cell r="F3941">
            <v>3464572.77</v>
          </cell>
          <cell r="G3941">
            <v>42668</v>
          </cell>
        </row>
        <row r="3942">
          <cell r="C3942">
            <v>7421</v>
          </cell>
          <cell r="D3942" t="str">
            <v>Edu.Construccion Caja De Giro En Concreto Dim  Interna ( 1.20 X 1.20*1.30 ) Mts - Con Marco En Angulo Galvanizado En Caliente Y Tapa  De Concreto En Angulo De Hierro De 4" X 3/16" Reforzada Con Varilla Corrugada De 3/8"</v>
          </cell>
          <cell r="E3942" t="str">
            <v>UN</v>
          </cell>
          <cell r="F3942">
            <v>627197.65</v>
          </cell>
          <cell r="G3942">
            <v>42626</v>
          </cell>
        </row>
        <row r="3943">
          <cell r="C3943">
            <v>7423</v>
          </cell>
          <cell r="D3943" t="str">
            <v>Edu. Suministro E Instalacion De Tablestacas Sinteticas Sg-825 L = 6 Metros Anclada O Similar</v>
          </cell>
          <cell r="E3943" t="str">
            <v>ML</v>
          </cell>
          <cell r="F3943">
            <v>3317825.39</v>
          </cell>
          <cell r="G3943">
            <v>42668</v>
          </cell>
        </row>
        <row r="3944">
          <cell r="C3944">
            <v>7426</v>
          </cell>
          <cell r="D3944" t="str">
            <v>Edu. Suministro E Instalacion De Tablestaca Sintetica Sg- 625 L = 3 Metros No Anclada O Similar</v>
          </cell>
          <cell r="E3944" t="str">
            <v>ML</v>
          </cell>
          <cell r="F3944">
            <v>1492454.58</v>
          </cell>
          <cell r="G3944">
            <v>42668</v>
          </cell>
        </row>
        <row r="3945">
          <cell r="C3945">
            <v>7435</v>
          </cell>
          <cell r="D3945" t="str">
            <v>Edu. Suministro E Instalacion De Sube Y Baja Galvanizado En Caliente Ref Gtq 6219 O Similar</v>
          </cell>
          <cell r="E3945" t="str">
            <v>UN</v>
          </cell>
          <cell r="F3945">
            <v>10565672.4</v>
          </cell>
          <cell r="G3945">
            <v>42626</v>
          </cell>
        </row>
        <row r="3946">
          <cell r="C3946">
            <v>7442</v>
          </cell>
          <cell r="D3946" t="str">
            <v>Edu. Suministro E Instalacion De Canopy Para Niños Galvanizado En Caliente Gtq 5120 O Similar</v>
          </cell>
          <cell r="E3946" t="str">
            <v>UN</v>
          </cell>
          <cell r="F3946">
            <v>55851581.549999997</v>
          </cell>
          <cell r="G3946">
            <v>42626</v>
          </cell>
        </row>
        <row r="3947">
          <cell r="C3947">
            <v>7449</v>
          </cell>
          <cell r="D3947" t="str">
            <v>Edu. Suministro E Instalacion De Estructura De Baloncesto</v>
          </cell>
          <cell r="E3947" t="str">
            <v>UN</v>
          </cell>
          <cell r="F3947">
            <v>10269480</v>
          </cell>
          <cell r="G3947">
            <v>42626</v>
          </cell>
        </row>
        <row r="3948">
          <cell r="C3948">
            <v>7454</v>
          </cell>
          <cell r="D3948" t="str">
            <v>Edu. Suministro E Instalacion De Equipamiento De Voleybol Fijo</v>
          </cell>
          <cell r="E3948" t="str">
            <v>UN</v>
          </cell>
          <cell r="F3948">
            <v>5677156</v>
          </cell>
          <cell r="G3948">
            <v>42626</v>
          </cell>
        </row>
        <row r="3949">
          <cell r="C3949">
            <v>7459</v>
          </cell>
          <cell r="D3949" t="str">
            <v>Edu. Suministro E Instalacion De Porteria De Microfutbol (Un Par) Ref Stadio 002 O Similar</v>
          </cell>
          <cell r="E3949" t="str">
            <v>UN</v>
          </cell>
          <cell r="F3949">
            <v>5987340</v>
          </cell>
          <cell r="G3949">
            <v>42626</v>
          </cell>
        </row>
        <row r="3950">
          <cell r="C3950">
            <v>7465</v>
          </cell>
          <cell r="D3950" t="str">
            <v>Edu. Suministro E Instalacion De Geotextil Tr - 4000 O Similar</v>
          </cell>
          <cell r="E3950" t="str">
            <v>M2</v>
          </cell>
          <cell r="F3950">
            <v>10600.79</v>
          </cell>
          <cell r="G3950">
            <v>42629</v>
          </cell>
        </row>
        <row r="3951">
          <cell r="C3951">
            <v>7471</v>
          </cell>
          <cell r="D3951" t="str">
            <v>Edu. Suministro E Instalacionde Tuberia De 2" Perforada Y Forrada Con Geotextil Tr 4000 O Similar</v>
          </cell>
          <cell r="E3951" t="str">
            <v>ML</v>
          </cell>
          <cell r="F3951">
            <v>23021.54</v>
          </cell>
          <cell r="G3951">
            <v>42629</v>
          </cell>
        </row>
        <row r="3952">
          <cell r="C3952">
            <v>7480</v>
          </cell>
          <cell r="D3952" t="str">
            <v>Edu. Suministro E Instalacion De Cesped Sintetico De Paisajismo, Incluye Capa De 15 Cm De Suelo Cemento</v>
          </cell>
          <cell r="E3952" t="str">
            <v>M2</v>
          </cell>
          <cell r="F3952">
            <v>78628.94</v>
          </cell>
          <cell r="G3952">
            <v>42629</v>
          </cell>
        </row>
        <row r="3953">
          <cell r="C3953">
            <v>7511</v>
          </cell>
          <cell r="D3953" t="str">
            <v>Edu. Suministro E Instalacion De Cesped Sintetico Deportivo. Incluye Capa De 15 Cm De Suelo Cemento Y 10 Cm De Caucho</v>
          </cell>
          <cell r="E3953" t="str">
            <v>M2</v>
          </cell>
          <cell r="F3953">
            <v>287661.26</v>
          </cell>
          <cell r="G3953">
            <v>42629</v>
          </cell>
        </row>
        <row r="3954">
          <cell r="C3954">
            <v>7514</v>
          </cell>
          <cell r="D3954" t="str">
            <v>Edu. Suministro E Instalacion De Superficie De Meson Para Lavamano En Granito Con Estructura De Soporte En Acero</v>
          </cell>
          <cell r="E3954" t="str">
            <v>M2</v>
          </cell>
          <cell r="F3954">
            <v>379000</v>
          </cell>
          <cell r="G3954">
            <v>42627</v>
          </cell>
        </row>
        <row r="3955">
          <cell r="C3955">
            <v>7516</v>
          </cell>
          <cell r="D3955" t="str">
            <v>Edu. Suministro E Instalacion De Piso De Madera Teca Para Mirador</v>
          </cell>
          <cell r="E3955" t="str">
            <v>M2</v>
          </cell>
          <cell r="F3955">
            <v>212100</v>
          </cell>
          <cell r="G3955">
            <v>42627</v>
          </cell>
        </row>
        <row r="3956">
          <cell r="C3956">
            <v>7519</v>
          </cell>
          <cell r="D3956" t="str">
            <v>Edu. Suministro E Instalacion De Caneca Antivandalica Galvanizada En Caliente Mu-5</v>
          </cell>
          <cell r="E3956" t="str">
            <v>UN</v>
          </cell>
          <cell r="F3956">
            <v>232000</v>
          </cell>
          <cell r="G3956">
            <v>42627</v>
          </cell>
        </row>
        <row r="3957">
          <cell r="C3957">
            <v>7521</v>
          </cell>
          <cell r="D3957" t="str">
            <v>Edu. Suministro E Instalacion De Bicicletero Galvanizado En Caliente Mu-6 Segun Detalle Especifico. Incluye Suministro, Instalacion Y Base En Concreto</v>
          </cell>
          <cell r="E3957" t="str">
            <v>UN</v>
          </cell>
          <cell r="F3957">
            <v>515206.88</v>
          </cell>
          <cell r="G3957">
            <v>42629</v>
          </cell>
        </row>
        <row r="3958">
          <cell r="C3958">
            <v>7523</v>
          </cell>
          <cell r="D3958" t="str">
            <v>Edu. Suministro E Instalacion De Mesa Y Bancas Prefabricadas En Hierro Y Concreto Ref Gt677 O Similar Para Plaza De Cafeteria (Ver Diseño)</v>
          </cell>
          <cell r="E3958" t="str">
            <v>UN</v>
          </cell>
          <cell r="F3958">
            <v>4776455.07</v>
          </cell>
          <cell r="G3958">
            <v>42629</v>
          </cell>
        </row>
        <row r="3959">
          <cell r="C3959">
            <v>7525</v>
          </cell>
          <cell r="D3959" t="str">
            <v>Edu. Suministro E Instalacion De Kit De Herramientas Para Bicicletas</v>
          </cell>
          <cell r="E3959" t="str">
            <v>UN</v>
          </cell>
          <cell r="F3959">
            <v>1770158.29</v>
          </cell>
          <cell r="G3959">
            <v>42629</v>
          </cell>
        </row>
        <row r="3960">
          <cell r="C3960">
            <v>7526</v>
          </cell>
          <cell r="D3960" t="str">
            <v>Edu. Suministro E Instalacion De Gravilla Triturada Compactada Para Senderos Peatonales, E = 0.05 Metros</v>
          </cell>
          <cell r="E3960" t="str">
            <v>M3</v>
          </cell>
          <cell r="F3960">
            <v>81085.5</v>
          </cell>
          <cell r="G3960">
            <v>42629</v>
          </cell>
        </row>
        <row r="3961">
          <cell r="C3961">
            <v>7527</v>
          </cell>
          <cell r="D3961" t="str">
            <v>Edu. Piso En Concreto De F´C= 3000 Psi Con Acabado Pulido Sobre Suelo E = 0.15 Metros. Incluye : Suministro, Fundida Y Curado</v>
          </cell>
          <cell r="E3961" t="str">
            <v>M2</v>
          </cell>
          <cell r="F3961">
            <v>88448.85</v>
          </cell>
          <cell r="G3961">
            <v>42633</v>
          </cell>
        </row>
        <row r="3962">
          <cell r="C3962">
            <v>7533</v>
          </cell>
          <cell r="D3962" t="str">
            <v>Edu. Piso De Concreto De F´C= 28 Mpa (4000 Psi). Incluye: Formaleta, Vaciado Y Curado. No Incluye Acero De Refuerzo</v>
          </cell>
          <cell r="E3962" t="str">
            <v>M3</v>
          </cell>
          <cell r="F3962">
            <v>610863.35</v>
          </cell>
          <cell r="G3962">
            <v>42633</v>
          </cell>
        </row>
        <row r="3963">
          <cell r="C3963">
            <v>7534</v>
          </cell>
          <cell r="D3963" t="str">
            <v>Edu. Concreto Losa Aligerada E=0.22 Metros, F'C=28 Mpa 4000 Psi</v>
          </cell>
          <cell r="E3963" t="str">
            <v>M2</v>
          </cell>
          <cell r="F3963">
            <v>119895.27</v>
          </cell>
          <cell r="G3963">
            <v>42629</v>
          </cell>
        </row>
        <row r="3964">
          <cell r="C3964">
            <v>7535</v>
          </cell>
          <cell r="D3964" t="str">
            <v>Edu. Mu - 3 Banca De Concreto Fundido En Sitio Con Espaldar - Tipo Esquinero</v>
          </cell>
          <cell r="E3964" t="str">
            <v>UN</v>
          </cell>
          <cell r="F3964">
            <v>568240.9</v>
          </cell>
          <cell r="G3964">
            <v>42629</v>
          </cell>
        </row>
        <row r="3965">
          <cell r="C3965">
            <v>7537</v>
          </cell>
          <cell r="D3965" t="str">
            <v>Edu. Mu - 2: Banca De Concreto Fundido En Sitio Sin Espaldar</v>
          </cell>
          <cell r="E3965" t="str">
            <v>UN</v>
          </cell>
          <cell r="F3965">
            <v>401787.55</v>
          </cell>
          <cell r="G3965">
            <v>42629</v>
          </cell>
        </row>
        <row r="3966">
          <cell r="C3966">
            <v>7538</v>
          </cell>
          <cell r="D3966" t="str">
            <v>Edu. Banca Prefabricada En Talud. Incluye Suministro, Formaleta, Vaciado Y Curado</v>
          </cell>
          <cell r="E3966" t="str">
            <v>UN</v>
          </cell>
          <cell r="F3966">
            <v>234945.87</v>
          </cell>
          <cell r="G3966">
            <v>42629</v>
          </cell>
        </row>
        <row r="3967">
          <cell r="C3967">
            <v>7541</v>
          </cell>
          <cell r="D3967" t="str">
            <v>Edu. Suministro E Instalacion De Enchape Con Acabado Entrablillado</v>
          </cell>
          <cell r="E3967" t="str">
            <v>M2</v>
          </cell>
          <cell r="F3967">
            <v>222055.67</v>
          </cell>
          <cell r="G3967">
            <v>42629</v>
          </cell>
        </row>
        <row r="3968">
          <cell r="C3968">
            <v>7542</v>
          </cell>
          <cell r="D3968" t="str">
            <v>Edu. Suministro E Instalacion De Mesa Y Bancas Prefabricadas En Concreto Para Plaza De Juegos (Ver Diseño)</v>
          </cell>
          <cell r="E3968" t="str">
            <v>UN</v>
          </cell>
          <cell r="F3968">
            <v>441107.5</v>
          </cell>
          <cell r="G3968">
            <v>42629</v>
          </cell>
        </row>
        <row r="3969">
          <cell r="C3969">
            <v>7545</v>
          </cell>
          <cell r="D3969" t="str">
            <v>Edu. Mu-8 Alcorques Cuadrados De 1.6 X 1.6 M</v>
          </cell>
          <cell r="E3969" t="str">
            <v>UN</v>
          </cell>
          <cell r="F3969">
            <v>1518228.32</v>
          </cell>
          <cell r="G3969">
            <v>42629</v>
          </cell>
        </row>
        <row r="3970">
          <cell r="C3970">
            <v>7548</v>
          </cell>
          <cell r="D3970" t="str">
            <v>Edu. Mu-10 Alcorques Circulares</v>
          </cell>
          <cell r="E3970" t="str">
            <v>UN</v>
          </cell>
          <cell r="F3970">
            <v>1275060.6100000001</v>
          </cell>
          <cell r="G3970">
            <v>42629</v>
          </cell>
        </row>
        <row r="3971">
          <cell r="C3971">
            <v>7549</v>
          </cell>
          <cell r="D3971" t="str">
            <v>Edu. Relleno Para Estructura Inv. 610-13 Incluye Suministro, Extendida, Nivelacion, Humedecimiento Y Compactacion E=25</v>
          </cell>
          <cell r="E3971" t="str">
            <v>M3</v>
          </cell>
          <cell r="F3971">
            <v>132089</v>
          </cell>
          <cell r="G3971">
            <v>42629</v>
          </cell>
        </row>
        <row r="3972">
          <cell r="C3972">
            <v>7551</v>
          </cell>
          <cell r="D3972" t="str">
            <v>Edu. Suministro E Instalacion De Sistemas De Confinamiento Celular De Nanofibras De Polimero-Neoweb 330 X 120 Tipo D De 2.50X8.00 M Neoloy O Similar</v>
          </cell>
          <cell r="E3972" t="str">
            <v>M2</v>
          </cell>
          <cell r="F3972">
            <v>41796.9</v>
          </cell>
          <cell r="G3972">
            <v>42632</v>
          </cell>
        </row>
        <row r="3973">
          <cell r="C3973">
            <v>7554</v>
          </cell>
          <cell r="D3973" t="str">
            <v>Edu. Excavacion Para Micropilotes Pre-Excavados, Rellenos En Concreto De 5000 Psi. Incluye Retiro De Material</v>
          </cell>
          <cell r="E3973" t="str">
            <v>ML</v>
          </cell>
          <cell r="F3973">
            <v>104425.5</v>
          </cell>
          <cell r="G3973">
            <v>42632</v>
          </cell>
        </row>
        <row r="3974">
          <cell r="C3974">
            <v>7556</v>
          </cell>
          <cell r="D3974" t="str">
            <v>Edu. Piso De Concreto A/C= 0.5 Con Acabado Texturizado. Incluye: Suministro, Instalacion,Formaleta Y Curado</v>
          </cell>
          <cell r="E3974" t="str">
            <v>M3</v>
          </cell>
          <cell r="F3974">
            <v>742317.8</v>
          </cell>
          <cell r="G3974">
            <v>42633</v>
          </cell>
        </row>
        <row r="3975">
          <cell r="C3975">
            <v>7557</v>
          </cell>
          <cell r="D3975" t="str">
            <v>Edu. Equipo De Bombeo Sumergible: Q= 6.7 Lps, Hdt = 23M Incluido 2 Equipos De Bombeo, Tuberias Y Accesorio, Estacion Prefabricada, Tablero Control E Instalacion (Ver Cotizacion Anexa)</v>
          </cell>
          <cell r="E3975" t="str">
            <v>GL</v>
          </cell>
          <cell r="F3975">
            <v>128432095</v>
          </cell>
          <cell r="G3975">
            <v>42633</v>
          </cell>
        </row>
        <row r="3976">
          <cell r="C3976">
            <v>7560</v>
          </cell>
          <cell r="D3976" t="str">
            <v>Edu. Cruce De La Vía 40 Con Equipo Mecánico De Perforación Horizontal De Percusión O Rotación (Topo)</v>
          </cell>
          <cell r="E3976" t="str">
            <v>ML</v>
          </cell>
          <cell r="F3976">
            <v>320000</v>
          </cell>
          <cell r="G3976">
            <v>42633</v>
          </cell>
        </row>
        <row r="3977">
          <cell r="C3977">
            <v>7577</v>
          </cell>
          <cell r="D3977" t="str">
            <v>Edu. Modulo De Vendedores Estacionarios En Acero Galvanizado (4 Unidades Por Modulo). Incluye: Cubierta, Muebles Fijos Y Moviles</v>
          </cell>
          <cell r="E3977" t="str">
            <v>UN</v>
          </cell>
          <cell r="F3977">
            <v>15339555.02</v>
          </cell>
          <cell r="G3977">
            <v>42633</v>
          </cell>
        </row>
        <row r="3978">
          <cell r="C3978">
            <v>7579</v>
          </cell>
          <cell r="D3978" t="str">
            <v>Edu. Suministro E Instalacion De Piso De Caucho. Incluye Capa De 15 Cm De Suelo Cemento</v>
          </cell>
          <cell r="E3978" t="str">
            <v>M2</v>
          </cell>
          <cell r="F3978">
            <v>213814</v>
          </cell>
          <cell r="G3978">
            <v>42633</v>
          </cell>
        </row>
        <row r="3979">
          <cell r="C3979">
            <v>7587</v>
          </cell>
          <cell r="D3979" t="str">
            <v>Edu Pozo De Inspeccion 1.80 Mts &lt; H &lt;= 3.00 Mts Para Tuberías De Diámetros Entre Los 200 Mm (8 Pulgadas) Y 400 Mm (16 Pulgadas), Diámetro Del Cilindro 1,20 M.</v>
          </cell>
          <cell r="E3979" t="str">
            <v>UN</v>
          </cell>
          <cell r="F3979">
            <v>4083137.27</v>
          </cell>
          <cell r="G3979">
            <v>42691</v>
          </cell>
        </row>
        <row r="3980">
          <cell r="C3980">
            <v>7590</v>
          </cell>
          <cell r="D3980" t="str">
            <v>Edu. Suministro De Tubería En Polietileno De Alta Densidad  Pead 75 Mm Pn 10 Pe 100  Para La Acometida De Agua Desde Red Acueducto Existente</v>
          </cell>
          <cell r="E3980" t="str">
            <v>ML</v>
          </cell>
          <cell r="F3980">
            <v>16283</v>
          </cell>
          <cell r="G3980">
            <v>42642</v>
          </cell>
        </row>
        <row r="3981">
          <cell r="C3981">
            <v>7592</v>
          </cell>
          <cell r="D3981" t="str">
            <v>Edu. Suministro De Tubería En Polietileno De Alta Densidad  Pead 63 Mm Pn 10 Pe 100 Para La Acometida De Agua Desde Red Acueducto Existente.</v>
          </cell>
          <cell r="E3981" t="str">
            <v>ML</v>
          </cell>
          <cell r="F3981">
            <v>11841</v>
          </cell>
          <cell r="G3981">
            <v>42642</v>
          </cell>
        </row>
        <row r="3982">
          <cell r="C3982">
            <v>7593</v>
          </cell>
          <cell r="D3982" t="str">
            <v>Edu. Instalación De Tubería Y Accesorios A Presion Pead Diámetro 75 Mm De La Acometida, Bajo Cualquier Condición De Humedad</v>
          </cell>
          <cell r="E3982" t="str">
            <v>ML</v>
          </cell>
          <cell r="F3982">
            <v>7408.72</v>
          </cell>
          <cell r="G3982">
            <v>42642</v>
          </cell>
        </row>
        <row r="3983">
          <cell r="C3983">
            <v>7595</v>
          </cell>
          <cell r="D3983" t="str">
            <v>Edu. Suministro E Instalacion De Sistema De Confinamiento Celular De Nanofibras De Polimero-Neoweb 330 X 120 Tipo B De 2.50 X 8.00 M Neoloy O Similar</v>
          </cell>
          <cell r="E3983" t="str">
            <v>M2</v>
          </cell>
          <cell r="F3983">
            <v>46423.5</v>
          </cell>
          <cell r="G3983">
            <v>42642</v>
          </cell>
        </row>
        <row r="3984">
          <cell r="C3984">
            <v>7596</v>
          </cell>
          <cell r="D3984" t="str">
            <v>Edu. Instalación De Tubería Y Accesorios A Presion Pead Diámetro 63 Mm De La Acometida, Bajo Cualquier Condición De Humedad</v>
          </cell>
          <cell r="E3984" t="str">
            <v>ML</v>
          </cell>
          <cell r="F3984">
            <v>6960.43</v>
          </cell>
          <cell r="G3984">
            <v>42642</v>
          </cell>
        </row>
        <row r="3985">
          <cell r="C3985">
            <v>7599</v>
          </cell>
          <cell r="D3985" t="str">
            <v>Edu. Colocacion De Malla Electrosoldada D = 6 Mm Con Separacion De 0.15 Mts</v>
          </cell>
          <cell r="E3985" t="str">
            <v>KG</v>
          </cell>
          <cell r="F3985">
            <v>4343.8599999999997</v>
          </cell>
          <cell r="G3985">
            <v>42643</v>
          </cell>
        </row>
        <row r="3986">
          <cell r="C3986">
            <v>7600</v>
          </cell>
          <cell r="D3986" t="str">
            <v>Edu. Colocacion De Malla Electrosoldada D = 7 Mm Con Separacion De 0.15 Mts</v>
          </cell>
          <cell r="E3986" t="str">
            <v>KG</v>
          </cell>
          <cell r="F3986">
            <v>4343.8599999999997</v>
          </cell>
          <cell r="G3986">
            <v>42643</v>
          </cell>
        </row>
        <row r="3987">
          <cell r="C3987">
            <v>7602</v>
          </cell>
          <cell r="D3987" t="str">
            <v>Edu. Suministro E Instalacion De Circuito De Actividad Fisica Para Jovenes</v>
          </cell>
          <cell r="E3987" t="str">
            <v>UN</v>
          </cell>
          <cell r="F3987">
            <v>223151956.19999999</v>
          </cell>
          <cell r="G3987">
            <v>42642</v>
          </cell>
        </row>
        <row r="3988">
          <cell r="C3988">
            <v>7604</v>
          </cell>
          <cell r="D3988" t="str">
            <v>Edu. Suministro E Instalacion De Juego Para Escalar Piramida</v>
          </cell>
          <cell r="E3988" t="str">
            <v>UN</v>
          </cell>
          <cell r="F3988">
            <v>99089145.269999996</v>
          </cell>
          <cell r="G3988">
            <v>42642</v>
          </cell>
        </row>
        <row r="3989">
          <cell r="C3989">
            <v>7606</v>
          </cell>
          <cell r="D3989" t="str">
            <v>Edu. Suministro E Instalacion De Dispensador Para Perros</v>
          </cell>
          <cell r="E3989" t="str">
            <v>UN</v>
          </cell>
          <cell r="F3989">
            <v>2091583.83</v>
          </cell>
          <cell r="G3989">
            <v>42642</v>
          </cell>
        </row>
        <row r="3990">
          <cell r="C3990">
            <v>7608</v>
          </cell>
          <cell r="D3990" t="str">
            <v>Edu. Suministro E Instalacion De Mesa Para Juego De Perros</v>
          </cell>
          <cell r="E3990" t="str">
            <v>UN</v>
          </cell>
          <cell r="F3990">
            <v>4330913.58</v>
          </cell>
          <cell r="G3990">
            <v>42642</v>
          </cell>
        </row>
        <row r="3991">
          <cell r="C3991">
            <v>7610</v>
          </cell>
          <cell r="D3991" t="str">
            <v>Edu. Suministro E Instalacion De Juego Para Escalar Tipo Estrella Ref Gtq6415 O Similar</v>
          </cell>
          <cell r="E3991" t="str">
            <v>UN</v>
          </cell>
          <cell r="F3991">
            <v>14944763.82</v>
          </cell>
          <cell r="G3991">
            <v>42642</v>
          </cell>
        </row>
        <row r="3992">
          <cell r="C3992">
            <v>7613</v>
          </cell>
          <cell r="D3992" t="str">
            <v>Edu. Proteccion Flexocreto 6000 O Similar,. Incluye Instalacion Y Relleno En Sitio Con Mortero Fluido F'C= 2500 Psi</v>
          </cell>
          <cell r="E3992" t="str">
            <v>M2</v>
          </cell>
          <cell r="F3992">
            <v>61369.08</v>
          </cell>
          <cell r="G3992">
            <v>42642</v>
          </cell>
        </row>
        <row r="3993">
          <cell r="C3993">
            <v>7615</v>
          </cell>
          <cell r="D3993" t="str">
            <v>Edu. Concreto Para Box Coulvert De 4500 Psi, No Incluye Acero De Refuerzo (Ver Diseño)</v>
          </cell>
          <cell r="E3993" t="str">
            <v>M3</v>
          </cell>
          <cell r="F3993">
            <v>726490.57</v>
          </cell>
          <cell r="G3993">
            <v>42643</v>
          </cell>
        </row>
        <row r="3994">
          <cell r="C3994">
            <v>7616</v>
          </cell>
          <cell r="D3994" t="str">
            <v>Edu. Piso De Concreto De F´C= 28 Mpa (4000 Psi) E = 0.21 Mts. Incluye: Formaleta,  Vaciado  Y  Curado. No  Incluye  Acero  De Refuerzo</v>
          </cell>
          <cell r="E3994" t="str">
            <v>M2</v>
          </cell>
          <cell r="F3994">
            <v>124241.08</v>
          </cell>
          <cell r="G3994">
            <v>42643</v>
          </cell>
        </row>
        <row r="3995">
          <cell r="C3995">
            <v>7617</v>
          </cell>
          <cell r="D3995" t="str">
            <v>Edu. Piso De Concreto De F´C= 28 Mpa (4000 Psi) E = 0.22 Mts. Incluye: Formaleta,  Vaciado  Y  Curado. No  Incluye  Acero  De Refuerzo</v>
          </cell>
          <cell r="E3995" t="str">
            <v>M2</v>
          </cell>
          <cell r="F3995">
            <v>130157.33</v>
          </cell>
          <cell r="G3995">
            <v>42643</v>
          </cell>
        </row>
        <row r="3996">
          <cell r="C3996">
            <v>7618</v>
          </cell>
          <cell r="D3996" t="str">
            <v>Edu. Concreto Para Box Coulvert De 5000 Psi, No Incluye Acero De Refuerzo (Ver Diseño)</v>
          </cell>
          <cell r="E3996" t="str">
            <v>M3</v>
          </cell>
          <cell r="F3996">
            <v>746388.07</v>
          </cell>
          <cell r="G3996">
            <v>42643</v>
          </cell>
        </row>
        <row r="3997">
          <cell r="C3997">
            <v>7620</v>
          </cell>
          <cell r="D3997" t="str">
            <v>Edu. Suministro E Instalación De Cable Thw Cobre Forrado, 90°C -Awg 2</v>
          </cell>
          <cell r="E3997" t="str">
            <v>ML</v>
          </cell>
          <cell r="F3997">
            <v>15467.94</v>
          </cell>
          <cell r="G3997">
            <v>42643</v>
          </cell>
        </row>
        <row r="3998">
          <cell r="C3998">
            <v>7621</v>
          </cell>
          <cell r="D3998" t="str">
            <v>Edu. Pozo De Inspeccion H &gt; 3,00 Mts</v>
          </cell>
          <cell r="E3998" t="str">
            <v>UN</v>
          </cell>
          <cell r="F3998">
            <v>6057212.9100000001</v>
          </cell>
          <cell r="G3998">
            <v>42643</v>
          </cell>
        </row>
        <row r="3999">
          <cell r="C3999">
            <v>7622</v>
          </cell>
          <cell r="D3999" t="str">
            <v>Edu. Mu-1 Banca En Concreto Prefabricada Con Espaldar</v>
          </cell>
          <cell r="E3999" t="str">
            <v>UN</v>
          </cell>
          <cell r="F3999">
            <v>606803.86</v>
          </cell>
          <cell r="G3999">
            <v>42643</v>
          </cell>
        </row>
        <row r="4000">
          <cell r="C4000">
            <v>7623</v>
          </cell>
          <cell r="D4000" t="str">
            <v>Error</v>
          </cell>
          <cell r="E4000" t="str">
            <v>M3</v>
          </cell>
          <cell r="F4000">
            <v>156635</v>
          </cell>
          <cell r="G4000">
            <v>42643</v>
          </cell>
        </row>
        <row r="4001">
          <cell r="C4001">
            <v>7625</v>
          </cell>
          <cell r="D4001" t="str">
            <v>Edu. Micropilotes Inyectados. Incluye Excavación, Tubería De Refuerzo, Relleno De La Cavidad Con Lechada Primaria E Inyección Con Lechada Secundaria (Incluye Pala Auxiliar).</v>
          </cell>
          <cell r="E4001" t="str">
            <v>ML</v>
          </cell>
          <cell r="F4001">
            <v>107051.32</v>
          </cell>
          <cell r="G4001">
            <v>42646</v>
          </cell>
        </row>
        <row r="4002">
          <cell r="C4002">
            <v>7626</v>
          </cell>
          <cell r="D4002" t="str">
            <v>Edu. Descapote Y Limpieza A Máquina Y Adecuación Con Compactación Del Terreno Existente, Incluye Retiro De Material E= 0.50</v>
          </cell>
          <cell r="E4002" t="str">
            <v>M2</v>
          </cell>
          <cell r="F4002">
            <v>19202.71</v>
          </cell>
          <cell r="G4002">
            <v>42667</v>
          </cell>
        </row>
        <row r="4003">
          <cell r="C4003">
            <v>7627</v>
          </cell>
          <cell r="D4003" t="str">
            <v>Edu. Pilotes En Concreto Preexcavados    F'C=4000 Psi    D=0.80M. No Incluye Acero De Refuerzo</v>
          </cell>
          <cell r="E4003" t="str">
            <v>ML</v>
          </cell>
          <cell r="F4003">
            <v>630358.98</v>
          </cell>
          <cell r="G4003">
            <v>42667</v>
          </cell>
        </row>
        <row r="4004">
          <cell r="C4004">
            <v>7628</v>
          </cell>
          <cell r="D4004" t="str">
            <v>Edu. Excavacion A Maquina Y Retiro De Materiales A Una Distancia Superior A Los 20 Km.</v>
          </cell>
          <cell r="E4004" t="str">
            <v>M3</v>
          </cell>
          <cell r="F4004">
            <v>14460</v>
          </cell>
          <cell r="G4004">
            <v>42667</v>
          </cell>
        </row>
        <row r="4005">
          <cell r="C4005">
            <v>7631</v>
          </cell>
          <cell r="D4005" t="str">
            <v>Edu.  Suministro E Instalacion De Cable De Aluminio Forrado Nº 4 Awg - Aislamiento Thw -90º</v>
          </cell>
          <cell r="E4005" t="str">
            <v>ML</v>
          </cell>
          <cell r="F4005">
            <v>4486.1400000000003</v>
          </cell>
          <cell r="G4005">
            <v>42668</v>
          </cell>
        </row>
        <row r="4006">
          <cell r="C4006">
            <v>7634</v>
          </cell>
          <cell r="D4006" t="str">
            <v>Edu. Suministro E Instalacion De Tranformador Tipo Pad Mounted De 112.5 Kva Trifásico- 13.2/230/127 V  Configuracion En Anillo -- (Incluye Gabinete De Protecciones, Barraje De Cobre, Interruptores Industriales, Terminales Premoldeados Tipo Codo,Anclaje, Mallas A Tierra,  Dps,Pruebas Y Puesta En Servico</v>
          </cell>
          <cell r="E4006" t="str">
            <v>UN</v>
          </cell>
          <cell r="F4006">
            <v>22692215.539999999</v>
          </cell>
          <cell r="G4006">
            <v>42668</v>
          </cell>
        </row>
        <row r="4007">
          <cell r="C4007">
            <v>7636</v>
          </cell>
          <cell r="D4007" t="str">
            <v>Edu. Suministro E Instalacion De Tranformador Tipo Pad Mounted De 75 Kva Monofásico- 13.2/230/127 V  -- (Incluye Gabinete De Protecciones, Barraje De Cobre, Interruptores Industriales, Terminales Premoldeados Tipo Codo,Anclaje, Mallas A Tierra, Pruebas Y Puesta En Servico</v>
          </cell>
          <cell r="E4007" t="str">
            <v>UN</v>
          </cell>
          <cell r="F4007">
            <v>17348027.100000001</v>
          </cell>
          <cell r="G4007">
            <v>42668</v>
          </cell>
        </row>
        <row r="4008">
          <cell r="C4008">
            <v>7637</v>
          </cell>
          <cell r="D4008" t="str">
            <v>Edu. Suministro E Instalacion De Cable De Aluminio Forrado N°2 Awg - Aislamiento Thw-90°</v>
          </cell>
          <cell r="E4008" t="str">
            <v>ML</v>
          </cell>
          <cell r="F4008">
            <v>5369.14</v>
          </cell>
          <cell r="G4008">
            <v>42668</v>
          </cell>
        </row>
        <row r="4009">
          <cell r="C4009">
            <v>7639</v>
          </cell>
          <cell r="D4009" t="str">
            <v>Edu. Kit De Empalme En Gel Para Baja Tensión De 6 - 6</v>
          </cell>
          <cell r="E4009" t="str">
            <v>UN</v>
          </cell>
          <cell r="F4009">
            <v>85465.16</v>
          </cell>
          <cell r="G4009">
            <v>42668</v>
          </cell>
        </row>
        <row r="4010">
          <cell r="C4010">
            <v>7640</v>
          </cell>
          <cell r="D4010" t="str">
            <v>Edu. Suministro E Instalacion De Cable De Cobre Forrado Nº 8 Awg- Aislamiento Thw º</v>
          </cell>
          <cell r="E4010" t="str">
            <v>ML</v>
          </cell>
          <cell r="F4010">
            <v>4009.99</v>
          </cell>
          <cell r="G4010">
            <v>42668</v>
          </cell>
        </row>
        <row r="4011">
          <cell r="C4011">
            <v>7643</v>
          </cell>
          <cell r="D4011" t="str">
            <v>Edu. Sumunistro E Instalación De Poste Acero Galvanizado En Caliente De 9 Mts. De Altura Libre,  En Lamina De Acero, Acabado Final En Pintura De Pioluretano  Para Exteriores Ral 7035, Doble Proposito Incluye Dos Brazos Tipo Cercha De 2.00 M, Anclaje De Concreto  De Concreto Y Pedestal</v>
          </cell>
          <cell r="E4011" t="str">
            <v>UN</v>
          </cell>
          <cell r="F4011">
            <v>2688438.74</v>
          </cell>
          <cell r="G4011">
            <v>42668</v>
          </cell>
        </row>
        <row r="4012">
          <cell r="C4012">
            <v>7647</v>
          </cell>
          <cell r="D4012" t="str">
            <v>Edu. Suministro E Instalacion De Luminaria  Tipo At*Down 30 Cw- Con Sistema De Encendido Automatico Y Accesorios Para Su Instalacion(Cajas Octogonales, Adaptadores, Sensor De Movimiento, Interrruptores)</v>
          </cell>
          <cell r="E4012" t="str">
            <v>UN</v>
          </cell>
          <cell r="F4012">
            <v>194267.01</v>
          </cell>
          <cell r="G4012">
            <v>42668</v>
          </cell>
        </row>
        <row r="4013">
          <cell r="C4013">
            <v>7650</v>
          </cell>
          <cell r="D4013" t="str">
            <v>Edu. Micropilotes Inyectados. Incluye Excavación, Colocación Del Acero Y Tubería De Refuerzo, Relleno De La Cavidad Con Lechada Primaria E Inyección Con Lechada Secundaria.</v>
          </cell>
          <cell r="E4013" t="str">
            <v>ML</v>
          </cell>
          <cell r="F4013">
            <v>237010.03</v>
          </cell>
          <cell r="G4013">
            <v>42668</v>
          </cell>
        </row>
        <row r="4014">
          <cell r="C4014">
            <v>7651</v>
          </cell>
          <cell r="D4014" t="str">
            <v>Zapata  Y  Pedestal  En  Concreto  De  3500  Psi  Premezclado, No Incluye Acero De Refuerzo</v>
          </cell>
          <cell r="E4014" t="str">
            <v>M3</v>
          </cell>
          <cell r="F4014">
            <v>463317.23</v>
          </cell>
          <cell r="G4014">
            <v>42669</v>
          </cell>
        </row>
        <row r="4015">
          <cell r="C4015">
            <v>7652</v>
          </cell>
          <cell r="D4015" t="str">
            <v>Viga De Cimiento En Concreto De 3500 Psi, No Incluye Acero De Refuerzo</v>
          </cell>
          <cell r="E4015" t="str">
            <v>M3</v>
          </cell>
          <cell r="F4015">
            <v>587163.63</v>
          </cell>
          <cell r="G4015">
            <v>42669</v>
          </cell>
        </row>
        <row r="4016">
          <cell r="C4016">
            <v>7653</v>
          </cell>
          <cell r="D4016" t="str">
            <v>Levante  De  Muro  En  Bloque  De  Concreto Abuzardado (Split)  De  0.20  X 0.20 X 0.40 Metros, Mortero De Pega 1:4</v>
          </cell>
          <cell r="E4016" t="str">
            <v>M2</v>
          </cell>
          <cell r="F4016">
            <v>61335.91</v>
          </cell>
          <cell r="G4016">
            <v>42669</v>
          </cell>
        </row>
        <row r="4017">
          <cell r="C4017">
            <v>7655</v>
          </cell>
          <cell r="D4017" t="str">
            <v>Piso En Ceramica Fortaleza Blanco De 0.33 X 0.33 Metros O Similar</v>
          </cell>
          <cell r="E4017" t="str">
            <v>M2</v>
          </cell>
          <cell r="F4017">
            <v>47305.21</v>
          </cell>
          <cell r="G4017">
            <v>42670</v>
          </cell>
        </row>
        <row r="4018">
          <cell r="C4018">
            <v>7657</v>
          </cell>
          <cell r="D4018" t="str">
            <v>Enchape Pared Egeo Blanco De 0.30 X 0.60 Metros  O Similar   (Incluye Pega, Biselada, Win De Aluminio Y Emboquillada)</v>
          </cell>
          <cell r="E4018" t="str">
            <v>M2</v>
          </cell>
          <cell r="F4018">
            <v>61333.25</v>
          </cell>
          <cell r="G4018">
            <v>42676</v>
          </cell>
        </row>
        <row r="4019">
          <cell r="C4019">
            <v>7658</v>
          </cell>
          <cell r="D4019" t="str">
            <v>Ns. Acabado De Losa En Concreto Con Equipo Mecanico, Incluye Endurecedor, Juntas De Dilatación Y Acabado Final Esmaltado.</v>
          </cell>
          <cell r="E4019" t="str">
            <v>M2</v>
          </cell>
          <cell r="F4019">
            <v>12000</v>
          </cell>
          <cell r="G4019">
            <v>42670</v>
          </cell>
        </row>
        <row r="4020">
          <cell r="C4020">
            <v>7659</v>
          </cell>
          <cell r="D4020" t="str">
            <v>Ns. Cerramiento En Malla Eslabonada Galv # 12 Rombo 1.1/2"</v>
          </cell>
          <cell r="E4020" t="str">
            <v>M2</v>
          </cell>
          <cell r="F4020">
            <v>52720</v>
          </cell>
          <cell r="G4020">
            <v>42670</v>
          </cell>
        </row>
        <row r="4021">
          <cell r="C4021">
            <v>7661</v>
          </cell>
          <cell r="D4021" t="str">
            <v>Ns. Demolicion Y Retiro De Material Sobrante En Volqueta</v>
          </cell>
          <cell r="E4021" t="str">
            <v>GL</v>
          </cell>
          <cell r="F4021">
            <v>80000000</v>
          </cell>
          <cell r="G4021">
            <v>42670</v>
          </cell>
        </row>
        <row r="4022">
          <cell r="C4022">
            <v>7662</v>
          </cell>
          <cell r="D4022" t="str">
            <v>Ns. Piso En Madera Laminada (Taller De Danza)</v>
          </cell>
          <cell r="E4022" t="str">
            <v>M2</v>
          </cell>
          <cell r="F4022">
            <v>105000</v>
          </cell>
          <cell r="G4022">
            <v>42670</v>
          </cell>
        </row>
        <row r="4023">
          <cell r="C4023">
            <v>7663</v>
          </cell>
          <cell r="D4023" t="str">
            <v>Ns. Limpieza Muros, Resane Y Sellado De Muros De Fachada En Ladrillo A La Vista</v>
          </cell>
          <cell r="E4023" t="str">
            <v>M2</v>
          </cell>
          <cell r="F4023">
            <v>19760</v>
          </cell>
          <cell r="G4023">
            <v>42678</v>
          </cell>
        </row>
        <row r="4024">
          <cell r="C4024">
            <v>7664</v>
          </cell>
          <cell r="D4024" t="str">
            <v>Ns. Piso En Ceramica Beta Rectificado Marfil O Similar 40 X 90 Cm.</v>
          </cell>
          <cell r="E4024" t="str">
            <v>M2</v>
          </cell>
          <cell r="F4024">
            <v>82000</v>
          </cell>
          <cell r="G4024">
            <v>42678</v>
          </cell>
        </row>
        <row r="4025">
          <cell r="C4025">
            <v>7665</v>
          </cell>
          <cell r="D4025" t="str">
            <v>Ns. Estructura De Escalera Tramo De 1 Piso</v>
          </cell>
          <cell r="E4025" t="str">
            <v>GL</v>
          </cell>
          <cell r="F4025">
            <v>12000000</v>
          </cell>
          <cell r="G4025">
            <v>42670</v>
          </cell>
        </row>
        <row r="4026">
          <cell r="C4026">
            <v>7666</v>
          </cell>
          <cell r="D4026" t="str">
            <v>Ns. Media Caña Pvc De 9 Cm</v>
          </cell>
          <cell r="E4026" t="str">
            <v>ML</v>
          </cell>
          <cell r="F4026">
            <v>38000</v>
          </cell>
          <cell r="G4026">
            <v>42678</v>
          </cell>
        </row>
        <row r="4027">
          <cell r="C4027">
            <v>7667</v>
          </cell>
          <cell r="D4027" t="str">
            <v>Ns. Estructura De Rampa Tramo De 1 Piso</v>
          </cell>
          <cell r="E4027" t="str">
            <v>GL</v>
          </cell>
          <cell r="F4027">
            <v>23000000</v>
          </cell>
          <cell r="G4027">
            <v>42670</v>
          </cell>
        </row>
        <row r="4028">
          <cell r="C4028">
            <v>7668</v>
          </cell>
          <cell r="D4028" t="str">
            <v>Prvc. Instalación De Codos Grp Y/O Pvc Dn 1800 Pn=1 Sn 2500 (0°-30°)</v>
          </cell>
          <cell r="E4028" t="str">
            <v>UN</v>
          </cell>
          <cell r="F4028">
            <v>877801.84</v>
          </cell>
          <cell r="G4028">
            <v>42671</v>
          </cell>
        </row>
        <row r="4029">
          <cell r="C4029">
            <v>7669</v>
          </cell>
          <cell r="D4029" t="str">
            <v>Prvc. Instalación De Tuberías En Grp Y/O Pvc De Diametro 1300Mm, Pn=1:00 Sn 2500</v>
          </cell>
          <cell r="E4029" t="str">
            <v>ML</v>
          </cell>
          <cell r="F4029">
            <v>107589.64</v>
          </cell>
          <cell r="G4029">
            <v>42671</v>
          </cell>
        </row>
        <row r="4030">
          <cell r="C4030">
            <v>7672</v>
          </cell>
          <cell r="D4030" t="str">
            <v>Prvc. Suminisro De Tuberia Grp Y/O Pvc De Diametro 1300 Mm Pn=1, Sn 2500, Incluye Union, Transporte Al Campamento Y Demas Costos</v>
          </cell>
          <cell r="E4030" t="str">
            <v>ML</v>
          </cell>
          <cell r="F4030">
            <v>1471834</v>
          </cell>
          <cell r="G4030">
            <v>42671</v>
          </cell>
        </row>
        <row r="4031">
          <cell r="C4031">
            <v>7673</v>
          </cell>
          <cell r="D4031" t="str">
            <v>Prvc. Suministro Codos Grp Y/O Pvc Dn 1800 Pn=1 Sn 2500 (0º-30) Incluye Union, Transporte Al Campamento Y Demas Costos</v>
          </cell>
          <cell r="E4031" t="str">
            <v>UN</v>
          </cell>
          <cell r="F4031">
            <v>7200000</v>
          </cell>
          <cell r="G4031">
            <v>42671</v>
          </cell>
        </row>
        <row r="4032">
          <cell r="C4032">
            <v>7674</v>
          </cell>
          <cell r="D4032" t="str">
            <v>Instalación De Tubería De Alcantarillado De Pvc 450 Mm 18" De Superficie Interior Lisa Y Exterior Perfilada, Bajo Cualquier Condición De Humedad</v>
          </cell>
          <cell r="E4032" t="str">
            <v>ML</v>
          </cell>
          <cell r="F4032">
            <v>22792.45</v>
          </cell>
          <cell r="G4032">
            <v>42685</v>
          </cell>
        </row>
        <row r="4033">
          <cell r="C4033">
            <v>7675</v>
          </cell>
          <cell r="D4033" t="str">
            <v>Instalación De Tubería De Alcantarillado De Pvc De 200 Mm (8”)  De Superficie Interior Lisa Y Exterior Perfilada, Bajo Cualquier Condición De Humedad, (Inlcuye Manijas)</v>
          </cell>
          <cell r="E4033" t="str">
            <v>ML</v>
          </cell>
          <cell r="F4033">
            <v>10065.19</v>
          </cell>
          <cell r="G4033">
            <v>42685</v>
          </cell>
        </row>
        <row r="4034">
          <cell r="C4034">
            <v>7676</v>
          </cell>
          <cell r="D4034" t="str">
            <v>Instalación De Tubería De Alcantarillado De Pvc De 250 Mm 10”  De Superficie Interior Lisa Y Exterior Perfilada, Bajo Cualquier Condición De Humedad</v>
          </cell>
          <cell r="E4034" t="str">
            <v>ML</v>
          </cell>
          <cell r="F4034">
            <v>12733.8</v>
          </cell>
          <cell r="G4034">
            <v>42685</v>
          </cell>
        </row>
        <row r="4035">
          <cell r="C4035">
            <v>7677</v>
          </cell>
          <cell r="D4035" t="str">
            <v>Instalación De Tubería De Alcantarillado De Pvc De 400 Mm 16” De Superficie Interior Lisa Y Exterior Perfilada, Bajo Cualquier Condición De Humedad</v>
          </cell>
          <cell r="E4035" t="str">
            <v>ML</v>
          </cell>
          <cell r="F4035">
            <v>20276.150000000001</v>
          </cell>
          <cell r="G4035">
            <v>42685</v>
          </cell>
        </row>
        <row r="4036">
          <cell r="C4036">
            <v>7678</v>
          </cell>
          <cell r="D4036" t="str">
            <v>Instalación De Tubería De Alcantarillado De Pvc De 660 Mm 24”  De Superficie Interior Lisa Y Exterior Perfilada, Bajo Cualquier Condición De Humedad</v>
          </cell>
          <cell r="E4036" t="str">
            <v>ML</v>
          </cell>
          <cell r="F4036">
            <v>33478.339999999997</v>
          </cell>
          <cell r="G4036">
            <v>42685</v>
          </cell>
        </row>
        <row r="4037">
          <cell r="C4037">
            <v>7679</v>
          </cell>
          <cell r="D4037" t="str">
            <v>Soporte Para Cinta Demarcadora</v>
          </cell>
          <cell r="E4037" t="str">
            <v>UN</v>
          </cell>
          <cell r="F4037">
            <v>11907</v>
          </cell>
          <cell r="G4037">
            <v>42689</v>
          </cell>
        </row>
        <row r="4038">
          <cell r="C4038">
            <v>7680</v>
          </cell>
          <cell r="D4038" t="str">
            <v>Cinta Demarcadora, Sin Soporte</v>
          </cell>
          <cell r="E4038" t="str">
            <v>ML</v>
          </cell>
          <cell r="F4038">
            <v>483.63</v>
          </cell>
          <cell r="G4038">
            <v>42689</v>
          </cell>
        </row>
        <row r="4039">
          <cell r="C4039">
            <v>7681</v>
          </cell>
          <cell r="D4039" t="str">
            <v>Entibado Tipo 6. Continuo Metalico</v>
          </cell>
          <cell r="E4039" t="str">
            <v>M2</v>
          </cell>
          <cell r="F4039">
            <v>30900</v>
          </cell>
          <cell r="G4039">
            <v>42689</v>
          </cell>
        </row>
        <row r="4040">
          <cell r="C4040">
            <v>7682</v>
          </cell>
          <cell r="D4040" t="str">
            <v>Valla Movil Tipo 3. Valla Doble Cara</v>
          </cell>
          <cell r="E4040" t="str">
            <v>UN</v>
          </cell>
          <cell r="F4040">
            <v>160400</v>
          </cell>
          <cell r="G4040">
            <v>42689</v>
          </cell>
        </row>
        <row r="4041">
          <cell r="C4041">
            <v>7683</v>
          </cell>
          <cell r="D4041" t="str">
            <v>Empalme De Tuberias De Alcantarillado Desde 160 Mm (6") Hasta 300 Mm (12") A Pozo Existente En Mamposteria</v>
          </cell>
          <cell r="E4041" t="str">
            <v>UN</v>
          </cell>
          <cell r="F4041">
            <v>127004</v>
          </cell>
          <cell r="G4041">
            <v>42689</v>
          </cell>
        </row>
        <row r="4042">
          <cell r="C4042">
            <v>7684</v>
          </cell>
          <cell r="D4042" t="str">
            <v>Empalme De Tuberías Desde 350 Mm (14") Hasta 500 Mm (20") A Pozo Existente En Mampostería</v>
          </cell>
          <cell r="E4042" t="str">
            <v>UN</v>
          </cell>
          <cell r="F4042">
            <v>161958</v>
          </cell>
          <cell r="G4042">
            <v>42689</v>
          </cell>
        </row>
        <row r="4043">
          <cell r="C4043">
            <v>7685</v>
          </cell>
          <cell r="D4043" t="str">
            <v>Empalme De Tuberías Desde 600 Mm (24") Hasta 900 Mm (36") A Pozo Existenteen Mampostería</v>
          </cell>
          <cell r="E4043" t="str">
            <v>UN</v>
          </cell>
          <cell r="F4043">
            <v>163577.57999999999</v>
          </cell>
          <cell r="G4043">
            <v>42689</v>
          </cell>
        </row>
        <row r="4044">
          <cell r="C4044">
            <v>7687</v>
          </cell>
          <cell r="D4044" t="str">
            <v>Suministro Tubería De Alcantarillado De Pvc  De Superficie Interior Lisa Y Exterior Perfilada Rigidez 8Kn/M2 (S8) D= 200 Mm (8") (Incluye Manijas)</v>
          </cell>
          <cell r="E4044" t="str">
            <v>ML</v>
          </cell>
          <cell r="F4044">
            <v>48720</v>
          </cell>
          <cell r="G4044">
            <v>42699</v>
          </cell>
        </row>
        <row r="4045">
          <cell r="C4045">
            <v>7688</v>
          </cell>
          <cell r="D4045" t="str">
            <v>Suministro Tubería De Alcantarillado De Pvc  De Superficie Interior Lisa Y Exterior Perfilada Rigidez 8Kn/M2 (S8) D=250 Mm (10")</v>
          </cell>
          <cell r="E4045" t="str">
            <v>ML</v>
          </cell>
          <cell r="F4045">
            <v>75589</v>
          </cell>
          <cell r="G4045">
            <v>42699</v>
          </cell>
        </row>
        <row r="4046">
          <cell r="C4046">
            <v>7689</v>
          </cell>
          <cell r="D4046" t="str">
            <v>Suministro Tubería De Alcantarillado De Pvc  De Superficie Interior Lisa Y Exterior Perfilada Rigidez 8Kn/M2 (S8) D= 400 Mm (16")</v>
          </cell>
          <cell r="E4046" t="str">
            <v>ML</v>
          </cell>
          <cell r="F4046">
            <v>182813</v>
          </cell>
          <cell r="G4046">
            <v>42699</v>
          </cell>
        </row>
        <row r="4047">
          <cell r="C4047">
            <v>7690</v>
          </cell>
          <cell r="D4047" t="str">
            <v>Suministro Tubería De Alcantarillado De Pvc  De Superficie Interior Lisa Y Exterior Perfilada Rigidez 8Kn/M2 (S8) D= 450 Mm (18")</v>
          </cell>
          <cell r="E4047" t="str">
            <v>ML</v>
          </cell>
          <cell r="F4047">
            <v>254751</v>
          </cell>
          <cell r="G4047">
            <v>42699</v>
          </cell>
        </row>
        <row r="4048">
          <cell r="C4048">
            <v>7691</v>
          </cell>
          <cell r="D4048" t="str">
            <v>Suministro Tubería De Alcantarillado De Pvc  De Superficie Interior Lisa Y Exterior Perfilada Rigidez 8Kn/M2 (S8) D= 660 Mm (24")</v>
          </cell>
          <cell r="E4048" t="str">
            <v>ML</v>
          </cell>
          <cell r="F4048">
            <v>450849</v>
          </cell>
          <cell r="G4048">
            <v>42699</v>
          </cell>
        </row>
        <row r="4049">
          <cell r="C4049">
            <v>7692</v>
          </cell>
          <cell r="D4049" t="str">
            <v>Instalación De Domiciliaria De Alcantarillado Con Tubería De  Pvc  Y/O Pead  160 Mm (6”). Incluye Tee O Yee, Codo O Accesorio De Derivación, Tipo 1.  0 &lt; L &lt; 1,0 M.</v>
          </cell>
          <cell r="E4049" t="str">
            <v>UN</v>
          </cell>
          <cell r="F4049">
            <v>37303</v>
          </cell>
          <cell r="G4049">
            <v>42689</v>
          </cell>
        </row>
        <row r="4050">
          <cell r="C4050">
            <v>7693</v>
          </cell>
          <cell r="D4050" t="str">
            <v>Instalación De Domiciliaria De Alcantarillado Con Tubería De  Pvc  Y/O Pead  160 Mm (6”). Incluye Tee O Yee, Codo O Accesorio De Derivación, Tipo 2.  1 &lt; L&lt;  3,0 M.</v>
          </cell>
          <cell r="E4050" t="str">
            <v>UN</v>
          </cell>
          <cell r="F4050">
            <v>64904</v>
          </cell>
          <cell r="G4050">
            <v>42689</v>
          </cell>
        </row>
        <row r="4051">
          <cell r="C4051">
            <v>7694</v>
          </cell>
          <cell r="D4051" t="str">
            <v>Instalación De Domiciliaria De Alcantarillado Con Tubería De  Pvc  Y/O Pead  160 Mm (6”). Incluye Tee O Yee, Codo O Accesorio De Derivación, Tipo 3.  3 &lt; L &lt; 5,0 M.</v>
          </cell>
          <cell r="E4051" t="str">
            <v>UN</v>
          </cell>
          <cell r="F4051">
            <v>129808</v>
          </cell>
          <cell r="G4051">
            <v>42689</v>
          </cell>
        </row>
        <row r="4052">
          <cell r="C4052">
            <v>7695</v>
          </cell>
          <cell r="D4052" t="str">
            <v>Suministro De Tubería De Alcantarillado De Pvc De 160 Mm (6") De Superficie Interior Lisa Y Exterior Perfilada</v>
          </cell>
          <cell r="E4052" t="str">
            <v>ML</v>
          </cell>
          <cell r="F4052">
            <v>39556.65</v>
          </cell>
          <cell r="G4052">
            <v>42691</v>
          </cell>
        </row>
        <row r="4053">
          <cell r="C4053">
            <v>7696</v>
          </cell>
          <cell r="D4053" t="str">
            <v>Suministro De Codo 90° Campana X Campana Diámetro Nominal 160 Mm</v>
          </cell>
          <cell r="E4053" t="str">
            <v>UN</v>
          </cell>
          <cell r="F4053">
            <v>59745</v>
          </cell>
          <cell r="G4053">
            <v>42689</v>
          </cell>
        </row>
        <row r="4054">
          <cell r="C4054">
            <v>7697</v>
          </cell>
          <cell r="D4054" t="str">
            <v>Suministro Codo 45° Campana X Campana Diámetro Nominal 160 Mm</v>
          </cell>
          <cell r="E4054" t="str">
            <v>UN</v>
          </cell>
          <cell r="F4054">
            <v>31395</v>
          </cell>
          <cell r="G4054">
            <v>42689</v>
          </cell>
        </row>
        <row r="4055">
          <cell r="C4055">
            <v>7698</v>
          </cell>
          <cell r="D4055" t="str">
            <v>Suministro Yee Campana X Campana X Campana Diámetro Nominal 200 X 200 X 160 Mm</v>
          </cell>
          <cell r="E4055" t="str">
            <v>ML</v>
          </cell>
          <cell r="F4055">
            <v>125727</v>
          </cell>
          <cell r="G4055">
            <v>42689</v>
          </cell>
        </row>
        <row r="4056">
          <cell r="C4056">
            <v>7699</v>
          </cell>
          <cell r="D4056" t="str">
            <v>Cimentacion De Tuberia Con Material Granular  (Agregado Grueso)</v>
          </cell>
          <cell r="E4056" t="str">
            <v>M3</v>
          </cell>
          <cell r="F4056">
            <v>96369</v>
          </cell>
          <cell r="G4056">
            <v>42689</v>
          </cell>
        </row>
        <row r="4057">
          <cell r="C4057">
            <v>7701</v>
          </cell>
          <cell r="D4057" t="str">
            <v>Suministro De Codos De Polietileno 160 Mm X 90° D=6"</v>
          </cell>
          <cell r="E4057" t="str">
            <v>UN</v>
          </cell>
          <cell r="F4057">
            <v>76398.289999999994</v>
          </cell>
          <cell r="G4057">
            <v>42690</v>
          </cell>
        </row>
        <row r="4058">
          <cell r="C4058">
            <v>7703</v>
          </cell>
          <cell r="D4058" t="str">
            <v>Suministro De Tee De Polietileno 110Mm X 110Mm X 110Mm</v>
          </cell>
          <cell r="E4058" t="str">
            <v>UN</v>
          </cell>
          <cell r="F4058">
            <v>48385.68</v>
          </cell>
          <cell r="G4058">
            <v>42690</v>
          </cell>
        </row>
        <row r="4059">
          <cell r="C4059">
            <v>7705</v>
          </cell>
          <cell r="D4059" t="str">
            <v>Suministro De Tee De Polietileno 200Mm X 200Mm X 200Mm</v>
          </cell>
          <cell r="E4059" t="str">
            <v>UN</v>
          </cell>
          <cell r="F4059">
            <v>312293.98</v>
          </cell>
          <cell r="G4059">
            <v>42691</v>
          </cell>
        </row>
        <row r="4060">
          <cell r="C4060">
            <v>7707</v>
          </cell>
          <cell r="D4060" t="str">
            <v>Suministro De Silletas Para Acometidas De Polietileno De 110Mm X 20Mm Para Union Por Termofusion</v>
          </cell>
          <cell r="E4060" t="str">
            <v>UN</v>
          </cell>
          <cell r="F4060">
            <v>11021.97</v>
          </cell>
          <cell r="G4060">
            <v>42690</v>
          </cell>
        </row>
        <row r="4061">
          <cell r="C4061">
            <v>7709</v>
          </cell>
          <cell r="D4061" t="str">
            <v>Suministro De Silletas Para Acometidas De Polietileno De 160Mm X 20Mm Para Union Por Termofusion</v>
          </cell>
          <cell r="E4061" t="str">
            <v>UN</v>
          </cell>
          <cell r="F4061">
            <v>11021.97</v>
          </cell>
          <cell r="G4061">
            <v>42690</v>
          </cell>
        </row>
        <row r="4062">
          <cell r="C4062">
            <v>7711</v>
          </cell>
          <cell r="D4062" t="str">
            <v>Suministro De Silletas Para Acometidas De Polietileno De 200Mm X 20Mm Para Union Por Termofusion</v>
          </cell>
          <cell r="E4062" t="str">
            <v>UN</v>
          </cell>
          <cell r="F4062">
            <v>11021.97</v>
          </cell>
          <cell r="G4062">
            <v>42690</v>
          </cell>
        </row>
        <row r="4063">
          <cell r="C4063">
            <v>7713</v>
          </cell>
          <cell r="D4063" t="str">
            <v>Suministro De Silletas Para Acometidas De Polietileno De 250Mm X 20Mm Para Union Por Termofusion</v>
          </cell>
          <cell r="E4063" t="str">
            <v>UN</v>
          </cell>
          <cell r="F4063">
            <v>16957</v>
          </cell>
          <cell r="G4063">
            <v>42690</v>
          </cell>
        </row>
        <row r="4064">
          <cell r="C4064">
            <v>7715</v>
          </cell>
          <cell r="D4064" t="str">
            <v>Suministro De Adaptadores Tope Brida De Polietileno Sin Brida Pn 10 D=110Mm</v>
          </cell>
          <cell r="E4064" t="str">
            <v>UN</v>
          </cell>
          <cell r="F4064">
            <v>18430.02</v>
          </cell>
          <cell r="G4064">
            <v>42690</v>
          </cell>
        </row>
        <row r="4065">
          <cell r="C4065">
            <v>7717</v>
          </cell>
          <cell r="D4065" t="str">
            <v>Suministro De Adaptadores Tope Brida De Polietileno Sin Brida Pn 10 D=160Mm</v>
          </cell>
          <cell r="E4065" t="str">
            <v>UN</v>
          </cell>
          <cell r="F4065">
            <v>42737.47</v>
          </cell>
          <cell r="G4065">
            <v>42690</v>
          </cell>
        </row>
        <row r="4066">
          <cell r="C4066">
            <v>7719</v>
          </cell>
          <cell r="D4066" t="str">
            <v>Suministro De Adaptadores Tope Brida De Polietileno Sin Brida Pn 10 D=250Mm</v>
          </cell>
          <cell r="E4066" t="str">
            <v>UN</v>
          </cell>
          <cell r="F4066">
            <v>125994.15</v>
          </cell>
          <cell r="G4066">
            <v>42690</v>
          </cell>
        </row>
        <row r="4067">
          <cell r="C4067">
            <v>7720</v>
          </cell>
          <cell r="D4067" t="str">
            <v>Pozo De Inspección 1,80 M &lt; H &lt;= 3,00 M Para Tuberías De Diámetros Entre Los 450 Mm (18 Pulgadas) Y 700 Mm (27 Pulgadas), Diámetro Del Cilindro 1,50 M.</v>
          </cell>
          <cell r="E4067" t="str">
            <v>UN</v>
          </cell>
          <cell r="F4067">
            <v>4699061.2300000004</v>
          </cell>
          <cell r="G4067">
            <v>42699</v>
          </cell>
        </row>
        <row r="4068">
          <cell r="C4068">
            <v>7721</v>
          </cell>
          <cell r="D4068" t="str">
            <v>Suministro De Hidrante Tipo Trafico Norma Iso Pn 10, Incluye El Suministro E Instalación De Tornillería Y Empaquetadura Para El Montaje, D = 100 Mm  (4")</v>
          </cell>
          <cell r="E4068" t="str">
            <v>UN</v>
          </cell>
          <cell r="F4068">
            <v>2760800</v>
          </cell>
          <cell r="G4068">
            <v>42691</v>
          </cell>
        </row>
        <row r="4069">
          <cell r="C4069">
            <v>7722</v>
          </cell>
          <cell r="D4069" t="str">
            <v>Suministro De Hidrante Tipo Trafico Norma Iso Pn 10, Incluye El Suministro E Instalación De Tornillería Y Empaquetadura Para El Montaje, D = 150 Mm  (6")</v>
          </cell>
          <cell r="E4069" t="str">
            <v>UN</v>
          </cell>
          <cell r="F4069">
            <v>3770000</v>
          </cell>
          <cell r="G4069">
            <v>42691</v>
          </cell>
        </row>
        <row r="4070">
          <cell r="C4070">
            <v>7723</v>
          </cell>
          <cell r="D4070" t="str">
            <v>Suministro De Tuberías De Acueducto De Polietileno De Alta Densidad (Pead) De 160Mm Pn 10 Pe 100 D=6"</v>
          </cell>
          <cell r="E4070" t="str">
            <v>ML</v>
          </cell>
          <cell r="F4070">
            <v>46940.76</v>
          </cell>
          <cell r="G4070">
            <v>42802</v>
          </cell>
        </row>
        <row r="4071">
          <cell r="C4071">
            <v>7724</v>
          </cell>
          <cell r="D4071" t="str">
            <v>Instalación De  Acometidas Domiciliarias Tipo 10. En Zona Dura Sin Cruce De Vía (A Favor De La Red), Con 0,0 M &lt; L &lt; 7,0 M Y 16 Mm &lt; D &lt; 50 Mm. Con Silleta De Polietileno Para Acueducto. Incluye Excavación, Instalación De Tubería Y Accesorios, Cinta Referenciadora Y Relleno.</v>
          </cell>
          <cell r="E4071" t="str">
            <v>UN</v>
          </cell>
          <cell r="F4071">
            <v>102702</v>
          </cell>
          <cell r="G4071">
            <v>42691</v>
          </cell>
        </row>
        <row r="4072">
          <cell r="C4072">
            <v>7725</v>
          </cell>
          <cell r="D4072" t="str">
            <v>Camisa En Tuberia De Acero Al Carbon Para Cruce De Arroyo Con Tuberias De Polietileno De 160 Mm  6". Incluye Tubería De Acero.</v>
          </cell>
          <cell r="E4072" t="str">
            <v>ML</v>
          </cell>
          <cell r="F4072">
            <v>208965</v>
          </cell>
          <cell r="G4072">
            <v>42691</v>
          </cell>
        </row>
        <row r="4073">
          <cell r="C4073">
            <v>7726</v>
          </cell>
          <cell r="D4073" t="str">
            <v>Camisa En Tuberia De Acero Al Carbon Para Cruce De Arroyo Con Tuberias De Polietileno De 200 Mm   8". Incluye Tubería De Acero.</v>
          </cell>
          <cell r="E4073" t="str">
            <v>ML</v>
          </cell>
          <cell r="F4073">
            <v>272401</v>
          </cell>
          <cell r="G4073">
            <v>42691</v>
          </cell>
        </row>
        <row r="4074">
          <cell r="C4074">
            <v>7727</v>
          </cell>
          <cell r="D4074" t="str">
            <v>Instalación Tubo Operador Para Válvulas Entre 80 Mm Y 200 Mm Y Para Válvulas De Purga</v>
          </cell>
          <cell r="E4074" t="str">
            <v>UN</v>
          </cell>
          <cell r="F4074">
            <v>200983</v>
          </cell>
          <cell r="G4074">
            <v>42691</v>
          </cell>
        </row>
        <row r="4075">
          <cell r="C4075">
            <v>7728</v>
          </cell>
          <cell r="D4075" t="str">
            <v>Caja De Mampostería Para Tuberías Entre  250 Mm (10") Y  400 Mm (16").</v>
          </cell>
          <cell r="E4075" t="str">
            <v>UN</v>
          </cell>
          <cell r="F4075">
            <v>5694873</v>
          </cell>
          <cell r="G4075">
            <v>42691</v>
          </cell>
        </row>
        <row r="4076">
          <cell r="C4076">
            <v>7729</v>
          </cell>
          <cell r="D4076" t="str">
            <v>Suministro De Tuberías De Acueducto De Polietileno De Alta Densidad (Pead) De 200Mm Pn 10 Pe 100 D=8"</v>
          </cell>
          <cell r="E4076" t="str">
            <v>ML</v>
          </cell>
          <cell r="F4076">
            <v>56375.61</v>
          </cell>
          <cell r="G4076">
            <v>42691</v>
          </cell>
        </row>
        <row r="4077">
          <cell r="C4077">
            <v>7730</v>
          </cell>
          <cell r="D4077" t="str">
            <v>Instalación De Hidrante Tipo Trafico Norma Iso Pn 10, Incluye El Suministro E Instalación De Tornillería Y Empaquetadura Para El Montaje, D = 100 Mm  (4")</v>
          </cell>
          <cell r="E4077" t="str">
            <v>UN</v>
          </cell>
          <cell r="F4077">
            <v>738749</v>
          </cell>
          <cell r="G4077">
            <v>42691</v>
          </cell>
        </row>
        <row r="4078">
          <cell r="C4078">
            <v>7731</v>
          </cell>
          <cell r="D4078" t="str">
            <v>Suministro De Tuberías De Acueducto De Polietileno De Alta Densidad (Pead) De 250Mm Pn 10 Pe 100 D=10"</v>
          </cell>
          <cell r="E4078" t="str">
            <v>ML</v>
          </cell>
          <cell r="F4078">
            <v>90988.37</v>
          </cell>
          <cell r="G4078">
            <v>42691</v>
          </cell>
        </row>
        <row r="4079">
          <cell r="C4079">
            <v>7732</v>
          </cell>
          <cell r="D4079" t="str">
            <v>Instalación De Hidrante Tipo Trafico Norma Iso Pn 10, Incluye El Suministro E Instalación De Tornillería Y Empaquetadura Para El Montaje, D = 150 Mm  (6")</v>
          </cell>
          <cell r="E4079" t="str">
            <v>UN</v>
          </cell>
          <cell r="F4079">
            <v>865302</v>
          </cell>
          <cell r="G4079">
            <v>42691</v>
          </cell>
        </row>
        <row r="4080">
          <cell r="C4080">
            <v>7733</v>
          </cell>
          <cell r="D4080" t="str">
            <v>Empalmes A Red De Acueducto En Tubería  Pead De 110 Mm  (4")</v>
          </cell>
          <cell r="E4080" t="str">
            <v>UN</v>
          </cell>
          <cell r="F4080">
            <v>407148</v>
          </cell>
          <cell r="G4080">
            <v>42691</v>
          </cell>
        </row>
        <row r="4081">
          <cell r="C4081">
            <v>7734</v>
          </cell>
          <cell r="D4081" t="str">
            <v>Empalmes A Red De Acueducto En Tubería  Pead De 160 Mm  (6")</v>
          </cell>
          <cell r="E4081" t="str">
            <v>UN</v>
          </cell>
          <cell r="F4081">
            <v>461305</v>
          </cell>
          <cell r="G4081">
            <v>42691</v>
          </cell>
        </row>
        <row r="4082">
          <cell r="C4082">
            <v>7735</v>
          </cell>
          <cell r="D4082" t="str">
            <v>Empalmes A Red De Acueducto En Tubería  Pead De 200 Mm   ( 8")</v>
          </cell>
          <cell r="E4082" t="str">
            <v>UN</v>
          </cell>
          <cell r="F4082">
            <v>515128</v>
          </cell>
          <cell r="G4082">
            <v>42691</v>
          </cell>
        </row>
        <row r="4083">
          <cell r="C4083">
            <v>7736</v>
          </cell>
          <cell r="D4083" t="str">
            <v>Suministro De Tuberías De Acueducto De Polietileno Para Acometidas D=20 Mm Pn 10</v>
          </cell>
          <cell r="E4083" t="str">
            <v>ML</v>
          </cell>
          <cell r="F4083">
            <v>1216.8399999999999</v>
          </cell>
          <cell r="G4083">
            <v>42691</v>
          </cell>
        </row>
        <row r="4084">
          <cell r="C4084">
            <v>7737</v>
          </cell>
          <cell r="D4084" t="str">
            <v>Empalmes A Red De Acueducto En Tubería  Pead De 250 Mm   (10")</v>
          </cell>
          <cell r="E4084" t="str">
            <v>UN</v>
          </cell>
          <cell r="F4084">
            <v>571207</v>
          </cell>
          <cell r="G4084">
            <v>42691</v>
          </cell>
        </row>
        <row r="4085">
          <cell r="C4085">
            <v>7738</v>
          </cell>
          <cell r="D4085" t="str">
            <v>Suministro De Codos De Polietileno Pe 100 Pn 10 De 200 Mm X 90° D=8"</v>
          </cell>
          <cell r="E4085" t="str">
            <v>UN</v>
          </cell>
          <cell r="F4085">
            <v>172979.66</v>
          </cell>
          <cell r="G4085">
            <v>42691</v>
          </cell>
        </row>
        <row r="4086">
          <cell r="C4086">
            <v>7739</v>
          </cell>
          <cell r="D4086" t="str">
            <v>Suministro De Tees De Polietileno Pe 100 Pn 10 De 160Mm X 160Mm X 160Mm</v>
          </cell>
          <cell r="E4086" t="str">
            <v>UN</v>
          </cell>
          <cell r="F4086">
            <v>184475.14</v>
          </cell>
          <cell r="G4086">
            <v>42691</v>
          </cell>
        </row>
        <row r="4087">
          <cell r="C4087">
            <v>7740</v>
          </cell>
          <cell r="D4087" t="str">
            <v>Suministro De Adaptadores Tope Brida De Polietileno Sin Brida Pn 10 D=200Mm</v>
          </cell>
          <cell r="E4087" t="str">
            <v>UN</v>
          </cell>
          <cell r="F4087">
            <v>83661.570000000007</v>
          </cell>
          <cell r="G4087">
            <v>42691</v>
          </cell>
        </row>
        <row r="4088">
          <cell r="C4088">
            <v>7741</v>
          </cell>
          <cell r="D4088" t="str">
            <v>Suministro De Brida Metálica Para Adaptador Tope De Polietileno Norma Iso Pn 10 D=110Mm</v>
          </cell>
          <cell r="E4088" t="str">
            <v>UN</v>
          </cell>
          <cell r="F4088">
            <v>56476.14</v>
          </cell>
          <cell r="G4088">
            <v>42691</v>
          </cell>
        </row>
        <row r="4089">
          <cell r="C4089">
            <v>7742</v>
          </cell>
          <cell r="D4089" t="str">
            <v>Suministro De Brida Metálica Para Adaptador Tope De Polietileno Norma Iso Pn 10 D=160Mm</v>
          </cell>
          <cell r="E4089" t="str">
            <v>UN</v>
          </cell>
          <cell r="F4089">
            <v>74577.31</v>
          </cell>
          <cell r="G4089">
            <v>42691</v>
          </cell>
        </row>
        <row r="4090">
          <cell r="C4090">
            <v>7743</v>
          </cell>
          <cell r="D4090" t="str">
            <v>Suministro De Brida Metálica Para Adaptador Tope De Polietileno Norma Iso Pn 10 D=200Mm</v>
          </cell>
          <cell r="E4090" t="str">
            <v>UN</v>
          </cell>
          <cell r="F4090">
            <v>99502.3</v>
          </cell>
          <cell r="G4090">
            <v>42691</v>
          </cell>
        </row>
        <row r="4091">
          <cell r="C4091">
            <v>7744</v>
          </cell>
          <cell r="D4091" t="str">
            <v>Suministro De Válvula De Compuerta Brida X Brida Normaiso Pn 10 D = 150 Mm (6")</v>
          </cell>
          <cell r="E4091" t="str">
            <v>UN</v>
          </cell>
          <cell r="F4091">
            <v>1243520</v>
          </cell>
          <cell r="G4091">
            <v>42691</v>
          </cell>
        </row>
        <row r="4092">
          <cell r="C4092">
            <v>7745</v>
          </cell>
          <cell r="D4092" t="str">
            <v>Suministro De Brida Metálica Para Adaptador Tope De Polietileno Norma Iso Pn 10 D=250Mm</v>
          </cell>
          <cell r="E4092" t="str">
            <v>UN</v>
          </cell>
          <cell r="F4092">
            <v>175743.6</v>
          </cell>
          <cell r="G4092">
            <v>42691</v>
          </cell>
        </row>
        <row r="4093">
          <cell r="C4093">
            <v>7746</v>
          </cell>
          <cell r="D4093" t="str">
            <v>Suministro De Válvula De Compuerta Brida X Brida Normaiso Pn 10 D = 250 Mm (10")</v>
          </cell>
          <cell r="E4093" t="str">
            <v>UN</v>
          </cell>
          <cell r="F4093">
            <v>4060000</v>
          </cell>
          <cell r="G4093">
            <v>42691</v>
          </cell>
        </row>
        <row r="4094">
          <cell r="C4094">
            <v>7747</v>
          </cell>
          <cell r="D4094" t="str">
            <v>Suministro De Válvula De Compuerta Brida X Brida Normaiso Pn 10 D = 200 Mm (8")</v>
          </cell>
          <cell r="E4094" t="str">
            <v>UN</v>
          </cell>
          <cell r="F4094">
            <v>1852520</v>
          </cell>
          <cell r="G4094">
            <v>42691</v>
          </cell>
        </row>
        <row r="4095">
          <cell r="C4095">
            <v>7748</v>
          </cell>
          <cell r="D4095" t="str">
            <v>Empalmes A Red De Acueducto En Tubería  Pead De 160 Mm  (6")</v>
          </cell>
          <cell r="E4095" t="str">
            <v>UN</v>
          </cell>
          <cell r="F4095">
            <v>461305</v>
          </cell>
          <cell r="G4095">
            <v>42691</v>
          </cell>
        </row>
        <row r="4096">
          <cell r="C4096">
            <v>7749</v>
          </cell>
          <cell r="D4096" t="str">
            <v>Instalación De Tubería De Alcantarillado De Pvc De 300Mm 12” De Superficie Interior Lisa Y Exterior Perfilada,Bajo Cualquier Condición De Humedad</v>
          </cell>
          <cell r="E4096" t="str">
            <v>ML</v>
          </cell>
          <cell r="F4096">
            <v>15106.56</v>
          </cell>
          <cell r="G4096">
            <v>42697</v>
          </cell>
        </row>
        <row r="4097">
          <cell r="C4097">
            <v>7750</v>
          </cell>
          <cell r="D4097" t="str">
            <v>Empalme De Red Existente  A Tuberia Proyectada De 315 Mm De Pead D=12"</v>
          </cell>
          <cell r="E4097" t="str">
            <v>UN</v>
          </cell>
          <cell r="F4097">
            <v>621207</v>
          </cell>
          <cell r="G4097">
            <v>42697</v>
          </cell>
        </row>
        <row r="4098">
          <cell r="C4098">
            <v>7751</v>
          </cell>
          <cell r="D4098" t="str">
            <v>Instalación De Tubería De Alcantarillado De Pvc De 355Mm 14” De Superficie Interior Lisa Y Exterior Perfilada,Bajo Cualquier Condición De Humedad</v>
          </cell>
          <cell r="E4098" t="str">
            <v>ML</v>
          </cell>
          <cell r="F4098">
            <v>17555.099999999999</v>
          </cell>
          <cell r="G4098">
            <v>42697</v>
          </cell>
        </row>
        <row r="4099">
          <cell r="C4099">
            <v>7752</v>
          </cell>
          <cell r="D4099" t="str">
            <v>Instalación De Válvula De Compuerta Brida X Brida Norma Iso Pn 10, Incluye El Suministro E Instalación De Tornillería Grado 2 Y Empaquetadura Para El Montaje D = 400Mm (16")</v>
          </cell>
          <cell r="E4099" t="str">
            <v>UN</v>
          </cell>
          <cell r="F4099">
            <v>615142.91</v>
          </cell>
          <cell r="G4099">
            <v>42697</v>
          </cell>
        </row>
        <row r="4100">
          <cell r="C4100">
            <v>7753</v>
          </cell>
          <cell r="D4100" t="str">
            <v>Instalación De Tubería De Alcantarillado De Pvc De 500Mm 20” De Superficie Interior Lisa Y Exterior Perfilada,Bajo Cualquier Condición De Humedad</v>
          </cell>
          <cell r="E4100" t="str">
            <v>ML</v>
          </cell>
          <cell r="F4100">
            <v>25308.75</v>
          </cell>
          <cell r="G4100">
            <v>42697</v>
          </cell>
        </row>
        <row r="4101">
          <cell r="C4101">
            <v>7754</v>
          </cell>
          <cell r="D4101" t="str">
            <v>Instalación De Válvula De Compuerta Brida X Brida Norma Iso Pn 10, Incluye El Suministro E Instalación De Tornillería Grado 2 Y Empaquetadura Para El Montaje D = 300Mm (12")</v>
          </cell>
          <cell r="E4101" t="str">
            <v>UN</v>
          </cell>
          <cell r="F4101">
            <v>492450.61</v>
          </cell>
          <cell r="G4101">
            <v>42697</v>
          </cell>
        </row>
        <row r="4102">
          <cell r="C4102">
            <v>7756</v>
          </cell>
          <cell r="D4102" t="str">
            <v>Suministro Tubería De Alcantarillado De Pvc  De Superficie Interior Lisa Y Exterior Perfilada Rigidez 8Kn/M2 (S8) D=300 Mm (12”)</v>
          </cell>
          <cell r="E4102" t="str">
            <v>ML</v>
          </cell>
          <cell r="F4102">
            <v>112856.59</v>
          </cell>
          <cell r="G4102">
            <v>42697</v>
          </cell>
        </row>
        <row r="4103">
          <cell r="C4103">
            <v>7758</v>
          </cell>
          <cell r="D4103" t="str">
            <v>Suministro De Tubería De Alcantarillado De Pvc  De Superficie Interior Lisa Y Exterior Perfilada Rigidez 8Kn/M2 (S8) D=350 Mm (14")</v>
          </cell>
          <cell r="E4103" t="str">
            <v>ML</v>
          </cell>
          <cell r="F4103">
            <v>131626.54999999999</v>
          </cell>
          <cell r="G4103">
            <v>42699</v>
          </cell>
        </row>
        <row r="4104">
          <cell r="C4104">
            <v>7760</v>
          </cell>
          <cell r="D4104" t="str">
            <v>Suministro De Tubería De Alcantarillado De Pvc  De Superficie Interior Lisa Y Exterior Perfilada Rigidez 8Kn/M2 (S8) D=500 Mm (20”)</v>
          </cell>
          <cell r="E4104" t="str">
            <v>ML</v>
          </cell>
          <cell r="F4104">
            <v>308737.44</v>
          </cell>
          <cell r="G4104">
            <v>42697</v>
          </cell>
        </row>
        <row r="4105">
          <cell r="C4105">
            <v>7761</v>
          </cell>
          <cell r="D4105" t="str">
            <v>Suministro De Codos De Polietileno 110Mm X 45° (4") Pe 100 Pn 10 A Tope</v>
          </cell>
          <cell r="E4105" t="str">
            <v>UN</v>
          </cell>
          <cell r="F4105">
            <v>202468</v>
          </cell>
          <cell r="G4105">
            <v>42697</v>
          </cell>
        </row>
        <row r="4106">
          <cell r="C4106">
            <v>7762</v>
          </cell>
          <cell r="D4106" t="str">
            <v>Suministro De Codos De Polietileno 160Mm X 45° (6") Pe 100 Pn 10 A Tope</v>
          </cell>
          <cell r="E4106" t="str">
            <v>UN</v>
          </cell>
          <cell r="F4106">
            <v>371638</v>
          </cell>
          <cell r="G4106">
            <v>42697</v>
          </cell>
        </row>
        <row r="4107">
          <cell r="C4107">
            <v>7763</v>
          </cell>
          <cell r="D4107" t="str">
            <v>Suministro De Reduccion De Polietileno 160Mm X 110Mm  (6" X 4") Pe 100 Pn 10 A Tope</v>
          </cell>
          <cell r="E4107" t="str">
            <v>UN</v>
          </cell>
          <cell r="F4107">
            <v>335037</v>
          </cell>
          <cell r="G4107">
            <v>42697</v>
          </cell>
        </row>
        <row r="4108">
          <cell r="C4108">
            <v>7764</v>
          </cell>
          <cell r="D4108" t="str">
            <v>Suministro De Tapones De Polietileno Diametro 110Mm  (4") A Tope Pe 100 Pn 10</v>
          </cell>
          <cell r="E4108" t="str">
            <v>UN</v>
          </cell>
          <cell r="F4108">
            <v>228341</v>
          </cell>
          <cell r="G4108">
            <v>42697</v>
          </cell>
        </row>
        <row r="4109">
          <cell r="C4109">
            <v>7765</v>
          </cell>
          <cell r="D4109" t="str">
            <v>Suministro De Tapones De Polietileno Diametro 160Mm  (6")  A Tope Pe 100 Pn 10</v>
          </cell>
          <cell r="E4109" t="str">
            <v>UN</v>
          </cell>
          <cell r="F4109">
            <v>520324</v>
          </cell>
          <cell r="G4109">
            <v>42697</v>
          </cell>
        </row>
        <row r="4110">
          <cell r="C4110">
            <v>7766</v>
          </cell>
          <cell r="D4110" t="str">
            <v>Pozo De Inspeccion De 1,45 M &lt; H &lt;= 1,80 M, Incluida Losa Superior Y Tapa Para Tuberías De Diámetros Entre Los 450 Mm (18 Pulgadas) Y 750 Mm (30 Pulgadas), Diámetro Del Cilindro 1,50 M.</v>
          </cell>
          <cell r="E4110" t="str">
            <v>UN</v>
          </cell>
          <cell r="F4110">
            <v>3056910</v>
          </cell>
          <cell r="G4110">
            <v>42699</v>
          </cell>
        </row>
        <row r="4111">
          <cell r="C4111">
            <v>7767</v>
          </cell>
          <cell r="D4111" t="str">
            <v>Pozo De Inspeccion De 1,80 M &lt; H &lt;= 3,00 M, Incluida Losa Superior Y Tapa Para Tuberías De Diámetros Entre Los 450 Mm (18 Pulgadas) Y 750 Mm (30 Pulgadas), Diámetro Del Cilindro 1,50 M.</v>
          </cell>
          <cell r="E4111" t="str">
            <v>UN</v>
          </cell>
          <cell r="F4111">
            <v>4699061.2300000004</v>
          </cell>
          <cell r="G4111">
            <v>42699</v>
          </cell>
        </row>
        <row r="4112">
          <cell r="C4112">
            <v>7769</v>
          </cell>
          <cell r="D4112" t="str">
            <v>Suministro De Yee Campana X Campana X Campana Diámetro Nominal 250 X 250 X 160 Mm</v>
          </cell>
          <cell r="E4112" t="str">
            <v>UN</v>
          </cell>
          <cell r="F4112">
            <v>284591</v>
          </cell>
          <cell r="G4112">
            <v>42697</v>
          </cell>
        </row>
        <row r="4113">
          <cell r="C4113">
            <v>7770</v>
          </cell>
          <cell r="D4113" t="str">
            <v>Entibado Tipo 2. Discontinuo Mixto. Metálico Y Madera</v>
          </cell>
          <cell r="E4113" t="str">
            <v>M2</v>
          </cell>
          <cell r="F4113">
            <v>21075</v>
          </cell>
          <cell r="G4113">
            <v>42697</v>
          </cell>
        </row>
        <row r="4114">
          <cell r="C4114">
            <v>7771</v>
          </cell>
          <cell r="D4114" t="str">
            <v>Suministro De Tuberia De Hd De 300 Mm Pn 10 (12")</v>
          </cell>
          <cell r="E4114" t="str">
            <v>ML</v>
          </cell>
          <cell r="F4114">
            <v>251395.20000000001</v>
          </cell>
          <cell r="G4114">
            <v>42699</v>
          </cell>
        </row>
        <row r="4115">
          <cell r="C4115">
            <v>7772</v>
          </cell>
          <cell r="D4115" t="str">
            <v>Suministro De Tuberia De Hd De 400 Mm Pn 10 (16")</v>
          </cell>
          <cell r="E4115" t="str">
            <v>ML</v>
          </cell>
          <cell r="F4115">
            <v>342209.28000000003</v>
          </cell>
          <cell r="G4115">
            <v>42699</v>
          </cell>
        </row>
        <row r="4116">
          <cell r="C4116">
            <v>7773</v>
          </cell>
          <cell r="D4116" t="str">
            <v>Suministro De Válvula De Compuerta Brida X Brida Normaiso Pn 10 D = 300 Mm (12")</v>
          </cell>
          <cell r="E4116" t="str">
            <v>UN</v>
          </cell>
          <cell r="F4116">
            <v>4060000</v>
          </cell>
          <cell r="G4116">
            <v>42702</v>
          </cell>
        </row>
        <row r="4117">
          <cell r="C4117">
            <v>7774</v>
          </cell>
          <cell r="D4117" t="str">
            <v>Suministro De Válvula De Compuerta Brida X Brida Normaiso Pn 10 D = 400 Mm (16")</v>
          </cell>
          <cell r="E4117" t="str">
            <v>UN</v>
          </cell>
          <cell r="F4117">
            <v>11368000</v>
          </cell>
          <cell r="G4117">
            <v>42702</v>
          </cell>
        </row>
        <row r="4118">
          <cell r="C4118">
            <v>7775</v>
          </cell>
          <cell r="D4118" t="str">
            <v>Suministro De Union De Desmontaje De 300 Mm (12") Norma Iso Pn 10</v>
          </cell>
          <cell r="E4118" t="str">
            <v>UN</v>
          </cell>
          <cell r="F4118">
            <v>2000000</v>
          </cell>
          <cell r="G4118">
            <v>42702</v>
          </cell>
        </row>
        <row r="4119">
          <cell r="C4119">
            <v>7776</v>
          </cell>
          <cell r="D4119" t="str">
            <v>Suministro De Union De Desmontaje De 400 Mm (16") Norma Iso Pn 10</v>
          </cell>
          <cell r="E4119" t="str">
            <v>UN</v>
          </cell>
          <cell r="F4119">
            <v>2378000</v>
          </cell>
          <cell r="G4119">
            <v>42702</v>
          </cell>
        </row>
        <row r="4120">
          <cell r="C4120">
            <v>7777</v>
          </cell>
          <cell r="D4120" t="str">
            <v>Suministro De Brida Universal En Hd De 100 Mm (4") Norma Iso Pn 10</v>
          </cell>
          <cell r="E4120" t="str">
            <v>UN</v>
          </cell>
          <cell r="F4120">
            <v>98600</v>
          </cell>
          <cell r="G4120">
            <v>42702</v>
          </cell>
        </row>
        <row r="4121">
          <cell r="C4121">
            <v>7778</v>
          </cell>
          <cell r="D4121" t="str">
            <v>Suministro De Brida Universal En Hd De 150 Mm (6") Norma Iso Pn 10</v>
          </cell>
          <cell r="E4121" t="str">
            <v>UN</v>
          </cell>
          <cell r="F4121">
            <v>179800</v>
          </cell>
          <cell r="G4121">
            <v>42702</v>
          </cell>
        </row>
        <row r="4122">
          <cell r="C4122">
            <v>7779</v>
          </cell>
          <cell r="D4122" t="str">
            <v>Suministro De Brida Universal En Hd De 300 Mm (12") Norma Iso Pn 10</v>
          </cell>
          <cell r="E4122" t="str">
            <v>UN</v>
          </cell>
          <cell r="F4122">
            <v>609000</v>
          </cell>
          <cell r="G4122">
            <v>42702</v>
          </cell>
        </row>
        <row r="4123">
          <cell r="C4123">
            <v>7780</v>
          </cell>
          <cell r="D4123" t="str">
            <v>Suministro De Brida Universal En Hd De 400 Mm (16") Norma Iso Pn 10</v>
          </cell>
          <cell r="E4123" t="str">
            <v>UN</v>
          </cell>
          <cell r="F4123">
            <v>1090400</v>
          </cell>
          <cell r="G4123">
            <v>42702</v>
          </cell>
        </row>
        <row r="4124">
          <cell r="C4124">
            <v>7781</v>
          </cell>
          <cell r="D4124" t="str">
            <v>Suministro De Codo 90 ° Bxb En Hd De 300 Mm (12") Norma Iso Pn 16</v>
          </cell>
          <cell r="E4124" t="str">
            <v>UN</v>
          </cell>
          <cell r="F4124">
            <v>1900000</v>
          </cell>
          <cell r="G4124">
            <v>42702</v>
          </cell>
        </row>
        <row r="4125">
          <cell r="C4125">
            <v>7782</v>
          </cell>
          <cell r="D4125" t="str">
            <v>Suministro De Codo 90 ° Bxb En Hd De 400 Mm (16") Norma Iso Pn 16</v>
          </cell>
          <cell r="E4125" t="str">
            <v>UN</v>
          </cell>
          <cell r="F4125">
            <v>3438240</v>
          </cell>
          <cell r="G4125">
            <v>42702</v>
          </cell>
        </row>
        <row r="4126">
          <cell r="C4126">
            <v>7783</v>
          </cell>
          <cell r="D4126" t="str">
            <v>Suministro De Tee 300X 300X 300 Mm (12") En Hd. Norma Iso Pn 16</v>
          </cell>
          <cell r="E4126" t="str">
            <v>UN</v>
          </cell>
          <cell r="F4126">
            <v>2564760</v>
          </cell>
          <cell r="G4126">
            <v>42702</v>
          </cell>
        </row>
        <row r="4127">
          <cell r="C4127">
            <v>7784</v>
          </cell>
          <cell r="D4127" t="str">
            <v>Suministro De Tee 400X 400X 300 Mm (16") En Hd. Norma Iso Pn 16</v>
          </cell>
          <cell r="E4127" t="str">
            <v>UN</v>
          </cell>
          <cell r="F4127">
            <v>4024000</v>
          </cell>
          <cell r="G4127">
            <v>42702</v>
          </cell>
        </row>
        <row r="4128">
          <cell r="C4128">
            <v>7785</v>
          </cell>
          <cell r="D4128" t="str">
            <v>Suministro De Tapon Union Mecanica De 300 Mm Hd Pn 16</v>
          </cell>
          <cell r="E4128" t="str">
            <v>UN</v>
          </cell>
          <cell r="F4128">
            <v>837520</v>
          </cell>
          <cell r="G4128">
            <v>42702</v>
          </cell>
        </row>
        <row r="4129">
          <cell r="C4129">
            <v>7786</v>
          </cell>
          <cell r="D4129" t="str">
            <v>Instalacion De Tuberia De Hd De 300 Mm (12")</v>
          </cell>
          <cell r="E4129" t="str">
            <v>ML</v>
          </cell>
          <cell r="F4129">
            <v>9750</v>
          </cell>
          <cell r="G4129">
            <v>42699</v>
          </cell>
        </row>
        <row r="4130">
          <cell r="C4130">
            <v>7787</v>
          </cell>
          <cell r="D4130" t="str">
            <v>Instalacion De Tuberia De Hd De 400 Mm (16")</v>
          </cell>
          <cell r="E4130" t="str">
            <v>ML</v>
          </cell>
          <cell r="F4130">
            <v>13500</v>
          </cell>
          <cell r="G4130">
            <v>42699</v>
          </cell>
        </row>
        <row r="4131">
          <cell r="C4131">
            <v>7788</v>
          </cell>
          <cell r="D4131" t="str">
            <v>Suministro De Tee 400X 400X 400 Mm (16") En Hd. Norma Iso Pn 16</v>
          </cell>
          <cell r="E4131" t="str">
            <v>UN</v>
          </cell>
          <cell r="F4131">
            <v>4024000</v>
          </cell>
          <cell r="G4131">
            <v>42702</v>
          </cell>
        </row>
        <row r="4132">
          <cell r="C4132">
            <v>7789</v>
          </cell>
          <cell r="D4132" t="str">
            <v>P. B. O. Relleno En Material Seleccionado Y Compactado Para Anden Y Zona De Calzada Donde Se Requiera</v>
          </cell>
          <cell r="E4132" t="str">
            <v>M3</v>
          </cell>
          <cell r="F4132">
            <v>66853.679999999993</v>
          </cell>
          <cell r="G4132">
            <v>42740</v>
          </cell>
        </row>
        <row r="4133">
          <cell r="C4133">
            <v>7790</v>
          </cell>
          <cell r="D4133" t="str">
            <v>B. P. O. Acero De Refuerzo De 1/2" 60.000 Psi Legitimo Para Placas De Pavimento Irregulares Cuantia 8 Kg/M2</v>
          </cell>
          <cell r="E4133" t="str">
            <v>KG</v>
          </cell>
          <cell r="F4133">
            <v>3619.4</v>
          </cell>
          <cell r="G4133">
            <v>42740</v>
          </cell>
        </row>
        <row r="4134">
          <cell r="C4134">
            <v>7791</v>
          </cell>
          <cell r="D4134" t="str">
            <v>P. B. O. Demolicion De Cuneta Y Retiro De Material</v>
          </cell>
          <cell r="E4134" t="str">
            <v>M2</v>
          </cell>
          <cell r="F4134">
            <v>10218.32</v>
          </cell>
          <cell r="G4134">
            <v>42740</v>
          </cell>
        </row>
        <row r="4135">
          <cell r="C4135">
            <v>7792</v>
          </cell>
          <cell r="D4135" t="str">
            <v>P. B. O. Demolicion De Bordillo Y Retiro De Material</v>
          </cell>
          <cell r="E4135" t="str">
            <v>ML</v>
          </cell>
          <cell r="F4135">
            <v>5859.33</v>
          </cell>
          <cell r="G4135">
            <v>42740</v>
          </cell>
        </row>
        <row r="4136">
          <cell r="C4136">
            <v>7793</v>
          </cell>
          <cell r="D4136" t="str">
            <v>P. B. O. Bordillo En Concreto De 500 Psi A La Flexion Mezclado En Planta Y Transportado Al Sitio Especificado, Bordillo De 0,15 X 0,30 M., Incluye Acero De 3/8 Longitudinal Y Grapas De 3/8 A 0.50 Mt De 60,000 Psi Legitimo</v>
          </cell>
          <cell r="E4136" t="str">
            <v>ML</v>
          </cell>
          <cell r="F4136">
            <v>42065.47</v>
          </cell>
          <cell r="G4136">
            <v>42740</v>
          </cell>
        </row>
        <row r="4137">
          <cell r="C4137">
            <v>7794</v>
          </cell>
          <cell r="D4137" t="str">
            <v>P. B. O. Reconstruccion De Registros Alcantarillado 0.60M X 0.60M</v>
          </cell>
          <cell r="E4137" t="str">
            <v>UN</v>
          </cell>
          <cell r="F4137">
            <v>107368.09</v>
          </cell>
          <cell r="G4137">
            <v>42740</v>
          </cell>
        </row>
        <row r="4138">
          <cell r="C4138">
            <v>7795</v>
          </cell>
          <cell r="D4138" t="str">
            <v>P. B. O. Base En Suelo-Cemento Proporción 1:20 E=0.20 M. Para Pavimento Rigido</v>
          </cell>
          <cell r="E4138" t="str">
            <v>M2</v>
          </cell>
          <cell r="F4138">
            <v>32955.050000000003</v>
          </cell>
          <cell r="G4138">
            <v>42740</v>
          </cell>
        </row>
        <row r="4139">
          <cell r="C4139">
            <v>7796</v>
          </cell>
          <cell r="D4139" t="str">
            <v>P. B. O. Corte, Demolicion Y Retiro De Pavimento De Concreto Rigido Y/O Asfaltico</v>
          </cell>
          <cell r="E4139" t="str">
            <v>M2</v>
          </cell>
          <cell r="F4139">
            <v>16208.8</v>
          </cell>
          <cell r="G4139">
            <v>42740</v>
          </cell>
        </row>
        <row r="4140">
          <cell r="C4140">
            <v>7800</v>
          </cell>
          <cell r="D4140" t="str">
            <v>P. B. O.  Suministro E Instalacion Alarma</v>
          </cell>
          <cell r="E4140" t="str">
            <v>UN</v>
          </cell>
          <cell r="F4140">
            <v>31454.79</v>
          </cell>
          <cell r="G4140">
            <v>42740</v>
          </cell>
        </row>
        <row r="4141">
          <cell r="C4141">
            <v>7801</v>
          </cell>
          <cell r="D4141" t="str">
            <v>P. B. O. Anden En Concreto Premezclado Fc=3,000 Psi E=0.07 M. (Incluye Rampa Para Discapacitados)</v>
          </cell>
          <cell r="E4141" t="str">
            <v>M2</v>
          </cell>
          <cell r="F4141">
            <v>48026.25</v>
          </cell>
          <cell r="G4141">
            <v>42740</v>
          </cell>
        </row>
        <row r="4142">
          <cell r="C4142">
            <v>7802</v>
          </cell>
          <cell r="D4142" t="str">
            <v>P. B. O. Concreto Asfaltico Para Parcheo E=0,05 M Incluye Imprimacion</v>
          </cell>
          <cell r="E4142" t="str">
            <v>M3</v>
          </cell>
          <cell r="F4142">
            <v>677321.51</v>
          </cell>
          <cell r="G4142">
            <v>42740</v>
          </cell>
        </row>
        <row r="4143">
          <cell r="C4143">
            <v>7803</v>
          </cell>
          <cell r="D4143" t="str">
            <v>P. B. O. Concreto De Fc= 3.000 Psi,  Para Box-Coulvert, Pasos Peatonales Y Muros,Incluye 100 Kg/M3 De Acero Fy=60.000 Psi</v>
          </cell>
          <cell r="E4143" t="str">
            <v>M3</v>
          </cell>
          <cell r="F4143">
            <v>984919.6</v>
          </cell>
          <cell r="G4143">
            <v>42740</v>
          </cell>
        </row>
        <row r="4144">
          <cell r="C4144">
            <v>7804</v>
          </cell>
          <cell r="D4144" t="str">
            <v>P. B. O. Sobre Carpeta En Concreto Asfaltico E=0,05 M, Incluye Riego De Liga, Acabado Con Finisher Y Rodillos Vibratorio Y De Llantas</v>
          </cell>
          <cell r="E4144" t="str">
            <v>M3</v>
          </cell>
          <cell r="F4144">
            <v>687442.26</v>
          </cell>
          <cell r="G4144">
            <v>42740</v>
          </cell>
        </row>
        <row r="4145">
          <cell r="C4145">
            <v>7805</v>
          </cell>
          <cell r="D4145" t="str">
            <v>P. B. O. Construccion De Filtros- Geotextil Nt-1800-Triturado 0.40 X 0.60 M. Tuberia De 4" Pvc, Incluye Excavación Y Sellado En Arena Gruesa</v>
          </cell>
          <cell r="E4145" t="str">
            <v>ML</v>
          </cell>
          <cell r="F4145">
            <v>80217.7</v>
          </cell>
          <cell r="G4145">
            <v>42741</v>
          </cell>
        </row>
        <row r="4146">
          <cell r="C4146">
            <v>7806</v>
          </cell>
          <cell r="D4146" t="str">
            <v>P. B. O. Pavimento En Concreto De 500 Psi A La Flexion Mezclado En Planta Y Transportado Al Sitio Especificado De 0,15 Mt, Incluye Pasadores De 3/4 Liso A 0,30 M Y De 1/2 Corrugado A 1,00 M De Separacion, Canastilla De Soporte Para Dovelas, Junta En Silicona, Cortadora De Pavimento Y Aditivo Curador De Superficie,  Incluye Nivelacion Y Replanteo (Topografia)</v>
          </cell>
          <cell r="E4146" t="str">
            <v>M2</v>
          </cell>
          <cell r="F4146">
            <v>105298.27</v>
          </cell>
          <cell r="G4146">
            <v>42740</v>
          </cell>
        </row>
        <row r="4147">
          <cell r="C4147">
            <v>7807</v>
          </cell>
          <cell r="D4147" t="str">
            <v>P. B. O. Excavacion Y Retiro De Material Comun, Incluye Nivelacion Y Replanteo (Topografia)</v>
          </cell>
          <cell r="E4147" t="str">
            <v>M3</v>
          </cell>
          <cell r="F4147">
            <v>21381.8</v>
          </cell>
          <cell r="G4147">
            <v>42740</v>
          </cell>
        </row>
        <row r="4148">
          <cell r="C4148">
            <v>7809</v>
          </cell>
          <cell r="D4148" t="str">
            <v>P. B. O. Relleno Compactado En Piedra Cimiento Para Fallos</v>
          </cell>
          <cell r="E4148" t="str">
            <v>M3</v>
          </cell>
          <cell r="F4148">
            <v>85193.08</v>
          </cell>
          <cell r="G4148">
            <v>42740</v>
          </cell>
        </row>
        <row r="4149">
          <cell r="C4149">
            <v>7811</v>
          </cell>
          <cell r="D4149" t="str">
            <v>P. B. O. Conexiones Domiciliarias De Alcantarillado En 6" Tuberia Novafort  Longitud Hasta 6 M., Incluye Excavación Y Relleno</v>
          </cell>
          <cell r="E4149" t="str">
            <v>UN</v>
          </cell>
          <cell r="F4149">
            <v>280105.34999999998</v>
          </cell>
          <cell r="G4149">
            <v>42740</v>
          </cell>
        </row>
        <row r="4150">
          <cell r="C4150">
            <v>7813</v>
          </cell>
          <cell r="D4150" t="str">
            <v>P. B. O. Suministro E Instalacion Y/O Reparacion De Domiciliarias De Acueducto</v>
          </cell>
          <cell r="E4150" t="str">
            <v>UN</v>
          </cell>
          <cell r="F4150">
            <v>32094.36</v>
          </cell>
          <cell r="G4150">
            <v>42740</v>
          </cell>
        </row>
        <row r="4151">
          <cell r="C4151">
            <v>7814</v>
          </cell>
          <cell r="D4151" t="str">
            <v>P. B. O. Publipostes En Vinilo Con Estructura En Hierro De 1,05 X 2,10, Instalados</v>
          </cell>
          <cell r="E4151" t="str">
            <v>UN</v>
          </cell>
          <cell r="F4151">
            <v>452971.1</v>
          </cell>
          <cell r="G4151">
            <v>42740</v>
          </cell>
        </row>
        <row r="4152">
          <cell r="C4152">
            <v>7820</v>
          </cell>
          <cell r="D4152" t="str">
            <v>P. B. O. Pasacalle De 1 Mt X 6 Mt, Instalados</v>
          </cell>
          <cell r="E4152" t="str">
            <v>UN</v>
          </cell>
          <cell r="F4152">
            <v>251023.31</v>
          </cell>
          <cell r="G4152">
            <v>42740</v>
          </cell>
        </row>
        <row r="4153">
          <cell r="C4153">
            <v>7821</v>
          </cell>
          <cell r="D4153" t="str">
            <v>P. B. O. Cuneta En Concreto Premezclado Fc=3,000 Psi E=0.07 M. (Incluye Rampa Para Discapacitados)</v>
          </cell>
          <cell r="E4153" t="str">
            <v>M2</v>
          </cell>
          <cell r="F4153">
            <v>44430.61</v>
          </cell>
          <cell r="G4153">
            <v>42740</v>
          </cell>
        </row>
        <row r="4154">
          <cell r="C4154">
            <v>7822</v>
          </cell>
          <cell r="D4154" t="str">
            <v>P. B. O. Reparacion De Fugas Agua Potable</v>
          </cell>
          <cell r="E4154" t="str">
            <v>UN</v>
          </cell>
          <cell r="F4154">
            <v>65549.710000000006</v>
          </cell>
          <cell r="G4154">
            <v>42740</v>
          </cell>
        </row>
        <row r="4155">
          <cell r="C4155">
            <v>7823</v>
          </cell>
          <cell r="D4155" t="str">
            <v>P. B. O. Base En Suelo-Cemento Proporción 1:20 E=0.20 M. Para Parcheo En Concreto Asfaltico</v>
          </cell>
          <cell r="E4155" t="str">
            <v>M2</v>
          </cell>
          <cell r="F4155">
            <v>32955.050000000003</v>
          </cell>
          <cell r="G4155">
            <v>42740</v>
          </cell>
        </row>
        <row r="4156">
          <cell r="C4156">
            <v>7825</v>
          </cell>
          <cell r="D4156" t="str">
            <v>Suministro E Instalacion De Tuberia En Hierro Galvanizado De 1 1/2"</v>
          </cell>
          <cell r="E4156" t="str">
            <v>ML</v>
          </cell>
          <cell r="F4156">
            <v>35205.269999999997</v>
          </cell>
          <cell r="G4156">
            <v>42745</v>
          </cell>
        </row>
        <row r="4157">
          <cell r="C4157">
            <v>7826</v>
          </cell>
          <cell r="D4157" t="str">
            <v>Suministro E Instalacion De Accesorio En Hierro Galvanizado De 1 1/2"</v>
          </cell>
          <cell r="E4157" t="str">
            <v>UN</v>
          </cell>
          <cell r="F4157">
            <v>8213.6</v>
          </cell>
          <cell r="G4157">
            <v>42746</v>
          </cell>
        </row>
        <row r="4158">
          <cell r="C4158">
            <v>7831</v>
          </cell>
          <cell r="D4158" t="str">
            <v>Suministro E Instalacion De Copa Excentrica De 2" X  3"</v>
          </cell>
          <cell r="E4158" t="str">
            <v>UN</v>
          </cell>
          <cell r="F4158">
            <v>90687.6</v>
          </cell>
          <cell r="G4158">
            <v>42745</v>
          </cell>
        </row>
        <row r="4159">
          <cell r="C4159">
            <v>7832</v>
          </cell>
          <cell r="D4159" t="str">
            <v>Suministro E Instalacion De Copa Concentrica De 2" X 3"</v>
          </cell>
          <cell r="E4159" t="str">
            <v>UN</v>
          </cell>
          <cell r="F4159">
            <v>70487.600000000006</v>
          </cell>
          <cell r="G4159">
            <v>42745</v>
          </cell>
        </row>
        <row r="4160">
          <cell r="C4160">
            <v>7837</v>
          </cell>
          <cell r="D4160" t="str">
            <v>Suministro E Instalacion De Tuberia Pvc P-Rde 21 De 4"</v>
          </cell>
          <cell r="E4160" t="str">
            <v>ML</v>
          </cell>
          <cell r="F4160">
            <v>80291.460000000006</v>
          </cell>
          <cell r="G4160">
            <v>42746</v>
          </cell>
        </row>
        <row r="4161">
          <cell r="C4161">
            <v>7838</v>
          </cell>
          <cell r="D4161" t="str">
            <v>Suministro E Instalacion De Tuberia Pvc P - Rde 21 De 3"</v>
          </cell>
          <cell r="E4161" t="str">
            <v>ML</v>
          </cell>
          <cell r="F4161">
            <v>50056</v>
          </cell>
          <cell r="G4161">
            <v>42746</v>
          </cell>
        </row>
        <row r="4162">
          <cell r="C4162">
            <v>7850</v>
          </cell>
          <cell r="D4162" t="str">
            <v>Suministro E Instalacion De Tuberia Cpvc De 3/4"</v>
          </cell>
          <cell r="E4162" t="str">
            <v>ML</v>
          </cell>
          <cell r="F4162">
            <v>16077.77</v>
          </cell>
          <cell r="G4162">
            <v>42746</v>
          </cell>
        </row>
        <row r="4163">
          <cell r="C4163">
            <v>7851</v>
          </cell>
          <cell r="D4163" t="str">
            <v>Suministro E Instalacion De Tuberia Cpvc De 1/2"</v>
          </cell>
          <cell r="E4163" t="str">
            <v>ML</v>
          </cell>
          <cell r="F4163">
            <v>10535.8</v>
          </cell>
          <cell r="G4163">
            <v>42746</v>
          </cell>
        </row>
        <row r="4164">
          <cell r="C4164">
            <v>7852</v>
          </cell>
          <cell r="D4164" t="str">
            <v>Suministro E Instalacion De Tuberia Pvc De 3"</v>
          </cell>
          <cell r="E4164" t="str">
            <v>ML</v>
          </cell>
          <cell r="F4164">
            <v>24080.799999999999</v>
          </cell>
          <cell r="G4164">
            <v>42746</v>
          </cell>
        </row>
        <row r="4165">
          <cell r="C4165">
            <v>7855</v>
          </cell>
          <cell r="D4165" t="str">
            <v>Suministro E Instalacion De Accesorio En Hierro Galvanizado De 3"</v>
          </cell>
          <cell r="E4165" t="str">
            <v>UN</v>
          </cell>
          <cell r="F4165">
            <v>8213.6</v>
          </cell>
          <cell r="G4165">
            <v>42746</v>
          </cell>
        </row>
        <row r="4166">
          <cell r="C4166">
            <v>7856</v>
          </cell>
          <cell r="D4166" t="str">
            <v>Suministro E Instalacion De Accesorio En Hierro Galvanizado De 4"</v>
          </cell>
          <cell r="E4166" t="str">
            <v>UN</v>
          </cell>
          <cell r="F4166">
            <v>8213.6</v>
          </cell>
          <cell r="G4166">
            <v>42746</v>
          </cell>
        </row>
        <row r="4167">
          <cell r="C4167">
            <v>7857</v>
          </cell>
          <cell r="D4167" t="str">
            <v>Suministro E Instalacion De Abrazadera De 1 1/2"</v>
          </cell>
          <cell r="E4167" t="str">
            <v>UN</v>
          </cell>
          <cell r="F4167">
            <v>5247.84</v>
          </cell>
          <cell r="G4167">
            <v>42746</v>
          </cell>
        </row>
        <row r="4168">
          <cell r="C4168">
            <v>7859</v>
          </cell>
          <cell r="D4168" t="str">
            <v>Abrazadera Doble Galvanizada De 4"</v>
          </cell>
          <cell r="E4168" t="str">
            <v>UN</v>
          </cell>
          <cell r="F4168">
            <v>5800</v>
          </cell>
          <cell r="G4168">
            <v>42746</v>
          </cell>
        </row>
        <row r="4169">
          <cell r="C4169">
            <v>7861</v>
          </cell>
          <cell r="D4169" t="str">
            <v>Suministro E Instalacion De Abrazadera De 4"</v>
          </cell>
          <cell r="E4169" t="str">
            <v>UN</v>
          </cell>
          <cell r="F4169">
            <v>5297.84</v>
          </cell>
          <cell r="G4169">
            <v>42746</v>
          </cell>
        </row>
        <row r="4170">
          <cell r="C4170">
            <v>7862</v>
          </cell>
          <cell r="D4170" t="str">
            <v>Suministro E Instalacion De Registro Paso Directo De 3/4"</v>
          </cell>
          <cell r="E4170" t="str">
            <v>UN</v>
          </cell>
          <cell r="F4170">
            <v>49978.8</v>
          </cell>
          <cell r="G4170">
            <v>42746</v>
          </cell>
        </row>
        <row r="4171">
          <cell r="C4171">
            <v>7865</v>
          </cell>
          <cell r="D4171" t="str">
            <v>Suministro E Instalacion De Registro Paso Directo De 4''</v>
          </cell>
          <cell r="E4171" t="str">
            <v>UN</v>
          </cell>
          <cell r="F4171">
            <v>1480419.59</v>
          </cell>
          <cell r="G4171">
            <v>42746</v>
          </cell>
        </row>
        <row r="4172">
          <cell r="C4172">
            <v>7867</v>
          </cell>
          <cell r="D4172" t="str">
            <v>Suministro E Instalación De Registro Paso Directo De 3''</v>
          </cell>
          <cell r="E4172" t="str">
            <v>UN</v>
          </cell>
          <cell r="F4172">
            <v>641364.4</v>
          </cell>
          <cell r="G4172">
            <v>42746</v>
          </cell>
        </row>
        <row r="4173">
          <cell r="C4173">
            <v>7870</v>
          </cell>
          <cell r="D4173" t="str">
            <v>Suministro E Instalación De Registro Paso Directo De 1 1/2''</v>
          </cell>
          <cell r="E4173" t="str">
            <v>UN</v>
          </cell>
          <cell r="F4173">
            <v>173585.6</v>
          </cell>
          <cell r="G4173">
            <v>42746</v>
          </cell>
        </row>
        <row r="4174">
          <cell r="C4174">
            <v>7871</v>
          </cell>
          <cell r="D4174" t="str">
            <v>Suministro E Instalación De  Registro Paso Directo De 1/2''</v>
          </cell>
          <cell r="E4174" t="str">
            <v>UN</v>
          </cell>
          <cell r="F4174">
            <v>56864.800000000003</v>
          </cell>
          <cell r="G4174">
            <v>42746</v>
          </cell>
        </row>
        <row r="4175">
          <cell r="C4175">
            <v>7875</v>
          </cell>
          <cell r="D4175" t="str">
            <v>Suministro E Instalacion De Cheque De 4"</v>
          </cell>
          <cell r="E4175" t="str">
            <v>UN</v>
          </cell>
          <cell r="F4175">
            <v>1023930.36</v>
          </cell>
          <cell r="G4175">
            <v>42746</v>
          </cell>
        </row>
        <row r="4176">
          <cell r="C4176">
            <v>7877</v>
          </cell>
          <cell r="D4176" t="str">
            <v>Suministro E Instalacion De Cheque De 3"</v>
          </cell>
          <cell r="E4176" t="str">
            <v>UN</v>
          </cell>
          <cell r="F4176">
            <v>604773.28</v>
          </cell>
          <cell r="G4176">
            <v>42746</v>
          </cell>
        </row>
        <row r="4177">
          <cell r="C4177">
            <v>7878</v>
          </cell>
          <cell r="D4177" t="str">
            <v>Suministro E Instalación De Valvula Maxivent  O Similar De 3"</v>
          </cell>
          <cell r="E4177" t="str">
            <v>UN</v>
          </cell>
          <cell r="F4177">
            <v>205989.44</v>
          </cell>
          <cell r="G4177">
            <v>42746</v>
          </cell>
        </row>
        <row r="4178">
          <cell r="C4178">
            <v>7880</v>
          </cell>
          <cell r="D4178" t="str">
            <v>Suministro E Instalación De Abrazaderas</v>
          </cell>
          <cell r="E4178" t="str">
            <v>UN</v>
          </cell>
          <cell r="F4178">
            <v>7393.88</v>
          </cell>
          <cell r="G4178">
            <v>42746</v>
          </cell>
        </row>
        <row r="4179">
          <cell r="C4179">
            <v>7881</v>
          </cell>
          <cell r="D4179" t="str">
            <v>Suministro E Instalación De Cheque Perforado De  1 1/2''</v>
          </cell>
          <cell r="E4179" t="str">
            <v>UN</v>
          </cell>
          <cell r="F4179">
            <v>197970.37</v>
          </cell>
          <cell r="G4179">
            <v>42746</v>
          </cell>
        </row>
        <row r="4180">
          <cell r="C4180">
            <v>7889</v>
          </cell>
          <cell r="D4180" t="str">
            <v>Suministro E Instalación De Junta De Expansion Borracha De 2''</v>
          </cell>
          <cell r="E4180" t="str">
            <v>UN</v>
          </cell>
          <cell r="F4180">
            <v>112071.7</v>
          </cell>
          <cell r="G4180">
            <v>42746</v>
          </cell>
        </row>
        <row r="4181">
          <cell r="C4181">
            <v>7890</v>
          </cell>
          <cell r="D4181" t="str">
            <v>Suministro E Instalación De Valvula De Pie Con Coladera De 3''</v>
          </cell>
          <cell r="E4181" t="str">
            <v>UN</v>
          </cell>
          <cell r="F4181">
            <v>194244.64</v>
          </cell>
          <cell r="G4181">
            <v>42746</v>
          </cell>
        </row>
        <row r="4182">
          <cell r="C4182">
            <v>7891</v>
          </cell>
          <cell r="D4182" t="str">
            <v>Suministro E Instalación De Bridas De 2''</v>
          </cell>
          <cell r="E4182" t="str">
            <v>UN</v>
          </cell>
          <cell r="F4182">
            <v>79531.16</v>
          </cell>
          <cell r="G4182">
            <v>42746</v>
          </cell>
        </row>
        <row r="4183">
          <cell r="C4183">
            <v>7892</v>
          </cell>
          <cell r="D4183" t="str">
            <v>Suministro E Instalación De Bridas De 4''</v>
          </cell>
          <cell r="E4183" t="str">
            <v>UN</v>
          </cell>
          <cell r="F4183">
            <v>225497.88</v>
          </cell>
          <cell r="G4183">
            <v>42746</v>
          </cell>
        </row>
        <row r="4184">
          <cell r="C4184">
            <v>7893</v>
          </cell>
          <cell r="D4184" t="str">
            <v>Suministro E Instalación De Manometros</v>
          </cell>
          <cell r="E4184" t="str">
            <v>UN</v>
          </cell>
          <cell r="F4184">
            <v>25923.38</v>
          </cell>
          <cell r="G4184">
            <v>42746</v>
          </cell>
        </row>
        <row r="4185">
          <cell r="C4185">
            <v>7894</v>
          </cell>
          <cell r="D4185" t="str">
            <v>Suministro E Instalación De  Registro Paso Directo De 1 1/4''</v>
          </cell>
          <cell r="E4185" t="str">
            <v>UN</v>
          </cell>
          <cell r="F4185">
            <v>127189.96</v>
          </cell>
          <cell r="G4185">
            <v>42746</v>
          </cell>
        </row>
        <row r="4186">
          <cell r="C4186">
            <v>7895</v>
          </cell>
          <cell r="D4186" t="str">
            <v>Suministro E Instalación De  Registro Paso Directo De 1 ''</v>
          </cell>
          <cell r="E4186" t="str">
            <v>UN</v>
          </cell>
          <cell r="F4186">
            <v>95203.97</v>
          </cell>
          <cell r="G4186">
            <v>42746</v>
          </cell>
        </row>
        <row r="4187">
          <cell r="C4187">
            <v>7896</v>
          </cell>
          <cell r="D4187" t="str">
            <v>Box Coulvert En Concreto Reforzado 3000Psi A=1,00 H=1,00  E=0,12M Incluye Acero De Refuerzo</v>
          </cell>
          <cell r="E4187" t="str">
            <v>ML</v>
          </cell>
          <cell r="F4187">
            <v>453488.94</v>
          </cell>
          <cell r="G4187">
            <v>42746</v>
          </cell>
        </row>
        <row r="4188">
          <cell r="C4188">
            <v>7910</v>
          </cell>
          <cell r="D4188" t="str">
            <v>Suministro E Instalación De Tubería Acero Negro Sch 40  De 1 1/4"</v>
          </cell>
          <cell r="E4188" t="str">
            <v>ML</v>
          </cell>
          <cell r="F4188">
            <v>26256.3</v>
          </cell>
          <cell r="G4188">
            <v>42746</v>
          </cell>
        </row>
        <row r="4189">
          <cell r="C4189">
            <v>7911</v>
          </cell>
          <cell r="D4189" t="str">
            <v>Suministro E Instalación De Tubería Acero Negro Sch 40  -  1"</v>
          </cell>
          <cell r="E4189" t="str">
            <v>ML</v>
          </cell>
          <cell r="F4189">
            <v>21343.4</v>
          </cell>
          <cell r="G4189">
            <v>42746</v>
          </cell>
        </row>
        <row r="4190">
          <cell r="C4190">
            <v>7914</v>
          </cell>
          <cell r="D4190" t="str">
            <v>Caja De Inspección 0,6 * 0,6</v>
          </cell>
          <cell r="E4190" t="str">
            <v>UN</v>
          </cell>
          <cell r="F4190">
            <v>299992.09999999998</v>
          </cell>
          <cell r="G4190">
            <v>42746</v>
          </cell>
        </row>
        <row r="4191">
          <cell r="C4191">
            <v>7915</v>
          </cell>
          <cell r="D4191" t="str">
            <v>Suministro E Instalación De Sistema De Presión De Agua Potable</v>
          </cell>
          <cell r="E4191" t="str">
            <v>UN</v>
          </cell>
          <cell r="F4191">
            <v>549727.81000000006</v>
          </cell>
          <cell r="G4191">
            <v>42746</v>
          </cell>
        </row>
        <row r="4192">
          <cell r="C4192">
            <v>7916</v>
          </cell>
          <cell r="D4192" t="str">
            <v>Suministro E Instalación De Equipo Red Contra Incendio</v>
          </cell>
          <cell r="E4192" t="str">
            <v>UN</v>
          </cell>
          <cell r="F4192">
            <v>716755.59</v>
          </cell>
          <cell r="G4192">
            <v>42746</v>
          </cell>
        </row>
        <row r="4193">
          <cell r="C4193">
            <v>7917</v>
          </cell>
          <cell r="D4193" t="str">
            <v>Suministro E Instalación De Accesorio Acero Negro Sch 40  De  1"</v>
          </cell>
          <cell r="E4193" t="str">
            <v>UN</v>
          </cell>
          <cell r="F4193">
            <v>11208.48</v>
          </cell>
          <cell r="G4193">
            <v>42747</v>
          </cell>
        </row>
        <row r="4194">
          <cell r="C4194">
            <v>7918</v>
          </cell>
          <cell r="D4194" t="str">
            <v>Suministro E Instalación De Strap  2"  De 1 1/4"</v>
          </cell>
          <cell r="E4194" t="str">
            <v>UN</v>
          </cell>
          <cell r="F4194">
            <v>12813.54</v>
          </cell>
          <cell r="G4194">
            <v>42747</v>
          </cell>
        </row>
        <row r="4195">
          <cell r="C4195">
            <v>7919</v>
          </cell>
          <cell r="D4195" t="str">
            <v>Suministro E Instalación De Strap  2" De 1"</v>
          </cell>
          <cell r="E4195" t="str">
            <v>UN</v>
          </cell>
          <cell r="F4195">
            <v>12210.57</v>
          </cell>
          <cell r="G4195">
            <v>42747</v>
          </cell>
        </row>
        <row r="4196">
          <cell r="C4196">
            <v>7920</v>
          </cell>
          <cell r="D4196" t="str">
            <v>Suministro E Instalación De Strap  1 1/4" De 1"</v>
          </cell>
          <cell r="E4196" t="str">
            <v>UN</v>
          </cell>
          <cell r="F4196">
            <v>10705.06</v>
          </cell>
          <cell r="G4196">
            <v>42747</v>
          </cell>
        </row>
        <row r="4197">
          <cell r="C4197">
            <v>7921</v>
          </cell>
          <cell r="D4197" t="str">
            <v>Suministro E Instalación De Gabinete Tipo Iii</v>
          </cell>
          <cell r="E4197" t="str">
            <v>UN</v>
          </cell>
          <cell r="F4197">
            <v>1321789.6000000001</v>
          </cell>
          <cell r="G4197">
            <v>42747</v>
          </cell>
        </row>
        <row r="4198">
          <cell r="C4198">
            <v>7922</v>
          </cell>
          <cell r="D4198" t="str">
            <v>Suministro E Instalación De Cheque Siamesa De 4"</v>
          </cell>
          <cell r="E4198" t="str">
            <v>UN</v>
          </cell>
          <cell r="F4198">
            <v>1023930.36</v>
          </cell>
          <cell r="G4198">
            <v>42747</v>
          </cell>
        </row>
        <row r="4199">
          <cell r="C4199">
            <v>7923</v>
          </cell>
          <cell r="D4199" t="str">
            <v>Suministro E Instalación De Cheque De 2"</v>
          </cell>
          <cell r="E4199" t="str">
            <v>UN</v>
          </cell>
          <cell r="F4199">
            <v>263691.02</v>
          </cell>
          <cell r="G4199">
            <v>42747</v>
          </cell>
        </row>
        <row r="4200">
          <cell r="C4200">
            <v>7924</v>
          </cell>
          <cell r="D4200" t="str">
            <v>Suministro E Instalacion De Valvula Con Sensor De Flujo De 2"</v>
          </cell>
          <cell r="E4200" t="str">
            <v>UN</v>
          </cell>
          <cell r="F4200">
            <v>426471.61</v>
          </cell>
          <cell r="G4200">
            <v>42747</v>
          </cell>
        </row>
        <row r="4201">
          <cell r="C4201">
            <v>7925</v>
          </cell>
          <cell r="D4201" t="str">
            <v>Suministro E Instalación De Vávlvula Mariposa De 2"</v>
          </cell>
          <cell r="E4201" t="str">
            <v>UN</v>
          </cell>
          <cell r="F4201">
            <v>521288.83</v>
          </cell>
          <cell r="G4201">
            <v>42747</v>
          </cell>
        </row>
        <row r="4202">
          <cell r="C4202">
            <v>7926</v>
          </cell>
          <cell r="D4202" t="str">
            <v>Suministro E Instalación De Tuberia Acero De 6"</v>
          </cell>
          <cell r="E4202" t="str">
            <v>UN</v>
          </cell>
          <cell r="F4202">
            <v>301926.55</v>
          </cell>
          <cell r="G4202">
            <v>42747</v>
          </cell>
        </row>
        <row r="4203">
          <cell r="C4203">
            <v>7928</v>
          </cell>
          <cell r="D4203" t="str">
            <v>Suministro E Instalación De Tubería Polietileno De Alta Densidad Rde-17 - 6"</v>
          </cell>
          <cell r="E4203" t="str">
            <v>ML</v>
          </cell>
          <cell r="F4203">
            <v>150708.29</v>
          </cell>
          <cell r="G4203">
            <v>42747</v>
          </cell>
        </row>
        <row r="4204">
          <cell r="C4204">
            <v>7931</v>
          </cell>
          <cell r="D4204" t="str">
            <v>Suministro E Instalación De Accesorio Polietileno De Alta Densidad De 6"</v>
          </cell>
          <cell r="E4204" t="str">
            <v>UN</v>
          </cell>
          <cell r="F4204">
            <v>142977.68</v>
          </cell>
          <cell r="G4204">
            <v>42747</v>
          </cell>
        </row>
        <row r="4205">
          <cell r="C4205">
            <v>7932</v>
          </cell>
          <cell r="D4205" t="str">
            <v>Colocacion De Malla Electrosoldada U-84</v>
          </cell>
          <cell r="E4205" t="str">
            <v>KG</v>
          </cell>
          <cell r="F4205">
            <v>4995.1899999999996</v>
          </cell>
          <cell r="G4205">
            <v>42747</v>
          </cell>
        </row>
        <row r="4206">
          <cell r="C4206">
            <v>7934</v>
          </cell>
          <cell r="D4206" t="str">
            <v>Suministro E Instalación De Tubería Polietileno De Alta Densidad Rde-17 - 4"</v>
          </cell>
          <cell r="E4206" t="str">
            <v>ML</v>
          </cell>
          <cell r="F4206">
            <v>80526.06</v>
          </cell>
          <cell r="G4206">
            <v>42747</v>
          </cell>
        </row>
        <row r="4207">
          <cell r="C4207">
            <v>7937</v>
          </cell>
          <cell r="D4207" t="str">
            <v>Suministro E Instalación Deaccesorio Polietileno De Alta Densidad - 4"</v>
          </cell>
          <cell r="E4207" t="str">
            <v>UN</v>
          </cell>
          <cell r="F4207">
            <v>51318.68</v>
          </cell>
          <cell r="G4207">
            <v>42747</v>
          </cell>
        </row>
        <row r="4208">
          <cell r="C4208">
            <v>7938</v>
          </cell>
          <cell r="D4208" t="str">
            <v>Pintura Muros Norte Pintura Viniltex Acriltex Pintuco Color Pantone 3546C Rojo, O Similar , 3 Manos</v>
          </cell>
          <cell r="E4208" t="str">
            <v>M2</v>
          </cell>
          <cell r="F4208">
            <v>6222.73</v>
          </cell>
          <cell r="G4208">
            <v>42747</v>
          </cell>
        </row>
        <row r="4209">
          <cell r="C4209">
            <v>7940</v>
          </cell>
          <cell r="D4209" t="str">
            <v>Suministro E Instalación De Tubería Polietileno De Alta Densidad Rde-17  De 2  1/2"</v>
          </cell>
          <cell r="E4209" t="str">
            <v>ML</v>
          </cell>
          <cell r="F4209">
            <v>46643.4</v>
          </cell>
          <cell r="G4209">
            <v>42747</v>
          </cell>
        </row>
        <row r="4210">
          <cell r="C4210">
            <v>7942</v>
          </cell>
          <cell r="D4210" t="str">
            <v>Placa De Contrapiso 3000 Psi  E = 0.15 Metros</v>
          </cell>
          <cell r="E4210" t="str">
            <v>M2</v>
          </cell>
          <cell r="F4210">
            <v>80323.929999999993</v>
          </cell>
          <cell r="G4210">
            <v>42747</v>
          </cell>
        </row>
        <row r="4211">
          <cell r="C4211">
            <v>7943</v>
          </cell>
          <cell r="D4211" t="str">
            <v>Suministro E Instalación De Accesorio Polietileno De Alta Densidad  - 2  1/2"</v>
          </cell>
          <cell r="E4211" t="str">
            <v>UN</v>
          </cell>
          <cell r="F4211">
            <v>30295.759999999998</v>
          </cell>
          <cell r="G4211">
            <v>42747</v>
          </cell>
        </row>
        <row r="4212">
          <cell r="C4212">
            <v>7945</v>
          </cell>
          <cell r="D4212" t="str">
            <v>Suministro E Instalación De Tubería Acero Negro Sch 40  De 2  1/2"</v>
          </cell>
          <cell r="E4212" t="str">
            <v>ML</v>
          </cell>
          <cell r="F4212">
            <v>57853.18</v>
          </cell>
          <cell r="G4212">
            <v>42747</v>
          </cell>
        </row>
        <row r="4213">
          <cell r="C4213">
            <v>7949</v>
          </cell>
          <cell r="D4213" t="str">
            <v>Suministro E Instalación De Accesorio Acero Negro Sch 40  De 2  1/2"</v>
          </cell>
          <cell r="E4213" t="str">
            <v>UN</v>
          </cell>
          <cell r="F4213">
            <v>27590.6</v>
          </cell>
          <cell r="G4213">
            <v>42747</v>
          </cell>
        </row>
        <row r="4214">
          <cell r="C4214">
            <v>7951</v>
          </cell>
          <cell r="D4214" t="str">
            <v>Suministro E Instalación De Tubería Acero Negro Sch 40  - 2"</v>
          </cell>
          <cell r="E4214" t="str">
            <v>ML</v>
          </cell>
          <cell r="F4214">
            <v>38899.839999999997</v>
          </cell>
          <cell r="G4214">
            <v>42747</v>
          </cell>
        </row>
        <row r="4215">
          <cell r="C4215">
            <v>7954</v>
          </cell>
          <cell r="D4215" t="str">
            <v>Suministro E Instalación De Accesorio Acero Negro Sch 40  De 2"</v>
          </cell>
          <cell r="E4215" t="str">
            <v>UN</v>
          </cell>
          <cell r="F4215">
            <v>20371.68</v>
          </cell>
          <cell r="G4215">
            <v>42747</v>
          </cell>
        </row>
        <row r="4216">
          <cell r="C4216">
            <v>7956</v>
          </cell>
          <cell r="D4216" t="str">
            <v>Suministro E Instalacion De P-01- Puerta  Doble Abatible  - Marco En Aluminio Anonizado Natural Y Hojas  Con Estructura En Aluminio 4 X 1 3/4" Perfiles Horizontales En Aluminio 1 1/2 X 3/4 Natural</v>
          </cell>
          <cell r="E4216" t="str">
            <v>M2</v>
          </cell>
          <cell r="F4216">
            <v>387377.75</v>
          </cell>
          <cell r="G4216">
            <v>42747</v>
          </cell>
        </row>
        <row r="4217">
          <cell r="C4217">
            <v>7958</v>
          </cell>
          <cell r="D4217" t="str">
            <v>Suministro E Instalacion De P-02 - Puerta Batiente Maciza  En Aluminio  - Acabado Anonizado Natural.</v>
          </cell>
          <cell r="E4217" t="str">
            <v>M2</v>
          </cell>
          <cell r="F4217">
            <v>487877.75</v>
          </cell>
          <cell r="G4217">
            <v>42747</v>
          </cell>
        </row>
        <row r="4218">
          <cell r="C4218">
            <v>7960</v>
          </cell>
          <cell r="D4218" t="str">
            <v>Suministro E Instalacion De P-04 Puerta Doble Con Rejilla Acordeon -  Aluminio Acabado Anonizado Natural</v>
          </cell>
          <cell r="E4218" t="str">
            <v>M2</v>
          </cell>
          <cell r="F4218">
            <v>511877.75</v>
          </cell>
          <cell r="G4218">
            <v>42747</v>
          </cell>
        </row>
        <row r="4219">
          <cell r="C4219">
            <v>7962</v>
          </cell>
          <cell r="D4219" t="str">
            <v>Suministro E Instalacion De P-05 Y P-09- Puerta Batiente Vidrio Laminado 10Mm 5+5 Incoloro +Adhesivo Traslucido  -  Perfileria En Aluminio Anonizado Natural. Manijas En Acero Inoxidable.</v>
          </cell>
          <cell r="E4219" t="str">
            <v>M2</v>
          </cell>
          <cell r="F4219">
            <v>576877.75</v>
          </cell>
          <cell r="G4219">
            <v>42747</v>
          </cell>
        </row>
        <row r="4220">
          <cell r="C4220">
            <v>7964</v>
          </cell>
          <cell r="D4220" t="str">
            <v>Suministro E Instalacion De P-06 - P-13 - Puerta Doble O Batiente Con Rejilla En Aluminio-   Acabado Anonizado Natural.</v>
          </cell>
          <cell r="E4220" t="str">
            <v>M2</v>
          </cell>
          <cell r="F4220">
            <v>504877.75</v>
          </cell>
          <cell r="G4220">
            <v>42747</v>
          </cell>
        </row>
        <row r="4221">
          <cell r="C4221">
            <v>7966</v>
          </cell>
          <cell r="D4221" t="str">
            <v>Suministro E Instalacion De P-7-  Puerta Doble 3 Cuerpos -  Marco En Aluminio Anonizado Natural Y Hojas  Con Estructura En Aluminio 4 X 1 3/4" Perfiles Horizontales En Aluminio 1 1/2 X 3/4 Color Negro</v>
          </cell>
          <cell r="E4221" t="str">
            <v>M2</v>
          </cell>
          <cell r="F4221">
            <v>453877.75</v>
          </cell>
          <cell r="G4221">
            <v>42747</v>
          </cell>
        </row>
        <row r="4222">
          <cell r="C4222">
            <v>7968</v>
          </cell>
          <cell r="D4222" t="str">
            <v>Suministro E Instalacion De P-08 -   Puerta Doble Con Rejilla En Aluminio-   Acabado Anonizado Natural. Dimensiones Según Cuadro De Puertas - Dimensiones 1,60 X 2,20</v>
          </cell>
          <cell r="E4222" t="str">
            <v>M2</v>
          </cell>
          <cell r="F4222">
            <v>663077.75</v>
          </cell>
          <cell r="G4222">
            <v>42747</v>
          </cell>
        </row>
        <row r="4223">
          <cell r="C4223">
            <v>7971</v>
          </cell>
          <cell r="D4223" t="str">
            <v>Suministro E Instalacion De Fachada Vidriada V26-V27 - Fachada Estructura Aluminio Anodizado Natural + Vidrio Láminado Incoloro 3+3</v>
          </cell>
          <cell r="E4223" t="str">
            <v>M2</v>
          </cell>
          <cell r="F4223">
            <v>320000</v>
          </cell>
          <cell r="G4223">
            <v>42747</v>
          </cell>
        </row>
        <row r="4224">
          <cell r="C4224">
            <v>7974</v>
          </cell>
          <cell r="D4224" t="str">
            <v>Suministro E Instalacion De Rejilla Ventilación Rejilla Ventilación En Aluminio Anonizado Natural</v>
          </cell>
          <cell r="E4224" t="str">
            <v>M2</v>
          </cell>
          <cell r="F4224">
            <v>285000</v>
          </cell>
          <cell r="G4224">
            <v>42747</v>
          </cell>
        </row>
        <row r="4225">
          <cell r="C4225">
            <v>7975</v>
          </cell>
          <cell r="D4225" t="str">
            <v>Suministro E Instalacion Deventana V13 -Ventanería Fija Piso Techo En Aluminio Anodizado Color Negro + Vidrio Laminado Incoloro 3+3</v>
          </cell>
          <cell r="E4225" t="str">
            <v>M2</v>
          </cell>
          <cell r="F4225">
            <v>239150.06</v>
          </cell>
          <cell r="G4225">
            <v>42747</v>
          </cell>
        </row>
        <row r="4226">
          <cell r="C4226">
            <v>7976</v>
          </cell>
          <cell r="D4226" t="str">
            <v>Suministro E Instalacion De Ventana V1 -Ventanería En Aluminio Anonizado Natural + Vidrio Incoloro 3+3 De 6Mm + 2 Hojas Correderas + Rejillaperfiles Horizontales Tubulares 1 1/2 X 3/4.</v>
          </cell>
          <cell r="E4226" t="str">
            <v>M2</v>
          </cell>
          <cell r="F4226">
            <v>264600</v>
          </cell>
          <cell r="G4226">
            <v>42747</v>
          </cell>
        </row>
        <row r="4227">
          <cell r="C4227">
            <v>7978</v>
          </cell>
          <cell r="D4227" t="str">
            <v>Suministro E Instalacion De Ventana V2 Y V5 -Ventanería Fija Piso Techo En Aluminio Anonizado Natural + Vidrio Laminado Incoloro 3+3 + Pelicula Adhesiva Traslusida H=1,80M</v>
          </cell>
          <cell r="E4227" t="str">
            <v>M2</v>
          </cell>
          <cell r="F4227">
            <v>253760</v>
          </cell>
          <cell r="G4227">
            <v>42747</v>
          </cell>
        </row>
        <row r="4228">
          <cell r="C4228">
            <v>7979</v>
          </cell>
          <cell r="D4228" t="str">
            <v>Suministro E Instalacion De Ventana V6- V7- V9- V10- V11- V12 - V14 Y V15 -Ventanería Fija Piso Techo En Aluminio Anonizado Natural + Vidrio Laminado Incoloro 5+5</v>
          </cell>
          <cell r="E4228" t="str">
            <v>M2</v>
          </cell>
          <cell r="F4228">
            <v>244000</v>
          </cell>
          <cell r="G4228">
            <v>42747</v>
          </cell>
        </row>
        <row r="4229">
          <cell r="C4229">
            <v>7980</v>
          </cell>
          <cell r="D4229" t="str">
            <v>Suministro E Instalacion De Ventana V3 - V4 Y V8 -Ventanería Fija Piso Techo En Aluminio Anonizado Natural + Vidrio Laminado Incoloro 3+3</v>
          </cell>
          <cell r="E4229" t="str">
            <v>M2</v>
          </cell>
          <cell r="F4229">
            <v>244000</v>
          </cell>
          <cell r="G4229">
            <v>42747</v>
          </cell>
        </row>
        <row r="4230">
          <cell r="C4230">
            <v>7982</v>
          </cell>
          <cell r="D4230" t="str">
            <v>Suministro E Instalación De Tuberia Acero De 2"</v>
          </cell>
          <cell r="E4230" t="str">
            <v>ML</v>
          </cell>
          <cell r="F4230">
            <v>72299.75</v>
          </cell>
          <cell r="G4230">
            <v>42747</v>
          </cell>
        </row>
        <row r="4231">
          <cell r="C4231">
            <v>7985</v>
          </cell>
          <cell r="D4231" t="str">
            <v>Suministro E Instalación De Accesorios Acero  De 6"</v>
          </cell>
          <cell r="E4231" t="str">
            <v>UN</v>
          </cell>
          <cell r="F4231">
            <v>196888.4</v>
          </cell>
          <cell r="G4231">
            <v>42747</v>
          </cell>
        </row>
        <row r="4232">
          <cell r="C4232">
            <v>7989</v>
          </cell>
          <cell r="D4232" t="str">
            <v>Suministro E Instalación De Accesorios Acero  De 4"</v>
          </cell>
          <cell r="E4232" t="str">
            <v>UN</v>
          </cell>
          <cell r="F4232">
            <v>57654.400000000001</v>
          </cell>
          <cell r="G4232">
            <v>42747</v>
          </cell>
        </row>
        <row r="4233">
          <cell r="C4233">
            <v>7992</v>
          </cell>
          <cell r="D4233" t="str">
            <v>Suministro E Instalación De Accesorios Acero De 2"</v>
          </cell>
          <cell r="E4233" t="str">
            <v>UN</v>
          </cell>
          <cell r="F4233">
            <v>16612.5</v>
          </cell>
          <cell r="G4233">
            <v>42747</v>
          </cell>
        </row>
        <row r="4234">
          <cell r="C4234">
            <v>7995</v>
          </cell>
          <cell r="D4234" t="str">
            <v>Suministro E Instalación De Soporte Sencillo De 6"</v>
          </cell>
          <cell r="E4234" t="str">
            <v>UN</v>
          </cell>
          <cell r="F4234">
            <v>13443.6</v>
          </cell>
          <cell r="G4234">
            <v>42747</v>
          </cell>
        </row>
        <row r="4235">
          <cell r="C4235">
            <v>7996</v>
          </cell>
          <cell r="D4235" t="str">
            <v>Suministro E Instalación De Cheques Amortiguados De 6"</v>
          </cell>
          <cell r="E4235" t="str">
            <v>UN</v>
          </cell>
          <cell r="F4235">
            <v>1186507.28</v>
          </cell>
          <cell r="G4235">
            <v>42747</v>
          </cell>
        </row>
        <row r="4236">
          <cell r="C4236">
            <v>7997</v>
          </cell>
          <cell r="D4236" t="str">
            <v>Suministro E Instalación De Soporte Sencillo  De 4"</v>
          </cell>
          <cell r="E4236" t="str">
            <v>UN</v>
          </cell>
          <cell r="F4236">
            <v>25383.200000000001</v>
          </cell>
          <cell r="G4236">
            <v>42747</v>
          </cell>
        </row>
        <row r="4237">
          <cell r="C4237">
            <v>7998</v>
          </cell>
          <cell r="D4237" t="str">
            <v>Suministro E Instalación De Cheques D= 2"</v>
          </cell>
          <cell r="E4237" t="str">
            <v>UN</v>
          </cell>
          <cell r="F4237">
            <v>264852.02</v>
          </cell>
          <cell r="G4237">
            <v>42747</v>
          </cell>
        </row>
        <row r="4238">
          <cell r="C4238">
            <v>7999</v>
          </cell>
          <cell r="D4238" t="str">
            <v>Suministro E Instalación De Soporte Sencillo De 2"</v>
          </cell>
          <cell r="E4238" t="str">
            <v>UN</v>
          </cell>
          <cell r="F4238">
            <v>6213.68</v>
          </cell>
          <cell r="G4238">
            <v>42747</v>
          </cell>
        </row>
        <row r="4239">
          <cell r="C4239">
            <v>8002</v>
          </cell>
          <cell r="D4239" t="str">
            <v>Suministro E Instalación De Cabezal De Prueba 4" X 2 1/2" X 2,1/2"</v>
          </cell>
          <cell r="E4239" t="str">
            <v>UN</v>
          </cell>
          <cell r="F4239">
            <v>3641552.77</v>
          </cell>
          <cell r="G4239">
            <v>42747</v>
          </cell>
        </row>
        <row r="4240">
          <cell r="C4240">
            <v>8003</v>
          </cell>
          <cell r="D4240" t="str">
            <v>Desinfección Según Especificaciones</v>
          </cell>
          <cell r="E4240" t="str">
            <v>GL</v>
          </cell>
          <cell r="F4240">
            <v>420123.99</v>
          </cell>
          <cell r="G4240">
            <v>42747</v>
          </cell>
        </row>
        <row r="4241">
          <cell r="C4241">
            <v>8004</v>
          </cell>
          <cell r="D4241" t="str">
            <v>Suministro E Instalación De Bridas De 2"</v>
          </cell>
          <cell r="E4241" t="str">
            <v>UN</v>
          </cell>
          <cell r="F4241">
            <v>79531.08</v>
          </cell>
          <cell r="G4241">
            <v>42747</v>
          </cell>
        </row>
        <row r="4242">
          <cell r="C4242">
            <v>8005</v>
          </cell>
          <cell r="D4242" t="str">
            <v>Lavado Según Especificaciones</v>
          </cell>
          <cell r="E4242" t="str">
            <v>GL</v>
          </cell>
          <cell r="F4242">
            <v>326939.95</v>
          </cell>
          <cell r="G4242">
            <v>42747</v>
          </cell>
        </row>
        <row r="4243">
          <cell r="C4243">
            <v>8007</v>
          </cell>
          <cell r="D4243" t="str">
            <v>Suministro E Instalación De Sistema De Presión De Agua Potable  Para Una Presión De 31 - 51 Psi – 22 Mts Con Un Caudal De 324 Gpm – 20.4 Ls, Compuesto Por Tres (3) Electrobombas Al 30 % Cada Una De 2 Hp. + (1)  Tanque Hidroacumulador De 500 Litros Tipo Vertical Con Membrana, Construidos En Lámina De Acero Al Carbón.</v>
          </cell>
          <cell r="E4243" t="str">
            <v>UN</v>
          </cell>
          <cell r="F4243">
            <v>11832000</v>
          </cell>
          <cell r="G4243">
            <v>42747</v>
          </cell>
        </row>
        <row r="4244">
          <cell r="C4244">
            <v>8008</v>
          </cell>
          <cell r="D4244" t="str">
            <v>Suministro E Instalación De Valvula Mariposa  De 6"</v>
          </cell>
          <cell r="E4244" t="str">
            <v>UN</v>
          </cell>
          <cell r="F4244">
            <v>1294201.1200000001</v>
          </cell>
          <cell r="G4244">
            <v>42747</v>
          </cell>
        </row>
        <row r="4245">
          <cell r="C4245">
            <v>8010</v>
          </cell>
          <cell r="D4245" t="str">
            <v>Suministro E Instalación De Equipo Red Contra Incendio Listado Y Aprobado Ul/Fm Bomba Turbina Vertical 500 Gpm A 123 Psi - Eje De Succión Estándar De 3.04 Mts. 75 Hp</v>
          </cell>
          <cell r="E4245" t="str">
            <v>UN</v>
          </cell>
          <cell r="F4245">
            <v>98024176</v>
          </cell>
          <cell r="G4245">
            <v>42747</v>
          </cell>
        </row>
        <row r="4246">
          <cell r="C4246">
            <v>8012</v>
          </cell>
          <cell r="D4246" t="str">
            <v>Relleno Materia Asmt Tipo Ii 3 O 4 Compactado Al 90%</v>
          </cell>
          <cell r="E4246" t="str">
            <v>M3</v>
          </cell>
          <cell r="F4246">
            <v>76737.06</v>
          </cell>
          <cell r="G4246">
            <v>42747</v>
          </cell>
        </row>
        <row r="4247">
          <cell r="C4247">
            <v>8014</v>
          </cell>
          <cell r="D4247" t="str">
            <v>Suministro E Instalación De Valvula Mariposa  De 4"</v>
          </cell>
          <cell r="E4247" t="str">
            <v>UN</v>
          </cell>
          <cell r="F4247">
            <v>921217.12</v>
          </cell>
          <cell r="G4247">
            <v>42747</v>
          </cell>
        </row>
        <row r="4248">
          <cell r="C4248">
            <v>8016</v>
          </cell>
          <cell r="D4248" t="str">
            <v>Suministro E Instalacion De Banco De Suplentes Móvil: Techo En Policarbonato Macizo De 6 Mm ,(Garantía De 15 Años En La Cubierta) Estructura De 1.20 X 6.1 Tubería Redonda De 2" Y 2 1/2", Estructura De Sillas Móvil , Tubería Cuadrada De 40 X 40 Y Tubería Redonda De 1 1/2¨ Todo Calibre 2.5 Mm, Pintura Electrostática Color Blanco, 10 Sillas Tipo Cubo Fabricadas En Vinil Cuero Color Blanco.</v>
          </cell>
          <cell r="E4248" t="str">
            <v>UN</v>
          </cell>
          <cell r="F4248">
            <v>22968000</v>
          </cell>
          <cell r="G4248">
            <v>42747</v>
          </cell>
        </row>
        <row r="4249">
          <cell r="C4249">
            <v>8019</v>
          </cell>
          <cell r="D4249" t="str">
            <v>Suministro E Instalacion De Banco De Árbitros Móvil: Techo En Policarbonato Macizo De 6 Mm ,(Garantía De 15 Años En La Cubierta) Estructura De 1.20 X 2.1 Tubería Redonda De 2" Y 2 1/2", Estructura De Sillas Móvil , Tubería Cuadrada De 40 X 40 Y Tubería Redonda De 1 1/2¨ Todo Calibre 2.5 Mm, Pintura Electrostática Color Blanco, 3 Sillas Tipo Cubo Fabricadas En Vinil Cuero Color Blanco.</v>
          </cell>
          <cell r="E4249" t="str">
            <v>UN</v>
          </cell>
          <cell r="F4249">
            <v>7888000</v>
          </cell>
          <cell r="G4249">
            <v>42747</v>
          </cell>
        </row>
        <row r="4250">
          <cell r="C4250">
            <v>8020</v>
          </cell>
          <cell r="D4250" t="str">
            <v>Suministro E Instalación De Registro De Paso Directo De 2"</v>
          </cell>
          <cell r="E4250" t="str">
            <v>UN</v>
          </cell>
          <cell r="F4250">
            <v>269139.59999999998</v>
          </cell>
          <cell r="G4250">
            <v>42747</v>
          </cell>
        </row>
        <row r="4251">
          <cell r="C4251">
            <v>8024</v>
          </cell>
          <cell r="D4251" t="str">
            <v>Enchape Tipo Institucional Alfa Código 225000771 O Similar, Formato 20.3 X 30.5 Cm</v>
          </cell>
          <cell r="E4251" t="str">
            <v>M2</v>
          </cell>
          <cell r="F4251">
            <v>53916.24</v>
          </cell>
          <cell r="G4251">
            <v>42747</v>
          </cell>
        </row>
        <row r="4252">
          <cell r="C4252">
            <v>8025</v>
          </cell>
          <cell r="D4252" t="str">
            <v>Suministro E Instalacion De Capa Elástica O “Shockpad”</v>
          </cell>
          <cell r="E4252" t="str">
            <v>M2</v>
          </cell>
          <cell r="F4252">
            <v>48042.07</v>
          </cell>
          <cell r="G4252">
            <v>42747</v>
          </cell>
        </row>
        <row r="4253">
          <cell r="C4253">
            <v>8026</v>
          </cell>
          <cell r="D4253" t="str">
            <v>Enchape Tipo Tropical Alfa, Formato 20.3 X 30.5 Cm</v>
          </cell>
          <cell r="E4253" t="str">
            <v>M2</v>
          </cell>
          <cell r="F4253">
            <v>52444.62</v>
          </cell>
          <cell r="G4253">
            <v>42747</v>
          </cell>
        </row>
        <row r="4254">
          <cell r="C4254">
            <v>8028</v>
          </cell>
          <cell r="D4254" t="str">
            <v>Suministro E Instalacion De Porterías Y Mallas De 7,32 X 2.44 Mts</v>
          </cell>
          <cell r="E4254" t="str">
            <v>UN</v>
          </cell>
          <cell r="F4254">
            <v>2349964.73</v>
          </cell>
          <cell r="G4254">
            <v>42747</v>
          </cell>
        </row>
        <row r="4255">
          <cell r="C4255">
            <v>8030</v>
          </cell>
          <cell r="D4255" t="str">
            <v>Suministro E Instalacion De Tablero Marcador De 120 X 200 Cm, 9 Digitos De 40 Cm + Botonera 3 Mandos Con Cable + Sirena + Control Inalámbrico + Protección En Acrilico Para Intemperie + Software Sistema Android Transmisión Por Bluetooth, Tipo Ofimax O Similar</v>
          </cell>
          <cell r="E4255" t="str">
            <v>UN</v>
          </cell>
          <cell r="F4255">
            <v>3309575.19</v>
          </cell>
          <cell r="G4255">
            <v>42747</v>
          </cell>
        </row>
        <row r="4256">
          <cell r="C4256">
            <v>8032</v>
          </cell>
          <cell r="D4256" t="str">
            <v>Suministro E Instalación De Tuberia Acero  De 4"</v>
          </cell>
          <cell r="E4256" t="str">
            <v>ML</v>
          </cell>
          <cell r="F4256">
            <v>108989.94</v>
          </cell>
          <cell r="G4256">
            <v>42748</v>
          </cell>
        </row>
        <row r="4257">
          <cell r="C4257">
            <v>8033</v>
          </cell>
          <cell r="D4257" t="str">
            <v>Registro En Concreto. 60X60 Cm En Zona Verde</v>
          </cell>
          <cell r="E4257" t="str">
            <v>UN</v>
          </cell>
          <cell r="F4257">
            <v>352707.77</v>
          </cell>
          <cell r="G4257">
            <v>42752</v>
          </cell>
        </row>
        <row r="4258">
          <cell r="C4258">
            <v>8035</v>
          </cell>
          <cell r="D4258" t="str">
            <v>Pavimento Asfaltico Mdc - 25</v>
          </cell>
          <cell r="E4258" t="str">
            <v>M3</v>
          </cell>
          <cell r="F4258">
            <v>691813.58</v>
          </cell>
          <cell r="G4258">
            <v>42752</v>
          </cell>
        </row>
        <row r="4259">
          <cell r="C4259">
            <v>8039</v>
          </cell>
          <cell r="D4259" t="str">
            <v>Suministro E Instalacion Lampara De Alumbrado Publico At-Aluled-70W</v>
          </cell>
          <cell r="E4259" t="str">
            <v>UN</v>
          </cell>
          <cell r="F4259">
            <v>3050631.56</v>
          </cell>
          <cell r="G4259">
            <v>42752</v>
          </cell>
        </row>
        <row r="4260">
          <cell r="C4260">
            <v>8040</v>
          </cell>
          <cell r="D4260" t="str">
            <v>Suministro E Instalacion Lampara De Alumbrado Publico At-Aluled-40W</v>
          </cell>
          <cell r="E4260" t="str">
            <v>UN</v>
          </cell>
          <cell r="F4260">
            <v>2145846.2400000002</v>
          </cell>
          <cell r="G4260">
            <v>42752</v>
          </cell>
        </row>
        <row r="4261">
          <cell r="C4261">
            <v>8042</v>
          </cell>
          <cell r="D4261" t="str">
            <v>Construccion Registro Con Tapa De 0.40 X 0.40 X 0.40 Metros En Mamposteria</v>
          </cell>
          <cell r="E4261" t="str">
            <v>UN</v>
          </cell>
          <cell r="F4261">
            <v>561204.12</v>
          </cell>
          <cell r="G4261">
            <v>42752</v>
          </cell>
        </row>
        <row r="4262">
          <cell r="C4262">
            <v>8043</v>
          </cell>
          <cell r="D4262" t="str">
            <v>Suministro E Instalacion De Puesta A Tierra En Poste Hormigon De 9 M</v>
          </cell>
          <cell r="E4262" t="str">
            <v>UN</v>
          </cell>
          <cell r="F4262">
            <v>356531.95</v>
          </cell>
          <cell r="G4262">
            <v>42753</v>
          </cell>
        </row>
        <row r="4263">
          <cell r="C4263">
            <v>8045</v>
          </cell>
          <cell r="D4263" t="str">
            <v>Construccion Canalizacion C/ Un Tubo De 1 1/2" Diametro Enlecho De Arena.</v>
          </cell>
          <cell r="E4263" t="str">
            <v>ML</v>
          </cell>
          <cell r="F4263">
            <v>36358.99</v>
          </cell>
          <cell r="G4263">
            <v>42753</v>
          </cell>
        </row>
        <row r="4264">
          <cell r="C4264">
            <v>8046</v>
          </cell>
          <cell r="D4264" t="str">
            <v>Construccion De Gaviones, Incluye Canasta Metalica En Alambre De Hierro Galvanizada Calibre 13.5 Mm, Forrada En Pvc, Ojo De 0.10 X 0.10 Metros, Rellena De Roca De Cantera Entre 0.10 Y 0.30 Metros</v>
          </cell>
          <cell r="E4264" t="str">
            <v>M2</v>
          </cell>
          <cell r="F4264">
            <v>223008.75</v>
          </cell>
          <cell r="G4264">
            <v>42753</v>
          </cell>
        </row>
        <row r="4265">
          <cell r="C4265">
            <v>8048</v>
          </cell>
          <cell r="D4265" t="str">
            <v>Suministro E Instalacion De Acometida 2 #6 + #6 + #8T Cu Thhw</v>
          </cell>
          <cell r="E4265" t="str">
            <v>ML</v>
          </cell>
          <cell r="F4265">
            <v>28654.85</v>
          </cell>
          <cell r="G4265">
            <v>42753</v>
          </cell>
        </row>
        <row r="4266">
          <cell r="C4266">
            <v>8049</v>
          </cell>
          <cell r="D4266" t="str">
            <v>Suministro De Valvula Ventosa D= 4" (100Mm) Antifraude</v>
          </cell>
          <cell r="E4266" t="str">
            <v>UN</v>
          </cell>
          <cell r="F4266">
            <v>1455370</v>
          </cell>
          <cell r="G4266">
            <v>42762</v>
          </cell>
        </row>
        <row r="4267">
          <cell r="C4267">
            <v>8050</v>
          </cell>
          <cell r="D4267" t="str">
            <v>Suministro Ventosa D=4" (100Mm) Triple Accion Brida Iso</v>
          </cell>
          <cell r="E4267" t="str">
            <v>UN</v>
          </cell>
          <cell r="F4267">
            <v>1338750</v>
          </cell>
          <cell r="G4267">
            <v>42762</v>
          </cell>
        </row>
        <row r="4268">
          <cell r="C4268">
            <v>8051</v>
          </cell>
          <cell r="D4268" t="str">
            <v>Suministro Ventosa D=3" (75 Mm) Triple Accion Brida Iso</v>
          </cell>
          <cell r="E4268" t="str">
            <v>UN</v>
          </cell>
          <cell r="F4268">
            <v>846090</v>
          </cell>
          <cell r="G4268">
            <v>42762</v>
          </cell>
        </row>
        <row r="4269">
          <cell r="C4269">
            <v>8052</v>
          </cell>
          <cell r="D4269" t="str">
            <v>Suministro De Reduccion De 4" X 3" Brida Iso</v>
          </cell>
          <cell r="E4269" t="str">
            <v>UN</v>
          </cell>
          <cell r="F4269">
            <v>211820</v>
          </cell>
          <cell r="G4269">
            <v>42762</v>
          </cell>
        </row>
        <row r="4270">
          <cell r="C4270">
            <v>8053</v>
          </cell>
          <cell r="D4270" t="str">
            <v>Suministro De Adaptador Brida Universal De 12" R1</v>
          </cell>
          <cell r="E4270" t="str">
            <v>UN</v>
          </cell>
          <cell r="F4270">
            <v>616636.57999999996</v>
          </cell>
          <cell r="G4270">
            <v>42762</v>
          </cell>
        </row>
        <row r="4271">
          <cell r="C4271">
            <v>8054</v>
          </cell>
          <cell r="D4271" t="str">
            <v>Suministro De Ventosa De 2" Triple Accion Brida Iso</v>
          </cell>
          <cell r="E4271" t="str">
            <v>UN</v>
          </cell>
          <cell r="F4271">
            <v>691390</v>
          </cell>
          <cell r="G4271">
            <v>42762</v>
          </cell>
        </row>
        <row r="4272">
          <cell r="C4272">
            <v>8055</v>
          </cell>
          <cell r="D4272" t="str">
            <v>Suministro De Portaflanche Pead De 315Mm (12") Pn16 Rde11</v>
          </cell>
          <cell r="E4272" t="str">
            <v>UN</v>
          </cell>
          <cell r="F4272">
            <v>724931.34</v>
          </cell>
          <cell r="G4272">
            <v>42762</v>
          </cell>
        </row>
        <row r="4273">
          <cell r="C4273">
            <v>8056</v>
          </cell>
          <cell r="D4273" t="str">
            <v>Suministro De Brida Loca Metalica De 315 Mm (12") Hd Iso</v>
          </cell>
          <cell r="E4273" t="str">
            <v>UN</v>
          </cell>
          <cell r="F4273">
            <v>507827.74</v>
          </cell>
          <cell r="G4273">
            <v>42762</v>
          </cell>
        </row>
        <row r="4274">
          <cell r="C4274">
            <v>8057</v>
          </cell>
          <cell r="D4274" t="str">
            <v>Suministro De Codo Pead De 315Mm (12") X 45° Pn16 Rde 11</v>
          </cell>
          <cell r="E4274" t="str">
            <v>UN</v>
          </cell>
          <cell r="F4274">
            <v>1785978.18</v>
          </cell>
          <cell r="G4274">
            <v>42762</v>
          </cell>
        </row>
        <row r="4275">
          <cell r="C4275">
            <v>8058</v>
          </cell>
          <cell r="D4275" t="str">
            <v>Suministro  De Tuberias De Acueducto De Polietileno De Alta Densidad (Pead) De 315Mm (12") Pn 16 Rde 11</v>
          </cell>
          <cell r="E4275" t="str">
            <v>ML</v>
          </cell>
          <cell r="F4275">
            <v>343550.62</v>
          </cell>
          <cell r="G4275">
            <v>42762</v>
          </cell>
        </row>
        <row r="4276">
          <cell r="C4276">
            <v>8059</v>
          </cell>
          <cell r="D4276" t="str">
            <v>Instalacion De Tuberias Pead 315Mm (12") Pn 16 Rde 11</v>
          </cell>
          <cell r="E4276" t="str">
            <v>ML</v>
          </cell>
          <cell r="F4276">
            <v>14685.75</v>
          </cell>
          <cell r="G4276">
            <v>42762</v>
          </cell>
        </row>
        <row r="4277">
          <cell r="C4277">
            <v>8062</v>
          </cell>
          <cell r="D4277" t="str">
            <v>Suministro E Instalacion De Grama Sintetica Para Canchas</v>
          </cell>
          <cell r="E4277" t="str">
            <v>M2</v>
          </cell>
          <cell r="F4277">
            <v>106800</v>
          </cell>
          <cell r="G4277">
            <v>42765</v>
          </cell>
        </row>
        <row r="4278">
          <cell r="C4278">
            <v>8064</v>
          </cell>
          <cell r="D4278" t="str">
            <v>Suministro De Tubería En Polietileno De Alta Densidad Pead 400 Mm Pn 10 Pe 100</v>
          </cell>
          <cell r="E4278" t="str">
            <v>ML</v>
          </cell>
          <cell r="F4278">
            <v>480600</v>
          </cell>
          <cell r="G4278">
            <v>42772</v>
          </cell>
        </row>
        <row r="4279">
          <cell r="C4279">
            <v>8067</v>
          </cell>
          <cell r="D4279" t="str">
            <v>Suministro  E  Instalación  De  Tubería  De  Alcantarillado Novafort O Similar D = 27" - 685 Mm</v>
          </cell>
          <cell r="E4279" t="str">
            <v>ML</v>
          </cell>
          <cell r="F4279">
            <v>634807.24</v>
          </cell>
          <cell r="G4279">
            <v>42772</v>
          </cell>
        </row>
        <row r="4280">
          <cell r="C4280">
            <v>8072</v>
          </cell>
          <cell r="D4280" t="str">
            <v>Suministro De Reducción Polietileno 200Mm X 160Mm (8") X (6") Pe 100 Pn 10 A Tope</v>
          </cell>
          <cell r="E4280" t="str">
            <v>UN</v>
          </cell>
          <cell r="F4280">
            <v>208150</v>
          </cell>
          <cell r="G4280">
            <v>42772</v>
          </cell>
        </row>
        <row r="4281">
          <cell r="C4281">
            <v>8073</v>
          </cell>
          <cell r="D4281" t="str">
            <v>Suministro De Reducción Polietileno 160Mm X 90Mm (6") X (3") Pe 100 Pn 10 A Tope</v>
          </cell>
          <cell r="E4281" t="str">
            <v>UN</v>
          </cell>
          <cell r="F4281">
            <v>48466</v>
          </cell>
          <cell r="G4281">
            <v>42772</v>
          </cell>
        </row>
        <row r="4282">
          <cell r="C4282">
            <v>8077</v>
          </cell>
          <cell r="D4282" t="str">
            <v>Suministro  E  Instalación  De  Tubería  De  Alcantarillado Novafort O Similar D = 30" - 760 Mm</v>
          </cell>
          <cell r="E4282" t="str">
            <v>ML</v>
          </cell>
          <cell r="F4282">
            <v>801549.34</v>
          </cell>
          <cell r="G4282">
            <v>42772</v>
          </cell>
        </row>
        <row r="4283">
          <cell r="C4283">
            <v>8078</v>
          </cell>
          <cell r="D4283" t="str">
            <v>Suministro De Reducción Polietileno 110Mm X 90Mm (4") X (3") Pe 100 Pn 10 A Tope</v>
          </cell>
          <cell r="E4283" t="str">
            <v>UN</v>
          </cell>
          <cell r="F4283">
            <v>37984</v>
          </cell>
          <cell r="G4283">
            <v>42772</v>
          </cell>
        </row>
        <row r="4284">
          <cell r="C4284">
            <v>8080</v>
          </cell>
          <cell r="D4284" t="str">
            <v>Suministro De Tapón De Polietileno 90 Mm (4") Pe 100 Pn 10</v>
          </cell>
          <cell r="E4284" t="str">
            <v>UN</v>
          </cell>
          <cell r="F4284">
            <v>19542</v>
          </cell>
          <cell r="G4284">
            <v>42773</v>
          </cell>
        </row>
        <row r="4285">
          <cell r="C4285">
            <v>8082</v>
          </cell>
          <cell r="D4285" t="str">
            <v>Suministro De Silleta De Polietileno 90Mm X 20Mm (4") X (1") Para Union Por Termofusion</v>
          </cell>
          <cell r="E4285" t="str">
            <v>UN</v>
          </cell>
          <cell r="F4285">
            <v>11498</v>
          </cell>
          <cell r="G4285">
            <v>42775</v>
          </cell>
        </row>
        <row r="4286">
          <cell r="C4286">
            <v>8084</v>
          </cell>
          <cell r="D4286" t="str">
            <v>Suministro De Silleta De Polietileno 200Mm X 20Mm (8") X (1") Para Union Por Termofusion</v>
          </cell>
          <cell r="E4286" t="str">
            <v>UN</v>
          </cell>
          <cell r="F4286">
            <v>11498</v>
          </cell>
          <cell r="G4286">
            <v>42775</v>
          </cell>
        </row>
        <row r="4287">
          <cell r="C4287">
            <v>8086</v>
          </cell>
          <cell r="D4287" t="str">
            <v>Suministro De Adaptadores Tope Brida De Polietileno Diámetro 90Mm (4") Sin Brida Pn 10</v>
          </cell>
          <cell r="E4287" t="str">
            <v>UN</v>
          </cell>
          <cell r="F4287">
            <v>40586</v>
          </cell>
          <cell r="G4287">
            <v>42775</v>
          </cell>
        </row>
        <row r="4288">
          <cell r="C4288">
            <v>8090</v>
          </cell>
          <cell r="D4288" t="str">
            <v>Suministro De Adaptadores Tope Brida De Polietileno Diámetro 315Mm (12") Sin Brida Pn 10</v>
          </cell>
          <cell r="E4288" t="str">
            <v>UN</v>
          </cell>
          <cell r="F4288">
            <v>518523</v>
          </cell>
          <cell r="G4288">
            <v>42775</v>
          </cell>
        </row>
        <row r="4289">
          <cell r="C4289">
            <v>8091</v>
          </cell>
          <cell r="D4289" t="str">
            <v>Adaptadores Tope Brida De Polietileno Diámetro 250Mm (10") Sin Brida Pn 10</v>
          </cell>
          <cell r="E4289" t="str">
            <v>UN</v>
          </cell>
          <cell r="F4289">
            <v>256193</v>
          </cell>
          <cell r="G4289">
            <v>42775</v>
          </cell>
        </row>
        <row r="4290">
          <cell r="C4290">
            <v>8092</v>
          </cell>
          <cell r="D4290" t="str">
            <v>Adaptadores Tope Brida De Polietileno Diámetro 200Mm (8") Sin Brida Pn 10</v>
          </cell>
          <cell r="E4290" t="str">
            <v>UN</v>
          </cell>
          <cell r="F4290">
            <v>126082</v>
          </cell>
          <cell r="G4290">
            <v>42775</v>
          </cell>
        </row>
        <row r="4291">
          <cell r="C4291">
            <v>8097</v>
          </cell>
          <cell r="D4291" t="str">
            <v>Suministro De Brida Metálica Para Adaptador Tope De Polietileno Diámetro 315Mm (12") Norma Iso Pn 10</v>
          </cell>
          <cell r="E4291" t="str">
            <v>UN</v>
          </cell>
          <cell r="F4291">
            <v>507828</v>
          </cell>
          <cell r="G4291">
            <v>42775</v>
          </cell>
        </row>
        <row r="4292">
          <cell r="C4292">
            <v>8098</v>
          </cell>
          <cell r="D4292" t="str">
            <v>Suministro De Brida Metálica Para Adaptador Tope De Polietileno Diámetro 90 Mm (4") Norma Iso Pn 10</v>
          </cell>
          <cell r="E4292" t="str">
            <v>UN</v>
          </cell>
          <cell r="F4292">
            <v>62041</v>
          </cell>
          <cell r="G4292">
            <v>42775</v>
          </cell>
        </row>
        <row r="4293">
          <cell r="C4293">
            <v>8099</v>
          </cell>
          <cell r="D4293" t="str">
            <v>Suministro De Brida Metálica Para Adaptador Tope De Polietileno Diámetro 200 Mm (8") Norma Iso Pn 10</v>
          </cell>
          <cell r="E4293" t="str">
            <v>UN</v>
          </cell>
          <cell r="F4293">
            <v>136491</v>
          </cell>
          <cell r="G4293">
            <v>42775</v>
          </cell>
        </row>
        <row r="4294">
          <cell r="C4294">
            <v>8100</v>
          </cell>
          <cell r="D4294" t="str">
            <v>Suministro De Brida Metálica Para Adaptador Tope De Polietileno Diámetro 250 Mm (10") Norma Iso Pn 10</v>
          </cell>
          <cell r="E4294" t="str">
            <v>UN</v>
          </cell>
          <cell r="F4294">
            <v>241074</v>
          </cell>
          <cell r="G4294">
            <v>42775</v>
          </cell>
        </row>
        <row r="4295">
          <cell r="C4295">
            <v>8103</v>
          </cell>
          <cell r="D4295" t="str">
            <v>Suministro De Codo De Polietileno 200 Mm X 90° (8") Pe 100 Pn 10 A Tope</v>
          </cell>
          <cell r="E4295" t="str">
            <v>UN</v>
          </cell>
          <cell r="F4295">
            <v>308942</v>
          </cell>
          <cell r="G4295">
            <v>42775</v>
          </cell>
        </row>
        <row r="4296">
          <cell r="C4296">
            <v>8104</v>
          </cell>
          <cell r="D4296" t="str">
            <v>Suministro De Codo De Polietileno 90 Mm X 90° (4") Pe 100 Pn 10 A Tope</v>
          </cell>
          <cell r="E4296" t="str">
            <v>UN</v>
          </cell>
          <cell r="F4296">
            <v>35025</v>
          </cell>
          <cell r="G4296">
            <v>42775</v>
          </cell>
        </row>
        <row r="4297">
          <cell r="C4297">
            <v>8107</v>
          </cell>
          <cell r="D4297" t="str">
            <v>Suministro De Tee De Polietileno 90Mm (4") Pe 100 Pn 10 A Tope</v>
          </cell>
          <cell r="E4297" t="str">
            <v>UN</v>
          </cell>
          <cell r="F4297">
            <v>62141</v>
          </cell>
          <cell r="G4297">
            <v>42775</v>
          </cell>
        </row>
        <row r="4298">
          <cell r="C4298">
            <v>8108</v>
          </cell>
          <cell r="D4298" t="str">
            <v>Suministro De Tee De Polietileno 200Mm (8") Pe 100 Pn 10 A Tope</v>
          </cell>
          <cell r="E4298" t="str">
            <v>UN</v>
          </cell>
          <cell r="F4298">
            <v>276217</v>
          </cell>
          <cell r="G4298">
            <v>42775</v>
          </cell>
        </row>
        <row r="4299">
          <cell r="C4299">
            <v>8110</v>
          </cell>
          <cell r="D4299" t="str">
            <v>Suministro De Hidrante Tres Salidas D= 150Mm (6") Tipo Trafico Norma Awwa C-502, Extremo Garra De Tigre.</v>
          </cell>
          <cell r="E4299" t="str">
            <v>UN</v>
          </cell>
          <cell r="F4299">
            <v>3962700</v>
          </cell>
          <cell r="G4299">
            <v>42775</v>
          </cell>
        </row>
        <row r="4300">
          <cell r="C4300">
            <v>8113</v>
          </cell>
          <cell r="D4300" t="str">
            <v>Instalación De Válvula De Compuerta D= 3" Brida X Brida Norma Iso Pn 10, Incluye El Suministro E Instalación De Tornillería Grado 2 Y Empaquetadura Para El Montaje</v>
          </cell>
          <cell r="E4300" t="str">
            <v>UN</v>
          </cell>
          <cell r="F4300">
            <v>537880</v>
          </cell>
          <cell r="G4300">
            <v>42775</v>
          </cell>
        </row>
        <row r="4301">
          <cell r="C4301">
            <v>8114</v>
          </cell>
          <cell r="D4301" t="str">
            <v>Instalación De Válvula De Compuerta D=200Mm (8") Brida X Brida Norma Iso Pn 10, Incluye El Suministro E Instalación De Tornillería Grado 2 Y Empaquetadura Para El Montaje</v>
          </cell>
          <cell r="E4301" t="str">
            <v>UN</v>
          </cell>
          <cell r="F4301">
            <v>1900430</v>
          </cell>
          <cell r="G4301">
            <v>42775</v>
          </cell>
        </row>
        <row r="4302">
          <cell r="C4302">
            <v>8117</v>
          </cell>
          <cell r="D4302" t="str">
            <v>Suministro De Codo De Hd 90Mm (3")</v>
          </cell>
          <cell r="E4302" t="str">
            <v>UN</v>
          </cell>
          <cell r="F4302">
            <v>216580</v>
          </cell>
          <cell r="G4302">
            <v>42775</v>
          </cell>
        </row>
        <row r="4303">
          <cell r="C4303">
            <v>8118</v>
          </cell>
          <cell r="D4303" t="str">
            <v>Suministro De Codo De Hd 110Mm (4")</v>
          </cell>
          <cell r="E4303" t="str">
            <v>UN</v>
          </cell>
          <cell r="F4303">
            <v>271320</v>
          </cell>
          <cell r="G4303">
            <v>42775</v>
          </cell>
        </row>
        <row r="4304">
          <cell r="C4304">
            <v>8124</v>
          </cell>
          <cell r="D4304" t="str">
            <v>Suministro De Union De Hd 90 Mm (3")</v>
          </cell>
          <cell r="E4304" t="str">
            <v>UN</v>
          </cell>
          <cell r="F4304">
            <v>80920</v>
          </cell>
          <cell r="G4304">
            <v>42775</v>
          </cell>
        </row>
        <row r="4305">
          <cell r="C4305">
            <v>8125</v>
          </cell>
          <cell r="D4305" t="str">
            <v>Suministro De Union De Hd 110Mm (4")</v>
          </cell>
          <cell r="E4305" t="str">
            <v>UN</v>
          </cell>
          <cell r="F4305">
            <v>97580</v>
          </cell>
          <cell r="G4305">
            <v>42775</v>
          </cell>
        </row>
        <row r="4306">
          <cell r="C4306">
            <v>8126</v>
          </cell>
          <cell r="D4306" t="str">
            <v>Suministro De Union De Hd 150Mm (6")</v>
          </cell>
          <cell r="E4306" t="str">
            <v>UN</v>
          </cell>
          <cell r="F4306">
            <v>159460</v>
          </cell>
          <cell r="G4306">
            <v>42775</v>
          </cell>
        </row>
        <row r="4307">
          <cell r="C4307">
            <v>8127</v>
          </cell>
          <cell r="D4307" t="str">
            <v>Suministro De Union De Hd 200Mm (8")</v>
          </cell>
          <cell r="E4307" t="str">
            <v>UN</v>
          </cell>
          <cell r="F4307">
            <v>243950</v>
          </cell>
          <cell r="G4307">
            <v>42775</v>
          </cell>
        </row>
        <row r="4308">
          <cell r="C4308">
            <v>8128</v>
          </cell>
          <cell r="D4308" t="str">
            <v>Suministro De Union De Hd 300Mm (12")</v>
          </cell>
          <cell r="E4308" t="str">
            <v>UN</v>
          </cell>
          <cell r="F4308">
            <v>521220</v>
          </cell>
          <cell r="G4308">
            <v>42775</v>
          </cell>
        </row>
        <row r="4309">
          <cell r="C4309">
            <v>8129</v>
          </cell>
          <cell r="D4309" t="str">
            <v>Instalacion De Tuberia De Polietileno De Alta Densidad (Pead) 400Mm D=18", Y Accesorios Para Acueducto</v>
          </cell>
          <cell r="E4309" t="str">
            <v>ML</v>
          </cell>
          <cell r="F4309">
            <v>20803.8</v>
          </cell>
          <cell r="G4309">
            <v>42775</v>
          </cell>
        </row>
        <row r="4310">
          <cell r="C4310">
            <v>8130</v>
          </cell>
          <cell r="D4310" t="str">
            <v>Losa De Concreto Mr 45 (Suministro, Formaletado, Colocacion Y Acabado. No Incluye Acero. Curado, Juntas)</v>
          </cell>
          <cell r="E4310" t="str">
            <v>M3</v>
          </cell>
          <cell r="F4310">
            <v>610082.09</v>
          </cell>
          <cell r="G4310">
            <v>42787</v>
          </cell>
        </row>
        <row r="4311">
          <cell r="C4311">
            <v>8138</v>
          </cell>
          <cell r="D4311" t="str">
            <v>Carcamos De 60 Cms Con 1.5 =&lt; M =&lt; 2 Mts En Concreto De 3000, Acero De 1/2"</v>
          </cell>
          <cell r="E4311" t="str">
            <v>ML</v>
          </cell>
          <cell r="F4311">
            <v>475365.03</v>
          </cell>
          <cell r="G4311">
            <v>42789</v>
          </cell>
        </row>
        <row r="4312">
          <cell r="C4312">
            <v>8139</v>
          </cell>
          <cell r="D4312" t="str">
            <v>Suministro E Instalacion Rejillas De Hd De 100 X 60 Cms</v>
          </cell>
          <cell r="E4312" t="str">
            <v>ML</v>
          </cell>
          <cell r="F4312">
            <v>282093.75</v>
          </cell>
          <cell r="G4312">
            <v>42789</v>
          </cell>
        </row>
        <row r="4313">
          <cell r="C4313">
            <v>8140</v>
          </cell>
          <cell r="D4313" t="str">
            <v>Suministro E Instalacion De Tuberia De Novaloc De 39" O Similar, Incluye Union</v>
          </cell>
          <cell r="E4313" t="str">
            <v>ML</v>
          </cell>
          <cell r="F4313">
            <v>1646471</v>
          </cell>
          <cell r="G4313">
            <v>42789</v>
          </cell>
        </row>
        <row r="4314">
          <cell r="C4314">
            <v>8141</v>
          </cell>
          <cell r="D4314" t="str">
            <v>Suministro E Instalacion De Tuberia Novaloc De 42" O Similar, Incluye Union</v>
          </cell>
          <cell r="E4314" t="str">
            <v>ML</v>
          </cell>
          <cell r="F4314">
            <v>1875730</v>
          </cell>
          <cell r="G4314">
            <v>42789</v>
          </cell>
        </row>
        <row r="4315">
          <cell r="C4315">
            <v>8142</v>
          </cell>
          <cell r="D4315" t="str">
            <v>Suministro E Instalacion De Tuberia Novaloc De 45" O Similar, Incluye Union</v>
          </cell>
          <cell r="E4315" t="str">
            <v>ML</v>
          </cell>
          <cell r="F4315">
            <v>1957331</v>
          </cell>
          <cell r="G4315">
            <v>42789</v>
          </cell>
        </row>
        <row r="4316">
          <cell r="C4316">
            <v>8143</v>
          </cell>
          <cell r="D4316" t="str">
            <v>Suministro E Instalacion De Tuberia Novaloc De 48" O Similar, Incluye Union</v>
          </cell>
          <cell r="E4316" t="str">
            <v>ML</v>
          </cell>
          <cell r="F4316">
            <v>2531500</v>
          </cell>
          <cell r="G4316">
            <v>42789</v>
          </cell>
        </row>
        <row r="4317">
          <cell r="C4317">
            <v>8144</v>
          </cell>
          <cell r="D4317" t="str">
            <v>Suministro E Instalacion De Tuberia Novaloc De 51" O Similar, Incluye Union</v>
          </cell>
          <cell r="E4317" t="str">
            <v>ML</v>
          </cell>
          <cell r="F4317">
            <v>2938131</v>
          </cell>
          <cell r="G4317">
            <v>42789</v>
          </cell>
        </row>
        <row r="4318">
          <cell r="C4318">
            <v>8145</v>
          </cell>
          <cell r="D4318" t="str">
            <v>Suministro E Instalacion De Tuberia Novaloc De 54" O Similar, Incluye Union</v>
          </cell>
          <cell r="E4318" t="str">
            <v>ML</v>
          </cell>
          <cell r="F4318">
            <v>2650134</v>
          </cell>
          <cell r="G4318">
            <v>42789</v>
          </cell>
        </row>
        <row r="4319">
          <cell r="C4319">
            <v>8146</v>
          </cell>
          <cell r="D4319" t="str">
            <v>Suministro E Instalacion De Tuberia De Alcantarillado  Novafort O Similar De D=14" - 355Mm</v>
          </cell>
          <cell r="E4319" t="str">
            <v>ML</v>
          </cell>
          <cell r="F4319">
            <v>142474.5</v>
          </cell>
          <cell r="G4319">
            <v>42789</v>
          </cell>
        </row>
        <row r="4320">
          <cell r="C4320">
            <v>8150</v>
          </cell>
          <cell r="D4320" t="str">
            <v>Suministro E Instalacion De Adoquin Peatonal En Losetas Prefabricadas En Tonos Grises, Tactil Alerta Y Tactil Guia De 0.9 X 0.30 X 0.06 Metros, Con Borde De Confinamiento A Ambos Lados De 0.15 X 0.30 Metros En Concreto De3000 Psi Reforzado Con 2 Varillas De 3/8" Y Estribos De 1/4" A Cada 0.32 Metros (Incluye Excavacion, Retiro De Material, Y Base En Material Seleccionado)</v>
          </cell>
          <cell r="E4320" t="str">
            <v>M2</v>
          </cell>
          <cell r="F4320">
            <v>126168.91</v>
          </cell>
          <cell r="G4320">
            <v>42789</v>
          </cell>
        </row>
        <row r="4321">
          <cell r="C4321">
            <v>8151</v>
          </cell>
          <cell r="D4321" t="str">
            <v>Rampa Peatonal De Concreto Con Adoquin Peatonal En Losetas Tactil De Alerta Prefabricadas En Tonos Grises.(Incluye Excavacion, Retiro De Material, Y Base En Material Seleccionado)</v>
          </cell>
          <cell r="E4321" t="str">
            <v>M2</v>
          </cell>
          <cell r="F4321">
            <v>196846.7</v>
          </cell>
          <cell r="G4321">
            <v>42789</v>
          </cell>
        </row>
        <row r="4322">
          <cell r="C4322">
            <v>8152</v>
          </cell>
          <cell r="D4322" t="str">
            <v>Suministro Liner Para Tuberias De Dn 1400-1600-1700 Con Velocidades De Flujo Entre 8 Y 12 M/S. No Incluye El Suministro Del Tubo.</v>
          </cell>
          <cell r="E4322" t="str">
            <v>ML</v>
          </cell>
          <cell r="F4322">
            <v>1212185</v>
          </cell>
          <cell r="G4322">
            <v>42797</v>
          </cell>
        </row>
        <row r="4323">
          <cell r="C4323">
            <v>8153</v>
          </cell>
          <cell r="D4323" t="str">
            <v>Sumidero Secciones Variables, En Concreto 4000 Psi, No Incluye El Acero</v>
          </cell>
          <cell r="E4323" t="str">
            <v>M3</v>
          </cell>
          <cell r="F4323">
            <v>1017205</v>
          </cell>
          <cell r="G4323">
            <v>42797</v>
          </cell>
        </row>
        <row r="4324">
          <cell r="C4324">
            <v>8154</v>
          </cell>
          <cell r="D4324" t="str">
            <v>Suministo E Instalacion De Rejillas Colectoras Metálicas En Acero Según Diseño, Incluye Marco Y Contra Marco, Tráfico Pesado.</v>
          </cell>
          <cell r="E4324" t="str">
            <v>M2</v>
          </cell>
          <cell r="F4324">
            <v>2097557</v>
          </cell>
          <cell r="G4324">
            <v>42797</v>
          </cell>
        </row>
        <row r="4325">
          <cell r="C4325">
            <v>8155</v>
          </cell>
          <cell r="D4325" t="str">
            <v>Conexion Cond Acsr(Al)477(559.5)-Acsr(Al)477(559.5)</v>
          </cell>
          <cell r="E4325" t="str">
            <v>UN</v>
          </cell>
          <cell r="F4325">
            <v>1389439.18</v>
          </cell>
          <cell r="G4325">
            <v>42797</v>
          </cell>
        </row>
        <row r="4326">
          <cell r="C4326">
            <v>8156</v>
          </cell>
          <cell r="D4326" t="str">
            <v>Conexion Amovible Completa P/ Acsr 477 (Aaac 559.5)Mcm</v>
          </cell>
          <cell r="E4326" t="str">
            <v>UN</v>
          </cell>
          <cell r="F4326">
            <v>408264.51</v>
          </cell>
          <cell r="G4326">
            <v>42797</v>
          </cell>
        </row>
        <row r="4327">
          <cell r="C4327">
            <v>8157</v>
          </cell>
          <cell r="D4327" t="str">
            <v>Aislador Comp Tipo Poste 34,5 Kv(1)</v>
          </cell>
          <cell r="E4327" t="str">
            <v>UN</v>
          </cell>
          <cell r="F4327">
            <v>99973.440000000002</v>
          </cell>
          <cell r="G4327">
            <v>42797</v>
          </cell>
        </row>
        <row r="4328">
          <cell r="C4328">
            <v>8158</v>
          </cell>
          <cell r="D4328" t="str">
            <v>Desm. Descargador De Sobretension Autovalvulas 13.2 Kv-Sn</v>
          </cell>
          <cell r="E4328" t="str">
            <v>UN</v>
          </cell>
          <cell r="F4328">
            <v>55540.800000000003</v>
          </cell>
          <cell r="G4328">
            <v>42797</v>
          </cell>
        </row>
        <row r="4329">
          <cell r="C4329">
            <v>8159</v>
          </cell>
          <cell r="D4329" t="str">
            <v>Desmontaje Trafo 3F Convencional Int 75 Kva 13,2 Kv</v>
          </cell>
          <cell r="E4329" t="str">
            <v>UN</v>
          </cell>
          <cell r="F4329">
            <v>288812.15999999997</v>
          </cell>
          <cell r="G4329">
            <v>42797</v>
          </cell>
        </row>
        <row r="4330">
          <cell r="C4330">
            <v>8160</v>
          </cell>
          <cell r="D4330" t="str">
            <v>Instalacion De Acometida Subterranea 2X4/0+4/0 Cu</v>
          </cell>
          <cell r="E4330" t="str">
            <v>ML</v>
          </cell>
          <cell r="F4330">
            <v>205345.5</v>
          </cell>
          <cell r="G4330">
            <v>42797</v>
          </cell>
        </row>
        <row r="4331">
          <cell r="C4331">
            <v>8161</v>
          </cell>
          <cell r="D4331" t="str">
            <v>Instalacion De Acometida 2X6+6 Awg Polietileno Xlpe 90 Cu</v>
          </cell>
          <cell r="E4331" t="str">
            <v>ML</v>
          </cell>
          <cell r="F4331">
            <v>34355.71</v>
          </cell>
          <cell r="G4331">
            <v>42797</v>
          </cell>
        </row>
        <row r="4332">
          <cell r="C4332">
            <v>8162</v>
          </cell>
          <cell r="D4332" t="str">
            <v>Suministro E Instalacion De Transformador Monofasico De 55 Kva, Incluye Elementos De Proteccion, Accesorios Para Poste, Retie, Retilap Y Tramite Ante El Operador De Red.</v>
          </cell>
          <cell r="E4332" t="str">
            <v>UN</v>
          </cell>
          <cell r="F4332">
            <v>8995154.4700000007</v>
          </cell>
          <cell r="G4332">
            <v>42797</v>
          </cell>
        </row>
        <row r="4333">
          <cell r="C4333">
            <v>8163</v>
          </cell>
          <cell r="D4333" t="str">
            <v>Suministro Tubería De Alcantarillado De Pvc  De Superficie Interior Lisa Y Exterior Perfilada/Corrugada 27"</v>
          </cell>
          <cell r="E4333" t="str">
            <v>ML</v>
          </cell>
          <cell r="F4333">
            <v>492219</v>
          </cell>
          <cell r="G4333">
            <v>42800</v>
          </cell>
        </row>
        <row r="4334">
          <cell r="C4334">
            <v>8164</v>
          </cell>
          <cell r="D4334" t="str">
            <v>Suministro Tubería De Alcantarillado De Pvc  De Superficie Interior Lisa Y Exterior Perfilada/Corrugada 36"</v>
          </cell>
          <cell r="E4334" t="str">
            <v>ML</v>
          </cell>
          <cell r="F4334">
            <v>1068115</v>
          </cell>
          <cell r="G4334">
            <v>42800</v>
          </cell>
        </row>
        <row r="4335">
          <cell r="C4335">
            <v>8165</v>
          </cell>
          <cell r="D4335" t="str">
            <v>Suministro Tubería De Alcantarillado De Pvc  De Superficie Interior Lisa Y Exterior Perfilada/Corrugada 39"</v>
          </cell>
          <cell r="E4335" t="str">
            <v>ML</v>
          </cell>
          <cell r="F4335">
            <v>1592995</v>
          </cell>
          <cell r="G4335">
            <v>42800</v>
          </cell>
        </row>
        <row r="4336">
          <cell r="C4336">
            <v>8166</v>
          </cell>
          <cell r="D4336" t="str">
            <v>Suministro Tubería De Alcantarillado De Pvc  De Superficie Interior Lisa Y Exterior Perfilada/Corrugada 42"</v>
          </cell>
          <cell r="E4336" t="str">
            <v>ML</v>
          </cell>
          <cell r="F4336">
            <v>1821531</v>
          </cell>
          <cell r="G4336">
            <v>42800</v>
          </cell>
        </row>
        <row r="4337">
          <cell r="C4337">
            <v>8167</v>
          </cell>
          <cell r="D4337" t="str">
            <v>Instalación Tubería De Alcantarillado De Pvc  De Superficie Interior Lisa Y Exterior Perfilada/Corrugada 27"</v>
          </cell>
          <cell r="E4337" t="str">
            <v>ML</v>
          </cell>
          <cell r="F4337">
            <v>46958.7</v>
          </cell>
          <cell r="G4337">
            <v>42800</v>
          </cell>
        </row>
        <row r="4338">
          <cell r="C4338">
            <v>8168</v>
          </cell>
          <cell r="D4338" t="str">
            <v>Instalación Tubería De Alcantarillado De Pvc  De Superficie Interior Lisa Y Exterior Perfilada/Corrugada 36"</v>
          </cell>
          <cell r="E4338" t="str">
            <v>ML</v>
          </cell>
          <cell r="F4338">
            <v>54002.51</v>
          </cell>
          <cell r="G4338">
            <v>42800</v>
          </cell>
        </row>
        <row r="4339">
          <cell r="C4339">
            <v>8169</v>
          </cell>
          <cell r="D4339" t="str">
            <v>Instalación Tubería De Alcantarillado De Pvc  De Superficie Interior Lisa Y Exterior Perfilada/Corrugada 39"</v>
          </cell>
          <cell r="E4339" t="str">
            <v>ML</v>
          </cell>
          <cell r="F4339">
            <v>64803.01</v>
          </cell>
          <cell r="G4339">
            <v>42800</v>
          </cell>
        </row>
        <row r="4340">
          <cell r="C4340">
            <v>8170</v>
          </cell>
          <cell r="D4340" t="str">
            <v>Instalación Tubería De Alcantarillado De Pvc  De Superficie Interior Lisa Y Exterior Perfilada/Corrugada 42"</v>
          </cell>
          <cell r="E4340" t="str">
            <v>ML</v>
          </cell>
          <cell r="F4340">
            <v>71283.31</v>
          </cell>
          <cell r="G4340">
            <v>42800</v>
          </cell>
        </row>
        <row r="4341">
          <cell r="C4341">
            <v>8171</v>
          </cell>
          <cell r="D4341" t="str">
            <v>Relleno Con Material Seleccionado Del Sitio Para El Encauzamiento (Incluye Cargue, Traslados Al Y Desde El  Sitio De Acopio, Extendida, Humectación Y Compactado Al 95% Del Proctor Modificado), Desde La Cota De Batea Hasta Parte Inferior Del Suelo Cemento De La Reconstrucción Vial</v>
          </cell>
          <cell r="E4341" t="str">
            <v>M3</v>
          </cell>
          <cell r="F4341">
            <v>82445.87</v>
          </cell>
          <cell r="G4341">
            <v>42800</v>
          </cell>
        </row>
        <row r="4342">
          <cell r="C4342">
            <v>8172</v>
          </cell>
          <cell r="D4342" t="str">
            <v>Sin Detalle</v>
          </cell>
          <cell r="E4342" t="str">
            <v>UN</v>
          </cell>
          <cell r="F4342">
            <v>0</v>
          </cell>
          <cell r="G4342">
            <v>42822</v>
          </cell>
        </row>
        <row r="4343">
          <cell r="C4343">
            <v>8174</v>
          </cell>
          <cell r="D4343" t="str">
            <v>Publicaciones Y Valla Informativa En Lámina Galvanizada De 2.00 X 2.00 Metros,  Incluye Instalacion Y Montaje</v>
          </cell>
          <cell r="E4343" t="str">
            <v>UN</v>
          </cell>
          <cell r="F4343">
            <v>770730</v>
          </cell>
          <cell r="G4343">
            <v>42852</v>
          </cell>
        </row>
        <row r="4344">
          <cell r="C4344">
            <v>8176</v>
          </cell>
          <cell r="D4344" t="str">
            <v>Limpieza General</v>
          </cell>
          <cell r="E4344" t="str">
            <v>M2</v>
          </cell>
          <cell r="F4344">
            <v>2123.5</v>
          </cell>
          <cell r="G4344">
            <v>42853</v>
          </cell>
        </row>
        <row r="4345">
          <cell r="C4345">
            <v>8177</v>
          </cell>
          <cell r="D4345" t="str">
            <v>Desmonte De Tanque De Almacenamiento De Agua</v>
          </cell>
          <cell r="E4345" t="str">
            <v>UN</v>
          </cell>
          <cell r="F4345">
            <v>31256.25</v>
          </cell>
          <cell r="G4345">
            <v>42853</v>
          </cell>
        </row>
        <row r="4346">
          <cell r="C4346">
            <v>8178</v>
          </cell>
          <cell r="D4346" t="str">
            <v>Lavado De Ventanería Incluye Celosías De Fachada</v>
          </cell>
          <cell r="E4346" t="str">
            <v>M2</v>
          </cell>
          <cell r="F4346">
            <v>3860.58</v>
          </cell>
          <cell r="G4346">
            <v>42853</v>
          </cell>
        </row>
        <row r="4347">
          <cell r="C4347">
            <v>8179</v>
          </cell>
          <cell r="D4347" t="str">
            <v>Lavado De Pisos</v>
          </cell>
          <cell r="E4347" t="str">
            <v>M2</v>
          </cell>
          <cell r="F4347">
            <v>3629.5</v>
          </cell>
          <cell r="G4347">
            <v>42853</v>
          </cell>
        </row>
        <row r="4348">
          <cell r="C4348">
            <v>8180</v>
          </cell>
          <cell r="D4348" t="str">
            <v>Lavado De Baños Y Cocina Con Acido</v>
          </cell>
          <cell r="E4348" t="str">
            <v>M2</v>
          </cell>
          <cell r="F4348">
            <v>4847.63</v>
          </cell>
          <cell r="G4348">
            <v>42853</v>
          </cell>
        </row>
        <row r="4349">
          <cell r="C4349">
            <v>8181</v>
          </cell>
          <cell r="D4349" t="str">
            <v>Pintura De Vigas Metalica Estructura Cubierta</v>
          </cell>
          <cell r="E4349" t="str">
            <v>ML</v>
          </cell>
          <cell r="F4349">
            <v>19832</v>
          </cell>
          <cell r="G4349">
            <v>42853</v>
          </cell>
        </row>
        <row r="4350">
          <cell r="C4350">
            <v>8182</v>
          </cell>
          <cell r="D4350" t="str">
            <v>Suministro E Instalacion De Barandas Metalicas, Según Diseño Existente</v>
          </cell>
          <cell r="E4350" t="str">
            <v>ML</v>
          </cell>
          <cell r="F4350">
            <v>111806</v>
          </cell>
          <cell r="G4350">
            <v>42853</v>
          </cell>
        </row>
        <row r="4351">
          <cell r="C4351">
            <v>8183</v>
          </cell>
          <cell r="D4351" t="str">
            <v>Mantenimiento De Puerta Corrediza Metalica Area De Comedor</v>
          </cell>
          <cell r="E4351" t="str">
            <v>M2</v>
          </cell>
          <cell r="F4351">
            <v>29942</v>
          </cell>
          <cell r="G4351">
            <v>42853</v>
          </cell>
        </row>
        <row r="4352">
          <cell r="C4352">
            <v>8184</v>
          </cell>
          <cell r="D4352" t="str">
            <v>Suministro E Instalacion De Persianas En Fachada</v>
          </cell>
          <cell r="E4352" t="str">
            <v>M2</v>
          </cell>
          <cell r="F4352">
            <v>111856</v>
          </cell>
          <cell r="G4352">
            <v>42853</v>
          </cell>
        </row>
        <row r="4353">
          <cell r="C4353">
            <v>8185</v>
          </cell>
          <cell r="D4353" t="str">
            <v>Revision Y Arreglo De Cubierta En Canaleta 90</v>
          </cell>
          <cell r="E4353" t="str">
            <v>M2</v>
          </cell>
          <cell r="F4353">
            <v>26415</v>
          </cell>
          <cell r="G4353">
            <v>42853</v>
          </cell>
        </row>
        <row r="4354">
          <cell r="C4354">
            <v>8186</v>
          </cell>
          <cell r="D4354" t="str">
            <v>Pintura De Canaletas 90 Color Blanco</v>
          </cell>
          <cell r="E4354" t="str">
            <v>M2</v>
          </cell>
          <cell r="F4354">
            <v>15042</v>
          </cell>
          <cell r="G4354">
            <v>42853</v>
          </cell>
        </row>
        <row r="4355">
          <cell r="C4355">
            <v>8187</v>
          </cell>
          <cell r="D4355" t="str">
            <v>Reparacion De Cielo Raso Existente</v>
          </cell>
          <cell r="E4355" t="str">
            <v>M2</v>
          </cell>
          <cell r="F4355">
            <v>43403</v>
          </cell>
          <cell r="G4355">
            <v>42853</v>
          </cell>
        </row>
        <row r="4356">
          <cell r="C4356">
            <v>8188</v>
          </cell>
          <cell r="D4356" t="str">
            <v>Revision Y Arreglo De Puntos Hidraulicos Existentes, Incluye Cambio Detubo En Mal Estado O Escape, Cheques, Llaves De Paso Y Cualquier Otroelemento Para Su Puesta En Funcionamiento</v>
          </cell>
          <cell r="E4356" t="str">
            <v>UN</v>
          </cell>
          <cell r="F4356">
            <v>71250</v>
          </cell>
          <cell r="G4356">
            <v>42853</v>
          </cell>
        </row>
        <row r="4357">
          <cell r="C4357">
            <v>8189</v>
          </cell>
          <cell r="D4357" t="str">
            <v>Suministro E Instalacion De Aire Acondicionado De 9.000 Btu, Incluye La Instalacion Hidraulica Y Punto Electrico Quedando En Perfecto Funcionamiento En Area De Oficina</v>
          </cell>
          <cell r="E4357" t="str">
            <v>UN</v>
          </cell>
          <cell r="F4357">
            <v>1774500</v>
          </cell>
          <cell r="G4357">
            <v>42853</v>
          </cell>
        </row>
        <row r="4358">
          <cell r="C4358">
            <v>8190</v>
          </cell>
          <cell r="D4358" t="str">
            <v>Revision De Tablero De Distribucion, Incluye Cambio De Breakers Y Cualquier Otro Elemento Necesario Que Garantize El Correcto Funcionamiento</v>
          </cell>
          <cell r="E4358" t="str">
            <v>UN</v>
          </cell>
          <cell r="F4358">
            <v>473250</v>
          </cell>
          <cell r="G4358">
            <v>42853</v>
          </cell>
        </row>
        <row r="4359">
          <cell r="C4359">
            <v>8191</v>
          </cell>
          <cell r="D4359" t="str">
            <v>Mantenimiento Y Cambio De Griferias Sanitaria-Lavamanos</v>
          </cell>
          <cell r="E4359" t="str">
            <v>UN</v>
          </cell>
          <cell r="F4359">
            <v>41550</v>
          </cell>
          <cell r="G4359">
            <v>42853</v>
          </cell>
        </row>
        <row r="4360">
          <cell r="C4360">
            <v>8192</v>
          </cell>
          <cell r="D4360" t="str">
            <v>Sin Detalle</v>
          </cell>
          <cell r="E4360" t="str">
            <v>M2</v>
          </cell>
          <cell r="F4360">
            <v>0</v>
          </cell>
          <cell r="G4360">
            <v>42857</v>
          </cell>
        </row>
        <row r="4361">
          <cell r="C4361">
            <v>8194</v>
          </cell>
          <cell r="D4361" t="str">
            <v>Conformación De Terraplen Compactado Con Material Seleccionado Inv 220-13</v>
          </cell>
          <cell r="E4361" t="str">
            <v>M3</v>
          </cell>
          <cell r="F4361">
            <v>76262.13</v>
          </cell>
          <cell r="G4361">
            <v>42865</v>
          </cell>
        </row>
        <row r="4362">
          <cell r="C4362">
            <v>8195</v>
          </cell>
          <cell r="D4362" t="str">
            <v>Revision Y Arreglo De Puntos Sanitarios Existentes, Incluye Cambio Detubo En Mal Estado O Escape, Cheques, Llaves De Paso Y Cualquier Otroelemento Para Su Puesta En Funcionamiento</v>
          </cell>
          <cell r="E4362" t="str">
            <v>UN</v>
          </cell>
          <cell r="F4362">
            <v>76250</v>
          </cell>
          <cell r="G4362">
            <v>42857</v>
          </cell>
        </row>
        <row r="4363">
          <cell r="C4363">
            <v>8196</v>
          </cell>
          <cell r="D4363" t="str">
            <v>Concreto De 4000 Psi</v>
          </cell>
          <cell r="E4363" t="str">
            <v>M3</v>
          </cell>
          <cell r="F4363">
            <v>333228.31</v>
          </cell>
          <cell r="G4363">
            <v>42857</v>
          </cell>
        </row>
        <row r="4364">
          <cell r="C4364">
            <v>8197</v>
          </cell>
          <cell r="D4364" t="str">
            <v>Placa De Contrapiso 4000 Psi E=0,15 Metros</v>
          </cell>
          <cell r="E4364" t="str">
            <v>M2</v>
          </cell>
          <cell r="F4364">
            <v>87010.11</v>
          </cell>
          <cell r="G4364">
            <v>42857</v>
          </cell>
        </row>
        <row r="4365">
          <cell r="C4365">
            <v>8199</v>
          </cell>
          <cell r="D4365" t="str">
            <v>Paisajismo General Zona Verde: Incluye Excavacion, Retiro Y Desecho (1Mx1Mx,4M=,4M3X1M2), Suministro Y Colocacion De Tierra Abonada (1Mx1Mx,4M=,4M3X1M2), Suministro Y Siembra De Asparagus Desinflorus Densidad 6 X M2, Arachis Pintoi Densidad 11 X M2, Alpinia Purpurata Densidad 4 X M2, Bougainvillea Spectabilis Densidad 3 X M2, Epipremnum Aureum Densidad 6 X M2, Heliconia Psittacorum Densidad 6 X M2, Ixora Coccinea Nora Grant Densidad 4 X M2, Liriope Muscari Variegato Densidad 5 X M2, Nerium Olean</v>
          </cell>
          <cell r="E4365" t="str">
            <v>M2</v>
          </cell>
          <cell r="F4365">
            <v>99030.14</v>
          </cell>
          <cell r="G4365">
            <v>42865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heetName val="Gráfico1"/>
      <sheetName val="MD"/>
      <sheetName val="AXD"/>
      <sheetName val="MI"/>
      <sheetName val="JAGUA198"/>
      <sheetName val="Dólar"/>
      <sheetName val="Gastos"/>
      <sheetName val="2009 Jagu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RICOS"/>
      <sheetName val="APU "/>
      <sheetName val="PRESUPUESTO"/>
      <sheetName val="01- PRELIMINARES"/>
      <sheetName val="02-CIMENTACIÓN"/>
      <sheetName val="03- DESAGÜES E INSTALACIONES "/>
      <sheetName val="04-ESTRUCTURA"/>
      <sheetName val="06-PREFABRICADOS"/>
      <sheetName val="07-INSTALACIONES  HS Y GAS"/>
      <sheetName val="08-INST ELECTRICAS"/>
      <sheetName val="05-MAMPOSTERIA"/>
      <sheetName val="06-PAÑETES"/>
      <sheetName val="07-PISOS"/>
      <sheetName val="08-ENCHAPES"/>
      <sheetName val="09-CIELO RAZO Y DIVISIONES"/>
      <sheetName val="10-PINTURA"/>
      <sheetName val="11-CUBIERTA E IMPERMEAB"/>
      <sheetName val="11"/>
      <sheetName val="12-13-CARP. METALICA-MADERA"/>
      <sheetName val="16-APA. SANITARIOS Y ACCESORIOS"/>
      <sheetName val="19-CERRADURAS Y VIDRIOS"/>
      <sheetName val="20-O.EXTERIORES,ASEO,VARIOS"/>
    </sheetNames>
    <sheetDataSet>
      <sheetData sheetId="0">
        <row r="6">
          <cell r="C6" t="str">
            <v>CONSTRUCCIÓN DE ESCENARIOS DEPORTIVOS EN EL DEPARTAMENTO DE BOLIVAR PARA LOS JUEGOS NACIONALES BOLIVAR 2019</v>
          </cell>
        </row>
      </sheetData>
      <sheetData sheetId="1"/>
      <sheetData sheetId="2">
        <row r="13">
          <cell r="E13">
            <v>14861.175000000001</v>
          </cell>
        </row>
        <row r="15">
          <cell r="E15">
            <v>7076.75</v>
          </cell>
        </row>
      </sheetData>
      <sheetData sheetId="3">
        <row r="12">
          <cell r="C12">
            <v>781242</v>
          </cell>
        </row>
      </sheetData>
      <sheetData sheetId="4"/>
      <sheetData sheetId="5">
        <row r="8">
          <cell r="B8">
            <v>9305.4033333333336</v>
          </cell>
        </row>
      </sheetData>
      <sheetData sheetId="6">
        <row r="24">
          <cell r="H24">
            <v>186586.955625</v>
          </cell>
        </row>
      </sheetData>
      <sheetData sheetId="7"/>
      <sheetData sheetId="8"/>
      <sheetData sheetId="9">
        <row r="68">
          <cell r="H68">
            <v>6167667.502373334</v>
          </cell>
        </row>
        <row r="300">
          <cell r="H300">
            <v>9341.3100000000013</v>
          </cell>
        </row>
        <row r="329">
          <cell r="H329">
            <v>42090.748000000007</v>
          </cell>
        </row>
        <row r="354">
          <cell r="H354">
            <v>9652.6870000000017</v>
          </cell>
        </row>
      </sheetData>
      <sheetData sheetId="10">
        <row r="98">
          <cell r="E98" t="str">
            <v xml:space="preserve"> CONSTRUCCION DE DINTEL EN CONCRETO 5 CM 2000 PSI (Incluye suministro y vaciado de  concreto, vibrado, encofrado y desencofrado del elemento.)</v>
          </cell>
        </row>
      </sheetData>
      <sheetData sheetId="11">
        <row r="4">
          <cell r="C4" t="str">
            <v>PROYECTO:</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Summary"/>
      <sheetName val="Pivot table (2)"/>
      <sheetName val="Budget Book"/>
      <sheetName val="Cal forecast"/>
      <sheetName val="Items"/>
      <sheetName val="% aprobados"/>
      <sheetName val="M1-157"/>
      <sheetName val="M1-158"/>
      <sheetName val="M1-161"/>
      <sheetName val="M1-166"/>
      <sheetName val="M1-179"/>
      <sheetName val="M1-188 A"/>
      <sheetName val="M1-188 B"/>
      <sheetName val="M1-188 2009 C"/>
      <sheetName val="M1-188 2010 C"/>
      <sheetName val="M1-188 D"/>
      <sheetName val="M1-188 E"/>
      <sheetName val="M1-193"/>
      <sheetName val="M1-196"/>
      <sheetName val="M1-204"/>
      <sheetName val="M1-228 A"/>
      <sheetName val="M1-228 B"/>
      <sheetName val="M1-228 C"/>
      <sheetName val="M1-229-2009"/>
      <sheetName val="M1-229-2010"/>
      <sheetName val="M1-229-2011"/>
      <sheetName val="M1-234"/>
      <sheetName val="M1-244"/>
      <sheetName val="M1-251"/>
      <sheetName val="M1-252"/>
      <sheetName val="M1-256"/>
      <sheetName val="M1-257"/>
      <sheetName val="M1-259"/>
      <sheetName val="M1-260"/>
      <sheetName val="M1-261"/>
      <sheetName val="M1-262"/>
      <sheetName val="M1-263"/>
      <sheetName val="M1-264"/>
      <sheetName val="M1-266"/>
      <sheetName val="M1-267 A"/>
      <sheetName val="M1-267 B"/>
      <sheetName val="M1-267 C"/>
      <sheetName val="M1-267 D"/>
      <sheetName val="M1-267 E"/>
      <sheetName val="M1-267 F"/>
      <sheetName val="M1-267 G"/>
      <sheetName val="M1-268"/>
      <sheetName val="M1-270"/>
      <sheetName val="M1-272"/>
      <sheetName val="M1-273"/>
      <sheetName val="M1-274"/>
      <sheetName val="M1-275"/>
      <sheetName val="M1-276"/>
      <sheetName val="M1-277"/>
      <sheetName val="M1-279"/>
      <sheetName val="M1-283"/>
      <sheetName val="M1-289"/>
      <sheetName val="M1-290"/>
      <sheetName val="M1-291"/>
      <sheetName val="M1-293"/>
      <sheetName val="M1-294"/>
      <sheetName val="M1-308"/>
      <sheetName val="M1-313"/>
      <sheetName val="M1-314"/>
      <sheetName val="M1-315"/>
      <sheetName val="M1-316"/>
      <sheetName val="M1-317"/>
      <sheetName val="M1-318"/>
      <sheetName val="M1-319"/>
      <sheetName val="M1-320"/>
      <sheetName val="M1-322-2009"/>
      <sheetName val="M1-322-2010"/>
      <sheetName val="M1-322-2011"/>
      <sheetName val="M1-324"/>
      <sheetName val="M1-325"/>
      <sheetName val="M1-326"/>
      <sheetName val="REF - Lista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B4" t="str">
            <v>TBD</v>
          </cell>
          <cell r="F4" t="str">
            <v>Exploration works</v>
          </cell>
        </row>
        <row r="5">
          <cell r="B5" t="str">
            <v>Defining scope</v>
          </cell>
          <cell r="F5" t="str">
            <v>Mining operations</v>
          </cell>
        </row>
        <row r="6">
          <cell r="B6" t="str">
            <v>In progress</v>
          </cell>
          <cell r="F6" t="str">
            <v>Health, Safety, Environment &amp; Community (HSEC)</v>
          </cell>
        </row>
        <row r="7">
          <cell r="B7" t="str">
            <v>For Approval</v>
          </cell>
          <cell r="F7" t="str">
            <v>Other</v>
          </cell>
        </row>
        <row r="8">
          <cell r="B8" t="str">
            <v>Partially Approved</v>
          </cell>
        </row>
        <row r="9">
          <cell r="B9" t="str">
            <v>Approved</v>
          </cell>
        </row>
        <row r="10">
          <cell r="B10" t="str">
            <v>Voided</v>
          </cell>
        </row>
        <row r="11">
          <cell r="B11" t="str">
            <v>Completed</v>
          </cell>
        </row>
        <row r="14">
          <cell r="B14" t="str">
            <v>Capital projects</v>
          </cell>
        </row>
        <row r="15">
          <cell r="B15" t="str">
            <v>Project Responsible</v>
          </cell>
        </row>
        <row r="16">
          <cell r="B16" t="str">
            <v>Purchasing</v>
          </cell>
          <cell r="D16" t="str">
            <v>Admin &amp; Infrastructure</v>
          </cell>
        </row>
        <row r="17">
          <cell r="B17" t="str">
            <v>Legal</v>
          </cell>
          <cell r="D17" t="str">
            <v>Mining - Support</v>
          </cell>
        </row>
        <row r="18">
          <cell r="B18" t="str">
            <v>Peter Tilston</v>
          </cell>
          <cell r="D18" t="str">
            <v>Mining - Waste Removal</v>
          </cell>
        </row>
        <row r="19">
          <cell r="B19" t="str">
            <v>Edward Delilla</v>
          </cell>
          <cell r="D19" t="str">
            <v>Coal Handling</v>
          </cell>
        </row>
        <row r="20">
          <cell r="B20" t="str">
            <v>Harold McBride</v>
          </cell>
          <cell r="D20" t="str">
            <v>HO &amp; Marketing</v>
          </cell>
        </row>
        <row r="21">
          <cell r="B21" t="str">
            <v>Chris Phillips</v>
          </cell>
          <cell r="D21" t="str">
            <v>Mining - Coal Mining</v>
          </cell>
        </row>
        <row r="22">
          <cell r="B22" t="str">
            <v>Darren Bowden</v>
          </cell>
          <cell r="D22" t="str">
            <v>Rail &amp; Transport</v>
          </cell>
        </row>
        <row r="23">
          <cell r="B23" t="str">
            <v>Gary Nagle</v>
          </cell>
          <cell r="D23" t="str">
            <v>Fenoco: Access Fees</v>
          </cell>
        </row>
        <row r="24">
          <cell r="D24" t="str">
            <v>Port</v>
          </cell>
        </row>
        <row r="27">
          <cell r="D27" t="str">
            <v>Expansion</v>
          </cell>
        </row>
        <row r="28">
          <cell r="D28" t="str">
            <v>Stay in business</v>
          </cell>
        </row>
        <row r="32">
          <cell r="D32" t="str">
            <v>Other</v>
          </cell>
        </row>
        <row r="33">
          <cell r="D33" t="str">
            <v>Electrical Infrastructure</v>
          </cell>
        </row>
        <row r="34">
          <cell r="D34" t="str">
            <v>Purchase New Equip</v>
          </cell>
        </row>
        <row r="35">
          <cell r="D35" t="str">
            <v>Civil Infrastructure</v>
          </cell>
        </row>
        <row r="36">
          <cell r="D36" t="str">
            <v>Overhaul</v>
          </cell>
        </row>
        <row r="37">
          <cell r="D37" t="str">
            <v>Engineering Studies</v>
          </cell>
        </row>
        <row r="38">
          <cell r="D38" t="str">
            <v>Purchase Used Equip</v>
          </cell>
        </row>
      </sheetData>
      <sheetData sheetId="7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HIDRO"/>
      <sheetName val="APU ELECT"/>
      <sheetName val="APU ELECTRICOS"/>
      <sheetName val="APU "/>
      <sheetName val="PRESUPUESTO"/>
      <sheetName val="01- PRELIMINARES"/>
      <sheetName val="02-CIMENTACIÓN"/>
      <sheetName val="03- DESAGÜES E INSTALACIONES "/>
      <sheetName val="04-ESTRUCTURA"/>
      <sheetName val="05-MAMPOSTERIA"/>
      <sheetName val="06-PREFABRICADOS"/>
      <sheetName val="07-INST.HIDROSANOTARIAS"/>
      <sheetName val="08- ELECTRICAS Y TELECOMUNICACI"/>
      <sheetName val="09-PAÑETES"/>
      <sheetName val="10-PISOS"/>
      <sheetName val="11-CUBIERTA E IMPERMEAB"/>
      <sheetName val="12-13-CARP. METALICA-MADERA"/>
      <sheetName val="14-ENCHAPES"/>
      <sheetName val="INVENTARIO PUERTAS"/>
      <sheetName val="16-APA. SANITARIOS Y ACCESORIOS"/>
      <sheetName val="17-CIELO RAZO Y DIVISIONES "/>
      <sheetName val="18-PINTURA"/>
      <sheetName val="19-CERRADURAS Y VIDRIOS"/>
      <sheetName val="20-O.EXTERIORES"/>
    </sheetNames>
    <sheetDataSet>
      <sheetData sheetId="0"/>
      <sheetData sheetId="1"/>
      <sheetData sheetId="2">
        <row r="13">
          <cell r="E13">
            <v>14861.175000000001</v>
          </cell>
        </row>
      </sheetData>
      <sheetData sheetId="3">
        <row r="12">
          <cell r="C12">
            <v>781242</v>
          </cell>
        </row>
      </sheetData>
      <sheetData sheetId="4"/>
      <sheetData sheetId="5">
        <row r="8">
          <cell r="B8">
            <v>9305.4033333333336</v>
          </cell>
        </row>
        <row r="170">
          <cell r="B170">
            <v>1850</v>
          </cell>
        </row>
        <row r="342">
          <cell r="B342">
            <v>290900</v>
          </cell>
        </row>
        <row r="343">
          <cell r="B343">
            <v>456560</v>
          </cell>
        </row>
        <row r="344">
          <cell r="B344">
            <v>516392</v>
          </cell>
        </row>
        <row r="345">
          <cell r="B345">
            <v>341328</v>
          </cell>
        </row>
        <row r="346">
          <cell r="B346">
            <v>103480</v>
          </cell>
        </row>
      </sheetData>
      <sheetData sheetId="6">
        <row r="24">
          <cell r="H24">
            <v>186586.955625</v>
          </cell>
        </row>
      </sheetData>
      <sheetData sheetId="7"/>
      <sheetData sheetId="8"/>
      <sheetData sheetId="9"/>
      <sheetData sheetId="10"/>
      <sheetData sheetId="11">
        <row r="64">
          <cell r="H64">
            <v>6046653.070373334</v>
          </cell>
        </row>
      </sheetData>
      <sheetData sheetId="12">
        <row r="14">
          <cell r="E14">
            <v>8789.0249999999996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sheetName val="PRODUCCION"/>
      <sheetName val="Prod. x Nivel"/>
      <sheetName val="CRONOG."/>
      <sheetName val="CALIDAD"/>
      <sheetName val="CIVILES"/>
      <sheetName val="BASE DATOS"/>
      <sheetName val="MI"/>
      <sheetName val="PRESUPUESTO"/>
      <sheetName val="IED LAS NIEVES"/>
      <sheetName val="APUS"/>
    </sheetNames>
    <sheetDataSet>
      <sheetData sheetId="0"/>
      <sheetData sheetId="1"/>
      <sheetData sheetId="2"/>
      <sheetData sheetId="3"/>
      <sheetData sheetId="4"/>
      <sheetData sheetId="5"/>
      <sheetData sheetId="6"/>
      <sheetData sheetId="7" refreshError="1"/>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 val="PRESUPUESTO"/>
      <sheetName val="IED LAS NIEVES"/>
      <sheetName val="APUS"/>
    </sheetNames>
    <sheetDataSet>
      <sheetData sheetId="0" refreshError="1"/>
      <sheetData sheetId="1" refreshError="1"/>
      <sheetData sheetId="2" refreshError="1"/>
      <sheetData sheetId="3" refreshError="1"/>
      <sheetData sheetId="4" refreshError="1"/>
      <sheetData sheetId="5" refreshError="1">
        <row r="15">
          <cell r="K15">
            <v>0.1</v>
          </cell>
          <cell r="R15">
            <v>0.08</v>
          </cell>
        </row>
        <row r="16">
          <cell r="K16">
            <v>2.5000000000000001E-2</v>
          </cell>
        </row>
        <row r="17">
          <cell r="D17">
            <v>38353</v>
          </cell>
        </row>
        <row r="18">
          <cell r="K18">
            <v>11300</v>
          </cell>
          <cell r="R18">
            <v>0.55000000000000004</v>
          </cell>
        </row>
        <row r="19">
          <cell r="R19">
            <v>1800</v>
          </cell>
        </row>
        <row r="26">
          <cell r="O26">
            <v>4</v>
          </cell>
          <cell r="P26">
            <v>2</v>
          </cell>
          <cell r="Q26">
            <v>4</v>
          </cell>
          <cell r="R26">
            <v>5</v>
          </cell>
        </row>
        <row r="27">
          <cell r="O27">
            <v>7</v>
          </cell>
          <cell r="P27">
            <v>5</v>
          </cell>
          <cell r="Q27">
            <v>6</v>
          </cell>
          <cell r="R27">
            <v>7</v>
          </cell>
        </row>
        <row r="28">
          <cell r="O28">
            <v>2</v>
          </cell>
          <cell r="P28">
            <v>2</v>
          </cell>
          <cell r="Q28">
            <v>2</v>
          </cell>
          <cell r="R28">
            <v>3</v>
          </cell>
        </row>
        <row r="29">
          <cell r="O29">
            <v>12</v>
          </cell>
          <cell r="P29">
            <v>12</v>
          </cell>
          <cell r="Q29">
            <v>12</v>
          </cell>
          <cell r="R29">
            <v>8</v>
          </cell>
        </row>
        <row r="30">
          <cell r="O30" t="str">
            <v>4p7d</v>
          </cell>
          <cell r="P30" t="str">
            <v>2p5d2</v>
          </cell>
          <cell r="Q30" t="str">
            <v>4p6d</v>
          </cell>
          <cell r="R30" t="str">
            <v>5p7d</v>
          </cell>
        </row>
      </sheetData>
      <sheetData sheetId="6" refreshError="1"/>
      <sheetData sheetId="7" refreshError="1"/>
      <sheetData sheetId="8" refreshError="1"/>
      <sheetData sheetId="9" refreshError="1">
        <row r="10">
          <cell r="I10">
            <v>1</v>
          </cell>
        </row>
        <row r="12">
          <cell r="I12">
            <v>1</v>
          </cell>
        </row>
        <row r="13">
          <cell r="I13">
            <v>1</v>
          </cell>
        </row>
      </sheetData>
      <sheetData sheetId="10" refreshError="1"/>
      <sheetData sheetId="11" refreshError="1"/>
      <sheetData sheetId="12" refreshError="1">
        <row r="58">
          <cell r="H58">
            <v>0</v>
          </cell>
        </row>
        <row r="132">
          <cell r="H132">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14">
          <cell r="B14">
            <v>110</v>
          </cell>
          <cell r="C14" t="str">
            <v>Front End Loader</v>
          </cell>
          <cell r="D14" t="str">
            <v>Caterpillar992G</v>
          </cell>
          <cell r="E14" t="str">
            <v>11.5 cu.m.</v>
          </cell>
          <cell r="F14">
            <v>0.75</v>
          </cell>
          <cell r="G14" t="str">
            <v>USA</v>
          </cell>
          <cell r="I14">
            <v>1681500</v>
          </cell>
          <cell r="J14">
            <v>1681500</v>
          </cell>
          <cell r="K14">
            <v>42500</v>
          </cell>
          <cell r="L14">
            <v>2</v>
          </cell>
          <cell r="M14">
            <v>5530.91</v>
          </cell>
          <cell r="Q14">
            <v>17.411240975383745</v>
          </cell>
          <cell r="S14">
            <v>30.401868770238533</v>
          </cell>
          <cell r="T14">
            <v>3.8002335962798166</v>
          </cell>
          <cell r="Y14">
            <v>107.46</v>
          </cell>
          <cell r="Z14">
            <v>59.103000000000002</v>
          </cell>
          <cell r="AA14">
            <v>0.1</v>
          </cell>
          <cell r="AB14">
            <v>5.9103000000000003</v>
          </cell>
          <cell r="AC14">
            <v>12.1653</v>
          </cell>
          <cell r="AD14">
            <v>6.2774999999999999</v>
          </cell>
          <cell r="AE14">
            <v>30.195</v>
          </cell>
          <cell r="AI14">
            <v>113.65109999999999</v>
          </cell>
          <cell r="AJ14">
            <v>19147</v>
          </cell>
          <cell r="AN14">
            <v>0.42</v>
          </cell>
        </row>
        <row r="15">
          <cell r="B15">
            <v>111</v>
          </cell>
          <cell r="C15" t="str">
            <v>Front End Loader</v>
          </cell>
          <cell r="D15" t="str">
            <v>Caterpillar994D</v>
          </cell>
          <cell r="E15" t="str">
            <v>18.0 cu.m.</v>
          </cell>
          <cell r="F15">
            <v>0.75</v>
          </cell>
          <cell r="G15" t="str">
            <v>USA</v>
          </cell>
          <cell r="I15">
            <v>3847500</v>
          </cell>
          <cell r="J15">
            <v>3847500</v>
          </cell>
          <cell r="K15">
            <v>45000</v>
          </cell>
          <cell r="L15">
            <v>2</v>
          </cell>
          <cell r="M15">
            <v>5530.91</v>
          </cell>
          <cell r="N15">
            <v>4200</v>
          </cell>
          <cell r="Q15">
            <v>39.839280197911968</v>
          </cell>
          <cell r="S15">
            <v>69.563598033596648</v>
          </cell>
          <cell r="T15">
            <v>8.695449754199581</v>
          </cell>
          <cell r="Y15">
            <v>167.94</v>
          </cell>
          <cell r="Z15">
            <v>92.367000000000004</v>
          </cell>
          <cell r="AA15">
            <v>0.1</v>
          </cell>
          <cell r="AB15">
            <v>9.2367000000000008</v>
          </cell>
          <cell r="AC15">
            <v>44.579587500000002</v>
          </cell>
          <cell r="AD15">
            <v>6.5175000000000001</v>
          </cell>
          <cell r="AE15">
            <v>47.61</v>
          </cell>
          <cell r="AI15">
            <v>200.3107875</v>
          </cell>
          <cell r="AJ15">
            <v>19147</v>
          </cell>
          <cell r="AN15">
            <v>0.48</v>
          </cell>
        </row>
        <row r="16">
          <cell r="B16">
            <v>118</v>
          </cell>
          <cell r="C16" t="str">
            <v>Front End Loader</v>
          </cell>
          <cell r="D16" t="str">
            <v>Caterpillar988G</v>
          </cell>
          <cell r="E16" t="str">
            <v>6.4 cu.m.</v>
          </cell>
          <cell r="F16">
            <v>0.75</v>
          </cell>
          <cell r="G16" t="str">
            <v>USA</v>
          </cell>
          <cell r="I16">
            <v>754500</v>
          </cell>
          <cell r="J16">
            <v>754500</v>
          </cell>
          <cell r="K16">
            <v>30000</v>
          </cell>
          <cell r="L16">
            <v>2</v>
          </cell>
          <cell r="M16">
            <v>5530.91</v>
          </cell>
          <cell r="Q16">
            <v>7.8125372084014515</v>
          </cell>
          <cell r="S16">
            <v>13.641516495477237</v>
          </cell>
          <cell r="T16">
            <v>1.7051895619346547</v>
          </cell>
          <cell r="Y16">
            <v>53.1</v>
          </cell>
          <cell r="Z16">
            <v>29.205000000000002</v>
          </cell>
          <cell r="AA16">
            <v>0.1</v>
          </cell>
          <cell r="AB16">
            <v>2.9205000000000005</v>
          </cell>
          <cell r="AC16">
            <v>4.8399749999999999</v>
          </cell>
          <cell r="AD16">
            <v>0</v>
          </cell>
          <cell r="AE16">
            <v>0</v>
          </cell>
          <cell r="AI16">
            <v>36.965475000000005</v>
          </cell>
          <cell r="AJ16">
            <v>19147</v>
          </cell>
          <cell r="AN16">
            <v>0.36</v>
          </cell>
        </row>
        <row r="17">
          <cell r="B17">
            <v>120</v>
          </cell>
          <cell r="C17" t="str">
            <v>Front End Loader</v>
          </cell>
          <cell r="D17" t="str">
            <v>Le TourneauL1850</v>
          </cell>
          <cell r="E17" t="str">
            <v>25.2 cu.m.</v>
          </cell>
          <cell r="F17">
            <v>0.79</v>
          </cell>
          <cell r="G17" t="str">
            <v>USA</v>
          </cell>
          <cell r="I17">
            <v>4521840</v>
          </cell>
          <cell r="J17">
            <v>4521840</v>
          </cell>
          <cell r="K17">
            <v>47000</v>
          </cell>
          <cell r="L17">
            <v>2</v>
          </cell>
          <cell r="M17">
            <v>5530.91</v>
          </cell>
          <cell r="Q17">
            <v>46.821793572482463</v>
          </cell>
          <cell r="S17">
            <v>81.755805102596142</v>
          </cell>
          <cell r="T17">
            <v>10.219475637824518</v>
          </cell>
          <cell r="Y17">
            <v>201.42</v>
          </cell>
          <cell r="Z17">
            <v>110.78100000000001</v>
          </cell>
          <cell r="AA17">
            <v>0.1</v>
          </cell>
          <cell r="AB17">
            <v>11.078100000000001</v>
          </cell>
          <cell r="AC17">
            <v>40.614525</v>
          </cell>
          <cell r="AD17">
            <v>0</v>
          </cell>
          <cell r="AE17">
            <v>100.515</v>
          </cell>
          <cell r="AI17">
            <v>262.98862500000001</v>
          </cell>
          <cell r="AJ17">
            <v>19147</v>
          </cell>
          <cell r="AN17">
            <v>0.5</v>
          </cell>
        </row>
        <row r="18">
          <cell r="B18">
            <v>202</v>
          </cell>
          <cell r="C18" t="str">
            <v>Hydraulic Excavator</v>
          </cell>
          <cell r="D18" t="str">
            <v>HitachiEX 2500</v>
          </cell>
          <cell r="E18" t="str">
            <v>238 t</v>
          </cell>
          <cell r="F18">
            <v>0.74</v>
          </cell>
          <cell r="G18" t="str">
            <v>Japan</v>
          </cell>
          <cell r="I18">
            <v>2479312.5</v>
          </cell>
          <cell r="J18">
            <v>2479312.5</v>
          </cell>
          <cell r="K18">
            <v>40000</v>
          </cell>
          <cell r="L18">
            <v>2</v>
          </cell>
          <cell r="M18">
            <v>5530.91</v>
          </cell>
          <cell r="Q18">
            <v>25.672261308820186</v>
          </cell>
          <cell r="S18">
            <v>44.82648424942731</v>
          </cell>
          <cell r="T18">
            <v>5.6033105311784137</v>
          </cell>
          <cell r="Y18">
            <v>174.6</v>
          </cell>
          <cell r="Z18">
            <v>96.03</v>
          </cell>
          <cell r="AA18">
            <v>0.12</v>
          </cell>
          <cell r="AB18">
            <v>11.5236</v>
          </cell>
          <cell r="AC18">
            <v>0</v>
          </cell>
          <cell r="AD18">
            <v>15.0375</v>
          </cell>
          <cell r="AE18">
            <v>67.875</v>
          </cell>
          <cell r="AI18">
            <v>190.46609999999998</v>
          </cell>
          <cell r="AJ18">
            <v>19147</v>
          </cell>
          <cell r="AN18">
            <v>0.9</v>
          </cell>
        </row>
        <row r="19">
          <cell r="B19">
            <v>204</v>
          </cell>
          <cell r="C19" t="str">
            <v>Hydraulic Excavator</v>
          </cell>
          <cell r="D19" t="str">
            <v>HitachiEX 5500</v>
          </cell>
          <cell r="E19" t="str">
            <v>515 t</v>
          </cell>
          <cell r="F19">
            <v>0.76</v>
          </cell>
          <cell r="G19" t="str">
            <v>Japan</v>
          </cell>
          <cell r="I19">
            <v>5587275</v>
          </cell>
          <cell r="J19">
            <v>5587275</v>
          </cell>
          <cell r="K19">
            <v>50000</v>
          </cell>
          <cell r="L19">
            <v>2</v>
          </cell>
          <cell r="M19">
            <v>5530.91</v>
          </cell>
          <cell r="Q19">
            <v>57.853934832433687</v>
          </cell>
          <cell r="S19">
            <v>101.01909089101071</v>
          </cell>
          <cell r="T19">
            <v>12.627386361376338</v>
          </cell>
          <cell r="Y19">
            <v>349.2</v>
          </cell>
          <cell r="Z19">
            <v>192.06</v>
          </cell>
          <cell r="AA19">
            <v>0.12</v>
          </cell>
          <cell r="AB19">
            <v>23.0472</v>
          </cell>
          <cell r="AC19">
            <v>0</v>
          </cell>
          <cell r="AD19">
            <v>37.005000000000003</v>
          </cell>
          <cell r="AE19">
            <v>130.5</v>
          </cell>
          <cell r="AI19">
            <v>382.61220000000003</v>
          </cell>
          <cell r="AJ19">
            <v>19147</v>
          </cell>
          <cell r="AN19">
            <v>1.2</v>
          </cell>
        </row>
        <row r="20">
          <cell r="B20">
            <v>207</v>
          </cell>
          <cell r="C20" t="str">
            <v>Hydraulic Excavator</v>
          </cell>
          <cell r="D20" t="str">
            <v>O&amp;KRH120-E</v>
          </cell>
          <cell r="E20" t="str">
            <v>250 t</v>
          </cell>
          <cell r="F20">
            <v>0.84</v>
          </cell>
          <cell r="G20" t="str">
            <v>Germany</v>
          </cell>
          <cell r="I20">
            <v>2500800</v>
          </cell>
          <cell r="J20">
            <v>2500800</v>
          </cell>
          <cell r="K20">
            <v>40000</v>
          </cell>
          <cell r="L20">
            <v>2</v>
          </cell>
          <cell r="M20">
            <v>5530.91</v>
          </cell>
          <cell r="N20">
            <v>4200</v>
          </cell>
          <cell r="Q20">
            <v>25.894755534486876</v>
          </cell>
          <cell r="S20">
            <v>45.21498270628161</v>
          </cell>
          <cell r="T20">
            <v>5.6518728382852013</v>
          </cell>
          <cell r="Y20">
            <v>171.72</v>
          </cell>
          <cell r="Z20">
            <v>94.446000000000012</v>
          </cell>
          <cell r="AA20">
            <v>0.12</v>
          </cell>
          <cell r="AB20">
            <v>11.333520000000002</v>
          </cell>
          <cell r="AC20">
            <v>0</v>
          </cell>
          <cell r="AD20">
            <v>10.2225</v>
          </cell>
          <cell r="AE20">
            <v>77.88</v>
          </cell>
          <cell r="AI20">
            <v>193.88202000000001</v>
          </cell>
          <cell r="AJ20">
            <v>19147</v>
          </cell>
          <cell r="AN20">
            <v>0.9</v>
          </cell>
        </row>
        <row r="21">
          <cell r="B21">
            <v>209</v>
          </cell>
          <cell r="C21" t="str">
            <v>Hydraulic Excavator</v>
          </cell>
          <cell r="D21" t="str">
            <v>O&amp;KRH170</v>
          </cell>
          <cell r="E21" t="str">
            <v>360 t</v>
          </cell>
          <cell r="F21">
            <v>0.86</v>
          </cell>
          <cell r="G21" t="str">
            <v>Germany</v>
          </cell>
          <cell r="I21">
            <v>3520125</v>
          </cell>
          <cell r="J21">
            <v>3520125</v>
          </cell>
          <cell r="K21">
            <v>45000</v>
          </cell>
          <cell r="L21">
            <v>2</v>
          </cell>
          <cell r="M21">
            <v>5530.91</v>
          </cell>
          <cell r="Q21">
            <v>36.449446707387892</v>
          </cell>
          <cell r="S21">
            <v>63.644590130737981</v>
          </cell>
          <cell r="T21">
            <v>7.9555737663422477</v>
          </cell>
          <cell r="Y21">
            <v>201.6</v>
          </cell>
          <cell r="Z21">
            <v>110.88000000000001</v>
          </cell>
          <cell r="AA21">
            <v>0.12</v>
          </cell>
          <cell r="AB21">
            <v>13.3056</v>
          </cell>
          <cell r="AC21">
            <v>0</v>
          </cell>
          <cell r="AD21">
            <v>10.8</v>
          </cell>
          <cell r="AE21">
            <v>81.412499999999994</v>
          </cell>
          <cell r="AI21">
            <v>216.3981</v>
          </cell>
          <cell r="AJ21">
            <v>19147</v>
          </cell>
          <cell r="AN21">
            <v>1.08</v>
          </cell>
        </row>
        <row r="22">
          <cell r="B22">
            <v>210</v>
          </cell>
          <cell r="C22" t="str">
            <v>Hydraulic Excavator</v>
          </cell>
          <cell r="D22" t="str">
            <v>O&amp;KRH200</v>
          </cell>
          <cell r="E22" t="str">
            <v>480 t</v>
          </cell>
          <cell r="F22">
            <v>0.87</v>
          </cell>
          <cell r="G22" t="str">
            <v>Germany</v>
          </cell>
          <cell r="I22">
            <v>5087062.5</v>
          </cell>
          <cell r="J22">
            <v>5087062.5</v>
          </cell>
          <cell r="K22">
            <v>50000</v>
          </cell>
          <cell r="L22">
            <v>2</v>
          </cell>
          <cell r="M22">
            <v>5530.91</v>
          </cell>
          <cell r="Q22">
            <v>52.674440109627177</v>
          </cell>
          <cell r="S22">
            <v>91.975145138865045</v>
          </cell>
          <cell r="T22">
            <v>11.496893142358131</v>
          </cell>
          <cell r="Y22">
            <v>286.52</v>
          </cell>
          <cell r="Z22">
            <v>157.58600000000001</v>
          </cell>
          <cell r="AA22">
            <v>0.12</v>
          </cell>
          <cell r="AB22">
            <v>18.910320000000002</v>
          </cell>
          <cell r="AC22">
            <v>0</v>
          </cell>
          <cell r="AD22">
            <v>15.615</v>
          </cell>
          <cell r="AE22">
            <v>123</v>
          </cell>
          <cell r="AI22">
            <v>315.11131999999998</v>
          </cell>
          <cell r="AJ22">
            <v>19147</v>
          </cell>
          <cell r="AN22">
            <v>1.2</v>
          </cell>
        </row>
        <row r="23">
          <cell r="B23">
            <v>211</v>
          </cell>
          <cell r="C23" t="str">
            <v>Hydraulic Excavator</v>
          </cell>
          <cell r="D23" t="str">
            <v>O&amp;KRH400</v>
          </cell>
          <cell r="E23" t="str">
            <v>800 t</v>
          </cell>
          <cell r="F23">
            <v>0.89</v>
          </cell>
          <cell r="G23" t="str">
            <v>Germany</v>
          </cell>
          <cell r="I23">
            <v>9792187.5</v>
          </cell>
          <cell r="J23">
            <v>9792187.5</v>
          </cell>
          <cell r="K23">
            <v>60000</v>
          </cell>
          <cell r="L23">
            <v>2</v>
          </cell>
          <cell r="M23">
            <v>5530.91</v>
          </cell>
          <cell r="Q23">
            <v>101.3940744803096</v>
          </cell>
          <cell r="S23">
            <v>177.0447810577283</v>
          </cell>
          <cell r="T23">
            <v>22.130597632216038</v>
          </cell>
          <cell r="Y23">
            <v>537.12</v>
          </cell>
          <cell r="Z23">
            <v>295.41600000000005</v>
          </cell>
          <cell r="AA23">
            <v>0.12</v>
          </cell>
          <cell r="AB23">
            <v>35.449920000000006</v>
          </cell>
          <cell r="AC23">
            <v>0</v>
          </cell>
          <cell r="AD23">
            <v>30.052499999999998</v>
          </cell>
          <cell r="AE23">
            <v>213</v>
          </cell>
          <cell r="AI23">
            <v>573.91842000000008</v>
          </cell>
          <cell r="AJ23">
            <v>19147</v>
          </cell>
          <cell r="AN23">
            <v>1.2</v>
          </cell>
        </row>
        <row r="24">
          <cell r="B24">
            <v>223</v>
          </cell>
          <cell r="C24" t="str">
            <v>Hydraulic Excavator</v>
          </cell>
          <cell r="D24" t="str">
            <v>Liebherr994 B</v>
          </cell>
          <cell r="E24" t="str">
            <v>296 t</v>
          </cell>
          <cell r="F24">
            <v>0.93</v>
          </cell>
          <cell r="G24" t="str">
            <v>Europe</v>
          </cell>
          <cell r="I24">
            <v>2804234.25</v>
          </cell>
          <cell r="J24">
            <v>2804234.25</v>
          </cell>
          <cell r="K24">
            <v>45000</v>
          </cell>
          <cell r="L24">
            <v>2</v>
          </cell>
          <cell r="M24">
            <v>5530.91</v>
          </cell>
          <cell r="Q24">
            <v>29.036692404504613</v>
          </cell>
          <cell r="S24">
            <v>50.701136883442331</v>
          </cell>
          <cell r="T24">
            <v>6.3376421104302905</v>
          </cell>
          <cell r="Y24">
            <v>204.96</v>
          </cell>
          <cell r="Z24">
            <v>112.72800000000001</v>
          </cell>
          <cell r="AA24">
            <v>0.12</v>
          </cell>
          <cell r="AB24">
            <v>13.52736</v>
          </cell>
          <cell r="AC24">
            <v>0</v>
          </cell>
          <cell r="AD24">
            <v>0</v>
          </cell>
          <cell r="AE24">
            <v>112.36499999999999</v>
          </cell>
          <cell r="AI24">
            <v>238.62036000000001</v>
          </cell>
          <cell r="AJ24">
            <v>19147</v>
          </cell>
          <cell r="AN24">
            <v>0.8</v>
          </cell>
        </row>
        <row r="25">
          <cell r="B25">
            <v>224</v>
          </cell>
          <cell r="C25" t="str">
            <v>Hydraulic Excavator</v>
          </cell>
          <cell r="D25" t="str">
            <v>Liebherr995</v>
          </cell>
          <cell r="E25" t="str">
            <v>390 t</v>
          </cell>
          <cell r="F25">
            <v>0.90400000000000003</v>
          </cell>
          <cell r="G25" t="str">
            <v>Europe</v>
          </cell>
          <cell r="I25">
            <v>4917230.25</v>
          </cell>
          <cell r="J25">
            <v>4917230.25</v>
          </cell>
          <cell r="K25">
            <v>45000</v>
          </cell>
          <cell r="L25">
            <v>2</v>
          </cell>
          <cell r="M25">
            <v>5530.91</v>
          </cell>
          <cell r="Q25">
            <v>50.915897005171885</v>
          </cell>
          <cell r="S25">
            <v>88.904542832915382</v>
          </cell>
          <cell r="T25">
            <v>11.113067854114425</v>
          </cell>
          <cell r="Y25">
            <v>302.39999999999998</v>
          </cell>
          <cell r="Z25">
            <v>166.32</v>
          </cell>
          <cell r="AA25">
            <v>0.15</v>
          </cell>
          <cell r="AB25">
            <v>24.947999999999997</v>
          </cell>
          <cell r="AC25">
            <v>0</v>
          </cell>
          <cell r="AD25">
            <v>0</v>
          </cell>
          <cell r="AE25">
            <v>191.625</v>
          </cell>
          <cell r="AI25">
            <v>382.89300000000003</v>
          </cell>
          <cell r="AJ25">
            <v>19147</v>
          </cell>
          <cell r="AN25">
            <v>0.9</v>
          </cell>
        </row>
        <row r="26">
          <cell r="B26">
            <v>225</v>
          </cell>
          <cell r="C26" t="str">
            <v>Hydraulic Excavator</v>
          </cell>
          <cell r="D26" t="str">
            <v>Liebherr996</v>
          </cell>
          <cell r="E26" t="str">
            <v>530 t</v>
          </cell>
          <cell r="F26">
            <v>0.91</v>
          </cell>
          <cell r="G26" t="str">
            <v>Europe</v>
          </cell>
          <cell r="I26">
            <v>5896669.5</v>
          </cell>
          <cell r="J26">
            <v>5896669.5</v>
          </cell>
          <cell r="K26">
            <v>50000</v>
          </cell>
          <cell r="L26">
            <v>2</v>
          </cell>
          <cell r="M26">
            <v>5530.91</v>
          </cell>
          <cell r="N26">
            <v>4200</v>
          </cell>
          <cell r="Q26">
            <v>61.05758764002119</v>
          </cell>
          <cell r="S26">
            <v>106.61300762442347</v>
          </cell>
          <cell r="T26">
            <v>13.326625953052936</v>
          </cell>
          <cell r="Y26">
            <v>436.8</v>
          </cell>
          <cell r="Z26">
            <v>240.24000000000004</v>
          </cell>
          <cell r="AA26">
            <v>0.15</v>
          </cell>
          <cell r="AB26">
            <v>36.036000000000001</v>
          </cell>
          <cell r="AC26">
            <v>0</v>
          </cell>
          <cell r="AD26">
            <v>20.475000000000001</v>
          </cell>
          <cell r="AE26">
            <v>270.375</v>
          </cell>
          <cell r="AI26">
            <v>567.12599999999998</v>
          </cell>
          <cell r="AJ26">
            <v>19147</v>
          </cell>
          <cell r="AN26">
            <v>1.1000000000000001</v>
          </cell>
        </row>
        <row r="27">
          <cell r="B27">
            <v>230</v>
          </cell>
          <cell r="C27" t="str">
            <v>Hydraulic Excavator</v>
          </cell>
          <cell r="D27" t="str">
            <v>HitachiEX 1200</v>
          </cell>
          <cell r="E27" t="str">
            <v>109 t</v>
          </cell>
          <cell r="F27">
            <v>0.8</v>
          </cell>
          <cell r="G27" t="str">
            <v>Japan</v>
          </cell>
          <cell r="I27">
            <v>881250</v>
          </cell>
          <cell r="J27">
            <v>881250</v>
          </cell>
          <cell r="K27">
            <v>30000</v>
          </cell>
          <cell r="L27">
            <v>2</v>
          </cell>
          <cell r="M27">
            <v>5530.91</v>
          </cell>
          <cell r="Q27">
            <v>9.1249813318804254</v>
          </cell>
          <cell r="S27">
            <v>15.933182785472916</v>
          </cell>
          <cell r="T27">
            <v>1.9916478481841144</v>
          </cell>
          <cell r="Y27">
            <v>90.34</v>
          </cell>
          <cell r="Z27">
            <v>49.687000000000005</v>
          </cell>
          <cell r="AA27">
            <v>0.12</v>
          </cell>
          <cell r="AB27">
            <v>5.96244</v>
          </cell>
          <cell r="AC27">
            <v>0</v>
          </cell>
          <cell r="AD27">
            <v>4.125</v>
          </cell>
          <cell r="AE27">
            <v>27.3</v>
          </cell>
          <cell r="AI27">
            <v>87.07444000000001</v>
          </cell>
          <cell r="AJ27">
            <v>19147</v>
          </cell>
          <cell r="AN27">
            <v>0.52</v>
          </cell>
        </row>
        <row r="28">
          <cell r="B28">
            <v>231</v>
          </cell>
          <cell r="C28" t="str">
            <v>Hydraulic Excavator</v>
          </cell>
          <cell r="D28" t="str">
            <v>HitachiEX 1900</v>
          </cell>
          <cell r="E28" t="str">
            <v>186 t</v>
          </cell>
          <cell r="F28">
            <v>0.74</v>
          </cell>
          <cell r="G28" t="str">
            <v>Japan</v>
          </cell>
          <cell r="I28">
            <v>1770937.5</v>
          </cell>
          <cell r="J28">
            <v>1770937.5</v>
          </cell>
          <cell r="K28">
            <v>35000</v>
          </cell>
          <cell r="L28">
            <v>2</v>
          </cell>
          <cell r="M28">
            <v>5530.91</v>
          </cell>
          <cell r="Q28">
            <v>18.337329506300133</v>
          </cell>
          <cell r="S28">
            <v>32.018917321019508</v>
          </cell>
          <cell r="T28">
            <v>4.0023646651274385</v>
          </cell>
          <cell r="Y28">
            <v>140.4</v>
          </cell>
          <cell r="Z28">
            <v>77.220000000000013</v>
          </cell>
          <cell r="AA28">
            <v>0.12</v>
          </cell>
          <cell r="AB28">
            <v>9.2664000000000009</v>
          </cell>
          <cell r="AC28">
            <v>0</v>
          </cell>
          <cell r="AD28">
            <v>11.25</v>
          </cell>
          <cell r="AE28">
            <v>52.8</v>
          </cell>
          <cell r="AI28">
            <v>150.53640000000001</v>
          </cell>
          <cell r="AJ28">
            <v>19147</v>
          </cell>
          <cell r="AN28">
            <v>0.72</v>
          </cell>
        </row>
        <row r="29">
          <cell r="B29">
            <v>232</v>
          </cell>
          <cell r="C29" t="str">
            <v>Hydraulic Excavator</v>
          </cell>
          <cell r="D29" t="str">
            <v>HitachiEX 3600</v>
          </cell>
          <cell r="E29" t="str">
            <v>348 t</v>
          </cell>
          <cell r="F29">
            <v>0.74</v>
          </cell>
          <cell r="G29" t="str">
            <v>Japan</v>
          </cell>
          <cell r="I29">
            <v>3754387.5</v>
          </cell>
          <cell r="J29">
            <v>3754387.5</v>
          </cell>
          <cell r="K29">
            <v>45000</v>
          </cell>
          <cell r="L29">
            <v>2</v>
          </cell>
          <cell r="M29">
            <v>5530.91</v>
          </cell>
          <cell r="Q29">
            <v>38.875138553356258</v>
          </cell>
          <cell r="S29">
            <v>67.880104720561363</v>
          </cell>
          <cell r="T29">
            <v>8.4850130900701703</v>
          </cell>
          <cell r="Y29">
            <v>252</v>
          </cell>
          <cell r="Z29">
            <v>138.60000000000002</v>
          </cell>
          <cell r="AA29">
            <v>0.12</v>
          </cell>
          <cell r="AB29">
            <v>16.632000000000001</v>
          </cell>
          <cell r="AC29">
            <v>0</v>
          </cell>
          <cell r="AD29">
            <v>21</v>
          </cell>
          <cell r="AE29">
            <v>97.95</v>
          </cell>
          <cell r="AI29">
            <v>274.18200000000002</v>
          </cell>
          <cell r="AJ29">
            <v>19147</v>
          </cell>
          <cell r="AN29">
            <v>1.08</v>
          </cell>
        </row>
        <row r="30">
          <cell r="B30">
            <v>300</v>
          </cell>
          <cell r="C30" t="str">
            <v>Truck - Rear Dump</v>
          </cell>
          <cell r="D30" t="str">
            <v>Caterpillar769D</v>
          </cell>
          <cell r="E30" t="str">
            <v>38.0 t</v>
          </cell>
          <cell r="F30">
            <v>0.75</v>
          </cell>
          <cell r="G30" t="str">
            <v>USA</v>
          </cell>
          <cell r="I30">
            <v>618690</v>
          </cell>
          <cell r="J30">
            <v>618690</v>
          </cell>
          <cell r="K30">
            <v>30000</v>
          </cell>
          <cell r="L30">
            <v>2</v>
          </cell>
          <cell r="M30">
            <v>5765.65</v>
          </cell>
          <cell r="Q30">
            <v>6.1454581773923387</v>
          </cell>
          <cell r="S30">
            <v>10.730620138232464</v>
          </cell>
          <cell r="T30">
            <v>1.341327517279058</v>
          </cell>
          <cell r="Y30">
            <v>35.840000000000003</v>
          </cell>
          <cell r="Z30">
            <v>19.712000000000003</v>
          </cell>
          <cell r="AA30">
            <v>0.1</v>
          </cell>
          <cell r="AB30">
            <v>1.9712000000000005</v>
          </cell>
          <cell r="AC30">
            <v>3.8969437500000002</v>
          </cell>
          <cell r="AD30">
            <v>0.63749999999999996</v>
          </cell>
          <cell r="AE30">
            <v>7.3425000000000002</v>
          </cell>
          <cell r="AI30">
            <v>33.560143750000002</v>
          </cell>
          <cell r="AJ30">
            <v>19147</v>
          </cell>
          <cell r="AN30">
            <v>0.24</v>
          </cell>
        </row>
        <row r="31">
          <cell r="B31">
            <v>301</v>
          </cell>
          <cell r="C31" t="str">
            <v>Truck - Rear Dump</v>
          </cell>
          <cell r="D31" t="str">
            <v>Caterpillar773D</v>
          </cell>
          <cell r="E31" t="str">
            <v>53.0 t</v>
          </cell>
          <cell r="F31">
            <v>0.75</v>
          </cell>
          <cell r="G31" t="str">
            <v>USA</v>
          </cell>
          <cell r="I31">
            <v>867675</v>
          </cell>
          <cell r="J31">
            <v>867675</v>
          </cell>
          <cell r="K31">
            <v>35000</v>
          </cell>
          <cell r="L31">
            <v>2</v>
          </cell>
          <cell r="M31">
            <v>5765.65</v>
          </cell>
          <cell r="Q31">
            <v>8.6186303707331557</v>
          </cell>
          <cell r="S31">
            <v>15.04904043776504</v>
          </cell>
          <cell r="T31">
            <v>1.88113005472063</v>
          </cell>
          <cell r="Y31">
            <v>48.02</v>
          </cell>
          <cell r="Z31">
            <v>26.411000000000005</v>
          </cell>
          <cell r="AA31">
            <v>0.1</v>
          </cell>
          <cell r="AB31">
            <v>2.6411000000000007</v>
          </cell>
          <cell r="AC31">
            <v>6.6291750000000009</v>
          </cell>
          <cell r="AD31">
            <v>1.125</v>
          </cell>
          <cell r="AE31">
            <v>17.625</v>
          </cell>
          <cell r="AI31">
            <v>54.431275000000007</v>
          </cell>
          <cell r="AJ31">
            <v>19147</v>
          </cell>
          <cell r="AN31">
            <v>0.3</v>
          </cell>
        </row>
        <row r="32">
          <cell r="B32">
            <v>302</v>
          </cell>
          <cell r="C32" t="str">
            <v>Truck - Rear Dump</v>
          </cell>
          <cell r="D32" t="str">
            <v>Caterpillar777D</v>
          </cell>
          <cell r="E32" t="str">
            <v>97.0 t</v>
          </cell>
          <cell r="F32">
            <v>0.75</v>
          </cell>
          <cell r="G32" t="str">
            <v>USA</v>
          </cell>
          <cell r="I32">
            <v>1140000</v>
          </cell>
          <cell r="J32">
            <v>1140000</v>
          </cell>
          <cell r="K32">
            <v>40000</v>
          </cell>
          <cell r="L32">
            <v>2</v>
          </cell>
          <cell r="M32">
            <v>5765.65</v>
          </cell>
          <cell r="Q32">
            <v>11.323639176691502</v>
          </cell>
          <cell r="S32">
            <v>19.772271990148553</v>
          </cell>
          <cell r="T32">
            <v>2.4715339987685692</v>
          </cell>
          <cell r="Y32">
            <v>69.2</v>
          </cell>
          <cell r="Z32">
            <v>38.06</v>
          </cell>
          <cell r="AA32">
            <v>0.1</v>
          </cell>
          <cell r="AB32">
            <v>3.8060000000000005</v>
          </cell>
          <cell r="AC32">
            <v>10.8037125</v>
          </cell>
          <cell r="AD32">
            <v>1.38</v>
          </cell>
          <cell r="AE32">
            <v>22.05</v>
          </cell>
          <cell r="AI32">
            <v>76.099712499999995</v>
          </cell>
          <cell r="AJ32">
            <v>19147</v>
          </cell>
          <cell r="AN32">
            <v>0.36</v>
          </cell>
        </row>
        <row r="33">
          <cell r="B33">
            <v>303</v>
          </cell>
          <cell r="C33" t="str">
            <v>Truck - Rear Dump</v>
          </cell>
          <cell r="D33" t="str">
            <v>Caterpillar785C</v>
          </cell>
          <cell r="E33" t="str">
            <v>154 t</v>
          </cell>
          <cell r="F33">
            <v>0.7</v>
          </cell>
          <cell r="G33" t="str">
            <v>USA</v>
          </cell>
          <cell r="I33">
            <v>1734660</v>
          </cell>
          <cell r="J33">
            <v>1734660</v>
          </cell>
          <cell r="K33">
            <v>45000</v>
          </cell>
          <cell r="L33">
            <v>2</v>
          </cell>
          <cell r="M33">
            <v>5765.65</v>
          </cell>
          <cell r="Q33">
            <v>17.230406959859366</v>
          </cell>
          <cell r="S33">
            <v>30.08611344774657</v>
          </cell>
          <cell r="T33">
            <v>3.7607641809683212</v>
          </cell>
          <cell r="Y33">
            <v>99.5</v>
          </cell>
          <cell r="Z33">
            <v>54.725000000000001</v>
          </cell>
          <cell r="AA33">
            <v>0.1</v>
          </cell>
          <cell r="AB33">
            <v>5.4725000000000001</v>
          </cell>
          <cell r="AC33">
            <v>18.1274625</v>
          </cell>
          <cell r="AD33">
            <v>1.56</v>
          </cell>
          <cell r="AE33">
            <v>22.454999999999998</v>
          </cell>
          <cell r="AI33">
            <v>102.3399625</v>
          </cell>
          <cell r="AJ33">
            <v>19147</v>
          </cell>
          <cell r="AN33">
            <v>0.4</v>
          </cell>
        </row>
        <row r="34">
          <cell r="B34">
            <v>304</v>
          </cell>
          <cell r="C34" t="str">
            <v>Truck - Rear Dump</v>
          </cell>
          <cell r="D34" t="str">
            <v>Caterpillar789C</v>
          </cell>
          <cell r="E34" t="str">
            <v>196 t</v>
          </cell>
          <cell r="F34">
            <v>0.7</v>
          </cell>
          <cell r="G34" t="str">
            <v>USA</v>
          </cell>
          <cell r="I34">
            <v>1930500</v>
          </cell>
          <cell r="J34">
            <v>1930500</v>
          </cell>
          <cell r="K34">
            <v>50000</v>
          </cell>
          <cell r="L34">
            <v>2</v>
          </cell>
          <cell r="M34">
            <v>5765.65</v>
          </cell>
          <cell r="Q34">
            <v>19.175688974213109</v>
          </cell>
          <cell r="S34">
            <v>33.482781646475246</v>
          </cell>
          <cell r="T34">
            <v>4.1853477058094057</v>
          </cell>
          <cell r="Y34">
            <v>124.16</v>
          </cell>
          <cell r="Z34">
            <v>68.287999999999997</v>
          </cell>
          <cell r="AA34">
            <v>0.1</v>
          </cell>
          <cell r="AB34">
            <v>6.8288000000000002</v>
          </cell>
          <cell r="AC34">
            <v>25.810312499999998</v>
          </cell>
          <cell r="AD34">
            <v>1.8825000000000001</v>
          </cell>
          <cell r="AE34">
            <v>39</v>
          </cell>
          <cell r="AI34">
            <v>141.80961249999999</v>
          </cell>
          <cell r="AJ34">
            <v>19147</v>
          </cell>
          <cell r="AN34">
            <v>0.4</v>
          </cell>
        </row>
        <row r="35">
          <cell r="B35">
            <v>305</v>
          </cell>
          <cell r="C35" t="str">
            <v>Truck - Rear Dump</v>
          </cell>
          <cell r="D35" t="str">
            <v>Caterpillar793C</v>
          </cell>
          <cell r="E35" t="str">
            <v>232 t</v>
          </cell>
          <cell r="F35">
            <v>0.77</v>
          </cell>
          <cell r="G35" t="str">
            <v>USA</v>
          </cell>
          <cell r="I35">
            <v>2490249.75</v>
          </cell>
          <cell r="J35">
            <v>2490249.75</v>
          </cell>
          <cell r="K35">
            <v>57500</v>
          </cell>
          <cell r="L35">
            <v>2</v>
          </cell>
          <cell r="M35">
            <v>5765.65</v>
          </cell>
          <cell r="N35">
            <v>4200</v>
          </cell>
          <cell r="Q35">
            <v>24.735692656882648</v>
          </cell>
          <cell r="S35">
            <v>43.191136298596</v>
          </cell>
          <cell r="T35">
            <v>5.3988920373245</v>
          </cell>
          <cell r="Y35">
            <v>145.44</v>
          </cell>
          <cell r="Z35">
            <v>79.992000000000004</v>
          </cell>
          <cell r="AA35">
            <v>0.1</v>
          </cell>
          <cell r="AB35">
            <v>7.999200000000001</v>
          </cell>
          <cell r="AC35">
            <v>31.825237500000004</v>
          </cell>
          <cell r="AD35">
            <v>1.6425000000000001</v>
          </cell>
          <cell r="AE35">
            <v>40.215000000000003</v>
          </cell>
          <cell r="AI35">
            <v>161.67393750000002</v>
          </cell>
          <cell r="AJ35">
            <v>19147</v>
          </cell>
          <cell r="AN35">
            <v>0.45</v>
          </cell>
        </row>
        <row r="36">
          <cell r="B36">
            <v>603</v>
          </cell>
          <cell r="C36" t="str">
            <v>Grader</v>
          </cell>
          <cell r="D36" t="str">
            <v>Caterpillar14H</v>
          </cell>
          <cell r="E36" t="str">
            <v>160 kW</v>
          </cell>
          <cell r="F36">
            <v>0.85</v>
          </cell>
          <cell r="G36" t="str">
            <v>USA</v>
          </cell>
          <cell r="I36">
            <v>517998.75</v>
          </cell>
          <cell r="J36">
            <v>517998.75</v>
          </cell>
          <cell r="K36">
            <v>25000</v>
          </cell>
          <cell r="L36">
            <v>2</v>
          </cell>
          <cell r="M36">
            <v>5826.6</v>
          </cell>
          <cell r="Q36">
            <v>5.0914672369661655</v>
          </cell>
          <cell r="S36">
            <v>8.8902404489753888</v>
          </cell>
          <cell r="T36">
            <v>1.1112800561219236</v>
          </cell>
          <cell r="Y36">
            <v>26.4</v>
          </cell>
          <cell r="Z36">
            <v>14.52</v>
          </cell>
          <cell r="AA36">
            <v>0.1</v>
          </cell>
          <cell r="AB36">
            <v>1.452</v>
          </cell>
          <cell r="AC36">
            <v>1.1963699999999999</v>
          </cell>
          <cell r="AD36">
            <v>2.7974999999999999</v>
          </cell>
          <cell r="AE36">
            <v>8.2424999999999997</v>
          </cell>
          <cell r="AI36">
            <v>28.208369999999999</v>
          </cell>
          <cell r="AJ36">
            <v>19147</v>
          </cell>
          <cell r="AN36">
            <v>0.18</v>
          </cell>
        </row>
        <row r="37">
          <cell r="B37">
            <v>604</v>
          </cell>
          <cell r="C37" t="str">
            <v>Grader</v>
          </cell>
          <cell r="D37" t="str">
            <v>Caterpillar16H</v>
          </cell>
          <cell r="E37" t="str">
            <v>205 kW</v>
          </cell>
          <cell r="F37">
            <v>0.78</v>
          </cell>
          <cell r="G37" t="str">
            <v>USA</v>
          </cell>
          <cell r="I37">
            <v>639900</v>
          </cell>
          <cell r="J37">
            <v>639900</v>
          </cell>
          <cell r="K37">
            <v>30000</v>
          </cell>
          <cell r="L37">
            <v>2</v>
          </cell>
          <cell r="M37">
            <v>5826.6</v>
          </cell>
          <cell r="Q37">
            <v>6.2896481602217182</v>
          </cell>
          <cell r="S37">
            <v>10.982391102873031</v>
          </cell>
          <cell r="T37">
            <v>1.3727988878591288</v>
          </cell>
          <cell r="Y37">
            <v>33.83</v>
          </cell>
          <cell r="Z37">
            <v>18.6065</v>
          </cell>
          <cell r="AA37">
            <v>0.1</v>
          </cell>
          <cell r="AB37">
            <v>1.8606500000000001</v>
          </cell>
          <cell r="AC37">
            <v>1.5762600000000002</v>
          </cell>
          <cell r="AD37">
            <v>3.5474999999999999</v>
          </cell>
          <cell r="AE37">
            <v>18.862500000000001</v>
          </cell>
          <cell r="AI37">
            <v>44.453410000000005</v>
          </cell>
          <cell r="AJ37">
            <v>19147</v>
          </cell>
          <cell r="AN37">
            <v>0.18</v>
          </cell>
        </row>
        <row r="38">
          <cell r="B38">
            <v>605</v>
          </cell>
          <cell r="C38" t="str">
            <v>Grader</v>
          </cell>
          <cell r="D38" t="str">
            <v>Caterpillar24H</v>
          </cell>
          <cell r="E38" t="str">
            <v>373 kW</v>
          </cell>
          <cell r="F38">
            <v>0.85</v>
          </cell>
          <cell r="G38" t="str">
            <v>USA</v>
          </cell>
          <cell r="I38">
            <v>1485750</v>
          </cell>
          <cell r="J38">
            <v>1485750</v>
          </cell>
          <cell r="K38">
            <v>45000</v>
          </cell>
          <cell r="L38">
            <v>2</v>
          </cell>
          <cell r="M38">
            <v>5826.6</v>
          </cell>
          <cell r="Q38">
            <v>14.60360174097424</v>
          </cell>
          <cell r="S38">
            <v>25.49943363196375</v>
          </cell>
          <cell r="T38">
            <v>3.1874292039954688</v>
          </cell>
          <cell r="Y38">
            <v>61.55</v>
          </cell>
          <cell r="Z38">
            <v>33.852499999999999</v>
          </cell>
          <cell r="AA38">
            <v>0.1</v>
          </cell>
          <cell r="AB38">
            <v>3.3852500000000001</v>
          </cell>
          <cell r="AC38">
            <v>4.4263800000000009</v>
          </cell>
          <cell r="AD38">
            <v>7.7925000000000004</v>
          </cell>
          <cell r="AE38">
            <v>30.824999999999999</v>
          </cell>
          <cell r="AI38">
            <v>80.281630000000007</v>
          </cell>
          <cell r="AJ38">
            <v>19147</v>
          </cell>
          <cell r="AN38">
            <v>0.24</v>
          </cell>
        </row>
        <row r="39">
          <cell r="B39">
            <v>701</v>
          </cell>
          <cell r="C39" t="str">
            <v>Dozer - Track</v>
          </cell>
          <cell r="D39" t="str">
            <v>CaterpillarD7R</v>
          </cell>
          <cell r="E39" t="str">
            <v>171 kW</v>
          </cell>
          <cell r="F39">
            <v>0.86</v>
          </cell>
          <cell r="G39" t="str">
            <v>USA</v>
          </cell>
          <cell r="I39">
            <v>509733</v>
          </cell>
          <cell r="J39">
            <v>509733</v>
          </cell>
          <cell r="K39">
            <v>22500</v>
          </cell>
          <cell r="L39">
            <v>2</v>
          </cell>
          <cell r="M39">
            <v>5887.1</v>
          </cell>
          <cell r="Q39">
            <v>4.9587336776332709</v>
          </cell>
          <cell r="S39">
            <v>8.6584736117952801</v>
          </cell>
          <cell r="T39">
            <v>1.0823092014744102</v>
          </cell>
          <cell r="Y39">
            <v>30.78</v>
          </cell>
          <cell r="Z39">
            <v>16.929000000000002</v>
          </cell>
          <cell r="AA39">
            <v>0.12</v>
          </cell>
          <cell r="AB39">
            <v>2.0314800000000002</v>
          </cell>
          <cell r="AC39">
            <v>0</v>
          </cell>
          <cell r="AD39">
            <v>3</v>
          </cell>
          <cell r="AE39">
            <v>13.125</v>
          </cell>
          <cell r="AI39">
            <v>35.085480000000004</v>
          </cell>
          <cell r="AJ39">
            <v>19147</v>
          </cell>
          <cell r="AN39">
            <v>0.3</v>
          </cell>
        </row>
        <row r="40">
          <cell r="B40">
            <v>702</v>
          </cell>
          <cell r="C40" t="str">
            <v>Dozer - Track</v>
          </cell>
          <cell r="D40" t="str">
            <v>CaterpillarD8R</v>
          </cell>
          <cell r="E40" t="str">
            <v>228 kW</v>
          </cell>
          <cell r="F40">
            <v>0.86</v>
          </cell>
          <cell r="G40" t="str">
            <v>USA</v>
          </cell>
          <cell r="I40">
            <v>677378.25</v>
          </cell>
          <cell r="J40">
            <v>677378.25</v>
          </cell>
          <cell r="K40">
            <v>25000</v>
          </cell>
          <cell r="L40">
            <v>2</v>
          </cell>
          <cell r="M40">
            <v>5887.1</v>
          </cell>
          <cell r="Q40">
            <v>6.5896034605789451</v>
          </cell>
          <cell r="S40">
            <v>11.50614479115354</v>
          </cell>
          <cell r="T40">
            <v>1.438268098894192</v>
          </cell>
          <cell r="Y40">
            <v>41.04</v>
          </cell>
          <cell r="Z40">
            <v>22.572000000000003</v>
          </cell>
          <cell r="AA40">
            <v>0.12</v>
          </cell>
          <cell r="AB40">
            <v>2.7086400000000004</v>
          </cell>
          <cell r="AC40">
            <v>0</v>
          </cell>
          <cell r="AD40">
            <v>3.8025000000000002</v>
          </cell>
          <cell r="AE40">
            <v>20.212499999999999</v>
          </cell>
          <cell r="AI40">
            <v>49.295640000000006</v>
          </cell>
          <cell r="AJ40">
            <v>19147</v>
          </cell>
          <cell r="AN40">
            <v>0.3</v>
          </cell>
        </row>
        <row r="41">
          <cell r="B41">
            <v>703</v>
          </cell>
          <cell r="C41" t="str">
            <v>Dozer - Track</v>
          </cell>
          <cell r="D41" t="str">
            <v>CaterpillarD9R</v>
          </cell>
          <cell r="E41" t="str">
            <v>302 kW</v>
          </cell>
          <cell r="F41">
            <v>0.86</v>
          </cell>
          <cell r="G41" t="str">
            <v>USA</v>
          </cell>
          <cell r="I41">
            <v>724953.75</v>
          </cell>
          <cell r="J41">
            <v>724953.75</v>
          </cell>
          <cell r="K41">
            <v>27500</v>
          </cell>
          <cell r="L41">
            <v>2</v>
          </cell>
          <cell r="M41">
            <v>5887.1</v>
          </cell>
          <cell r="Q41">
            <v>7.0524226896267868</v>
          </cell>
          <cell r="S41">
            <v>12.314276129163764</v>
          </cell>
          <cell r="T41">
            <v>1.5392845161454705</v>
          </cell>
          <cell r="Y41">
            <v>54.36</v>
          </cell>
          <cell r="Z41">
            <v>29.898000000000003</v>
          </cell>
          <cell r="AA41">
            <v>0.12</v>
          </cell>
          <cell r="AB41">
            <v>3.5877600000000003</v>
          </cell>
          <cell r="AC41">
            <v>0</v>
          </cell>
          <cell r="AD41">
            <v>5.0625</v>
          </cell>
          <cell r="AE41">
            <v>28.567499999999999</v>
          </cell>
          <cell r="AI41">
            <v>67.115759999999995</v>
          </cell>
          <cell r="AJ41">
            <v>19147</v>
          </cell>
          <cell r="AN41">
            <v>0.36</v>
          </cell>
        </row>
        <row r="42">
          <cell r="B42">
            <v>704</v>
          </cell>
          <cell r="C42" t="str">
            <v>Dozer - Track</v>
          </cell>
          <cell r="D42" t="str">
            <v>CaterpillarD10R</v>
          </cell>
          <cell r="E42" t="str">
            <v>425 kW</v>
          </cell>
          <cell r="F42">
            <v>0.86</v>
          </cell>
          <cell r="G42" t="str">
            <v>USA</v>
          </cell>
          <cell r="I42">
            <v>1046360.25</v>
          </cell>
          <cell r="J42">
            <v>1046360.25</v>
          </cell>
          <cell r="K42">
            <v>30000</v>
          </cell>
          <cell r="L42">
            <v>2</v>
          </cell>
          <cell r="M42">
            <v>5887.1</v>
          </cell>
          <cell r="Q42">
            <v>10.179097312930034</v>
          </cell>
          <cell r="S42">
            <v>17.773780808887228</v>
          </cell>
          <cell r="T42">
            <v>2.2217226011109035</v>
          </cell>
          <cell r="Y42">
            <v>76.5</v>
          </cell>
          <cell r="Z42">
            <v>42.075000000000003</v>
          </cell>
          <cell r="AA42">
            <v>0.12</v>
          </cell>
          <cell r="AB42">
            <v>5.0490000000000004</v>
          </cell>
          <cell r="AC42">
            <v>0</v>
          </cell>
          <cell r="AD42">
            <v>4.8600000000000003</v>
          </cell>
          <cell r="AE42">
            <v>60.15</v>
          </cell>
          <cell r="AI42">
            <v>112.134</v>
          </cell>
          <cell r="AJ42">
            <v>19147</v>
          </cell>
          <cell r="AN42">
            <v>0.36</v>
          </cell>
        </row>
        <row r="43">
          <cell r="B43">
            <v>705</v>
          </cell>
          <cell r="C43" t="str">
            <v>Dozer - Track</v>
          </cell>
          <cell r="D43" t="str">
            <v>CaterpillarD11R</v>
          </cell>
          <cell r="E43" t="str">
            <v>634 kW</v>
          </cell>
          <cell r="F43">
            <v>0.8</v>
          </cell>
          <cell r="G43" t="str">
            <v>USA</v>
          </cell>
          <cell r="I43">
            <v>1540700.25</v>
          </cell>
          <cell r="J43">
            <v>1540700.25</v>
          </cell>
          <cell r="K43">
            <v>32500</v>
          </cell>
          <cell r="L43">
            <v>2</v>
          </cell>
          <cell r="M43">
            <v>5887.1</v>
          </cell>
          <cell r="Q43">
            <v>14.98808634483739</v>
          </cell>
          <cell r="S43">
            <v>26.170784426967437</v>
          </cell>
          <cell r="T43">
            <v>3.2713480533709292</v>
          </cell>
          <cell r="Y43">
            <v>114.12</v>
          </cell>
          <cell r="Z43">
            <v>62.766000000000005</v>
          </cell>
          <cell r="AA43">
            <v>0.12</v>
          </cell>
          <cell r="AB43">
            <v>7.5319200000000004</v>
          </cell>
          <cell r="AC43">
            <v>0</v>
          </cell>
          <cell r="AD43">
            <v>11.5875</v>
          </cell>
          <cell r="AE43">
            <v>61.424999999999997</v>
          </cell>
          <cell r="AI43">
            <v>143.31042000000002</v>
          </cell>
          <cell r="AJ43">
            <v>19147</v>
          </cell>
          <cell r="AN43">
            <v>0.42</v>
          </cell>
        </row>
        <row r="44">
          <cell r="B44">
            <v>706</v>
          </cell>
          <cell r="C44" t="str">
            <v>Dozer - Track</v>
          </cell>
          <cell r="D44" t="str">
            <v>CaterpillarD11R CD</v>
          </cell>
          <cell r="E44" t="str">
            <v>634 kW</v>
          </cell>
          <cell r="F44">
            <v>0.86</v>
          </cell>
          <cell r="G44" t="str">
            <v>USA</v>
          </cell>
          <cell r="I44">
            <v>1397046</v>
          </cell>
          <cell r="J44">
            <v>1397046</v>
          </cell>
          <cell r="K44">
            <v>32500</v>
          </cell>
          <cell r="L44">
            <v>2</v>
          </cell>
          <cell r="M44">
            <v>5887.1</v>
          </cell>
          <cell r="Q44">
            <v>13.590603412772662</v>
          </cell>
          <cell r="S44">
            <v>23.730631380475952</v>
          </cell>
          <cell r="T44">
            <v>2.9663289225594944</v>
          </cell>
          <cell r="Y44">
            <v>114.12</v>
          </cell>
          <cell r="Z44">
            <v>62.766000000000005</v>
          </cell>
          <cell r="AA44">
            <v>0.12</v>
          </cell>
          <cell r="AB44">
            <v>7.5319200000000004</v>
          </cell>
          <cell r="AC44">
            <v>0</v>
          </cell>
          <cell r="AD44">
            <v>11.5875</v>
          </cell>
          <cell r="AE44">
            <v>42.674999999999997</v>
          </cell>
          <cell r="AI44">
            <v>124.56042000000001</v>
          </cell>
          <cell r="AJ44">
            <v>19147</v>
          </cell>
          <cell r="AN44">
            <v>0.42</v>
          </cell>
        </row>
        <row r="45">
          <cell r="B45">
            <v>800</v>
          </cell>
          <cell r="C45" t="str">
            <v>Dozer - Rubber Tyre</v>
          </cell>
          <cell r="D45" t="str">
            <v>Caterpillar824G</v>
          </cell>
          <cell r="E45" t="str">
            <v>235 kW</v>
          </cell>
          <cell r="F45">
            <v>0.9</v>
          </cell>
          <cell r="G45" t="str">
            <v>USA</v>
          </cell>
          <cell r="I45">
            <v>626982</v>
          </cell>
          <cell r="J45">
            <v>626982</v>
          </cell>
          <cell r="K45">
            <v>25000</v>
          </cell>
          <cell r="L45">
            <v>2</v>
          </cell>
          <cell r="M45">
            <v>5887.1</v>
          </cell>
          <cell r="Q45">
            <v>6.0993436930115585</v>
          </cell>
          <cell r="S45">
            <v>10.650099369808565</v>
          </cell>
          <cell r="T45">
            <v>1.3312624212260706</v>
          </cell>
          <cell r="Y45">
            <v>35.25</v>
          </cell>
          <cell r="Z45">
            <v>19.387500000000003</v>
          </cell>
          <cell r="AA45">
            <v>0.1</v>
          </cell>
          <cell r="AB45">
            <v>1.9387500000000004</v>
          </cell>
          <cell r="AC45">
            <v>2.8294874999999999</v>
          </cell>
          <cell r="AD45">
            <v>1.8075000000000001</v>
          </cell>
          <cell r="AE45">
            <v>13.875</v>
          </cell>
          <cell r="AI45">
            <v>39.838237500000005</v>
          </cell>
          <cell r="AJ45">
            <v>19147</v>
          </cell>
          <cell r="AN45">
            <v>0.3</v>
          </cell>
        </row>
        <row r="46">
          <cell r="B46">
            <v>801</v>
          </cell>
          <cell r="C46" t="str">
            <v>Dozer - Rubber Tyre</v>
          </cell>
          <cell r="D46" t="str">
            <v>Caterpillar834G</v>
          </cell>
          <cell r="E46" t="str">
            <v>358 kW</v>
          </cell>
          <cell r="F46">
            <v>0.9</v>
          </cell>
          <cell r="G46" t="str">
            <v>USA</v>
          </cell>
          <cell r="I46">
            <v>830940</v>
          </cell>
          <cell r="J46">
            <v>830940</v>
          </cell>
          <cell r="K46">
            <v>32500</v>
          </cell>
          <cell r="L46">
            <v>2</v>
          </cell>
          <cell r="M46">
            <v>5887.1</v>
          </cell>
          <cell r="Q46">
            <v>8.083467544955079</v>
          </cell>
          <cell r="S46">
            <v>14.114589526252313</v>
          </cell>
          <cell r="T46">
            <v>1.7643236907815392</v>
          </cell>
          <cell r="Y46">
            <v>53.7</v>
          </cell>
          <cell r="Z46">
            <v>29.535000000000004</v>
          </cell>
          <cell r="AA46">
            <v>0.1</v>
          </cell>
          <cell r="AB46">
            <v>2.9535000000000005</v>
          </cell>
          <cell r="AC46">
            <v>4.8399749999999999</v>
          </cell>
          <cell r="AD46">
            <v>0</v>
          </cell>
          <cell r="AE46">
            <v>0</v>
          </cell>
          <cell r="AI46">
            <v>37.328475000000005</v>
          </cell>
          <cell r="AJ46">
            <v>19147</v>
          </cell>
          <cell r="AN46">
            <v>0.3</v>
          </cell>
        </row>
        <row r="47">
          <cell r="B47">
            <v>802</v>
          </cell>
          <cell r="C47" t="str">
            <v>Dozer - Rubber Tyre</v>
          </cell>
          <cell r="D47" t="str">
            <v>Caterpillar844</v>
          </cell>
          <cell r="E47" t="str">
            <v>466 kW</v>
          </cell>
          <cell r="F47">
            <v>0.75</v>
          </cell>
          <cell r="G47" t="str">
            <v>USA</v>
          </cell>
          <cell r="I47">
            <v>1282500</v>
          </cell>
          <cell r="J47">
            <v>1282500</v>
          </cell>
          <cell r="K47">
            <v>32500</v>
          </cell>
          <cell r="L47">
            <v>2</v>
          </cell>
          <cell r="M47">
            <v>5887.1</v>
          </cell>
          <cell r="Q47">
            <v>12.476288452120361</v>
          </cell>
          <cell r="S47">
            <v>21.784919569907082</v>
          </cell>
          <cell r="T47">
            <v>2.7231149462383852</v>
          </cell>
          <cell r="Y47">
            <v>69.900000000000006</v>
          </cell>
          <cell r="Z47">
            <v>38.445000000000007</v>
          </cell>
          <cell r="AA47">
            <v>0.1</v>
          </cell>
          <cell r="AB47">
            <v>3.8445000000000009</v>
          </cell>
          <cell r="AC47">
            <v>9.0704250000000002</v>
          </cell>
          <cell r="AD47">
            <v>4.4400000000000004</v>
          </cell>
          <cell r="AE47">
            <v>27.824999999999999</v>
          </cell>
          <cell r="AI47">
            <v>83.624925000000005</v>
          </cell>
          <cell r="AJ47">
            <v>19147</v>
          </cell>
          <cell r="AN47">
            <v>0.33</v>
          </cell>
        </row>
        <row r="48">
          <cell r="B48">
            <v>803</v>
          </cell>
          <cell r="C48" t="str">
            <v>Dozer - Rubber Tyre</v>
          </cell>
          <cell r="D48" t="str">
            <v>Caterpillar854G</v>
          </cell>
          <cell r="E48" t="str">
            <v>597 kW</v>
          </cell>
          <cell r="F48">
            <v>0.9</v>
          </cell>
          <cell r="G48" t="str">
            <v>USA</v>
          </cell>
          <cell r="I48">
            <v>1473030</v>
          </cell>
          <cell r="J48">
            <v>1473030</v>
          </cell>
          <cell r="K48">
            <v>35000</v>
          </cell>
          <cell r="L48">
            <v>2</v>
          </cell>
          <cell r="M48">
            <v>5887.1</v>
          </cell>
          <cell r="Q48">
            <v>14.329783375147644</v>
          </cell>
          <cell r="S48">
            <v>25.021317796538192</v>
          </cell>
          <cell r="T48">
            <v>3.127664724567274</v>
          </cell>
          <cell r="Y48">
            <v>89.55</v>
          </cell>
          <cell r="Z48">
            <v>49.252500000000005</v>
          </cell>
          <cell r="AA48">
            <v>0.1</v>
          </cell>
          <cell r="AB48">
            <v>4.925250000000001</v>
          </cell>
          <cell r="AC48">
            <v>13.362300000000001</v>
          </cell>
          <cell r="AD48">
            <v>5.4074999999999998</v>
          </cell>
          <cell r="AE48">
            <v>37.65</v>
          </cell>
          <cell r="AI48">
            <v>110.59755000000001</v>
          </cell>
          <cell r="AJ48">
            <v>19147</v>
          </cell>
          <cell r="AN48">
            <v>0.36</v>
          </cell>
        </row>
        <row r="49">
          <cell r="B49">
            <v>1101</v>
          </cell>
          <cell r="C49" t="str">
            <v>Watercart</v>
          </cell>
          <cell r="D49" t="str">
            <v>Caterpillar773D</v>
          </cell>
          <cell r="E49" t="str">
            <v>45.0 kl</v>
          </cell>
          <cell r="F49">
            <v>0.75</v>
          </cell>
          <cell r="G49" t="str">
            <v>USA</v>
          </cell>
          <cell r="I49">
            <v>727462.5</v>
          </cell>
          <cell r="J49">
            <v>727462.5</v>
          </cell>
          <cell r="K49">
            <v>27500</v>
          </cell>
          <cell r="L49">
            <v>2</v>
          </cell>
          <cell r="M49">
            <v>4773.2</v>
          </cell>
          <cell r="Q49">
            <v>8.7283152763989946</v>
          </cell>
          <cell r="S49">
            <v>15.240561887203553</v>
          </cell>
          <cell r="T49">
            <v>1.9050702359004441</v>
          </cell>
          <cell r="Y49">
            <v>48.02</v>
          </cell>
          <cell r="Z49">
            <v>26.411000000000005</v>
          </cell>
          <cell r="AA49">
            <v>0.1</v>
          </cell>
          <cell r="AB49">
            <v>2.6411000000000007</v>
          </cell>
          <cell r="AC49">
            <v>6.6291750000000009</v>
          </cell>
          <cell r="AD49">
            <v>1.125</v>
          </cell>
          <cell r="AE49">
            <v>29.07</v>
          </cell>
          <cell r="AI49">
            <v>65.876275000000007</v>
          </cell>
          <cell r="AJ49">
            <v>19147</v>
          </cell>
          <cell r="AN49">
            <v>0.3</v>
          </cell>
        </row>
        <row r="50">
          <cell r="B50">
            <v>1102</v>
          </cell>
          <cell r="C50" t="str">
            <v>Watercart</v>
          </cell>
          <cell r="D50" t="str">
            <v>Caterpillar777D</v>
          </cell>
          <cell r="E50" t="str">
            <v>80.0 kl</v>
          </cell>
          <cell r="F50">
            <v>0.75</v>
          </cell>
          <cell r="G50" t="str">
            <v>USA</v>
          </cell>
          <cell r="I50">
            <v>1068750</v>
          </cell>
          <cell r="J50">
            <v>1068750</v>
          </cell>
          <cell r="K50">
            <v>30000</v>
          </cell>
          <cell r="L50">
            <v>2</v>
          </cell>
          <cell r="M50">
            <v>4773.2</v>
          </cell>
          <cell r="Q50">
            <v>12.823186008421638</v>
          </cell>
          <cell r="S50">
            <v>22.390639403335289</v>
          </cell>
          <cell r="T50">
            <v>2.7988299254169111</v>
          </cell>
          <cell r="Y50">
            <v>69.2</v>
          </cell>
          <cell r="Z50">
            <v>38.06</v>
          </cell>
          <cell r="AA50">
            <v>0.1</v>
          </cell>
          <cell r="AB50">
            <v>3.8060000000000005</v>
          </cell>
          <cell r="AC50">
            <v>10.8037125</v>
          </cell>
          <cell r="AD50">
            <v>1.5</v>
          </cell>
          <cell r="AE50">
            <v>37.935000000000002</v>
          </cell>
          <cell r="AI50">
            <v>92.104712500000005</v>
          </cell>
          <cell r="AJ50">
            <v>19147</v>
          </cell>
          <cell r="AN50">
            <v>0.36</v>
          </cell>
        </row>
        <row r="51">
          <cell r="B51">
            <v>1103</v>
          </cell>
          <cell r="C51" t="str">
            <v>Watercart</v>
          </cell>
          <cell r="D51" t="str">
            <v>Caterpillar785C</v>
          </cell>
          <cell r="E51" t="str">
            <v>120 kl</v>
          </cell>
          <cell r="F51">
            <v>0.7</v>
          </cell>
          <cell r="G51" t="str">
            <v>USA</v>
          </cell>
          <cell r="I51">
            <v>1734660</v>
          </cell>
          <cell r="J51">
            <v>1734660</v>
          </cell>
          <cell r="K51">
            <v>30000</v>
          </cell>
          <cell r="L51">
            <v>2</v>
          </cell>
          <cell r="M51">
            <v>4773.2</v>
          </cell>
          <cell r="Q51">
            <v>20.812975758005773</v>
          </cell>
          <cell r="S51">
            <v>36.341657588200789</v>
          </cell>
          <cell r="T51">
            <v>4.5427071985250986</v>
          </cell>
          <cell r="Y51">
            <v>99.5</v>
          </cell>
          <cell r="Z51">
            <v>54.725000000000001</v>
          </cell>
          <cell r="AA51">
            <v>0.1</v>
          </cell>
          <cell r="AB51">
            <v>5.4725000000000001</v>
          </cell>
          <cell r="AC51">
            <v>18.1274625</v>
          </cell>
          <cell r="AD51">
            <v>1.7250000000000001</v>
          </cell>
          <cell r="AE51">
            <v>39.75</v>
          </cell>
          <cell r="AI51">
            <v>119.79996250000001</v>
          </cell>
          <cell r="AJ51">
            <v>19147</v>
          </cell>
          <cell r="AN51">
            <v>0.4</v>
          </cell>
        </row>
        <row r="52">
          <cell r="B52">
            <v>1318</v>
          </cell>
          <cell r="C52" t="str">
            <v>Drill - Diesel</v>
          </cell>
          <cell r="D52" t="str">
            <v>DrillTechD40KS (LP)</v>
          </cell>
          <cell r="E52" t="str">
            <v>40000 lb</v>
          </cell>
          <cell r="F52">
            <v>0.91</v>
          </cell>
          <cell r="G52" t="str">
            <v>USA</v>
          </cell>
          <cell r="I52">
            <v>864531.75</v>
          </cell>
          <cell r="J52">
            <v>864531.75</v>
          </cell>
          <cell r="K52">
            <v>45000</v>
          </cell>
          <cell r="L52">
            <v>2</v>
          </cell>
          <cell r="M52">
            <v>5826.6</v>
          </cell>
          <cell r="Q52">
            <v>8.4975785760912075</v>
          </cell>
          <cell r="S52">
            <v>14.837671197610955</v>
          </cell>
          <cell r="T52">
            <v>1.8547088997013697</v>
          </cell>
          <cell r="Y52">
            <v>67.41</v>
          </cell>
          <cell r="Z52">
            <v>37.075499999999998</v>
          </cell>
          <cell r="AA52">
            <v>0.12</v>
          </cell>
          <cell r="AB52">
            <v>4.4490599999999993</v>
          </cell>
          <cell r="AC52">
            <v>0</v>
          </cell>
          <cell r="AD52">
            <v>0</v>
          </cell>
          <cell r="AE52">
            <v>26.25</v>
          </cell>
          <cell r="AI52">
            <v>67.774559999999994</v>
          </cell>
          <cell r="AJ52">
            <v>19147</v>
          </cell>
          <cell r="AN52">
            <v>0.8</v>
          </cell>
        </row>
        <row r="53">
          <cell r="B53">
            <v>1319</v>
          </cell>
          <cell r="C53" t="str">
            <v>Drill - Diesel</v>
          </cell>
          <cell r="D53" t="str">
            <v>DrillTechD55SP</v>
          </cell>
          <cell r="E53" t="str">
            <v>55000 lb</v>
          </cell>
          <cell r="F53">
            <v>1</v>
          </cell>
          <cell r="G53" t="str">
            <v>Australia</v>
          </cell>
          <cell r="I53">
            <v>1097180</v>
          </cell>
          <cell r="J53">
            <v>1097180</v>
          </cell>
          <cell r="K53">
            <v>45000</v>
          </cell>
          <cell r="L53">
            <v>2</v>
          </cell>
          <cell r="M53">
            <v>5826.6</v>
          </cell>
          <cell r="Q53">
            <v>10.784304060684583</v>
          </cell>
          <cell r="S53">
            <v>18.830535818487625</v>
          </cell>
          <cell r="T53">
            <v>2.3538169773109532</v>
          </cell>
          <cell r="Y53">
            <v>86.1</v>
          </cell>
          <cell r="Z53">
            <v>47.355000000000004</v>
          </cell>
          <cell r="AA53">
            <v>0.12</v>
          </cell>
          <cell r="AB53">
            <v>5.6825999999999999</v>
          </cell>
          <cell r="AC53">
            <v>0</v>
          </cell>
          <cell r="AD53">
            <v>0</v>
          </cell>
          <cell r="AE53">
            <v>0</v>
          </cell>
          <cell r="AI53">
            <v>53.037600000000005</v>
          </cell>
          <cell r="AJ53">
            <v>19147</v>
          </cell>
          <cell r="AN53">
            <v>0.8</v>
          </cell>
        </row>
        <row r="54">
          <cell r="B54">
            <v>1320</v>
          </cell>
          <cell r="C54" t="str">
            <v>Drill - Diesel</v>
          </cell>
          <cell r="D54" t="str">
            <v>DrillTechD60KS</v>
          </cell>
          <cell r="E54" t="str">
            <v>60000 lb</v>
          </cell>
          <cell r="F54">
            <v>0.93</v>
          </cell>
          <cell r="G54" t="str">
            <v>USA</v>
          </cell>
          <cell r="I54">
            <v>1097181</v>
          </cell>
          <cell r="J54">
            <v>1097181</v>
          </cell>
          <cell r="K54">
            <v>45000</v>
          </cell>
          <cell r="L54">
            <v>2</v>
          </cell>
          <cell r="M54">
            <v>5826.6</v>
          </cell>
          <cell r="Q54">
            <v>10.784313889795632</v>
          </cell>
          <cell r="S54">
            <v>18.830552981155389</v>
          </cell>
          <cell r="T54">
            <v>2.3538191226444241</v>
          </cell>
          <cell r="Y54">
            <v>98.7</v>
          </cell>
          <cell r="Z54">
            <v>54.285000000000004</v>
          </cell>
          <cell r="AA54">
            <v>0.12</v>
          </cell>
          <cell r="AB54">
            <v>6.5141999999999998</v>
          </cell>
          <cell r="AC54">
            <v>0</v>
          </cell>
          <cell r="AD54">
            <v>0</v>
          </cell>
          <cell r="AE54">
            <v>0</v>
          </cell>
          <cell r="AI54">
            <v>60.799200000000006</v>
          </cell>
          <cell r="AJ54">
            <v>19147</v>
          </cell>
          <cell r="AN54">
            <v>0.8</v>
          </cell>
        </row>
        <row r="55">
          <cell r="B55">
            <v>1321</v>
          </cell>
          <cell r="C55" t="str">
            <v>Drill - Diesel</v>
          </cell>
          <cell r="D55" t="str">
            <v>DrillTechD75KS</v>
          </cell>
          <cell r="E55" t="str">
            <v>75000 lb</v>
          </cell>
          <cell r="F55">
            <v>0.93</v>
          </cell>
          <cell r="G55" t="str">
            <v>USA</v>
          </cell>
          <cell r="I55">
            <v>1152136.5</v>
          </cell>
          <cell r="J55">
            <v>1152136.5</v>
          </cell>
          <cell r="K55">
            <v>45000</v>
          </cell>
          <cell r="L55">
            <v>2</v>
          </cell>
          <cell r="M55">
            <v>5826.6</v>
          </cell>
          <cell r="Q55">
            <v>11.32447760204608</v>
          </cell>
          <cell r="S55">
            <v>19.773735969519102</v>
          </cell>
          <cell r="T55">
            <v>2.4717169961898877</v>
          </cell>
          <cell r="Y55">
            <v>98.7</v>
          </cell>
          <cell r="Z55">
            <v>54.285000000000004</v>
          </cell>
          <cell r="AA55">
            <v>0.12</v>
          </cell>
          <cell r="AB55">
            <v>6.5141999999999998</v>
          </cell>
          <cell r="AC55">
            <v>1</v>
          </cell>
          <cell r="AD55">
            <v>0</v>
          </cell>
          <cell r="AE55">
            <v>31.5</v>
          </cell>
          <cell r="AI55">
            <v>93.299200000000013</v>
          </cell>
          <cell r="AJ55">
            <v>19147</v>
          </cell>
          <cell r="AN55">
            <v>1</v>
          </cell>
        </row>
        <row r="56">
          <cell r="B56">
            <v>247</v>
          </cell>
          <cell r="C56" t="str">
            <v>Hydraulic Excavator</v>
          </cell>
          <cell r="D56" t="str">
            <v>Caterpillar345CL</v>
          </cell>
          <cell r="E56" t="str">
            <v>44 t</v>
          </cell>
          <cell r="F56">
            <v>1</v>
          </cell>
          <cell r="G56" t="str">
            <v>USA</v>
          </cell>
          <cell r="H56">
            <v>1</v>
          </cell>
          <cell r="I56">
            <v>582937</v>
          </cell>
          <cell r="J56">
            <v>582937</v>
          </cell>
          <cell r="K56">
            <v>45000</v>
          </cell>
          <cell r="L56">
            <v>2</v>
          </cell>
          <cell r="M56">
            <v>5530.91</v>
          </cell>
          <cell r="Q56">
            <v>9.1249813318804254</v>
          </cell>
          <cell r="S56">
            <v>15.933182785472916</v>
          </cell>
          <cell r="T56">
            <v>1.9916478481841144</v>
          </cell>
          <cell r="Y56">
            <v>90.34</v>
          </cell>
          <cell r="Z56">
            <v>49.687000000000005</v>
          </cell>
          <cell r="AA56">
            <v>0.12</v>
          </cell>
          <cell r="AB56">
            <v>5.96244</v>
          </cell>
          <cell r="AC56">
            <v>0</v>
          </cell>
          <cell r="AD56">
            <v>4.125</v>
          </cell>
          <cell r="AE56">
            <v>27.3</v>
          </cell>
          <cell r="AI56">
            <v>87.07444000000001</v>
          </cell>
          <cell r="AJ56">
            <v>19147</v>
          </cell>
          <cell r="AN56">
            <v>0.52</v>
          </cell>
        </row>
      </sheetData>
      <sheetData sheetId="52" refreshError="1"/>
      <sheetData sheetId="53" refreshError="1"/>
      <sheetData sheetId="54">
        <row r="14">
          <cell r="B14">
            <v>417</v>
          </cell>
        </row>
      </sheetData>
      <sheetData sheetId="55"/>
      <sheetData sheetId="56">
        <row r="15">
          <cell r="K15">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sheetName val="EQUIPOS"/>
      <sheetName val="PRODUCC"/>
      <sheetName val="Grono-Pala"/>
      <sheetName val="CALIDAD"/>
      <sheetName val="BD_831"/>
      <sheetName val="BD_OREG1"/>
      <sheetName val="BD_OREG2"/>
      <sheetName val="BD100-45"/>
      <sheetName val="BD100_4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sheetName val="PRODUCCION"/>
      <sheetName val="Prod. x Nivel"/>
      <sheetName val="CRONOG."/>
      <sheetName val="CIVILES"/>
      <sheetName val="BD-831"/>
      <sheetName val="BD100-45-P1"/>
      <sheetName val="ANEXO"/>
      <sheetName val="BD100_45_P1"/>
      <sheetName val="BD100-45"/>
    </sheetNames>
    <sheetDataSet>
      <sheetData sheetId="0"/>
      <sheetData sheetId="1"/>
      <sheetData sheetId="2"/>
      <sheetData sheetId="3"/>
      <sheetData sheetId="4"/>
      <sheetData sheetId="5"/>
      <sheetData sheetId="6"/>
      <sheetData sheetId="7" refreshError="1"/>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DE DATOS"/>
      <sheetName val="DEMANDA"/>
      <sheetName val="TARIFAS"/>
      <sheetName val="CAPACIDADPAGO"/>
      <sheetName val="FACTURACIÓN"/>
      <sheetName val="FINAN.C.D CONEXIÓN"/>
      <sheetName val="SUBSIDIOS"/>
      <sheetName val="GASTOS FINANCIEROS"/>
      <sheetName val="FLUJO DE CAJA"/>
      <sheetName val="DEMANDABASE"/>
      <sheetName val="DEM.ALCANTARILLADO"/>
      <sheetName val="ALCANTARILLADO RAS"/>
      <sheetName val="ALCANTARILLADO AENE"/>
      <sheetName val="INV"/>
      <sheetName val="AASHTO"/>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A4" t="str">
            <v>MAJAGUAL</v>
          </cell>
          <cell r="B4">
            <v>3.5058032021544082E-2</v>
          </cell>
        </row>
        <row r="5">
          <cell r="A5" t="str">
            <v>SAN BENITO ABAD</v>
          </cell>
          <cell r="B5">
            <v>1.3187175809739052E-2</v>
          </cell>
        </row>
        <row r="6">
          <cell r="A6" t="str">
            <v>SAN MARCOS</v>
          </cell>
          <cell r="B6">
            <v>2.3191582792298097E-2</v>
          </cell>
        </row>
        <row r="7">
          <cell r="A7" t="str">
            <v>SAN ONOFRE</v>
          </cell>
          <cell r="B7">
            <v>7.9585017057331765E-3</v>
          </cell>
        </row>
        <row r="8">
          <cell r="A8" t="str">
            <v>SAN PEDRO</v>
          </cell>
          <cell r="B8">
            <v>6.0766924441318874E-3</v>
          </cell>
        </row>
        <row r="9">
          <cell r="A9" t="str">
            <v>TOLU</v>
          </cell>
          <cell r="B9">
            <v>2.5717199808861356E-2</v>
          </cell>
        </row>
        <row r="10">
          <cell r="A10" t="str">
            <v>CERRO SAN ANTONIO</v>
          </cell>
          <cell r="B10">
            <v>2.3383323838540897E-2</v>
          </cell>
        </row>
        <row r="11">
          <cell r="A11" t="str">
            <v>EL PIÑON</v>
          </cell>
          <cell r="B11">
            <v>3.5104272156593383E-2</v>
          </cell>
        </row>
        <row r="12">
          <cell r="A12" t="str">
            <v>PEDRAZA</v>
          </cell>
          <cell r="B12">
            <v>2.9999238814196659E-2</v>
          </cell>
        </row>
        <row r="13">
          <cell r="A13" t="str">
            <v>PIVIJAY</v>
          </cell>
          <cell r="B13">
            <v>2.1895232085903864E-2</v>
          </cell>
        </row>
        <row r="14">
          <cell r="A14" t="str">
            <v>SALAMINA</v>
          </cell>
          <cell r="B14">
            <v>1.952264280880333E-2</v>
          </cell>
        </row>
      </sheetData>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ización"/>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BD100-45-P1"/>
      <sheetName val="TABLA_DE_CONTENIDO"/>
      <sheetName val="GENERALIDADES_"/>
      <sheetName val="CUMPLIMIENTO_%_"/>
      <sheetName val="CUMPLIMIENTO_%__(2)"/>
      <sheetName val="ESTADO_RED"/>
      <sheetName val="SEMAFORO_45A-04"/>
      <sheetName val="SEMAFORO_55-01"/>
      <sheetName val="SEMAFORO_56-07"/>
      <sheetName val="SEMAFORO_55CN-03"/>
      <sheetName val="SEMAFORO_55CN-01"/>
      <sheetName val="TORTA_EST__VIAS_"/>
      <sheetName val="EST__VIAS"/>
      <sheetName val="MAPA_EST_RED"/>
      <sheetName val="NECESIDAD_VIA"/>
      <sheetName val="Necesidades_cr_"/>
      <sheetName val="SITIOS_CRITICOS"/>
      <sheetName val="CANT_OBRA_B-C"/>
      <sheetName val="CANT_OBRA_C-G"/>
      <sheetName val="CANT_OBRA_Z-U"/>
      <sheetName val="CANT_OBRA_B-T"/>
      <sheetName val="INF__EMERGENCIAS"/>
      <sheetName val="NEC_PTES"/>
      <sheetName val="NEC__PONTONES"/>
      <sheetName val="señal_v"/>
      <sheetName val="señal_H"/>
      <sheetName val="ACCIDENTALIDAD_junio"/>
      <sheetName val="ACCIDENTALIDAD_julio"/>
      <sheetName val="ACCIDENTALIDAD_agosto"/>
      <sheetName val="ACCIDENT_"/>
      <sheetName val="DEFENSA_VIAS"/>
      <sheetName val="ZONAS_RETIRO"/>
      <sheetName val="CUANTI_AMV"/>
      <sheetName val="CUALI_AMV"/>
      <sheetName val="CUANTI_MICRO"/>
      <sheetName val="CUALI_MICRO"/>
      <sheetName val="ACC_EJECUTIVO"/>
      <sheetName val="RESUM_ACCID"/>
      <sheetName val="RESUM_ACCID_(2)"/>
    </sheetNames>
    <sheetDataSet>
      <sheetData sheetId="0">
        <row r="2">
          <cell r="A2" t="str">
            <v>REGIONAL CUNDINAMARCA</v>
          </cell>
        </row>
      </sheetData>
      <sheetData sheetId="1" refreshError="1"/>
      <sheetData sheetId="2" refreshError="1">
        <row r="2">
          <cell r="A2" t="str">
            <v>REGIONAL CUNDINAMARCA</v>
          </cell>
        </row>
      </sheetData>
      <sheetData sheetId="3" refreshError="1"/>
      <sheetData sheetId="4" refreshError="1">
        <row r="2">
          <cell r="A2" t="str">
            <v>REGIONAL CUNDINAMARCA</v>
          </cell>
        </row>
        <row r="9">
          <cell r="E9" t="str">
            <v>EDGAR EDUARDO HERNANDEZ Q.</v>
          </cell>
        </row>
      </sheetData>
      <sheetData sheetId="5">
        <row r="8">
          <cell r="E8" t="str">
            <v>BIMESTRE: JULIO - AGOSTO DE 2001</v>
          </cell>
        </row>
      </sheetData>
      <sheetData sheetId="6" refreshError="1"/>
      <sheetData sheetId="7" refreshError="1">
        <row r="8">
          <cell r="E8" t="str">
            <v>BIMESTRE: JULIO - AGOSTO DE 2001</v>
          </cell>
        </row>
      </sheetData>
      <sheetData sheetId="8">
        <row r="8">
          <cell r="E8" t="str">
            <v>BIMESTRE: JULIO - AGOSTO DE 2001</v>
          </cell>
        </row>
      </sheetData>
      <sheetData sheetId="9">
        <row r="8">
          <cell r="E8" t="str">
            <v>BIMESTRE: JULIO - AGOSTO DE 2001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REGIONAL CUNDINAMARCA</v>
          </cell>
        </row>
      </sheetData>
      <sheetData sheetId="45">
        <row r="2">
          <cell r="A2" t="str">
            <v>REGIONAL CUNDINAMARCA</v>
          </cell>
        </row>
      </sheetData>
      <sheetData sheetId="46">
        <row r="2">
          <cell r="A2" t="str">
            <v>REGIONAL CUNDINAMARCA</v>
          </cell>
        </row>
      </sheetData>
      <sheetData sheetId="47">
        <row r="2">
          <cell r="A2" t="str">
            <v>REGIONAL CUNDINAMARCA</v>
          </cell>
        </row>
      </sheetData>
      <sheetData sheetId="48" refreshError="1"/>
      <sheetData sheetId="49"/>
      <sheetData sheetId="50">
        <row r="8">
          <cell r="E8" t="str">
            <v>BIMESTRE: JULIO - AGOSTO DE 2001</v>
          </cell>
        </row>
      </sheetData>
      <sheetData sheetId="51">
        <row r="8">
          <cell r="E8" t="str">
            <v>BIMESTRE: JULIO - AGOSTO DE 2001</v>
          </cell>
        </row>
      </sheetData>
      <sheetData sheetId="52"/>
      <sheetData sheetId="53">
        <row r="8">
          <cell r="E8" t="str">
            <v>BIMESTRE: JULIO - AGOSTO DE 2001</v>
          </cell>
        </row>
      </sheetData>
      <sheetData sheetId="54">
        <row r="8">
          <cell r="E8" t="str">
            <v>BIMESTRE: JULIO - AGOSTO DE 2001</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2">
          <cell r="A2" t="str">
            <v>REGIONAL CUNDINAMARCA</v>
          </cell>
        </row>
      </sheetData>
      <sheetData sheetId="85">
        <row r="2">
          <cell r="A2" t="str">
            <v>REGIONAL CUNDINAMARCA</v>
          </cell>
        </row>
      </sheetData>
      <sheetData sheetId="86">
        <row r="2">
          <cell r="A2" t="str">
            <v>REGIONAL CUNDINAMARCA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
      <sheetName val="APU ELECTRICOS"/>
      <sheetName val="APU HIDRO"/>
      <sheetName val="APU "/>
      <sheetName val="PRESUPUESTO"/>
      <sheetName val="01- PRELIMINARES"/>
      <sheetName val="02-CIMENTACIÓN"/>
      <sheetName val="03- DESAGÜES E INSTSLACIONES "/>
      <sheetName val="04-ESTRUCTURA"/>
      <sheetName val="05-MAMPOSTERIA"/>
      <sheetName val="06-PREFABRICADOS"/>
      <sheetName val="09-PAÑÉTE"/>
      <sheetName val="10-PISOS"/>
      <sheetName val="11-CUBIERTAS - IMPERMEABILIZACI"/>
      <sheetName val="12-13-CARP. METALICA-MADERA"/>
      <sheetName val="14-ENCHAPES "/>
      <sheetName val="16-APARATOS SANITARIOS"/>
      <sheetName val="17-CIELO RASO Y DIVISIONES"/>
      <sheetName val="18-PINTURA"/>
      <sheetName val="07-INSTALACIONES  HS Y GAS"/>
      <sheetName val="08-INST ELECTRICAS"/>
    </sheetNames>
    <sheetDataSet>
      <sheetData sheetId="0">
        <row r="7">
          <cell r="C7" t="str">
            <v>PROYECTO:</v>
          </cell>
        </row>
      </sheetData>
      <sheetData sheetId="1">
        <row r="15">
          <cell r="P15">
            <v>1.4928999999999999</v>
          </cell>
        </row>
      </sheetData>
      <sheetData sheetId="2">
        <row r="13">
          <cell r="E13">
            <v>14861.175000000001</v>
          </cell>
        </row>
        <row r="14">
          <cell r="B14">
            <v>7076.75</v>
          </cell>
        </row>
        <row r="21">
          <cell r="B21">
            <v>71475.175000000003</v>
          </cell>
        </row>
      </sheetData>
      <sheetData sheetId="3">
        <row r="12">
          <cell r="C12">
            <v>781242</v>
          </cell>
        </row>
      </sheetData>
      <sheetData sheetId="4"/>
      <sheetData sheetId="5">
        <row r="8">
          <cell r="B8">
            <v>9305.4033333333336</v>
          </cell>
        </row>
        <row r="170">
          <cell r="B170">
            <v>1850</v>
          </cell>
        </row>
        <row r="171">
          <cell r="B171">
            <v>3167</v>
          </cell>
        </row>
        <row r="182">
          <cell r="B182">
            <v>160055</v>
          </cell>
        </row>
        <row r="183">
          <cell r="B183">
            <v>486900.4</v>
          </cell>
        </row>
        <row r="184">
          <cell r="B184">
            <v>262900.75</v>
          </cell>
        </row>
        <row r="185">
          <cell r="B185">
            <v>165900.28</v>
          </cell>
        </row>
        <row r="186">
          <cell r="B186">
            <v>159952.66</v>
          </cell>
        </row>
        <row r="199">
          <cell r="B199">
            <v>147541</v>
          </cell>
        </row>
        <row r="270">
          <cell r="B270">
            <v>236760.21833333332</v>
          </cell>
        </row>
        <row r="320">
          <cell r="B320">
            <v>66900</v>
          </cell>
        </row>
        <row r="321">
          <cell r="B321">
            <v>37598.050000000003</v>
          </cell>
        </row>
        <row r="326">
          <cell r="B326">
            <v>506100</v>
          </cell>
        </row>
        <row r="327">
          <cell r="B327">
            <v>937500</v>
          </cell>
        </row>
        <row r="328">
          <cell r="B328">
            <v>1293750</v>
          </cell>
        </row>
        <row r="329">
          <cell r="B329">
            <v>1687500</v>
          </cell>
        </row>
        <row r="330">
          <cell r="B330">
            <v>2587500</v>
          </cell>
        </row>
        <row r="331">
          <cell r="B331">
            <v>345000</v>
          </cell>
        </row>
        <row r="332">
          <cell r="B332">
            <v>637500</v>
          </cell>
        </row>
        <row r="333">
          <cell r="B333">
            <v>637500</v>
          </cell>
        </row>
        <row r="334">
          <cell r="B334">
            <v>7884500</v>
          </cell>
        </row>
        <row r="335">
          <cell r="B335">
            <v>83900</v>
          </cell>
        </row>
        <row r="336">
          <cell r="B336">
            <v>288900</v>
          </cell>
        </row>
        <row r="337">
          <cell r="B337">
            <v>356900</v>
          </cell>
        </row>
        <row r="339">
          <cell r="B339">
            <v>115954.8888</v>
          </cell>
        </row>
        <row r="341">
          <cell r="B341">
            <v>3440000</v>
          </cell>
        </row>
        <row r="354">
          <cell r="B354">
            <v>130000</v>
          </cell>
        </row>
        <row r="369">
          <cell r="B369">
            <v>71400</v>
          </cell>
        </row>
        <row r="370">
          <cell r="B370">
            <v>65450</v>
          </cell>
        </row>
        <row r="371">
          <cell r="B371">
            <v>77350</v>
          </cell>
        </row>
        <row r="372">
          <cell r="B372">
            <v>23800</v>
          </cell>
        </row>
        <row r="373">
          <cell r="B373">
            <v>136850</v>
          </cell>
        </row>
        <row r="376">
          <cell r="B376">
            <v>16000</v>
          </cell>
        </row>
        <row r="391">
          <cell r="B391">
            <v>78000</v>
          </cell>
        </row>
      </sheetData>
      <sheetData sheetId="6">
        <row r="24">
          <cell r="H24">
            <v>186586.955625</v>
          </cell>
        </row>
        <row r="34">
          <cell r="H34">
            <v>345385.6</v>
          </cell>
        </row>
        <row r="35">
          <cell r="H35">
            <v>338626.4</v>
          </cell>
        </row>
        <row r="37">
          <cell r="H37">
            <v>319681.59999999998</v>
          </cell>
        </row>
      </sheetData>
      <sheetData sheetId="7"/>
      <sheetData sheetId="8"/>
      <sheetData sheetId="9"/>
      <sheetData sheetId="10"/>
      <sheetData sheetId="11">
        <row r="64">
          <cell r="H64">
            <v>6046653.070373334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DMON"/>
      <sheetName val="MATRIZ CENTRAL"/>
      <sheetName val="APU CAP 1"/>
      <sheetName val="APU CAP 2"/>
      <sheetName val="APU CAP 3"/>
      <sheetName val="APU CAP 4"/>
      <sheetName val="APU CAP 5"/>
      <sheetName val="APU CAP 6"/>
      <sheetName val="APU CAP 7"/>
      <sheetName val="APU CAP 8"/>
      <sheetName val="APU CAP 9"/>
      <sheetName val="APU CAP 10"/>
      <sheetName val="APU CAP 11"/>
      <sheetName val="APU CAP 12"/>
      <sheetName val="APU CAP 13"/>
      <sheetName val="APU CAP 14"/>
      <sheetName val="APU CAP 15"/>
      <sheetName val="APU CAP 16"/>
      <sheetName val="M. CANTIDADES CAP 1"/>
      <sheetName val="M. CANTIDADES CAP 2"/>
      <sheetName val="M. CANTIDADES CAP 3"/>
      <sheetName val="M. CANTIDADES CAP. 4"/>
      <sheetName val="M. CANTIDADES CAP 5 "/>
      <sheetName val="M. CANTIDADES CAP 6"/>
      <sheetName val="M. CANTIDADES CAP 7"/>
      <sheetName val="M.CANTIDADES CAP 8"/>
      <sheetName val="M. CANTIDADES CAP 9"/>
      <sheetName val="M. CANTIDADES CAP 10"/>
      <sheetName val="M. CANTIDADES CAP 11"/>
      <sheetName val="M. CANTIDADES CAP 12"/>
      <sheetName val="M. CANTIDADES CAP 13"/>
      <sheetName val="AIRES ACONDICIONADOS (P1)"/>
      <sheetName val="ESTRUCTURA BLOQUE A"/>
      <sheetName val="ESTRUCTURA BLOQUE B"/>
      <sheetName val="ACERO "/>
      <sheetName val="CENTRAL DE FRÍO"/>
      <sheetName val="SUMINISTRO + INSTALACIÓN"/>
    </sheetNames>
    <sheetDataSet>
      <sheetData sheetId="0">
        <row r="8">
          <cell r="D8" t="str">
            <v xml:space="preserve">ATLÁNTICO </v>
          </cell>
        </row>
      </sheetData>
      <sheetData sheetId="1">
        <row r="157">
          <cell r="B157">
            <v>2915.5</v>
          </cell>
        </row>
        <row r="239">
          <cell r="B239">
            <v>54808</v>
          </cell>
        </row>
        <row r="268">
          <cell r="B268">
            <v>2810</v>
          </cell>
        </row>
        <row r="271">
          <cell r="B271">
            <v>68900</v>
          </cell>
        </row>
        <row r="300">
          <cell r="B300">
            <v>2200</v>
          </cell>
        </row>
        <row r="301">
          <cell r="B301">
            <v>1700</v>
          </cell>
        </row>
      </sheetData>
      <sheetData sheetId="2">
        <row r="39">
          <cell r="E39">
            <v>2.1118999999999999</v>
          </cell>
        </row>
      </sheetData>
      <sheetData sheetId="3">
        <row r="11">
          <cell r="E11">
            <v>34089.441666666666</v>
          </cell>
        </row>
      </sheetData>
      <sheetData sheetId="4">
        <row r="34">
          <cell r="H34">
            <v>368900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SALARIOS OBRA"/>
      <sheetName val="CONCRETOS Y MORTEROS"/>
      <sheetName val="FACTOR PREST OBRA"/>
      <sheetName val="INTERVENTORIA"/>
      <sheetName val="ADMON"/>
      <sheetName val="PMT "/>
      <sheetName val="APU CAP 1"/>
      <sheetName val="APU CAP 2"/>
      <sheetName val="APU CAP 3"/>
      <sheetName val="APU CAP 4"/>
      <sheetName val="APU CAP 5"/>
      <sheetName val="APU CAP 6"/>
      <sheetName val="APU CAP 7"/>
      <sheetName val="APU CAP 8"/>
      <sheetName val="APU CAP 9"/>
      <sheetName val="APU CAP 10"/>
      <sheetName val="APU CAP 11"/>
      <sheetName val="APU CAP 12"/>
      <sheetName val="APU CAP 13"/>
      <sheetName val="APU CAP 14."/>
      <sheetName val="APU 14 previo"/>
      <sheetName val="APU CAP 15."/>
      <sheetName val="APU CAP 16."/>
      <sheetName val="APU CAP 17"/>
      <sheetName val="MATRIZ CENTRAL"/>
      <sheetName val="M. CANTIDADES CAP 1"/>
      <sheetName val="M. CANTIDADES CAP 2"/>
      <sheetName val="M. CANTIDADES CAP 3"/>
      <sheetName val="M CANTIDADES CAP.4"/>
      <sheetName val="M. CANTIDADES CAP 5"/>
      <sheetName val="M. CANTIDADES CAP 6"/>
      <sheetName val="M. CANTIDADES CAP 7"/>
      <sheetName val="M. CANTIDADES CAP 8"/>
      <sheetName val="M.CANTIDADES CAP 9"/>
      <sheetName val="M. CANTIDADES CAP 10"/>
      <sheetName val="M. CANTIDADES CAP 11"/>
      <sheetName val="M. CANTIDADES CAP 12"/>
      <sheetName val="M. CANTIDADES CAP 13"/>
      <sheetName val="M. CANTIDADES CAP 14"/>
      <sheetName val="AIRES ACONDICIONADOS (P1)"/>
      <sheetName val="ESTRUCTURA BLOQUE A"/>
      <sheetName val="ESTRUCTURA BLOQUE B"/>
      <sheetName val="ACERO "/>
      <sheetName val="CENTRAL DE FRÍO"/>
      <sheetName val="SUMINISTRO + INSTALACIÓN"/>
    </sheetNames>
    <sheetDataSet>
      <sheetData sheetId="0"/>
      <sheetData sheetId="1">
        <row r="439">
          <cell r="A439" t="str">
            <v>CURVA 90° IMC 3"</v>
          </cell>
        </row>
      </sheetData>
      <sheetData sheetId="2">
        <row r="10">
          <cell r="A10" t="str">
            <v>Cuadrilla de construccion 1(1 oficial+ 1 ayudante)</v>
          </cell>
        </row>
      </sheetData>
      <sheetData sheetId="3">
        <row r="38">
          <cell r="B38">
            <v>45000</v>
          </cell>
        </row>
      </sheetData>
      <sheetData sheetId="4"/>
      <sheetData sheetId="5"/>
      <sheetData sheetId="6"/>
      <sheetData sheetId="7"/>
      <sheetData sheetId="8"/>
      <sheetData sheetId="9">
        <row r="42">
          <cell r="G42">
            <v>34320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SALARIOS OBRA"/>
      <sheetName val="CONCRETOS Y MORTEROS"/>
      <sheetName val="FACTOR PREST OBRA"/>
      <sheetName val="INTERVENTORIA"/>
      <sheetName val="ADMON"/>
      <sheetName val="PMT "/>
      <sheetName val="MATRIZ CENTRAL"/>
      <sheetName val="APU CAP 1"/>
      <sheetName val="APU CAP 2"/>
      <sheetName val="APU CAP 3"/>
      <sheetName val="APU CAP 4"/>
      <sheetName val="APU CAP 5"/>
      <sheetName val="APU CAP 6"/>
      <sheetName val="APU CAP 7"/>
      <sheetName val="APU CAP 8"/>
      <sheetName val="APU CAP 9"/>
      <sheetName val="APU CAP 10"/>
      <sheetName val="APU CAP 11"/>
      <sheetName val="APU CAP 12"/>
      <sheetName val="APU CAP 13"/>
      <sheetName val="APU CAP 14."/>
      <sheetName val="APU 14 previo"/>
      <sheetName val="APU CAP 15."/>
      <sheetName val="APU CAP 16."/>
      <sheetName val="APU CAP 17"/>
      <sheetName val="M. CANTIDADES CAP 1"/>
      <sheetName val="M. CANTIDADES CAP 2"/>
      <sheetName val="M. CANTIDADES CAP 3"/>
      <sheetName val="M CANTIDADES CAP.4"/>
      <sheetName val="M. CANTIDADES CAP 5"/>
      <sheetName val="M. CANTIDADES CAP 6"/>
      <sheetName val="M. CANTIDADES CAP 7"/>
      <sheetName val="M. CANTIDADES CAP 8"/>
      <sheetName val="M.CANTIDADES CAP 9"/>
      <sheetName val="M. CANTIDADES CAP 10"/>
      <sheetName val="M. CANTIDADES CAP 11"/>
      <sheetName val="M. CANTIDADES CAP 12"/>
      <sheetName val="M. CANTIDADES CAP 13"/>
      <sheetName val="M. CANTIDADES CAP 14"/>
      <sheetName val="AIRES ACONDICIONADOS (P1)"/>
      <sheetName val="ESTRUCTURA BLOQUE A"/>
      <sheetName val="ESTRUCTURA BLOQUE B"/>
      <sheetName val="ACERO "/>
      <sheetName val="CENTRAL DE FRÍO"/>
      <sheetName val="SUMINISTRO + INSTALACIÓN"/>
    </sheetNames>
    <sheetDataSet>
      <sheetData sheetId="0" refreshError="1"/>
      <sheetData sheetId="1" refreshError="1">
        <row r="191">
          <cell r="B191">
            <v>1480</v>
          </cell>
        </row>
        <row r="250">
          <cell r="B250">
            <v>12900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IU"/>
      <sheetName val="APU CAP 1"/>
      <sheetName val="APU CAP 2"/>
      <sheetName val="APU CAP 3"/>
      <sheetName val="APU CAP 4"/>
      <sheetName val="APU CAP 5"/>
      <sheetName val="APU CAP 6"/>
      <sheetName val="APU 14 previo"/>
      <sheetName val="APU CAP 7"/>
      <sheetName val="APU CAP 8"/>
      <sheetName val="APU CAP 9"/>
      <sheetName val="APU CAP 10"/>
      <sheetName val="APU CAP 11"/>
      <sheetName val="APU CAP 12"/>
      <sheetName val="APU CAP 13"/>
      <sheetName val="APU CAP 14"/>
      <sheetName val="APU CAP 15"/>
      <sheetName val="APU CAP 16"/>
      <sheetName val="APU PMA"/>
      <sheetName val="PMA"/>
      <sheetName val="PMT"/>
      <sheetName val="RETIE-RETILAP"/>
      <sheetName val="MATRIZ CENTRAL"/>
      <sheetName val="M. CANTIDADES CAP 1"/>
      <sheetName val="M. CANTIDADES CAP 2"/>
      <sheetName val="M. CANTIDADES CAP 3"/>
      <sheetName val="M. CANTIDADES CAP 4"/>
      <sheetName val="M. CANTIDADES CAP 5"/>
      <sheetName val="M. CANTIDADES CAP 6"/>
      <sheetName val="M. CANTIDADES CAP 7"/>
      <sheetName val="M.CANTIDADES CAP 8"/>
      <sheetName val="M. CANTIDADES CAP 9"/>
      <sheetName val="M. CANTIDADES CAP 10"/>
      <sheetName val="M. CANTIDADES CAP 11"/>
      <sheetName val="M. CANTIDADES CAP 12"/>
      <sheetName val="M. CANTIDADES CAP 13"/>
      <sheetName val="M. CANTIDADES CAP 14"/>
      <sheetName val="M. CANTIDADES CAP 15"/>
      <sheetName val="M. CANTIDADES CAP 16"/>
      <sheetName val="AIRES ACONDICIONADOS (P1)"/>
      <sheetName val="ESTRUCTURA BLOQUE A"/>
      <sheetName val="ESTRUCTURA BLOQUE B"/>
      <sheetName val="ACERO "/>
      <sheetName val="CENTRAL DE FRÍO"/>
      <sheetName val="SUMINISTRO + INSTALACIÓN"/>
    </sheetNames>
    <sheetDataSet>
      <sheetData sheetId="0">
        <row r="7">
          <cell r="C7" t="str">
            <v>PROYECTO:</v>
          </cell>
        </row>
      </sheetData>
      <sheetData sheetId="1">
        <row r="12">
          <cell r="B12">
            <v>102102</v>
          </cell>
        </row>
        <row r="13">
          <cell r="B13">
            <v>196530.88</v>
          </cell>
        </row>
      </sheetData>
      <sheetData sheetId="2"/>
      <sheetData sheetId="3">
        <row r="1">
          <cell r="E1"/>
        </row>
      </sheetData>
      <sheetData sheetId="4"/>
      <sheetData sheetId="5"/>
      <sheetData sheetId="6">
        <row r="66">
          <cell r="H66">
            <v>0.24220464768616662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8">
          <cell r="G28" t="str">
            <v>14.1.1</v>
          </cell>
        </row>
      </sheetData>
      <sheetData sheetId="22"/>
      <sheetData sheetId="23"/>
      <sheetData sheetId="24"/>
      <sheetData sheetId="25">
        <row r="12">
          <cell r="G12">
            <v>163449299.53799999</v>
          </cell>
        </row>
      </sheetData>
      <sheetData sheetId="26">
        <row r="66">
          <cell r="G66">
            <v>144837691.36000001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2005 CONTRATO"/>
      <sheetName val="Datos del 2005 CONTRATO (2)"/>
      <sheetName val="PARAMETROS 2005"/>
      <sheetName val="Datos del 2005 PROPIA"/>
      <sheetName val="Datos del 2005 PROPIA (2)"/>
      <sheetName val="Datos del 2005 CONTRATO bck"/>
      <sheetName val="Datos del 2005 CONTRATO (3)"/>
      <sheetName val="Datos del 2005 CONTRATO 375"/>
      <sheetName val="RESUMEN SEC TESORO"/>
      <sheetName val="Datos del 2005 CONTRATO 120 FEB"/>
      <sheetName val="Datos del 2005 CONT 120 MAR10"/>
      <sheetName val="Datos del 2005 CONT 120 ABRIL 4"/>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Port Expansion"/>
      <sheetName val="M&amp;N"/>
      <sheetName val="Phase 2 - RAPISCOL"/>
      <sheetName val="PSM05-053"/>
      <sheetName val="PSM04-049"/>
      <sheetName val="PSM05-054"/>
      <sheetName val="PSM05-055"/>
      <sheetName val="Tiburon recv 12-9-05"/>
      <sheetName val="PSM05-057"/>
      <sheetName val="PSM05-060"/>
      <sheetName val="PSM05-062"/>
      <sheetName val="PSM05-063"/>
      <sheetName val="PSM05-064"/>
      <sheetName val="PSM05-071"/>
      <sheetName val="PSM05-072"/>
      <sheetName val="PSM05-076"/>
      <sheetName val="PSM05-078"/>
      <sheetName val="PSM05-081"/>
      <sheetName val="PSM05-083"/>
      <sheetName val="PSM05-088"/>
      <sheetName val="PSM05-090"/>
      <sheetName val="PSM05-091"/>
      <sheetName val="PSM05-095"/>
      <sheetName val="PSM06-097"/>
      <sheetName val="PSM06-099"/>
      <sheetName val="PSM06-100"/>
      <sheetName val="PSM06-103"/>
      <sheetName val="PSM06-104"/>
    </sheetNames>
    <sheetDataSet>
      <sheetData sheetId="0"/>
      <sheetData sheetId="1" refreshError="1"/>
      <sheetData sheetId="2" refreshError="1"/>
      <sheetData sheetId="3" refreshError="1"/>
      <sheetData sheetId="4" refreshError="1"/>
      <sheetData sheetId="5" refreshError="1"/>
      <sheetData sheetId="6" refreshError="1">
        <row r="289">
          <cell r="C289">
            <v>2340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2"/>
      <sheetName val="Hoja1"/>
      <sheetName val="BASE DE DATOS ORIG"/>
      <sheetName val="pv orig"/>
      <sheetName val="bd victoria"/>
      <sheetName val="secu limpia abril"/>
      <sheetName val="secu limpia abril 27"/>
      <sheetName val="secuencia abril por mnatos"/>
      <sheetName val="BD no 4-4a-8 limpia CUIDAR bck"/>
      <sheetName val="BD no 4-4a-8 limp CUIDAR jun18"/>
      <sheetName val="secuencia cuidar jun18 (2)"/>
      <sheetName val="pv DB CUIDAR jun30"/>
      <sheetName val="pv DB CUIDAR jun30 SUMM"/>
      <sheetName val="BD no 4-4a-8 limp CUIDAR jun30"/>
      <sheetName val="sec DB CUIDAR jun30 "/>
      <sheetName val="sec DB CUIDAR jun30 RE-FOR"/>
      <sheetName val="SEC DB CUIDAR JUL08 RE-FO"/>
      <sheetName val="SEC DB CUIDAR JUL30 plan agos"/>
      <sheetName val="SEC DB CUIDAR jun30 AGO10"/>
      <sheetName val="SEC DB CUIDAR jun30 SUMM "/>
      <sheetName val="SEC DB CUIDAR BUD OCT03 BCK"/>
      <sheetName val="SEC DB CUIDAR BUD OCT03 S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ummary"/>
      <sheetName val="Options"/>
      <sheetName val="Rail Capex Depreciation"/>
      <sheetName val="Title"/>
      <sheetName val="Parameters"/>
      <sheetName val="NPV Summary"/>
      <sheetName val="NPV Summary 100% Carboandes"/>
      <sheetName val="NPV Summary only Carboandes"/>
      <sheetName val="Cost Summ"/>
      <sheetName val="Economic  Graphs"/>
      <sheetName val="Sensitivitie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Schedule_LJ"/>
      <sheetName val="Paste In Schedule_LJ2"/>
      <sheetName val="Paste In Utilisation"/>
      <sheetName val="Paste In Fleet"/>
      <sheetName val="Paste in Roster"/>
      <sheetName val="Equip Data"/>
      <sheetName val="Not Used ------&gt;"/>
      <sheetName val="Update_Header_Footer"/>
    </sheetNames>
    <sheetDataSet>
      <sheetData sheetId="0"/>
      <sheetData sheetId="1"/>
      <sheetData sheetId="2"/>
      <sheetData sheetId="3"/>
      <sheetData sheetId="4" refreshError="1">
        <row r="18">
          <cell r="R18">
            <v>0.35</v>
          </cell>
        </row>
        <row r="31">
          <cell r="I31">
            <v>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S.DATOS"/>
      <sheetName val="DEMANDA"/>
      <sheetName val="ALCANTARILLADO RAS"/>
      <sheetName val="ALCANTARILLADO AENE"/>
      <sheetName val="Recursos Ley 60"/>
      <sheetName val="Subsidio por bienes aportados"/>
      <sheetName val="TARIFAS"/>
      <sheetName val="SUBS_CONTRIB"/>
      <sheetName val="CMI"/>
      <sheetName val="TRANSICIONTARIFA"/>
      <sheetName val="FINAN.C.D CONEXIÓN"/>
      <sheetName val="FACTURACIÓN ESP"/>
      <sheetName val="F.CAJA ESP"/>
      <sheetName val="GTOS.ADMON"/>
      <sheetName val="RESUMEN"/>
      <sheetName val="FyU"/>
      <sheetName val="NEGOCIACIÓN"/>
      <sheetName val="INFORME"/>
      <sheetName val="power"/>
      <sheetName val="OUTPUTS"/>
      <sheetName val="R.EJECUTIVO"/>
      <sheetName val="F. CAJA COSTOS"/>
      <sheetName val="RESUMEN POI "/>
      <sheetName val="CALCULO POI"/>
      <sheetName val="CALCULO COSTOS DE OPERACIÓN"/>
      <sheetName val="INFORMACIÓN REFERENCIA"/>
      <sheetName val="BD COSTOS UNIDAD CONSTRUCTIVA"/>
      <sheetName val="REFERENCIAS"/>
      <sheetName val="DEMANDABASEAND"/>
      <sheetName val="Tablas Documento Financiero"/>
    </sheetNames>
    <sheetDataSet>
      <sheetData sheetId="0">
        <row r="20">
          <cell r="D20">
            <v>0.3</v>
          </cell>
        </row>
      </sheetData>
      <sheetData sheetId="1">
        <row r="5">
          <cell r="D5" t="str">
            <v>Majagual</v>
          </cell>
          <cell r="E5" t="str">
            <v>San Benito Abad</v>
          </cell>
          <cell r="F5" t="str">
            <v>San Marcos</v>
          </cell>
          <cell r="G5" t="str">
            <v>San Onofre</v>
          </cell>
          <cell r="H5" t="str">
            <v>San Pedro</v>
          </cell>
          <cell r="I5" t="str">
            <v>Santiago de Tolú</v>
          </cell>
          <cell r="J5" t="str">
            <v>Cerro de San Antonio</v>
          </cell>
          <cell r="K5" t="str">
            <v>El Piñón</v>
          </cell>
          <cell r="L5" t="str">
            <v>Pedraza</v>
          </cell>
          <cell r="M5" t="str">
            <v>Pivijay</v>
          </cell>
          <cell r="N5" t="str">
            <v>Salamina</v>
          </cell>
          <cell r="S5" t="str">
            <v>Demanda (m3/usuario/mes)</v>
          </cell>
          <cell r="AC5" t="str">
            <v>Demanda (m3/usuario/mes)</v>
          </cell>
        </row>
        <row r="6">
          <cell r="B6" t="str">
            <v>Población</v>
          </cell>
          <cell r="C6" t="str">
            <v>Población Total  (Hab)</v>
          </cell>
          <cell r="D6">
            <v>36401</v>
          </cell>
          <cell r="E6">
            <v>25161</v>
          </cell>
          <cell r="F6">
            <v>50426</v>
          </cell>
          <cell r="G6">
            <v>49331</v>
          </cell>
          <cell r="H6">
            <v>16346</v>
          </cell>
          <cell r="I6">
            <v>38805</v>
          </cell>
          <cell r="J6">
            <v>24279</v>
          </cell>
          <cell r="K6">
            <v>23231</v>
          </cell>
          <cell r="L6">
            <v>17816</v>
          </cell>
          <cell r="M6">
            <v>73213</v>
          </cell>
          <cell r="N6">
            <v>10854</v>
          </cell>
          <cell r="S6">
            <v>19</v>
          </cell>
          <cell r="T6">
            <v>24</v>
          </cell>
          <cell r="U6">
            <v>29</v>
          </cell>
          <cell r="V6">
            <v>34</v>
          </cell>
          <cell r="W6">
            <v>39</v>
          </cell>
          <cell r="X6">
            <v>40</v>
          </cell>
          <cell r="AC6">
            <v>19</v>
          </cell>
          <cell r="AD6">
            <v>24</v>
          </cell>
          <cell r="AE6">
            <v>29</v>
          </cell>
          <cell r="AF6">
            <v>34</v>
          </cell>
          <cell r="AG6">
            <v>39</v>
          </cell>
          <cell r="AH6">
            <v>40</v>
          </cell>
        </row>
        <row r="7">
          <cell r="C7" t="str">
            <v>Población Urbana (Hab)</v>
          </cell>
          <cell r="D7">
            <v>9435</v>
          </cell>
          <cell r="E7">
            <v>11831</v>
          </cell>
          <cell r="F7">
            <v>32749</v>
          </cell>
          <cell r="G7">
            <v>14918.075146410478</v>
          </cell>
          <cell r="H7">
            <v>11208</v>
          </cell>
          <cell r="I7">
            <v>24243</v>
          </cell>
          <cell r="J7">
            <v>6342</v>
          </cell>
          <cell r="K7">
            <v>6349</v>
          </cell>
          <cell r="L7">
            <v>2282</v>
          </cell>
          <cell r="M7">
            <v>18614</v>
          </cell>
          <cell r="N7">
            <v>5639</v>
          </cell>
          <cell r="Q7" t="str">
            <v>Tasa de Crecimeinto Población</v>
          </cell>
          <cell r="R7">
            <v>0.01</v>
          </cell>
          <cell r="S7">
            <v>739.46075405266993</v>
          </cell>
          <cell r="T7">
            <v>554.59556553950233</v>
          </cell>
          <cell r="U7">
            <v>443.67293219569763</v>
          </cell>
          <cell r="V7">
            <v>369.73037702633496</v>
          </cell>
          <cell r="W7">
            <v>316.90923728264119</v>
          </cell>
          <cell r="X7">
            <v>277.30658335951193</v>
          </cell>
          <cell r="AA7" t="str">
            <v>Tasa de Crecimeinto Población</v>
          </cell>
          <cell r="AB7">
            <v>0.01</v>
          </cell>
          <cell r="AC7">
            <v>400.83583206146557</v>
          </cell>
          <cell r="AD7">
            <v>300.63046821266477</v>
          </cell>
          <cell r="AE7">
            <v>240.50724990338429</v>
          </cell>
          <cell r="AF7">
            <v>200.42510436386397</v>
          </cell>
          <cell r="AG7">
            <v>171.78678516919953</v>
          </cell>
          <cell r="AH7">
            <v>150.3080457732012</v>
          </cell>
        </row>
        <row r="8">
          <cell r="C8" t="str">
            <v>% Población Urbana</v>
          </cell>
          <cell r="D8">
            <v>0.25919617592923272</v>
          </cell>
          <cell r="E8">
            <v>0.47021183577759229</v>
          </cell>
          <cell r="F8">
            <v>0.64944671399674769</v>
          </cell>
          <cell r="G8">
            <v>0.30240771819769469</v>
          </cell>
          <cell r="H8">
            <v>0.68567233573963049</v>
          </cell>
          <cell r="I8">
            <v>0.62473908001546197</v>
          </cell>
          <cell r="J8">
            <v>0.26121339429136292</v>
          </cell>
          <cell r="K8">
            <v>0.27329860961646074</v>
          </cell>
          <cell r="L8">
            <v>0.1280871127076785</v>
          </cell>
          <cell r="M8">
            <v>0.25424446478084495</v>
          </cell>
          <cell r="N8">
            <v>0.51953196978072602</v>
          </cell>
          <cell r="R8">
            <v>0.02</v>
          </cell>
          <cell r="S8">
            <v>685.17871640870067</v>
          </cell>
          <cell r="T8">
            <v>513.88403730652544</v>
          </cell>
          <cell r="U8">
            <v>411.11075008112471</v>
          </cell>
          <cell r="V8">
            <v>342.58935820435033</v>
          </cell>
          <cell r="W8">
            <v>293.65807913488396</v>
          </cell>
          <cell r="X8">
            <v>256.94201865326272</v>
          </cell>
          <cell r="AB8">
            <v>0.02</v>
          </cell>
          <cell r="AC8">
            <v>383.67009254418178</v>
          </cell>
          <cell r="AD8">
            <v>287.74897524157075</v>
          </cell>
          <cell r="AE8">
            <v>230.19918019325658</v>
          </cell>
          <cell r="AF8">
            <v>191.84223460522207</v>
          </cell>
          <cell r="AG8">
            <v>164.42593204286007</v>
          </cell>
          <cell r="AH8">
            <v>143.88167595391656</v>
          </cell>
        </row>
        <row r="9">
          <cell r="C9" t="str">
            <v>% Población Rural</v>
          </cell>
          <cell r="D9">
            <v>0.74080382407076728</v>
          </cell>
          <cell r="E9">
            <v>0.52978816422240771</v>
          </cell>
          <cell r="F9">
            <v>0.35055328600325231</v>
          </cell>
          <cell r="G9">
            <v>0.69759228180230526</v>
          </cell>
          <cell r="H9">
            <v>0.31432766426036951</v>
          </cell>
          <cell r="I9">
            <v>0.37526091998453803</v>
          </cell>
          <cell r="J9">
            <v>0.73878660570863708</v>
          </cell>
          <cell r="K9">
            <v>0.72670139038353931</v>
          </cell>
          <cell r="L9">
            <v>0.87191288729232153</v>
          </cell>
          <cell r="M9">
            <v>0.74575553521915505</v>
          </cell>
          <cell r="N9">
            <v>0.48046803021927398</v>
          </cell>
          <cell r="R9">
            <v>0.03</v>
          </cell>
          <cell r="S9">
            <v>631.86474363840796</v>
          </cell>
          <cell r="T9">
            <v>473.89415743392567</v>
          </cell>
          <cell r="U9">
            <v>379.11180571123623</v>
          </cell>
          <cell r="V9">
            <v>315.94117240896469</v>
          </cell>
          <cell r="W9">
            <v>270.79414693659731</v>
          </cell>
          <cell r="X9">
            <v>236.94707871696284</v>
          </cell>
          <cell r="AB9">
            <v>0.03</v>
          </cell>
          <cell r="AC9">
            <v>364.60663308026358</v>
          </cell>
          <cell r="AD9">
            <v>273.45856897676327</v>
          </cell>
          <cell r="AE9">
            <v>218.75535384840069</v>
          </cell>
          <cell r="AF9">
            <v>182.29612820700058</v>
          </cell>
          <cell r="AG9">
            <v>156.25998560582724</v>
          </cell>
          <cell r="AH9">
            <v>136.72209615525043</v>
          </cell>
        </row>
        <row r="10">
          <cell r="C10" t="str">
            <v>Densidad Habitacional (Hab/Vivienda)</v>
          </cell>
          <cell r="D10">
            <v>5.3</v>
          </cell>
          <cell r="E10">
            <v>9.42</v>
          </cell>
          <cell r="F10">
            <v>5.5</v>
          </cell>
          <cell r="G10">
            <v>5.53</v>
          </cell>
          <cell r="H10">
            <v>5.23</v>
          </cell>
          <cell r="I10">
            <v>5.38</v>
          </cell>
          <cell r="J10">
            <v>4.2678331090174968</v>
          </cell>
          <cell r="K10">
            <v>7.7144592952612392</v>
          </cell>
          <cell r="L10">
            <v>5.2946635730858471</v>
          </cell>
          <cell r="M10">
            <v>5.12</v>
          </cell>
          <cell r="N10">
            <v>5.4273339749759382</v>
          </cell>
          <cell r="R10">
            <v>0.04</v>
          </cell>
          <cell r="S10">
            <v>579.78285343461255</v>
          </cell>
          <cell r="T10">
            <v>434.8371400759595</v>
          </cell>
          <cell r="U10">
            <v>347.86971206076754</v>
          </cell>
          <cell r="V10">
            <v>289.89142671730627</v>
          </cell>
          <cell r="W10">
            <v>248.47585130347377</v>
          </cell>
          <cell r="X10">
            <v>217.42737062774043</v>
          </cell>
          <cell r="AB10">
            <v>0.04</v>
          </cell>
          <cell r="AC10">
            <v>343.91861032869622</v>
          </cell>
          <cell r="AD10">
            <v>257.94614607965332</v>
          </cell>
          <cell r="AE10">
            <v>206.34829086396525</v>
          </cell>
          <cell r="AF10">
            <v>171.95930516434811</v>
          </cell>
          <cell r="AG10">
            <v>147.38958252193768</v>
          </cell>
          <cell r="AH10">
            <v>128.97307303982666</v>
          </cell>
        </row>
        <row r="11">
          <cell r="C11" t="str">
            <v>% Crecimeinto Anual de la Población</v>
          </cell>
          <cell r="D11">
            <v>3.5058032021544082E-2</v>
          </cell>
          <cell r="E11">
            <v>1.3187175809739052E-2</v>
          </cell>
          <cell r="F11">
            <v>2.3191582792298097E-2</v>
          </cell>
          <cell r="G11">
            <v>7.9585017057331765E-3</v>
          </cell>
          <cell r="H11">
            <v>6.0766924441318874E-3</v>
          </cell>
          <cell r="I11">
            <v>2.5717199808861356E-2</v>
          </cell>
          <cell r="J11">
            <v>2.3383323838540897E-2</v>
          </cell>
          <cell r="K11">
            <v>3.5104272156593383E-2</v>
          </cell>
          <cell r="L11">
            <v>2.9999238814196659E-2</v>
          </cell>
          <cell r="M11">
            <v>2.1895232085903864E-2</v>
          </cell>
          <cell r="N11">
            <v>1.952264280880333E-2</v>
          </cell>
          <cell r="R11">
            <v>0.05</v>
          </cell>
          <cell r="S11">
            <v>529.23226584917836</v>
          </cell>
          <cell r="T11">
            <v>396.92419938688369</v>
          </cell>
          <cell r="U11">
            <v>317.54287974541126</v>
          </cell>
          <cell r="V11">
            <v>264.61613292458918</v>
          </cell>
          <cell r="W11">
            <v>226.80879931264175</v>
          </cell>
          <cell r="X11">
            <v>198.47090028320255</v>
          </cell>
          <cell r="AB11">
            <v>0.05</v>
          </cell>
          <cell r="AC11">
            <v>321.95106427977692</v>
          </cell>
          <cell r="AD11">
            <v>241.47048654296387</v>
          </cell>
          <cell r="AE11">
            <v>193.17926456762359</v>
          </cell>
          <cell r="AF11">
            <v>160.97553213988846</v>
          </cell>
          <cell r="AG11">
            <v>137.98724278634003</v>
          </cell>
          <cell r="AH11">
            <v>120.73524327148193</v>
          </cell>
        </row>
        <row r="12">
          <cell r="C12" t="str">
            <v>No. Hectareas de la Cabecera Municiapal</v>
          </cell>
          <cell r="D12">
            <v>70.468199999999996</v>
          </cell>
          <cell r="E12">
            <v>225</v>
          </cell>
          <cell r="F12">
            <v>526</v>
          </cell>
          <cell r="G12">
            <v>178</v>
          </cell>
          <cell r="H12">
            <v>127.03319999999999</v>
          </cell>
          <cell r="I12">
            <v>234.27850000000001</v>
          </cell>
          <cell r="J12">
            <v>35.854999999999997</v>
          </cell>
          <cell r="K12">
            <v>71.010000000000005</v>
          </cell>
          <cell r="L12">
            <v>32.606699999999996</v>
          </cell>
          <cell r="M12">
            <v>259</v>
          </cell>
          <cell r="N12">
            <v>80</v>
          </cell>
          <cell r="R12">
            <v>0.06</v>
          </cell>
          <cell r="S12">
            <v>480.49459975444722</v>
          </cell>
          <cell r="T12">
            <v>360.38415070047643</v>
          </cell>
          <cell r="U12">
            <v>288.30732056038119</v>
          </cell>
          <cell r="V12">
            <v>240.25610046698429</v>
          </cell>
          <cell r="W12">
            <v>205.93380040027225</v>
          </cell>
          <cell r="X12">
            <v>180.18327476047753</v>
          </cell>
          <cell r="AB12">
            <v>0.06</v>
          </cell>
          <cell r="AC12">
            <v>299.60972490803567</v>
          </cell>
          <cell r="AD12">
            <v>224.31912369194245</v>
          </cell>
          <cell r="AE12">
            <v>179.449548287049</v>
          </cell>
          <cell r="AF12">
            <v>149.54608246129496</v>
          </cell>
          <cell r="AG12">
            <v>128.18235639539569</v>
          </cell>
          <cell r="AH12">
            <v>112.15237351284004</v>
          </cell>
        </row>
        <row r="13">
          <cell r="B13" t="str">
            <v>Acueducto</v>
          </cell>
          <cell r="C13" t="str">
            <v>No. Usuarios Actuales Acueducto Res</v>
          </cell>
          <cell r="D13">
            <v>1240</v>
          </cell>
          <cell r="E13">
            <v>803</v>
          </cell>
          <cell r="F13">
            <v>3645</v>
          </cell>
          <cell r="G13">
            <v>2374</v>
          </cell>
          <cell r="H13">
            <v>1998</v>
          </cell>
          <cell r="I13">
            <v>2950</v>
          </cell>
          <cell r="J13">
            <v>624</v>
          </cell>
          <cell r="K13">
            <v>823</v>
          </cell>
          <cell r="L13">
            <v>397</v>
          </cell>
          <cell r="M13">
            <v>2730</v>
          </cell>
          <cell r="N13">
            <v>1009</v>
          </cell>
          <cell r="R13">
            <v>7.0000000000000007E-2</v>
          </cell>
          <cell r="S13">
            <v>433.869075202283</v>
          </cell>
          <cell r="T13">
            <v>325.39300581195158</v>
          </cell>
          <cell r="U13">
            <v>260.32144512136978</v>
          </cell>
          <cell r="V13">
            <v>217.37456708917625</v>
          </cell>
          <cell r="W13">
            <v>185.9388604639723</v>
          </cell>
          <cell r="X13">
            <v>162.70530349573647</v>
          </cell>
          <cell r="AB13">
            <v>7.0000000000000007E-2</v>
          </cell>
          <cell r="AC13">
            <v>275.71570557995722</v>
          </cell>
          <cell r="AD13">
            <v>206.79396751809909</v>
          </cell>
          <cell r="AE13">
            <v>165.4322986812268</v>
          </cell>
          <cell r="AF13">
            <v>137.85785278997861</v>
          </cell>
          <cell r="AG13">
            <v>118.1618200105156</v>
          </cell>
          <cell r="AH13">
            <v>103.39698375904955</v>
          </cell>
        </row>
        <row r="14">
          <cell r="C14" t="str">
            <v>No. Usuarios Actuales Acued. Ind y Comer</v>
          </cell>
          <cell r="D14">
            <v>10</v>
          </cell>
          <cell r="E14">
            <v>0</v>
          </cell>
          <cell r="F14">
            <v>55</v>
          </cell>
          <cell r="G14">
            <v>1</v>
          </cell>
          <cell r="H14">
            <v>2</v>
          </cell>
          <cell r="I14">
            <v>61</v>
          </cell>
          <cell r="J14">
            <v>0</v>
          </cell>
          <cell r="K14">
            <v>0</v>
          </cell>
          <cell r="L14">
            <v>0</v>
          </cell>
          <cell r="M14">
            <v>26</v>
          </cell>
          <cell r="N14">
            <v>12</v>
          </cell>
          <cell r="R14">
            <v>0.08</v>
          </cell>
          <cell r="S14">
            <v>389.5669063469424</v>
          </cell>
          <cell r="T14">
            <v>292.17958005508711</v>
          </cell>
          <cell r="U14">
            <v>233.74366404406973</v>
          </cell>
          <cell r="V14">
            <v>194.79225376323188</v>
          </cell>
          <cell r="W14">
            <v>166.96478893991303</v>
          </cell>
          <cell r="X14">
            <v>146.08979002754356</v>
          </cell>
          <cell r="AB14">
            <v>0.08</v>
          </cell>
          <cell r="AC14">
            <v>252.22423290722543</v>
          </cell>
          <cell r="AD14">
            <v>189.16817468041907</v>
          </cell>
          <cell r="AE14">
            <v>151.34316574409269</v>
          </cell>
          <cell r="AF14">
            <v>126.11211645361271</v>
          </cell>
          <cell r="AG14">
            <v>108.09815362684837</v>
          </cell>
          <cell r="AH14">
            <v>94.584087340209535</v>
          </cell>
        </row>
        <row r="15">
          <cell r="C15" t="str">
            <v>No. Usuarios Actuales Acued. Oficiales</v>
          </cell>
          <cell r="D15">
            <v>0</v>
          </cell>
          <cell r="E15">
            <v>0</v>
          </cell>
          <cell r="F15">
            <v>0</v>
          </cell>
          <cell r="G15">
            <v>37</v>
          </cell>
          <cell r="H15">
            <v>0</v>
          </cell>
          <cell r="I15">
            <v>5</v>
          </cell>
          <cell r="J15">
            <v>0</v>
          </cell>
          <cell r="K15">
            <v>0</v>
          </cell>
          <cell r="L15">
            <v>16</v>
          </cell>
          <cell r="M15">
            <v>7</v>
          </cell>
          <cell r="N15">
            <v>28</v>
          </cell>
          <cell r="R15">
            <v>0.09</v>
          </cell>
          <cell r="S15">
            <v>347.83450970172481</v>
          </cell>
          <cell r="T15">
            <v>260.88468286605428</v>
          </cell>
          <cell r="U15">
            <v>208.6971855851306</v>
          </cell>
          <cell r="V15">
            <v>173.91725485086241</v>
          </cell>
          <cell r="W15">
            <v>149.08199054618001</v>
          </cell>
          <cell r="X15">
            <v>130.44234143302714</v>
          </cell>
          <cell r="AB15">
            <v>0.09</v>
          </cell>
          <cell r="AC15">
            <v>229.00591689347888</v>
          </cell>
          <cell r="AD15">
            <v>171.75803183667477</v>
          </cell>
          <cell r="AE15">
            <v>137.41217613584476</v>
          </cell>
          <cell r="AF15">
            <v>114.51014677987065</v>
          </cell>
          <cell r="AG15">
            <v>98.149500573280207</v>
          </cell>
          <cell r="AH15">
            <v>85.871827585206191</v>
          </cell>
        </row>
        <row r="16">
          <cell r="B16" t="str">
            <v>Alcantarillado</v>
          </cell>
          <cell r="C16" t="str">
            <v>No. Usuarios Actuales Alcantarillado Res</v>
          </cell>
          <cell r="D16">
            <v>0</v>
          </cell>
          <cell r="E16">
            <v>0</v>
          </cell>
          <cell r="F16">
            <v>0</v>
          </cell>
          <cell r="G16">
            <v>883</v>
          </cell>
          <cell r="H16">
            <v>1798</v>
          </cell>
          <cell r="I16">
            <v>1364</v>
          </cell>
          <cell r="J16">
            <v>0</v>
          </cell>
          <cell r="K16">
            <v>82</v>
          </cell>
          <cell r="L16">
            <v>123</v>
          </cell>
          <cell r="M16">
            <v>678</v>
          </cell>
          <cell r="N16">
            <v>0</v>
          </cell>
          <cell r="R16">
            <v>0.1</v>
          </cell>
          <cell r="S16">
            <v>308.84789706184421</v>
          </cell>
          <cell r="T16">
            <v>231.63152250150279</v>
          </cell>
          <cell r="U16">
            <v>185.30521800120223</v>
          </cell>
          <cell r="V16">
            <v>154.41514794116142</v>
          </cell>
          <cell r="W16">
            <v>132.36087000085874</v>
          </cell>
          <cell r="X16">
            <v>115.81576125075139</v>
          </cell>
          <cell r="AB16">
            <v>0.1</v>
          </cell>
          <cell r="AC16">
            <v>206.40579752901476</v>
          </cell>
          <cell r="AD16">
            <v>154.7935656470643</v>
          </cell>
          <cell r="AE16">
            <v>123.84060318415639</v>
          </cell>
          <cell r="AF16">
            <v>103.1957104313762</v>
          </cell>
          <cell r="AG16">
            <v>88.459627512434906</v>
          </cell>
          <cell r="AH16">
            <v>77.403971156663346</v>
          </cell>
        </row>
        <row r="17">
          <cell r="C17" t="str">
            <v>No. Usuarios Actuales Alcanta. Ind y Comer</v>
          </cell>
          <cell r="D17">
            <v>0</v>
          </cell>
          <cell r="E17">
            <v>0</v>
          </cell>
          <cell r="F17">
            <v>0</v>
          </cell>
          <cell r="G17">
            <v>0</v>
          </cell>
          <cell r="H17">
            <v>2</v>
          </cell>
          <cell r="I17">
            <v>65</v>
          </cell>
          <cell r="J17">
            <v>0</v>
          </cell>
          <cell r="K17">
            <v>0</v>
          </cell>
          <cell r="L17">
            <v>0</v>
          </cell>
          <cell r="M17">
            <v>25</v>
          </cell>
          <cell r="N17">
            <v>0</v>
          </cell>
          <cell r="R17">
            <v>0.1</v>
          </cell>
          <cell r="S17">
            <v>272.71267550442889</v>
          </cell>
          <cell r="T17">
            <v>204.525706038561</v>
          </cell>
          <cell r="U17">
            <v>163.62056483084879</v>
          </cell>
          <cell r="V17">
            <v>136.35633775221444</v>
          </cell>
          <cell r="W17">
            <v>116.87183202203487</v>
          </cell>
          <cell r="X17">
            <v>102.2628530192805</v>
          </cell>
          <cell r="AB17">
            <v>0.1</v>
          </cell>
          <cell r="AC17">
            <v>184.69703147281834</v>
          </cell>
          <cell r="AD17">
            <v>138.51917943804816</v>
          </cell>
          <cell r="AE17">
            <v>110.81534355043853</v>
          </cell>
          <cell r="AF17">
            <v>92.341327403277987</v>
          </cell>
          <cell r="AG17">
            <v>79.157924440673924</v>
          </cell>
          <cell r="AH17">
            <v>69.266778052155274</v>
          </cell>
        </row>
        <row r="18">
          <cell r="C18" t="str">
            <v>No. Usuarios Actuales Alcanta. Oficiales</v>
          </cell>
          <cell r="D18">
            <v>0</v>
          </cell>
          <cell r="E18">
            <v>0</v>
          </cell>
          <cell r="F18">
            <v>0</v>
          </cell>
          <cell r="G18">
            <v>0</v>
          </cell>
          <cell r="H18">
            <v>0</v>
          </cell>
          <cell r="I18">
            <v>4</v>
          </cell>
          <cell r="J18">
            <v>0</v>
          </cell>
          <cell r="K18">
            <v>0</v>
          </cell>
          <cell r="L18">
            <v>0</v>
          </cell>
          <cell r="M18">
            <v>15</v>
          </cell>
          <cell r="N18">
            <v>0</v>
          </cell>
        </row>
        <row r="19">
          <cell r="C19" t="str">
            <v>% Cobertura Alcantarillado sin Utilizar</v>
          </cell>
          <cell r="D19">
            <v>0.4</v>
          </cell>
          <cell r="E19">
            <v>0</v>
          </cell>
          <cell r="F19">
            <v>0.28000000000000003</v>
          </cell>
          <cell r="G19">
            <v>0.10373394656083706</v>
          </cell>
          <cell r="H19">
            <v>0</v>
          </cell>
          <cell r="I19">
            <v>0.36730148908963417</v>
          </cell>
          <cell r="J19">
            <v>0.04</v>
          </cell>
          <cell r="K19">
            <v>0.90036452004860268</v>
          </cell>
          <cell r="L19">
            <v>0</v>
          </cell>
          <cell r="M19">
            <v>0</v>
          </cell>
          <cell r="N19">
            <v>0.2</v>
          </cell>
        </row>
        <row r="20">
          <cell r="C20" t="str">
            <v>% Cobertura Alcantarillado Utilizado</v>
          </cell>
          <cell r="D20">
            <v>0</v>
          </cell>
          <cell r="E20">
            <v>0</v>
          </cell>
          <cell r="F20">
            <v>0</v>
          </cell>
          <cell r="G20">
            <v>0.32732037827111526</v>
          </cell>
          <cell r="H20">
            <v>0.83900249821556028</v>
          </cell>
          <cell r="I20">
            <v>0.30269851091036587</v>
          </cell>
          <cell r="J20">
            <v>0</v>
          </cell>
          <cell r="K20">
            <v>9.9635479951397321E-2</v>
          </cell>
          <cell r="L20">
            <v>0.28538283062645009</v>
          </cell>
          <cell r="M20">
            <v>0.18649188782636725</v>
          </cell>
          <cell r="N20">
            <v>0</v>
          </cell>
        </row>
        <row r="21">
          <cell r="B21" t="str">
            <v>Estratificación Acueducto</v>
          </cell>
          <cell r="C21" t="str">
            <v>% Usuarios Residenciales Estrato 1</v>
          </cell>
          <cell r="D21">
            <v>0.70564516129032262</v>
          </cell>
          <cell r="E21">
            <v>1</v>
          </cell>
          <cell r="F21">
            <v>0.16543209876543211</v>
          </cell>
          <cell r="G21">
            <v>0.31994261119081779</v>
          </cell>
          <cell r="H21">
            <v>0.13054830287206268</v>
          </cell>
          <cell r="I21">
            <v>0.4965</v>
          </cell>
          <cell r="J21">
            <v>0.72275641025641024</v>
          </cell>
          <cell r="K21">
            <v>0.77035236938031593</v>
          </cell>
          <cell r="L21">
            <v>0.8488664987405542</v>
          </cell>
          <cell r="M21">
            <v>0.4249084249084249</v>
          </cell>
          <cell r="N21">
            <v>0.6382556987115956</v>
          </cell>
        </row>
        <row r="22">
          <cell r="C22" t="str">
            <v>% Usuarios Residenciales Estrato 2</v>
          </cell>
          <cell r="D22">
            <v>0.27338709677419354</v>
          </cell>
          <cell r="E22">
            <v>0</v>
          </cell>
          <cell r="F22">
            <v>0.55308641975308637</v>
          </cell>
          <cell r="G22">
            <v>0.43280726924916307</v>
          </cell>
          <cell r="H22">
            <v>0.26109660574412535</v>
          </cell>
          <cell r="I22">
            <v>0.40089999999999998</v>
          </cell>
          <cell r="J22">
            <v>0.13461538461538461</v>
          </cell>
          <cell r="K22">
            <v>0.22964763061968407</v>
          </cell>
          <cell r="L22">
            <v>0.15113350125944586</v>
          </cell>
          <cell r="M22">
            <v>0.37875457875457874</v>
          </cell>
          <cell r="N22">
            <v>0.21704658077304262</v>
          </cell>
        </row>
        <row r="23">
          <cell r="C23" t="str">
            <v>% Usuarios Residenciales Estrato 3</v>
          </cell>
          <cell r="D23">
            <v>2.0967741935483872E-2</v>
          </cell>
          <cell r="E23">
            <v>0</v>
          </cell>
          <cell r="F23">
            <v>0.27818930041152262</v>
          </cell>
          <cell r="G23">
            <v>0.24055475848876134</v>
          </cell>
          <cell r="H23">
            <v>0.47867711053089645</v>
          </cell>
          <cell r="I23">
            <v>0.1026</v>
          </cell>
          <cell r="J23">
            <v>0.14262820512820512</v>
          </cell>
          <cell r="K23">
            <v>0</v>
          </cell>
          <cell r="L23">
            <v>0</v>
          </cell>
          <cell r="M23">
            <v>8.9010989010989014E-2</v>
          </cell>
          <cell r="N23">
            <v>0.14469772051536176</v>
          </cell>
        </row>
        <row r="24">
          <cell r="C24" t="str">
            <v>% Usuarios Residenciales Estrato 4</v>
          </cell>
          <cell r="D24">
            <v>0</v>
          </cell>
          <cell r="E24">
            <v>0</v>
          </cell>
          <cell r="F24">
            <v>3.2921810699588477E-3</v>
          </cell>
          <cell r="G24">
            <v>6.6953610712577718E-3</v>
          </cell>
          <cell r="H24">
            <v>0.10008703220191471</v>
          </cell>
          <cell r="I24">
            <v>0</v>
          </cell>
          <cell r="J24">
            <v>0</v>
          </cell>
          <cell r="K24">
            <v>0</v>
          </cell>
          <cell r="L24">
            <v>0</v>
          </cell>
          <cell r="M24">
            <v>4.3223443223443223E-2</v>
          </cell>
          <cell r="N24">
            <v>0</v>
          </cell>
        </row>
        <row r="25">
          <cell r="C25" t="str">
            <v>% Usuarios Residenciales Estrato 5</v>
          </cell>
          <cell r="D25">
            <v>0</v>
          </cell>
          <cell r="E25">
            <v>0</v>
          </cell>
          <cell r="F25">
            <v>0</v>
          </cell>
          <cell r="G25">
            <v>0</v>
          </cell>
          <cell r="H25">
            <v>2.1758050478677109E-2</v>
          </cell>
          <cell r="I25">
            <v>0</v>
          </cell>
          <cell r="J25">
            <v>0</v>
          </cell>
          <cell r="K25">
            <v>0</v>
          </cell>
          <cell r="L25">
            <v>0</v>
          </cell>
          <cell r="M25">
            <v>4.2490842490842493E-2</v>
          </cell>
          <cell r="N25">
            <v>0</v>
          </cell>
        </row>
        <row r="26">
          <cell r="C26" t="str">
            <v>% Usuarios Residenciales Estrato 6</v>
          </cell>
          <cell r="D26">
            <v>0</v>
          </cell>
          <cell r="E26">
            <v>0</v>
          </cell>
          <cell r="F26">
            <v>0</v>
          </cell>
          <cell r="G26">
            <v>0</v>
          </cell>
          <cell r="H26">
            <v>7.832898172323759E-3</v>
          </cell>
          <cell r="I26">
            <v>0</v>
          </cell>
          <cell r="J26">
            <v>0</v>
          </cell>
          <cell r="K26">
            <v>0</v>
          </cell>
          <cell r="L26">
            <v>0</v>
          </cell>
          <cell r="M26">
            <v>2.1611721611721611E-2</v>
          </cell>
          <cell r="N26">
            <v>0</v>
          </cell>
        </row>
        <row r="27">
          <cell r="C27" t="str">
            <v>% Usuarios Comercial</v>
          </cell>
          <cell r="D27">
            <v>1</v>
          </cell>
          <cell r="E27">
            <v>0</v>
          </cell>
          <cell r="F27">
            <v>1</v>
          </cell>
          <cell r="G27">
            <v>0.9928057553956835</v>
          </cell>
          <cell r="H27">
            <v>0</v>
          </cell>
          <cell r="I27">
            <v>0.96721311475409832</v>
          </cell>
          <cell r="J27">
            <v>0</v>
          </cell>
          <cell r="K27">
            <v>0</v>
          </cell>
          <cell r="L27">
            <v>0</v>
          </cell>
          <cell r="M27">
            <v>0.96153846153846156</v>
          </cell>
          <cell r="N27">
            <v>1</v>
          </cell>
        </row>
        <row r="28">
          <cell r="C28" t="str">
            <v>% Usuarios Industrial</v>
          </cell>
          <cell r="D28">
            <v>0</v>
          </cell>
          <cell r="E28">
            <v>0</v>
          </cell>
          <cell r="F28">
            <v>0</v>
          </cell>
          <cell r="G28">
            <v>7.1942446043165471E-3</v>
          </cell>
          <cell r="H28">
            <v>1</v>
          </cell>
          <cell r="I28">
            <v>3.2786885245901641E-2</v>
          </cell>
          <cell r="J28">
            <v>0</v>
          </cell>
          <cell r="K28">
            <v>0</v>
          </cell>
          <cell r="L28">
            <v>0</v>
          </cell>
          <cell r="M28">
            <v>3.8461538461538464E-2</v>
          </cell>
          <cell r="N28">
            <v>0</v>
          </cell>
        </row>
        <row r="29">
          <cell r="C29" t="str">
            <v>% Usuarios Oficial</v>
          </cell>
          <cell r="D29">
            <v>1</v>
          </cell>
          <cell r="E29">
            <v>1</v>
          </cell>
          <cell r="F29">
            <v>1</v>
          </cell>
          <cell r="G29">
            <v>1</v>
          </cell>
          <cell r="H29">
            <v>1</v>
          </cell>
          <cell r="I29">
            <v>1</v>
          </cell>
          <cell r="J29">
            <v>1</v>
          </cell>
          <cell r="K29">
            <v>1</v>
          </cell>
          <cell r="L29">
            <v>1</v>
          </cell>
          <cell r="M29">
            <v>1</v>
          </cell>
          <cell r="N29">
            <v>1</v>
          </cell>
        </row>
        <row r="30">
          <cell r="C30" t="str">
            <v>Aportes de Ley 60 2001</v>
          </cell>
          <cell r="D30">
            <v>64075926.073080555</v>
          </cell>
          <cell r="E30">
            <v>618565134.63223171</v>
          </cell>
          <cell r="F30">
            <v>693088426.99943268</v>
          </cell>
          <cell r="G30">
            <v>551668143.00469208</v>
          </cell>
          <cell r="I30">
            <v>445773257.25818819</v>
          </cell>
          <cell r="J30">
            <v>135615990.78165489</v>
          </cell>
          <cell r="K30">
            <v>61597522.911755398</v>
          </cell>
          <cell r="L30">
            <v>-51472750.112334497</v>
          </cell>
          <cell r="M30">
            <v>282218458.44130492</v>
          </cell>
          <cell r="N30">
            <v>211096242.22037861</v>
          </cell>
        </row>
      </sheetData>
      <sheetData sheetId="2" refreshError="1"/>
      <sheetData sheetId="3" refreshError="1"/>
      <sheetData sheetId="4" refreshError="1"/>
      <sheetData sheetId="5" refreshError="1"/>
      <sheetData sheetId="6" refreshError="1"/>
      <sheetData sheetId="7">
        <row r="20">
          <cell r="D20">
            <v>0.3</v>
          </cell>
        </row>
        <row r="566">
          <cell r="C566">
            <v>57.749365320726945</v>
          </cell>
        </row>
        <row r="567">
          <cell r="C567">
            <v>29.860134874485667</v>
          </cell>
        </row>
        <row r="569">
          <cell r="C569">
            <v>70773035.963527918</v>
          </cell>
        </row>
        <row r="570">
          <cell r="C570">
            <v>21.951999999999998</v>
          </cell>
        </row>
        <row r="579">
          <cell r="C579">
            <v>72.496967251908004</v>
          </cell>
        </row>
        <row r="580">
          <cell r="C580">
            <v>73.094977715127456</v>
          </cell>
        </row>
        <row r="582">
          <cell r="C582">
            <v>70773035.963527918</v>
          </cell>
        </row>
      </sheetData>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D5" t="str">
            <v>Majagual</v>
          </cell>
        </row>
        <row r="6">
          <cell r="A6" t="str">
            <v>AÑO</v>
          </cell>
          <cell r="B6" t="str">
            <v>CAPTACIÓN</v>
          </cell>
          <cell r="C6" t="str">
            <v>SISTEMA DE BOMBEO</v>
          </cell>
          <cell r="D6" t="str">
            <v>CONDUCCIÓN</v>
          </cell>
          <cell r="E6" t="str">
            <v>PLANTAS DE TRATAMIENTO</v>
          </cell>
          <cell r="F6" t="str">
            <v>TANQUES DE ALMACENAMIENTO</v>
          </cell>
          <cell r="G6" t="str">
            <v>REDES DE DISTRIBUCIÓN</v>
          </cell>
          <cell r="H6" t="str">
            <v>MACROMEDIDORES</v>
          </cell>
          <cell r="I6" t="str">
            <v>REBOMBEO</v>
          </cell>
          <cell r="J6" t="str">
            <v>MICROMEDIDORES</v>
          </cell>
          <cell r="K6" t="str">
            <v>CONEXIONES DOMICILIARIAS</v>
          </cell>
          <cell r="L6" t="str">
            <v>TOTAL INVERSIONES</v>
          </cell>
          <cell r="M6" t="str">
            <v>PLAN MAESTRO</v>
          </cell>
        </row>
        <row r="7">
          <cell r="A7">
            <v>2002</v>
          </cell>
          <cell r="B7">
            <v>0</v>
          </cell>
          <cell r="C7">
            <v>0</v>
          </cell>
          <cell r="D7">
            <v>0</v>
          </cell>
          <cell r="E7">
            <v>579793319.41592968</v>
          </cell>
          <cell r="F7">
            <v>544652770.77265608</v>
          </cell>
          <cell r="G7">
            <v>194739589.4258838</v>
          </cell>
          <cell r="H7">
            <v>2862451.5218726629</v>
          </cell>
          <cell r="I7">
            <v>0</v>
          </cell>
          <cell r="J7">
            <v>52683248.494305864</v>
          </cell>
          <cell r="K7">
            <v>9744559.7377987653</v>
          </cell>
          <cell r="L7">
            <v>1374731379.6306481</v>
          </cell>
          <cell r="M7">
            <v>34285616.323411927</v>
          </cell>
        </row>
        <row r="8">
          <cell r="A8">
            <v>2003</v>
          </cell>
          <cell r="B8">
            <v>0</v>
          </cell>
          <cell r="C8">
            <v>0</v>
          </cell>
          <cell r="D8">
            <v>0</v>
          </cell>
          <cell r="E8">
            <v>0</v>
          </cell>
          <cell r="F8">
            <v>0</v>
          </cell>
          <cell r="G8">
            <v>253764860.01139691</v>
          </cell>
          <cell r="H8">
            <v>0</v>
          </cell>
          <cell r="I8">
            <v>0</v>
          </cell>
          <cell r="J8">
            <v>99289508.813348457</v>
          </cell>
          <cell r="K8">
            <v>12698120.834214531</v>
          </cell>
          <cell r="L8">
            <v>353054368.82474536</v>
          </cell>
          <cell r="M8">
            <v>0</v>
          </cell>
        </row>
        <row r="9">
          <cell r="A9">
            <v>2004</v>
          </cell>
          <cell r="B9">
            <v>0</v>
          </cell>
          <cell r="C9">
            <v>0</v>
          </cell>
          <cell r="D9">
            <v>0</v>
          </cell>
          <cell r="E9">
            <v>0</v>
          </cell>
          <cell r="F9">
            <v>0</v>
          </cell>
          <cell r="G9">
            <v>263640891.30757424</v>
          </cell>
          <cell r="H9">
            <v>0</v>
          </cell>
          <cell r="I9">
            <v>0</v>
          </cell>
          <cell r="J9">
            <v>112508784.24384534</v>
          </cell>
          <cell r="K9">
            <v>13192306.824960893</v>
          </cell>
          <cell r="L9">
            <v>376149675.55141962</v>
          </cell>
          <cell r="M9">
            <v>0</v>
          </cell>
        </row>
        <row r="10">
          <cell r="A10">
            <v>2005</v>
          </cell>
          <cell r="B10">
            <v>0</v>
          </cell>
          <cell r="C10">
            <v>0</v>
          </cell>
          <cell r="D10">
            <v>0</v>
          </cell>
          <cell r="E10">
            <v>0</v>
          </cell>
          <cell r="F10">
            <v>0</v>
          </cell>
          <cell r="G10">
            <v>273838516.89245498</v>
          </cell>
          <cell r="H10">
            <v>0</v>
          </cell>
          <cell r="I10">
            <v>0</v>
          </cell>
          <cell r="J10">
            <v>20375986.83457889</v>
          </cell>
          <cell r="K10">
            <v>13702585.048246328</v>
          </cell>
          <cell r="L10">
            <v>294214503.72703385</v>
          </cell>
          <cell r="M10">
            <v>0</v>
          </cell>
        </row>
        <row r="11">
          <cell r="A11">
            <v>2006</v>
          </cell>
          <cell r="B11">
            <v>0</v>
          </cell>
          <cell r="C11">
            <v>0</v>
          </cell>
          <cell r="D11">
            <v>0</v>
          </cell>
          <cell r="E11">
            <v>0</v>
          </cell>
          <cell r="F11">
            <v>0</v>
          </cell>
          <cell r="G11">
            <v>284367341.50856912</v>
          </cell>
          <cell r="H11">
            <v>0</v>
          </cell>
          <cell r="I11">
            <v>0</v>
          </cell>
          <cell r="J11">
            <v>21158121.125403978</v>
          </cell>
          <cell r="K11">
            <v>14229436.115063323</v>
          </cell>
          <cell r="L11">
            <v>305525462.63397312</v>
          </cell>
          <cell r="M11">
            <v>0</v>
          </cell>
        </row>
        <row r="12">
          <cell r="A12">
            <v>2007</v>
          </cell>
          <cell r="B12">
            <v>0</v>
          </cell>
          <cell r="C12">
            <v>0</v>
          </cell>
          <cell r="D12">
            <v>0</v>
          </cell>
          <cell r="E12">
            <v>0</v>
          </cell>
          <cell r="F12">
            <v>0</v>
          </cell>
          <cell r="G12">
            <v>295237242.42747223</v>
          </cell>
          <cell r="H12">
            <v>0</v>
          </cell>
          <cell r="I12">
            <v>0</v>
          </cell>
          <cell r="J12">
            <v>21965582.033647735</v>
          </cell>
          <cell r="K12">
            <v>14773354.273463869</v>
          </cell>
          <cell r="L12">
            <v>317202824.46111995</v>
          </cell>
          <cell r="M12">
            <v>0</v>
          </cell>
        </row>
        <row r="13">
          <cell r="A13">
            <v>2008</v>
          </cell>
          <cell r="B13">
            <v>0</v>
          </cell>
          <cell r="C13">
            <v>0</v>
          </cell>
          <cell r="D13">
            <v>0</v>
          </cell>
          <cell r="E13">
            <v>0</v>
          </cell>
          <cell r="F13">
            <v>0</v>
          </cell>
          <cell r="G13">
            <v>306458376.92460847</v>
          </cell>
          <cell r="H13">
            <v>0</v>
          </cell>
          <cell r="I13">
            <v>0</v>
          </cell>
          <cell r="J13">
            <v>22799123.697129454</v>
          </cell>
          <cell r="K13">
            <v>15334847.782593578</v>
          </cell>
          <cell r="L13">
            <v>329257500.6217379</v>
          </cell>
          <cell r="M13">
            <v>0</v>
          </cell>
        </row>
        <row r="14">
          <cell r="A14">
            <v>2009</v>
          </cell>
          <cell r="B14">
            <v>0</v>
          </cell>
          <cell r="C14">
            <v>37448446.473629147</v>
          </cell>
          <cell r="D14">
            <v>89929989.244894713</v>
          </cell>
          <cell r="E14">
            <v>0</v>
          </cell>
          <cell r="F14">
            <v>0</v>
          </cell>
          <cell r="G14">
            <v>318041189.95428866</v>
          </cell>
          <cell r="H14">
            <v>0</v>
          </cell>
          <cell r="I14">
            <v>0</v>
          </cell>
          <cell r="J14">
            <v>23659521.611855961</v>
          </cell>
          <cell r="K14">
            <v>15914439.296739342</v>
          </cell>
          <cell r="L14">
            <v>469079147.28466851</v>
          </cell>
          <cell r="M14">
            <v>0</v>
          </cell>
        </row>
        <row r="15">
          <cell r="A15">
            <v>2010</v>
          </cell>
          <cell r="B15">
            <v>0</v>
          </cell>
          <cell r="C15">
            <v>0</v>
          </cell>
          <cell r="D15">
            <v>0</v>
          </cell>
          <cell r="E15">
            <v>0</v>
          </cell>
          <cell r="F15">
            <v>0</v>
          </cell>
          <cell r="G15">
            <v>329996422.03005475</v>
          </cell>
          <cell r="H15">
            <v>0</v>
          </cell>
          <cell r="I15">
            <v>0</v>
          </cell>
          <cell r="J15">
            <v>24547573.217076443</v>
          </cell>
          <cell r="K15">
            <v>16512666.259654293</v>
          </cell>
          <cell r="L15">
            <v>354543995.24713117</v>
          </cell>
          <cell r="M15">
            <v>0</v>
          </cell>
        </row>
        <row r="16">
          <cell r="A16">
            <v>2011</v>
          </cell>
          <cell r="B16">
            <v>0</v>
          </cell>
          <cell r="C16">
            <v>0</v>
          </cell>
          <cell r="D16">
            <v>0</v>
          </cell>
          <cell r="E16">
            <v>0</v>
          </cell>
          <cell r="F16">
            <v>0</v>
          </cell>
          <cell r="G16">
            <v>342335117.31584942</v>
          </cell>
          <cell r="H16">
            <v>0</v>
          </cell>
          <cell r="I16">
            <v>0</v>
          </cell>
          <cell r="J16">
            <v>25464098.495988328</v>
          </cell>
          <cell r="K16">
            <v>17130081.309431229</v>
          </cell>
          <cell r="L16">
            <v>367799215.81183773</v>
          </cell>
          <cell r="M16">
            <v>0</v>
          </cell>
        </row>
        <row r="17">
          <cell r="A17">
            <v>2012</v>
          </cell>
          <cell r="B17">
            <v>0</v>
          </cell>
          <cell r="C17">
            <v>0</v>
          </cell>
          <cell r="D17">
            <v>0</v>
          </cell>
          <cell r="E17">
            <v>0</v>
          </cell>
          <cell r="F17">
            <v>639706556.95857036</v>
          </cell>
          <cell r="G17">
            <v>155671752.17141658</v>
          </cell>
          <cell r="H17">
            <v>0</v>
          </cell>
          <cell r="I17">
            <v>0</v>
          </cell>
          <cell r="J17">
            <v>11606404.032292649</v>
          </cell>
          <cell r="K17">
            <v>7789647.1538958075</v>
          </cell>
          <cell r="L17">
            <v>806984713.16227961</v>
          </cell>
          <cell r="M17">
            <v>0</v>
          </cell>
        </row>
        <row r="18">
          <cell r="A18">
            <v>2013</v>
          </cell>
          <cell r="B18">
            <v>0</v>
          </cell>
          <cell r="C18">
            <v>0</v>
          </cell>
          <cell r="D18">
            <v>0</v>
          </cell>
          <cell r="E18">
            <v>0</v>
          </cell>
          <cell r="F18">
            <v>0</v>
          </cell>
          <cell r="G18">
            <v>147162209.52804664</v>
          </cell>
          <cell r="H18">
            <v>0</v>
          </cell>
          <cell r="I18">
            <v>0</v>
          </cell>
          <cell r="J18">
            <v>10975133.156661978</v>
          </cell>
          <cell r="K18">
            <v>7363838.7865570029</v>
          </cell>
          <cell r="L18">
            <v>158137342.68470863</v>
          </cell>
          <cell r="M18">
            <v>0</v>
          </cell>
        </row>
        <row r="19">
          <cell r="A19">
            <v>2014</v>
          </cell>
          <cell r="B19">
            <v>0</v>
          </cell>
          <cell r="C19">
            <v>0</v>
          </cell>
          <cell r="D19">
            <v>0</v>
          </cell>
          <cell r="E19">
            <v>0</v>
          </cell>
          <cell r="F19">
            <v>0</v>
          </cell>
          <cell r="G19">
            <v>150575134.09421355</v>
          </cell>
          <cell r="H19">
            <v>0</v>
          </cell>
          <cell r="I19">
            <v>0</v>
          </cell>
          <cell r="J19">
            <v>11229009.823271371</v>
          </cell>
          <cell r="K19">
            <v>7534617.8634445593</v>
          </cell>
          <cell r="L19">
            <v>161804143.91748491</v>
          </cell>
          <cell r="M19">
            <v>0</v>
          </cell>
        </row>
        <row r="20">
          <cell r="A20">
            <v>2015</v>
          </cell>
          <cell r="B20">
            <v>0</v>
          </cell>
          <cell r="C20">
            <v>0</v>
          </cell>
          <cell r="D20">
            <v>0</v>
          </cell>
          <cell r="E20">
            <v>0</v>
          </cell>
          <cell r="F20">
            <v>0</v>
          </cell>
          <cell r="G20">
            <v>154067209.78302148</v>
          </cell>
          <cell r="H20">
            <v>0</v>
          </cell>
          <cell r="I20">
            <v>0</v>
          </cell>
          <cell r="J20">
            <v>11488767.751186971</v>
          </cell>
          <cell r="K20">
            <v>7709357.5774329929</v>
          </cell>
          <cell r="L20">
            <v>165555977.53420845</v>
          </cell>
          <cell r="M20">
            <v>0</v>
          </cell>
        </row>
        <row r="21">
          <cell r="A21">
            <v>2016</v>
          </cell>
          <cell r="B21">
            <v>0</v>
          </cell>
          <cell r="C21">
            <v>37448446.473629147</v>
          </cell>
          <cell r="D21">
            <v>89929989.244894713</v>
          </cell>
          <cell r="E21">
            <v>0</v>
          </cell>
          <cell r="F21">
            <v>0</v>
          </cell>
          <cell r="G21">
            <v>157640272.23428363</v>
          </cell>
          <cell r="H21">
            <v>0</v>
          </cell>
          <cell r="I21">
            <v>0</v>
          </cell>
          <cell r="J21">
            <v>11754543.27076317</v>
          </cell>
          <cell r="K21">
            <v>7888149.7819655035</v>
          </cell>
          <cell r="L21">
            <v>296773251.22357064</v>
          </cell>
          <cell r="M21">
            <v>0</v>
          </cell>
        </row>
        <row r="22">
          <cell r="A22">
            <v>2017</v>
          </cell>
          <cell r="B22">
            <v>0</v>
          </cell>
          <cell r="C22">
            <v>0</v>
          </cell>
          <cell r="D22">
            <v>0</v>
          </cell>
          <cell r="E22">
            <v>0</v>
          </cell>
          <cell r="F22">
            <v>0</v>
          </cell>
          <cell r="G22">
            <v>161296199.65920395</v>
          </cell>
          <cell r="H22">
            <v>0</v>
          </cell>
          <cell r="I22">
            <v>0</v>
          </cell>
          <cell r="J22">
            <v>12026475.873416493</v>
          </cell>
          <cell r="K22">
            <v>8071088.4607119309</v>
          </cell>
          <cell r="L22">
            <v>173322675.53262043</v>
          </cell>
          <cell r="M22">
            <v>0</v>
          </cell>
        </row>
        <row r="23">
          <cell r="A23">
            <v>2018</v>
          </cell>
          <cell r="B23">
            <v>0</v>
          </cell>
          <cell r="C23">
            <v>0</v>
          </cell>
          <cell r="D23">
            <v>0</v>
          </cell>
          <cell r="E23">
            <v>0</v>
          </cell>
          <cell r="F23">
            <v>0</v>
          </cell>
          <cell r="G23">
            <v>165036913.82768443</v>
          </cell>
          <cell r="H23">
            <v>0</v>
          </cell>
          <cell r="I23">
            <v>0</v>
          </cell>
          <cell r="J23">
            <v>12304708.284930276</v>
          </cell>
          <cell r="K23">
            <v>8258269.7769725425</v>
          </cell>
          <cell r="L23">
            <v>177341622.11261472</v>
          </cell>
          <cell r="M23">
            <v>0</v>
          </cell>
        </row>
        <row r="24">
          <cell r="A24">
            <v>2019</v>
          </cell>
          <cell r="B24">
            <v>0</v>
          </cell>
          <cell r="C24">
            <v>0</v>
          </cell>
          <cell r="D24">
            <v>0</v>
          </cell>
          <cell r="E24">
            <v>0</v>
          </cell>
          <cell r="F24">
            <v>0</v>
          </cell>
          <cell r="G24">
            <v>168864381.07850495</v>
          </cell>
          <cell r="H24">
            <v>0</v>
          </cell>
          <cell r="I24">
            <v>0</v>
          </cell>
          <cell r="J24">
            <v>12589386.540457308</v>
          </cell>
          <cell r="K24">
            <v>8449792.1242263559</v>
          </cell>
          <cell r="L24">
            <v>181453767.61896226</v>
          </cell>
          <cell r="M24">
            <v>0</v>
          </cell>
        </row>
        <row r="25">
          <cell r="A25">
            <v>2020</v>
          </cell>
          <cell r="B25">
            <v>0</v>
          </cell>
          <cell r="C25">
            <v>0</v>
          </cell>
          <cell r="D25">
            <v>0</v>
          </cell>
          <cell r="E25">
            <v>0</v>
          </cell>
          <cell r="F25">
            <v>0</v>
          </cell>
          <cell r="G25">
            <v>172780613.35295445</v>
          </cell>
          <cell r="H25">
            <v>0</v>
          </cell>
          <cell r="I25">
            <v>0</v>
          </cell>
          <cell r="J25">
            <v>12880660.061262133</v>
          </cell>
          <cell r="K25">
            <v>8645756.1778529175</v>
          </cell>
          <cell r="L25">
            <v>185661273.41421658</v>
          </cell>
          <cell r="M25">
            <v>0</v>
          </cell>
        </row>
        <row r="26">
          <cell r="A26">
            <v>2021</v>
          </cell>
          <cell r="B26">
            <v>0</v>
          </cell>
          <cell r="C26">
            <v>0</v>
          </cell>
          <cell r="D26">
            <v>0</v>
          </cell>
          <cell r="E26">
            <v>0</v>
          </cell>
          <cell r="F26">
            <v>0</v>
          </cell>
          <cell r="G26">
            <v>176787669.25243634</v>
          </cell>
          <cell r="H26">
            <v>0</v>
          </cell>
          <cell r="I26">
            <v>0</v>
          </cell>
          <cell r="J26">
            <v>13178681.733245976</v>
          </cell>
          <cell r="K26">
            <v>8846264.9480537586</v>
          </cell>
          <cell r="L26">
            <v>189966350.98568231</v>
          </cell>
          <cell r="M26">
            <v>0</v>
          </cell>
        </row>
        <row r="27">
          <cell r="A27">
            <v>2022</v>
          </cell>
          <cell r="B27">
            <v>0</v>
          </cell>
          <cell r="C27">
            <v>0</v>
          </cell>
          <cell r="D27">
            <v>0</v>
          </cell>
          <cell r="E27">
            <v>0</v>
          </cell>
          <cell r="F27">
            <v>0</v>
          </cell>
          <cell r="G27">
            <v>180887655.12055999</v>
          </cell>
          <cell r="H27">
            <v>0</v>
          </cell>
          <cell r="I27">
            <v>0</v>
          </cell>
          <cell r="J27">
            <v>13483607.987286668</v>
          </cell>
          <cell r="K27">
            <v>9051423.8339990694</v>
          </cell>
          <cell r="L27">
            <v>194371263.10784665</v>
          </cell>
          <cell r="M27">
            <v>0</v>
          </cell>
        </row>
        <row r="28">
          <cell r="A28">
            <v>2023</v>
          </cell>
          <cell r="B28">
            <v>0</v>
          </cell>
          <cell r="C28">
            <v>0</v>
          </cell>
          <cell r="D28">
            <v>0</v>
          </cell>
          <cell r="E28">
            <v>0</v>
          </cell>
          <cell r="F28">
            <v>0</v>
          </cell>
          <cell r="G28">
            <v>185082726.1503956</v>
          </cell>
          <cell r="H28">
            <v>0</v>
          </cell>
          <cell r="I28">
            <v>0</v>
          </cell>
          <cell r="J28">
            <v>13795598.881449115</v>
          </cell>
          <cell r="K28">
            <v>9261340.6792335622</v>
          </cell>
          <cell r="L28">
            <v>198878325.03184471</v>
          </cell>
          <cell r="M28">
            <v>0</v>
          </cell>
        </row>
        <row r="29">
          <cell r="A29">
            <v>2024</v>
          </cell>
          <cell r="B29">
            <v>0</v>
          </cell>
          <cell r="C29">
            <v>37448446.473629147</v>
          </cell>
          <cell r="D29">
            <v>89929989.244894713</v>
          </cell>
          <cell r="E29">
            <v>0</v>
          </cell>
          <cell r="F29">
            <v>0</v>
          </cell>
          <cell r="G29">
            <v>189375087.51733559</v>
          </cell>
          <cell r="H29">
            <v>0</v>
          </cell>
          <cell r="I29">
            <v>0</v>
          </cell>
          <cell r="J29">
            <v>14114818.1850955</v>
          </cell>
          <cell r="K29">
            <v>9476125.8283636291</v>
          </cell>
          <cell r="L29">
            <v>330868341.42095494</v>
          </cell>
          <cell r="M29">
            <v>0</v>
          </cell>
        </row>
        <row r="30">
          <cell r="A30">
            <v>2025</v>
          </cell>
          <cell r="B30">
            <v>0</v>
          </cell>
          <cell r="C30">
            <v>0</v>
          </cell>
          <cell r="D30">
            <v>0</v>
          </cell>
          <cell r="E30">
            <v>0</v>
          </cell>
          <cell r="F30">
            <v>0</v>
          </cell>
          <cell r="G30">
            <v>193766995.53829184</v>
          </cell>
          <cell r="H30">
            <v>0</v>
          </cell>
          <cell r="I30">
            <v>0</v>
          </cell>
          <cell r="J30">
            <v>14441433.464951623</v>
          </cell>
          <cell r="K30">
            <v>9695892.1850623209</v>
          </cell>
          <cell r="L30">
            <v>208208429.00324348</v>
          </cell>
          <cell r="M30">
            <v>0</v>
          </cell>
        </row>
        <row r="31">
          <cell r="A31">
            <v>2026</v>
          </cell>
          <cell r="B31">
            <v>0</v>
          </cell>
          <cell r="C31">
            <v>0</v>
          </cell>
          <cell r="D31">
            <v>0</v>
          </cell>
          <cell r="E31">
            <v>0</v>
          </cell>
          <cell r="F31">
            <v>0</v>
          </cell>
          <cell r="G31">
            <v>198260758.85773322</v>
          </cell>
          <cell r="H31">
            <v>0</v>
          </cell>
          <cell r="I31">
            <v>0</v>
          </cell>
          <cell r="J31">
            <v>14775616.173164962</v>
          </cell>
          <cell r="K31">
            <v>9920755.2714174017</v>
          </cell>
          <cell r="L31">
            <v>213036375.03089818</v>
          </cell>
          <cell r="M31">
            <v>0</v>
          </cell>
        </row>
        <row r="32">
          <cell r="A32">
            <v>2027</v>
          </cell>
          <cell r="B32">
            <v>0</v>
          </cell>
          <cell r="C32">
            <v>0</v>
          </cell>
          <cell r="D32">
            <v>0</v>
          </cell>
          <cell r="E32">
            <v>0</v>
          </cell>
          <cell r="F32">
            <v>0</v>
          </cell>
          <cell r="G32">
            <v>202858739.66124597</v>
          </cell>
          <cell r="H32">
            <v>0</v>
          </cell>
          <cell r="I32">
            <v>0</v>
          </cell>
          <cell r="J32">
            <v>15117541.737407228</v>
          </cell>
          <cell r="K32">
            <v>10150833.288656594</v>
          </cell>
          <cell r="L32">
            <v>217976281.39865321</v>
          </cell>
          <cell r="M32">
            <v>0</v>
          </cell>
        </row>
        <row r="33">
          <cell r="A33">
            <v>2028</v>
          </cell>
          <cell r="B33">
            <v>0</v>
          </cell>
          <cell r="C33">
            <v>0</v>
          </cell>
          <cell r="D33">
            <v>0</v>
          </cell>
          <cell r="E33">
            <v>0</v>
          </cell>
          <cell r="F33">
            <v>0</v>
          </cell>
          <cell r="G33">
            <v>207563354.91724136</v>
          </cell>
          <cell r="H33">
            <v>0</v>
          </cell>
          <cell r="I33">
            <v>0</v>
          </cell>
          <cell r="J33">
            <v>15467389.65306602</v>
          </cell>
          <cell r="K33">
            <v>10386247.179281309</v>
          </cell>
          <cell r="L33">
            <v>223030744.57030737</v>
          </cell>
          <cell r="M33">
            <v>0</v>
          </cell>
        </row>
        <row r="34">
          <cell r="A34">
            <v>2029</v>
          </cell>
          <cell r="B34">
            <v>0</v>
          </cell>
          <cell r="C34">
            <v>0</v>
          </cell>
          <cell r="D34">
            <v>0</v>
          </cell>
          <cell r="E34">
            <v>0</v>
          </cell>
          <cell r="F34">
            <v>0</v>
          </cell>
          <cell r="G34">
            <v>212377077.64745229</v>
          </cell>
          <cell r="H34">
            <v>0</v>
          </cell>
          <cell r="I34">
            <v>0</v>
          </cell>
          <cell r="J34">
            <v>15825343.577573985</v>
          </cell>
          <cell r="K34">
            <v>10627120.690640913</v>
          </cell>
          <cell r="L34">
            <v>228202421.22502628</v>
          </cell>
          <cell r="M34">
            <v>0</v>
          </cell>
        </row>
        <row r="35">
          <cell r="A35">
            <v>2030</v>
          </cell>
          <cell r="B35">
            <v>0</v>
          </cell>
          <cell r="C35">
            <v>0</v>
          </cell>
          <cell r="D35">
            <v>0</v>
          </cell>
          <cell r="E35">
            <v>0</v>
          </cell>
          <cell r="F35">
            <v>0</v>
          </cell>
          <cell r="G35">
            <v>217302438.22689909</v>
          </cell>
          <cell r="H35">
            <v>0</v>
          </cell>
          <cell r="I35">
            <v>0</v>
          </cell>
          <cell r="J35">
            <v>16191591.426925844</v>
          </cell>
          <cell r="K35">
            <v>10873580.439981634</v>
          </cell>
          <cell r="L35">
            <v>233494029.65382493</v>
          </cell>
          <cell r="M35">
            <v>0</v>
          </cell>
        </row>
        <row r="36">
          <cell r="A36">
            <v>2031</v>
          </cell>
          <cell r="B36">
            <v>0</v>
          </cell>
          <cell r="C36">
            <v>37448446.473629147</v>
          </cell>
          <cell r="D36">
            <v>89929989.244894713</v>
          </cell>
          <cell r="E36">
            <v>0</v>
          </cell>
          <cell r="F36">
            <v>0</v>
          </cell>
          <cell r="G36">
            <v>222342025.714008</v>
          </cell>
          <cell r="H36">
            <v>0</v>
          </cell>
          <cell r="I36">
            <v>0</v>
          </cell>
          <cell r="J36">
            <v>16566325.474434016</v>
          </cell>
          <cell r="K36">
            <v>11125755.981004259</v>
          </cell>
          <cell r="L36">
            <v>366286786.90696585</v>
          </cell>
          <cell r="M36">
            <v>0</v>
          </cell>
        </row>
        <row r="37">
          <cell r="A37">
            <v>2032</v>
          </cell>
          <cell r="B37">
            <v>0</v>
          </cell>
          <cell r="C37">
            <v>0</v>
          </cell>
          <cell r="D37">
            <v>0</v>
          </cell>
          <cell r="E37">
            <v>0</v>
          </cell>
          <cell r="F37">
            <v>0</v>
          </cell>
          <cell r="G37">
            <v>227498489.21156061</v>
          </cell>
          <cell r="H37">
            <v>0</v>
          </cell>
          <cell r="I37">
            <v>0</v>
          </cell>
          <cell r="J37">
            <v>16949742.451773927</v>
          </cell>
          <cell r="K37">
            <v>11383779.87196457</v>
          </cell>
          <cell r="L37">
            <v>244448231.66333455</v>
          </cell>
          <cell r="M37">
            <v>0</v>
          </cell>
        </row>
        <row r="38">
          <cell r="A38">
            <v>2033</v>
          </cell>
          <cell r="B38">
            <v>0</v>
          </cell>
          <cell r="C38">
            <v>0</v>
          </cell>
          <cell r="D38">
            <v>0</v>
          </cell>
          <cell r="E38">
            <v>0</v>
          </cell>
          <cell r="F38">
            <v>0</v>
          </cell>
          <cell r="G38">
            <v>232774539.25923344</v>
          </cell>
          <cell r="H38">
            <v>0</v>
          </cell>
          <cell r="I38">
            <v>0</v>
          </cell>
          <cell r="J38">
            <v>17342043.652373176</v>
          </cell>
          <cell r="K38">
            <v>11647787.745354544</v>
          </cell>
          <cell r="L38">
            <v>250116582.91160661</v>
          </cell>
          <cell r="M38">
            <v>0</v>
          </cell>
        </row>
        <row r="39">
          <cell r="A39">
            <v>2034</v>
          </cell>
          <cell r="B39">
            <v>0</v>
          </cell>
          <cell r="C39">
            <v>0</v>
          </cell>
          <cell r="D39">
            <v>0</v>
          </cell>
          <cell r="E39">
            <v>0</v>
          </cell>
          <cell r="F39">
            <v>0</v>
          </cell>
          <cell r="G39">
            <v>238172949.25839967</v>
          </cell>
          <cell r="H39">
            <v>0</v>
          </cell>
          <cell r="I39">
            <v>0</v>
          </cell>
          <cell r="J39">
            <v>17743435.037197597</v>
          </cell>
          <cell r="K39">
            <v>11917918.379197881</v>
          </cell>
          <cell r="L39">
            <v>255916384.29559726</v>
          </cell>
          <cell r="M39">
            <v>0</v>
          </cell>
        </row>
        <row r="40">
          <cell r="A40">
            <v>2035</v>
          </cell>
          <cell r="B40">
            <v>0</v>
          </cell>
          <cell r="C40">
            <v>0</v>
          </cell>
          <cell r="D40">
            <v>0</v>
          </cell>
          <cell r="E40">
            <v>0</v>
          </cell>
          <cell r="F40">
            <v>0</v>
          </cell>
          <cell r="G40">
            <v>243696556.93001473</v>
          </cell>
          <cell r="H40">
            <v>0</v>
          </cell>
          <cell r="I40">
            <v>0</v>
          </cell>
          <cell r="J40">
            <v>18154127.34299247</v>
          </cell>
          <cell r="K40">
            <v>12194313.770001054</v>
          </cell>
          <cell r="L40">
            <v>261850684.27300721</v>
          </cell>
          <cell r="M40">
            <v>0</v>
          </cell>
        </row>
        <row r="41">
          <cell r="A41" t="str">
            <v/>
          </cell>
          <cell r="B41">
            <v>0</v>
          </cell>
          <cell r="C41">
            <v>0</v>
          </cell>
          <cell r="D41">
            <v>0</v>
          </cell>
          <cell r="E41">
            <v>0</v>
          </cell>
          <cell r="F41">
            <v>0</v>
          </cell>
          <cell r="G41">
            <v>0</v>
          </cell>
          <cell r="H41">
            <v>0</v>
          </cell>
          <cell r="I41">
            <v>0</v>
          </cell>
          <cell r="J41" t="e">
            <v>#N/A</v>
          </cell>
          <cell r="K41">
            <v>0</v>
          </cell>
          <cell r="L41" t="e">
            <v>#N/A</v>
          </cell>
          <cell r="M41">
            <v>0</v>
          </cell>
        </row>
        <row r="46">
          <cell r="A46" t="str">
            <v>AÑO</v>
          </cell>
          <cell r="B46" t="str">
            <v>CAPTACIÓN</v>
          </cell>
          <cell r="C46" t="str">
            <v>SISTEMA DE BOMBEO</v>
          </cell>
          <cell r="D46" t="str">
            <v>CONDUCCIÓN</v>
          </cell>
          <cell r="E46" t="str">
            <v>PLANTAS DE TRATAMIENTO</v>
          </cell>
          <cell r="F46" t="str">
            <v>TANQUES DE ALMACENAMIENTO</v>
          </cell>
          <cell r="G46" t="str">
            <v>REDES DE DISTRIBUCIÓN</v>
          </cell>
          <cell r="H46" t="str">
            <v>MACROMEDIDORES</v>
          </cell>
          <cell r="I46" t="str">
            <v>REPOSICIÓN DE REDES</v>
          </cell>
          <cell r="J46" t="str">
            <v>MICROMEDIDORES</v>
          </cell>
          <cell r="K46" t="str">
            <v>TOTAL OPTIMIZACIÓN</v>
          </cell>
          <cell r="L46" t="str">
            <v>SECTORIZACIÓN</v>
          </cell>
        </row>
        <row r="47">
          <cell r="A47">
            <v>2002</v>
          </cell>
          <cell r="B47">
            <v>0</v>
          </cell>
          <cell r="C47">
            <v>37448446.473629147</v>
          </cell>
          <cell r="E47">
            <v>0</v>
          </cell>
          <cell r="F47">
            <v>0</v>
          </cell>
          <cell r="G47">
            <v>44762250</v>
          </cell>
          <cell r="H47">
            <v>1717470.9131235979</v>
          </cell>
          <cell r="I47">
            <v>0</v>
          </cell>
          <cell r="J47">
            <v>8000000</v>
          </cell>
          <cell r="K47">
            <v>91928167.38675274</v>
          </cell>
          <cell r="L47">
            <v>108624515.21872663</v>
          </cell>
        </row>
        <row r="48">
          <cell r="A48">
            <v>2003</v>
          </cell>
          <cell r="B48">
            <v>0</v>
          </cell>
          <cell r="C48">
            <v>0</v>
          </cell>
          <cell r="E48">
            <v>0</v>
          </cell>
          <cell r="F48">
            <v>0</v>
          </cell>
          <cell r="G48">
            <v>0</v>
          </cell>
          <cell r="H48">
            <v>0</v>
          </cell>
          <cell r="I48">
            <v>0</v>
          </cell>
          <cell r="J48">
            <v>0</v>
          </cell>
          <cell r="K48">
            <v>0</v>
          </cell>
          <cell r="L48">
            <v>0</v>
          </cell>
        </row>
        <row r="49">
          <cell r="A49">
            <v>2004</v>
          </cell>
          <cell r="B49">
            <v>0</v>
          </cell>
          <cell r="C49">
            <v>0</v>
          </cell>
          <cell r="E49">
            <v>0</v>
          </cell>
          <cell r="F49">
            <v>0</v>
          </cell>
          <cell r="G49">
            <v>0</v>
          </cell>
          <cell r="H49">
            <v>0</v>
          </cell>
          <cell r="I49">
            <v>290717675.45407385</v>
          </cell>
          <cell r="J49">
            <v>0</v>
          </cell>
          <cell r="K49">
            <v>290717675.45407385</v>
          </cell>
          <cell r="L49">
            <v>0</v>
          </cell>
        </row>
        <row r="50">
          <cell r="A50">
            <v>2005</v>
          </cell>
          <cell r="B50">
            <v>0</v>
          </cell>
          <cell r="C50">
            <v>0</v>
          </cell>
          <cell r="E50">
            <v>0</v>
          </cell>
          <cell r="F50">
            <v>0</v>
          </cell>
          <cell r="G50">
            <v>0</v>
          </cell>
          <cell r="H50">
            <v>0</v>
          </cell>
          <cell r="I50">
            <v>290717675.45407385</v>
          </cell>
          <cell r="J50">
            <v>0</v>
          </cell>
          <cell r="K50">
            <v>290717675.45407385</v>
          </cell>
          <cell r="L50">
            <v>0</v>
          </cell>
        </row>
        <row r="51">
          <cell r="A51">
            <v>2006</v>
          </cell>
          <cell r="B51">
            <v>0</v>
          </cell>
          <cell r="C51">
            <v>0</v>
          </cell>
          <cell r="E51">
            <v>0</v>
          </cell>
          <cell r="F51">
            <v>0</v>
          </cell>
          <cell r="G51">
            <v>0</v>
          </cell>
          <cell r="H51">
            <v>0</v>
          </cell>
          <cell r="I51">
            <v>290717675.45407385</v>
          </cell>
          <cell r="J51">
            <v>0</v>
          </cell>
          <cell r="K51">
            <v>290717675.45407385</v>
          </cell>
          <cell r="L51">
            <v>0</v>
          </cell>
        </row>
        <row r="52">
          <cell r="A52">
            <v>2007</v>
          </cell>
          <cell r="B52">
            <v>0</v>
          </cell>
          <cell r="C52">
            <v>0</v>
          </cell>
          <cell r="E52">
            <v>0</v>
          </cell>
          <cell r="F52">
            <v>0</v>
          </cell>
          <cell r="G52">
            <v>0</v>
          </cell>
          <cell r="H52">
            <v>0</v>
          </cell>
          <cell r="I52">
            <v>0</v>
          </cell>
          <cell r="J52">
            <v>0</v>
          </cell>
          <cell r="K52">
            <v>0</v>
          </cell>
          <cell r="L52">
            <v>0</v>
          </cell>
        </row>
        <row r="53">
          <cell r="A53">
            <v>2008</v>
          </cell>
          <cell r="B53">
            <v>0</v>
          </cell>
          <cell r="C53">
            <v>0</v>
          </cell>
          <cell r="E53">
            <v>0</v>
          </cell>
          <cell r="F53">
            <v>0</v>
          </cell>
          <cell r="G53">
            <v>0</v>
          </cell>
          <cell r="H53">
            <v>0</v>
          </cell>
          <cell r="I53">
            <v>0</v>
          </cell>
          <cell r="J53">
            <v>0</v>
          </cell>
          <cell r="K53">
            <v>0</v>
          </cell>
          <cell r="L53">
            <v>0</v>
          </cell>
        </row>
        <row r="54">
          <cell r="A54">
            <v>2009</v>
          </cell>
          <cell r="B54">
            <v>0</v>
          </cell>
          <cell r="C54">
            <v>0</v>
          </cell>
          <cell r="E54">
            <v>0</v>
          </cell>
          <cell r="F54">
            <v>0</v>
          </cell>
          <cell r="G54">
            <v>0</v>
          </cell>
          <cell r="H54">
            <v>0</v>
          </cell>
          <cell r="I54">
            <v>0</v>
          </cell>
          <cell r="J54">
            <v>0</v>
          </cell>
          <cell r="K54">
            <v>0</v>
          </cell>
          <cell r="L54">
            <v>0</v>
          </cell>
        </row>
        <row r="55">
          <cell r="A55">
            <v>2010</v>
          </cell>
          <cell r="B55">
            <v>0</v>
          </cell>
          <cell r="C55">
            <v>0</v>
          </cell>
          <cell r="E55">
            <v>0</v>
          </cell>
          <cell r="F55">
            <v>0</v>
          </cell>
          <cell r="G55">
            <v>0</v>
          </cell>
          <cell r="H55">
            <v>0</v>
          </cell>
          <cell r="I55">
            <v>0</v>
          </cell>
          <cell r="J55">
            <v>0</v>
          </cell>
          <cell r="K55">
            <v>0</v>
          </cell>
          <cell r="L55">
            <v>0</v>
          </cell>
        </row>
        <row r="56">
          <cell r="A56">
            <v>2011</v>
          </cell>
          <cell r="B56">
            <v>0</v>
          </cell>
          <cell r="C56">
            <v>0</v>
          </cell>
          <cell r="E56">
            <v>0</v>
          </cell>
          <cell r="F56">
            <v>0</v>
          </cell>
          <cell r="G56">
            <v>0</v>
          </cell>
          <cell r="H56">
            <v>0</v>
          </cell>
          <cell r="I56">
            <v>0</v>
          </cell>
          <cell r="J56">
            <v>0</v>
          </cell>
          <cell r="K56">
            <v>0</v>
          </cell>
          <cell r="L56">
            <v>0</v>
          </cell>
        </row>
        <row r="57">
          <cell r="A57">
            <v>2012</v>
          </cell>
          <cell r="B57">
            <v>0</v>
          </cell>
          <cell r="C57">
            <v>0</v>
          </cell>
          <cell r="E57">
            <v>0</v>
          </cell>
          <cell r="F57">
            <v>0</v>
          </cell>
          <cell r="G57">
            <v>0</v>
          </cell>
          <cell r="H57">
            <v>0</v>
          </cell>
          <cell r="I57">
            <v>0</v>
          </cell>
          <cell r="J57">
            <v>0</v>
          </cell>
          <cell r="K57">
            <v>0</v>
          </cell>
          <cell r="L57">
            <v>0</v>
          </cell>
        </row>
        <row r="58">
          <cell r="A58">
            <v>2013</v>
          </cell>
          <cell r="B58">
            <v>0</v>
          </cell>
          <cell r="C58">
            <v>0</v>
          </cell>
          <cell r="E58">
            <v>0</v>
          </cell>
          <cell r="F58">
            <v>0</v>
          </cell>
          <cell r="G58">
            <v>0</v>
          </cell>
          <cell r="H58">
            <v>0</v>
          </cell>
          <cell r="I58">
            <v>0</v>
          </cell>
          <cell r="J58">
            <v>0</v>
          </cell>
          <cell r="K58">
            <v>0</v>
          </cell>
          <cell r="L58">
            <v>0</v>
          </cell>
        </row>
        <row r="59">
          <cell r="A59">
            <v>2014</v>
          </cell>
          <cell r="B59">
            <v>0</v>
          </cell>
          <cell r="C59">
            <v>0</v>
          </cell>
          <cell r="E59">
            <v>0</v>
          </cell>
          <cell r="F59">
            <v>0</v>
          </cell>
          <cell r="G59">
            <v>0</v>
          </cell>
          <cell r="H59">
            <v>0</v>
          </cell>
          <cell r="I59">
            <v>0</v>
          </cell>
          <cell r="J59">
            <v>0</v>
          </cell>
          <cell r="K59">
            <v>0</v>
          </cell>
          <cell r="L59">
            <v>0</v>
          </cell>
        </row>
        <row r="60">
          <cell r="A60">
            <v>2015</v>
          </cell>
          <cell r="B60">
            <v>0</v>
          </cell>
          <cell r="C60">
            <v>0</v>
          </cell>
          <cell r="E60">
            <v>0</v>
          </cell>
          <cell r="F60">
            <v>0</v>
          </cell>
          <cell r="G60">
            <v>0</v>
          </cell>
          <cell r="H60">
            <v>0</v>
          </cell>
          <cell r="I60">
            <v>0</v>
          </cell>
          <cell r="J60">
            <v>0</v>
          </cell>
          <cell r="K60">
            <v>0</v>
          </cell>
          <cell r="L60">
            <v>0</v>
          </cell>
        </row>
        <row r="61">
          <cell r="A61">
            <v>2016</v>
          </cell>
          <cell r="B61">
            <v>0</v>
          </cell>
          <cell r="C61">
            <v>0</v>
          </cell>
          <cell r="E61">
            <v>0</v>
          </cell>
          <cell r="F61">
            <v>0</v>
          </cell>
          <cell r="G61">
            <v>0</v>
          </cell>
          <cell r="H61">
            <v>0</v>
          </cell>
          <cell r="I61">
            <v>0</v>
          </cell>
          <cell r="J61">
            <v>0</v>
          </cell>
          <cell r="K61">
            <v>0</v>
          </cell>
          <cell r="L61">
            <v>0</v>
          </cell>
        </row>
        <row r="62">
          <cell r="A62">
            <v>2017</v>
          </cell>
          <cell r="B62">
            <v>0</v>
          </cell>
          <cell r="C62">
            <v>0</v>
          </cell>
          <cell r="E62">
            <v>0</v>
          </cell>
          <cell r="F62">
            <v>0</v>
          </cell>
          <cell r="G62">
            <v>0</v>
          </cell>
          <cell r="H62">
            <v>0</v>
          </cell>
          <cell r="I62">
            <v>0</v>
          </cell>
          <cell r="J62">
            <v>0</v>
          </cell>
          <cell r="K62">
            <v>0</v>
          </cell>
          <cell r="L62">
            <v>0</v>
          </cell>
        </row>
        <row r="63">
          <cell r="A63">
            <v>2018</v>
          </cell>
          <cell r="B63">
            <v>0</v>
          </cell>
          <cell r="C63">
            <v>0</v>
          </cell>
          <cell r="E63">
            <v>0</v>
          </cell>
          <cell r="F63">
            <v>0</v>
          </cell>
          <cell r="G63">
            <v>0</v>
          </cell>
          <cell r="H63">
            <v>0</v>
          </cell>
          <cell r="I63">
            <v>0</v>
          </cell>
          <cell r="J63">
            <v>0</v>
          </cell>
          <cell r="K63">
            <v>0</v>
          </cell>
          <cell r="L63">
            <v>0</v>
          </cell>
        </row>
        <row r="64">
          <cell r="A64">
            <v>2019</v>
          </cell>
          <cell r="B64">
            <v>0</v>
          </cell>
          <cell r="C64">
            <v>0</v>
          </cell>
          <cell r="E64">
            <v>0</v>
          </cell>
          <cell r="F64">
            <v>0</v>
          </cell>
          <cell r="G64">
            <v>0</v>
          </cell>
          <cell r="H64">
            <v>0</v>
          </cell>
          <cell r="I64">
            <v>0</v>
          </cell>
          <cell r="J64">
            <v>0</v>
          </cell>
          <cell r="K64">
            <v>0</v>
          </cell>
          <cell r="L64">
            <v>0</v>
          </cell>
        </row>
        <row r="65">
          <cell r="A65">
            <v>2020</v>
          </cell>
          <cell r="B65">
            <v>0</v>
          </cell>
          <cell r="C65">
            <v>0</v>
          </cell>
          <cell r="E65">
            <v>0</v>
          </cell>
          <cell r="F65">
            <v>0</v>
          </cell>
          <cell r="G65">
            <v>0</v>
          </cell>
          <cell r="H65">
            <v>0</v>
          </cell>
          <cell r="I65">
            <v>0</v>
          </cell>
          <cell r="J65">
            <v>0</v>
          </cell>
          <cell r="K65">
            <v>0</v>
          </cell>
          <cell r="L65">
            <v>0</v>
          </cell>
        </row>
        <row r="66">
          <cell r="A66">
            <v>2021</v>
          </cell>
          <cell r="B66">
            <v>0</v>
          </cell>
          <cell r="C66">
            <v>0</v>
          </cell>
          <cell r="E66">
            <v>0</v>
          </cell>
          <cell r="F66">
            <v>0</v>
          </cell>
          <cell r="G66">
            <v>0</v>
          </cell>
          <cell r="H66">
            <v>0</v>
          </cell>
          <cell r="I66">
            <v>0</v>
          </cell>
          <cell r="J66">
            <v>0</v>
          </cell>
          <cell r="K66">
            <v>0</v>
          </cell>
          <cell r="L66">
            <v>0</v>
          </cell>
        </row>
        <row r="67">
          <cell r="A67">
            <v>2022</v>
          </cell>
          <cell r="B67">
            <v>0</v>
          </cell>
          <cell r="C67">
            <v>0</v>
          </cell>
          <cell r="E67">
            <v>0</v>
          </cell>
          <cell r="F67">
            <v>0</v>
          </cell>
          <cell r="G67">
            <v>0</v>
          </cell>
          <cell r="H67">
            <v>0</v>
          </cell>
          <cell r="I67">
            <v>0</v>
          </cell>
          <cell r="J67">
            <v>0</v>
          </cell>
          <cell r="K67">
            <v>0</v>
          </cell>
          <cell r="L67">
            <v>0</v>
          </cell>
        </row>
        <row r="68">
          <cell r="A68">
            <v>2023</v>
          </cell>
          <cell r="B68">
            <v>0</v>
          </cell>
          <cell r="C68">
            <v>0</v>
          </cell>
          <cell r="E68">
            <v>0</v>
          </cell>
          <cell r="F68">
            <v>0</v>
          </cell>
          <cell r="G68">
            <v>0</v>
          </cell>
          <cell r="H68">
            <v>0</v>
          </cell>
          <cell r="I68">
            <v>0</v>
          </cell>
          <cell r="J68">
            <v>0</v>
          </cell>
          <cell r="K68">
            <v>0</v>
          </cell>
          <cell r="L68">
            <v>0</v>
          </cell>
        </row>
        <row r="69">
          <cell r="A69">
            <v>2024</v>
          </cell>
          <cell r="B69">
            <v>0</v>
          </cell>
          <cell r="C69">
            <v>0</v>
          </cell>
          <cell r="E69">
            <v>0</v>
          </cell>
          <cell r="F69">
            <v>0</v>
          </cell>
          <cell r="G69">
            <v>0</v>
          </cell>
          <cell r="H69">
            <v>0</v>
          </cell>
          <cell r="I69">
            <v>0</v>
          </cell>
          <cell r="J69">
            <v>0</v>
          </cell>
          <cell r="K69">
            <v>0</v>
          </cell>
          <cell r="L69">
            <v>0</v>
          </cell>
        </row>
        <row r="70">
          <cell r="A70">
            <v>2025</v>
          </cell>
          <cell r="B70">
            <v>0</v>
          </cell>
          <cell r="C70">
            <v>0</v>
          </cell>
          <cell r="E70">
            <v>0</v>
          </cell>
          <cell r="F70">
            <v>0</v>
          </cell>
          <cell r="G70">
            <v>0</v>
          </cell>
          <cell r="H70">
            <v>0</v>
          </cell>
          <cell r="I70">
            <v>0</v>
          </cell>
          <cell r="J70">
            <v>0</v>
          </cell>
          <cell r="K70">
            <v>0</v>
          </cell>
          <cell r="L70">
            <v>0</v>
          </cell>
        </row>
        <row r="71">
          <cell r="A71">
            <v>2026</v>
          </cell>
          <cell r="B71">
            <v>0</v>
          </cell>
          <cell r="C71">
            <v>0</v>
          </cell>
          <cell r="E71">
            <v>0</v>
          </cell>
          <cell r="F71">
            <v>0</v>
          </cell>
          <cell r="G71">
            <v>0</v>
          </cell>
          <cell r="H71">
            <v>0</v>
          </cell>
          <cell r="I71">
            <v>0</v>
          </cell>
          <cell r="J71">
            <v>0</v>
          </cell>
          <cell r="K71">
            <v>0</v>
          </cell>
          <cell r="L71">
            <v>0</v>
          </cell>
        </row>
        <row r="72">
          <cell r="A72">
            <v>2027</v>
          </cell>
          <cell r="B72">
            <v>0</v>
          </cell>
          <cell r="C72">
            <v>0</v>
          </cell>
          <cell r="E72">
            <v>0</v>
          </cell>
          <cell r="F72">
            <v>0</v>
          </cell>
          <cell r="G72">
            <v>0</v>
          </cell>
          <cell r="H72">
            <v>0</v>
          </cell>
          <cell r="I72">
            <v>0</v>
          </cell>
          <cell r="J72">
            <v>0</v>
          </cell>
          <cell r="K72">
            <v>0</v>
          </cell>
          <cell r="L72">
            <v>0</v>
          </cell>
        </row>
        <row r="73">
          <cell r="A73">
            <v>2028</v>
          </cell>
          <cell r="B73">
            <v>0</v>
          </cell>
          <cell r="C73">
            <v>0</v>
          </cell>
          <cell r="E73">
            <v>0</v>
          </cell>
          <cell r="F73">
            <v>0</v>
          </cell>
          <cell r="G73">
            <v>0</v>
          </cell>
          <cell r="H73">
            <v>0</v>
          </cell>
          <cell r="I73">
            <v>0</v>
          </cell>
          <cell r="J73">
            <v>0</v>
          </cell>
          <cell r="K73">
            <v>0</v>
          </cell>
          <cell r="L73">
            <v>0</v>
          </cell>
        </row>
        <row r="74">
          <cell r="A74">
            <v>2029</v>
          </cell>
          <cell r="B74">
            <v>0</v>
          </cell>
          <cell r="C74">
            <v>0</v>
          </cell>
          <cell r="E74">
            <v>0</v>
          </cell>
          <cell r="F74">
            <v>0</v>
          </cell>
          <cell r="G74">
            <v>0</v>
          </cell>
          <cell r="H74">
            <v>0</v>
          </cell>
          <cell r="I74">
            <v>0</v>
          </cell>
          <cell r="J74">
            <v>0</v>
          </cell>
          <cell r="K74">
            <v>0</v>
          </cell>
          <cell r="L74">
            <v>0</v>
          </cell>
        </row>
        <row r="75">
          <cell r="A75">
            <v>2030</v>
          </cell>
          <cell r="B75">
            <v>0</v>
          </cell>
          <cell r="C75">
            <v>0</v>
          </cell>
          <cell r="E75">
            <v>0</v>
          </cell>
          <cell r="F75">
            <v>0</v>
          </cell>
          <cell r="G75">
            <v>0</v>
          </cell>
          <cell r="H75">
            <v>0</v>
          </cell>
          <cell r="I75">
            <v>0</v>
          </cell>
          <cell r="J75">
            <v>0</v>
          </cell>
          <cell r="K75">
            <v>0</v>
          </cell>
          <cell r="L75">
            <v>0</v>
          </cell>
        </row>
        <row r="76">
          <cell r="A76">
            <v>2031</v>
          </cell>
          <cell r="B76">
            <v>0</v>
          </cell>
          <cell r="C76">
            <v>0</v>
          </cell>
          <cell r="E76">
            <v>0</v>
          </cell>
          <cell r="F76">
            <v>0</v>
          </cell>
          <cell r="G76">
            <v>0</v>
          </cell>
          <cell r="H76">
            <v>0</v>
          </cell>
          <cell r="I76">
            <v>0</v>
          </cell>
          <cell r="J76">
            <v>0</v>
          </cell>
          <cell r="K76">
            <v>0</v>
          </cell>
          <cell r="L76">
            <v>0</v>
          </cell>
        </row>
        <row r="77">
          <cell r="A77">
            <v>2032</v>
          </cell>
          <cell r="B77">
            <v>0</v>
          </cell>
          <cell r="C77">
            <v>0</v>
          </cell>
          <cell r="E77">
            <v>0</v>
          </cell>
          <cell r="F77">
            <v>0</v>
          </cell>
          <cell r="G77">
            <v>0</v>
          </cell>
          <cell r="H77">
            <v>0</v>
          </cell>
          <cell r="I77">
            <v>0</v>
          </cell>
          <cell r="J77">
            <v>0</v>
          </cell>
          <cell r="K77">
            <v>0</v>
          </cell>
          <cell r="L77">
            <v>0</v>
          </cell>
        </row>
        <row r="78">
          <cell r="A78">
            <v>2033</v>
          </cell>
          <cell r="B78">
            <v>0</v>
          </cell>
          <cell r="C78">
            <v>0</v>
          </cell>
          <cell r="E78">
            <v>0</v>
          </cell>
          <cell r="F78">
            <v>0</v>
          </cell>
          <cell r="G78">
            <v>0</v>
          </cell>
          <cell r="H78">
            <v>0</v>
          </cell>
          <cell r="I78">
            <v>0</v>
          </cell>
          <cell r="J78">
            <v>0</v>
          </cell>
          <cell r="K78">
            <v>0</v>
          </cell>
          <cell r="L78">
            <v>0</v>
          </cell>
        </row>
        <row r="79">
          <cell r="A79">
            <v>2034</v>
          </cell>
          <cell r="B79">
            <v>0</v>
          </cell>
          <cell r="C79">
            <v>0</v>
          </cell>
          <cell r="E79">
            <v>0</v>
          </cell>
          <cell r="F79">
            <v>0</v>
          </cell>
          <cell r="G79">
            <v>0</v>
          </cell>
          <cell r="H79">
            <v>0</v>
          </cell>
          <cell r="I79">
            <v>0</v>
          </cell>
          <cell r="J79">
            <v>0</v>
          </cell>
          <cell r="K79">
            <v>0</v>
          </cell>
          <cell r="L79">
            <v>0</v>
          </cell>
        </row>
        <row r="80">
          <cell r="A80">
            <v>2035</v>
          </cell>
          <cell r="B80">
            <v>0</v>
          </cell>
          <cell r="C80">
            <v>0</v>
          </cell>
          <cell r="E80">
            <v>0</v>
          </cell>
          <cell r="F80">
            <v>0</v>
          </cell>
          <cell r="G80">
            <v>0</v>
          </cell>
          <cell r="H80">
            <v>0</v>
          </cell>
          <cell r="I80">
            <v>0</v>
          </cell>
          <cell r="J80">
            <v>0</v>
          </cell>
          <cell r="K80">
            <v>0</v>
          </cell>
          <cell r="L80">
            <v>0</v>
          </cell>
        </row>
        <row r="81">
          <cell r="A81" t="str">
            <v/>
          </cell>
          <cell r="B81">
            <v>0</v>
          </cell>
          <cell r="C81">
            <v>0</v>
          </cell>
          <cell r="E81">
            <v>0</v>
          </cell>
          <cell r="F81">
            <v>0</v>
          </cell>
          <cell r="G81">
            <v>0</v>
          </cell>
          <cell r="H81">
            <v>0</v>
          </cell>
          <cell r="I81">
            <v>0</v>
          </cell>
          <cell r="J81">
            <v>0</v>
          </cell>
          <cell r="K81">
            <v>0</v>
          </cell>
          <cell r="L81">
            <v>0</v>
          </cell>
        </row>
        <row r="118">
          <cell r="B118" t="str">
            <v>Año</v>
          </cell>
          <cell r="C118" t="str">
            <v>Caudal Máximo Diario (lps)</v>
          </cell>
          <cell r="D118" t="str">
            <v>Excedente o (deficit) (lps)</v>
          </cell>
          <cell r="E118" t="str">
            <v>Caudal dado por rehabilitaciones (lps)</v>
          </cell>
          <cell r="F118" t="str">
            <v>Caudal dado por Inversiones expansión (lps)</v>
          </cell>
          <cell r="G118" t="str">
            <v>Caudales instalado (actual + ampliación + rehabilitación) (lps)</v>
          </cell>
          <cell r="H118" t="str">
            <v>Costo Pozos/barcazas Rehabilitación ($)</v>
          </cell>
          <cell r="I118" t="str">
            <v>Costo Pozos/barcazas   en ampliación ($)</v>
          </cell>
          <cell r="K118" t="str">
            <v>Potencia Requerida rehabilitación (kW)</v>
          </cell>
          <cell r="L118" t="str">
            <v>Potencia Requerida inversión (kW)</v>
          </cell>
          <cell r="M118" t="str">
            <v>Costo sistema de bombeo rehabilitación ($)</v>
          </cell>
          <cell r="N118" t="str">
            <v>Costo sistema de bombeo en ampliación ($)</v>
          </cell>
          <cell r="O118" t="str">
            <v>Potencia Requerida rebombeo (kW)</v>
          </cell>
          <cell r="P118" t="str">
            <v>Costo rebombeo (kW)</v>
          </cell>
          <cell r="Q118" t="str">
            <v>Diametro Tramo  (m)</v>
          </cell>
          <cell r="R118" t="str">
            <v>Diametro Tramo  (")</v>
          </cell>
          <cell r="S118" t="str">
            <v>Diametro diseño (")</v>
          </cell>
          <cell r="T118" t="str">
            <v>Costo  inversión en ampliación ($)</v>
          </cell>
          <cell r="U118" t="str">
            <v>Costo  inversión en ampliación Magdalena ($)</v>
          </cell>
          <cell r="V118" t="str">
            <v>Volumen actual (m3)</v>
          </cell>
          <cell r="W118" t="str">
            <v>Capacidad de regulación (m3)</v>
          </cell>
          <cell r="X118" t="str">
            <v>Volumen adicional contra incendios (m3)</v>
          </cell>
          <cell r="Y118" t="str">
            <v xml:space="preserve">Población </v>
          </cell>
          <cell r="Z118" t="str">
            <v>Volumen de almacenamiento requerido (m3)</v>
          </cell>
          <cell r="AB118" t="str">
            <v>Consumo medio diario (lps)</v>
          </cell>
          <cell r="AC118" t="str">
            <v>Consumo medio diario (m3)</v>
          </cell>
          <cell r="AD118" t="str">
            <v>Volumen de almacenamiento requerido (m3)</v>
          </cell>
          <cell r="AF118" t="str">
            <v>Consumo medio diario * factor de almacenamiento (m3)</v>
          </cell>
          <cell r="AG118" t="str">
            <v>Volumen de almacenamiento requerido (m3)</v>
          </cell>
          <cell r="AI118" t="str">
            <v>Volumen de almacenamiento requerido (m3)</v>
          </cell>
          <cell r="AJ118" t="str">
            <v>Deficit con obras (m3)</v>
          </cell>
          <cell r="AK118" t="str">
            <v xml:space="preserve">Capacidad Tanque a construir (m3) </v>
          </cell>
          <cell r="AL118" t="str">
            <v>Costo de inversión ($)</v>
          </cell>
          <cell r="AM118" t="str">
            <v>Deficit con obras (m3)</v>
          </cell>
          <cell r="AN118" t="str">
            <v xml:space="preserve">Capacidad Tanque a construir (m3) </v>
          </cell>
          <cell r="AO118" t="str">
            <v>Costo de inversión Ampliación ($)</v>
          </cell>
          <cell r="AP118" t="str">
            <v>Año de referencia</v>
          </cell>
          <cell r="AQ118" t="str">
            <v>Costo de rehabilitación del tanque actual ($)</v>
          </cell>
          <cell r="AR118" t="str">
            <v>Exceso o (Deficit) de capacidad (lps)</v>
          </cell>
          <cell r="AS118" t="str">
            <v>Capacidad  de tratamiento a instalar (lps)</v>
          </cell>
          <cell r="AT118" t="str">
            <v>Costo planta de tratamiento Ampliación</v>
          </cell>
          <cell r="AU118" t="str">
            <v>Sistema de desinfección</v>
          </cell>
          <cell r="AV118" t="str">
            <v xml:space="preserve">Catastro de redes </v>
          </cell>
          <cell r="AW118" t="str">
            <v>Estudio de Capacidad hidráulica de redes</v>
          </cell>
          <cell r="AX118" t="str">
            <v>Plan de operación y definición de obras y Revisión Plan maestro</v>
          </cell>
          <cell r="AY118" t="str">
            <v>Exceso o deficit de capacidad PTAP</v>
          </cell>
          <cell r="AZ118" t="str">
            <v>Vida útil residual</v>
          </cell>
          <cell r="BA118" t="str">
            <v>Costo de reposición</v>
          </cell>
          <cell r="BB118" t="str">
            <v>Vida útil residual</v>
          </cell>
          <cell r="BC118" t="str">
            <v>Costo de reposición</v>
          </cell>
          <cell r="BD118" t="str">
            <v>Vida útil residual</v>
          </cell>
          <cell r="BE118" t="str">
            <v>Costo de reposición</v>
          </cell>
          <cell r="BF118" t="str">
            <v>Total reposición de redes ($)</v>
          </cell>
          <cell r="BG118" t="str">
            <v>Usuarios potenciales acueducto</v>
          </cell>
          <cell r="BH118" t="str">
            <v>Numero de usuarios real (solo usuarios residenciales)</v>
          </cell>
          <cell r="BI118" t="str">
            <v>Numero de usuarios a conectar</v>
          </cell>
          <cell r="BJ118" t="str">
            <v>Longitud Total conexiones (ML)</v>
          </cell>
          <cell r="BK118" t="str">
            <v>Costo Ampliación de redes ($)</v>
          </cell>
          <cell r="BL118" t="str">
            <v>Costo Ampliación de conexiones domiciliarias ($)</v>
          </cell>
          <cell r="BM118" t="str">
            <v xml:space="preserve">Numero de Macromedidores rehabilitación </v>
          </cell>
          <cell r="BN118" t="str">
            <v>Numero de Macromedidores ampliación</v>
          </cell>
          <cell r="BO118" t="str">
            <v>Costo Macromedidores rehabilitación ($)</v>
          </cell>
          <cell r="BP118" t="str">
            <v>Costo Macromedidores Ampliacion  ($)</v>
          </cell>
          <cell r="BR118" t="str">
            <v>Numero de micromedidores (Residencial +Ind&amp;Com y oficial)</v>
          </cell>
          <cell r="BS118" t="str">
            <v xml:space="preserve">Numero de Micromedidores rehabilitación </v>
          </cell>
          <cell r="BT118" t="str">
            <v>Numero de Micromedidores instalación</v>
          </cell>
          <cell r="BU118" t="str">
            <v>Numero de Micromedidores Ampliación</v>
          </cell>
          <cell r="BV118" t="str">
            <v>Costo Micromedidores rehabilitación + instalación ($)</v>
          </cell>
          <cell r="BW118" t="str">
            <v>Costo Micromedidores Ampliacion  ($)</v>
          </cell>
          <cell r="BZ118" t="str">
            <v>Total Usuarios Estratos 3, 4, 5, 6, Com&amp;Ind, Oficial</v>
          </cell>
          <cell r="CA118" t="str">
            <v>Micromedidores instalados Estrato 3, 4, 5, 6, Com&amp;Ind</v>
          </cell>
          <cell r="CB118" t="str">
            <v>Total Usuarios Estrato 2</v>
          </cell>
          <cell r="CC118" t="str">
            <v>Micromedidores instalados Estrato 2</v>
          </cell>
          <cell r="CD118" t="str">
            <v>Total Usuarios Estrato 1</v>
          </cell>
          <cell r="CE118" t="str">
            <v>Micromedidores instalados Estrato 1</v>
          </cell>
          <cell r="CF118" t="str">
            <v>Cronograma de instalación de micromedidores</v>
          </cell>
          <cell r="CH118" t="str">
            <v>Vida util remanente 4"</v>
          </cell>
          <cell r="CI118" t="str">
            <v>Años a reponer 4"</v>
          </cell>
          <cell r="CJ118" t="str">
            <v>Vida util remanente 6"</v>
          </cell>
          <cell r="CK118" t="str">
            <v>Años a reponer 6"</v>
          </cell>
          <cell r="CL118" t="str">
            <v>Vida util remanente 8"</v>
          </cell>
          <cell r="CM118" t="str">
            <v>Años a reponer 8"</v>
          </cell>
          <cell r="CO118" t="str">
            <v>Numero de mallas</v>
          </cell>
          <cell r="CP118" t="str">
            <v>Total válvulas</v>
          </cell>
          <cell r="CQ118" t="str">
            <v>Numero de macromedidores</v>
          </cell>
          <cell r="CR118" t="str">
            <v>Costo Válvulas</v>
          </cell>
          <cell r="CS118" t="str">
            <v>Costo Macromedidores</v>
          </cell>
          <cell r="CT118" t="str">
            <v xml:space="preserve">Costo Total </v>
          </cell>
          <cell r="CV118" t="str">
            <v>Plan Maestro Acu.</v>
          </cell>
        </row>
        <row r="120">
          <cell r="B120">
            <v>2002</v>
          </cell>
          <cell r="C120">
            <v>69.107463830723162</v>
          </cell>
          <cell r="D120">
            <v>-6.1074638307231623</v>
          </cell>
          <cell r="E120">
            <v>20</v>
          </cell>
          <cell r="F120">
            <v>0</v>
          </cell>
          <cell r="G120">
            <v>83</v>
          </cell>
          <cell r="H120">
            <v>0</v>
          </cell>
          <cell r="I120">
            <v>0</v>
          </cell>
          <cell r="K120">
            <v>22.236000000000001</v>
          </cell>
          <cell r="L120">
            <v>0</v>
          </cell>
          <cell r="M120">
            <v>37448446.473629147</v>
          </cell>
          <cell r="N120">
            <v>0</v>
          </cell>
          <cell r="O120">
            <v>0</v>
          </cell>
          <cell r="P120">
            <v>0</v>
          </cell>
          <cell r="Q120">
            <v>0</v>
          </cell>
          <cell r="R120">
            <v>0</v>
          </cell>
          <cell r="S120">
            <v>0</v>
          </cell>
          <cell r="T120">
            <v>0</v>
          </cell>
          <cell r="U120">
            <v>0</v>
          </cell>
          <cell r="V120">
            <v>5970.8848749744811</v>
          </cell>
          <cell r="W120">
            <v>895.63273124617217</v>
          </cell>
          <cell r="X120">
            <v>216</v>
          </cell>
          <cell r="Y120">
            <v>33508.501144864975</v>
          </cell>
          <cell r="Z120">
            <v>1111.6327312461722</v>
          </cell>
          <cell r="AB120">
            <v>63.629999999999988</v>
          </cell>
          <cell r="AC120">
            <v>5497.6319999999996</v>
          </cell>
          <cell r="AD120">
            <v>2199.0527999999999</v>
          </cell>
          <cell r="AF120">
            <v>1374.4079999999999</v>
          </cell>
          <cell r="AG120">
            <v>1590.4079999999999</v>
          </cell>
          <cell r="AI120">
            <v>1111.6327312461722</v>
          </cell>
          <cell r="AJ120">
            <v>-611.63273124617217</v>
          </cell>
          <cell r="AK120">
            <v>200</v>
          </cell>
          <cell r="AL120">
            <v>237895411.12702984</v>
          </cell>
          <cell r="AM120">
            <v>-611.63273124617217</v>
          </cell>
          <cell r="AN120">
            <v>907.73227221709681</v>
          </cell>
          <cell r="AO120">
            <v>544652770.77265608</v>
          </cell>
          <cell r="AP120">
            <v>2011</v>
          </cell>
          <cell r="AQ120">
            <v>0</v>
          </cell>
          <cell r="AR120">
            <v>-69.107463830723162</v>
          </cell>
          <cell r="AS120">
            <v>149</v>
          </cell>
          <cell r="AT120">
            <v>579793319.41592968</v>
          </cell>
          <cell r="AU120">
            <v>7000000</v>
          </cell>
          <cell r="AV120">
            <v>14762250.000000002</v>
          </cell>
          <cell r="AW120">
            <v>20000000</v>
          </cell>
          <cell r="AX120">
            <v>10000000</v>
          </cell>
          <cell r="AZ120">
            <v>-2</v>
          </cell>
          <cell r="BA120">
            <v>0</v>
          </cell>
          <cell r="BB120">
            <v>-7</v>
          </cell>
          <cell r="BC120">
            <v>0</v>
          </cell>
          <cell r="BD120">
            <v>19</v>
          </cell>
          <cell r="BE120">
            <v>0</v>
          </cell>
          <cell r="BF120">
            <v>0</v>
          </cell>
          <cell r="BG120">
            <v>6092.4547536118134</v>
          </cell>
          <cell r="BH120">
            <v>3916.5457719510837</v>
          </cell>
          <cell r="BI120">
            <v>216.54577195108368</v>
          </cell>
          <cell r="BJ120">
            <v>3248.1865792662552</v>
          </cell>
          <cell r="BK120">
            <v>194739589.4258838</v>
          </cell>
          <cell r="BL120">
            <v>9744559.7377987653</v>
          </cell>
          <cell r="BM120">
            <v>6</v>
          </cell>
          <cell r="BN120">
            <v>1</v>
          </cell>
          <cell r="BO120">
            <v>1717470.9131235979</v>
          </cell>
          <cell r="BP120">
            <v>2862451.5218726629</v>
          </cell>
          <cell r="BR120">
            <v>3972.6512719510838</v>
          </cell>
          <cell r="BS120">
            <v>0</v>
          </cell>
          <cell r="BT120">
            <v>500</v>
          </cell>
          <cell r="BU120">
            <v>658.54060617882328</v>
          </cell>
          <cell r="BV120">
            <v>8000000</v>
          </cell>
          <cell r="BW120">
            <v>52683248.494305864</v>
          </cell>
          <cell r="BZ120">
            <v>1158.5406061788233</v>
          </cell>
          <cell r="CA120">
            <v>1158.5406061788233</v>
          </cell>
          <cell r="CB120">
            <v>2166.1882788075127</v>
          </cell>
          <cell r="CC120">
            <v>0</v>
          </cell>
          <cell r="CD120">
            <v>647.92238696474726</v>
          </cell>
          <cell r="CE120">
            <v>0</v>
          </cell>
          <cell r="CF120">
            <v>1158.5406061788233</v>
          </cell>
          <cell r="CH120">
            <v>1</v>
          </cell>
          <cell r="CI120">
            <v>1</v>
          </cell>
          <cell r="CJ120">
            <v>1</v>
          </cell>
          <cell r="CK120">
            <v>1</v>
          </cell>
          <cell r="CL120">
            <v>0</v>
          </cell>
          <cell r="CM120">
            <v>0</v>
          </cell>
          <cell r="CO120">
            <v>10</v>
          </cell>
          <cell r="CP120">
            <v>40</v>
          </cell>
          <cell r="CQ120">
            <v>10</v>
          </cell>
          <cell r="CR120">
            <v>80000000</v>
          </cell>
          <cell r="CS120">
            <v>28624515.218726628</v>
          </cell>
          <cell r="CT120">
            <v>108624515.21872663</v>
          </cell>
          <cell r="CV120">
            <v>34285616.323411927</v>
          </cell>
        </row>
        <row r="121">
          <cell r="B121">
            <v>2003</v>
          </cell>
          <cell r="C121">
            <v>68.887483711549137</v>
          </cell>
          <cell r="D121">
            <v>14.112516288450863</v>
          </cell>
          <cell r="E121">
            <v>0</v>
          </cell>
          <cell r="F121">
            <v>0</v>
          </cell>
          <cell r="G121">
            <v>83</v>
          </cell>
          <cell r="H121">
            <v>0</v>
          </cell>
          <cell r="I121">
            <v>0</v>
          </cell>
          <cell r="K121">
            <v>0</v>
          </cell>
          <cell r="L121">
            <v>0</v>
          </cell>
          <cell r="M121">
            <v>0</v>
          </cell>
          <cell r="N121">
            <v>0</v>
          </cell>
          <cell r="O121">
            <v>0</v>
          </cell>
          <cell r="P121">
            <v>0</v>
          </cell>
          <cell r="Q121">
            <v>0</v>
          </cell>
          <cell r="R121">
            <v>0</v>
          </cell>
          <cell r="S121">
            <v>0</v>
          </cell>
          <cell r="T121">
            <v>0</v>
          </cell>
          <cell r="U121">
            <v>0</v>
          </cell>
          <cell r="V121">
            <v>5951.8785926778455</v>
          </cell>
          <cell r="W121">
            <v>892.7817889016768</v>
          </cell>
          <cell r="X121">
            <v>216</v>
          </cell>
          <cell r="Y121">
            <v>34285.61632341193</v>
          </cell>
          <cell r="Z121">
            <v>1108.7817889016769</v>
          </cell>
          <cell r="AB121">
            <v>57.5895531922693</v>
          </cell>
          <cell r="AC121">
            <v>4975.737395812067</v>
          </cell>
          <cell r="AD121">
            <v>1990.2949583248269</v>
          </cell>
          <cell r="AF121">
            <v>1243.9343489530168</v>
          </cell>
          <cell r="AG121">
            <v>1459.9343489530168</v>
          </cell>
          <cell r="AI121">
            <v>1108.7817889016769</v>
          </cell>
          <cell r="AJ121">
            <v>-408.78178890167692</v>
          </cell>
          <cell r="AK121">
            <v>200</v>
          </cell>
          <cell r="AL121">
            <v>237895411.12702984</v>
          </cell>
          <cell r="AM121">
            <v>298.95048331541989</v>
          </cell>
          <cell r="AN121">
            <v>0</v>
          </cell>
          <cell r="AO121">
            <v>0</v>
          </cell>
          <cell r="AP121">
            <v>2012</v>
          </cell>
          <cell r="AQ121">
            <v>0</v>
          </cell>
          <cell r="AR121">
            <v>-68.887483711549137</v>
          </cell>
          <cell r="AS121">
            <v>0</v>
          </cell>
          <cell r="AT121">
            <v>0</v>
          </cell>
          <cell r="AU121">
            <v>0</v>
          </cell>
          <cell r="AV121">
            <v>0</v>
          </cell>
          <cell r="AW121">
            <v>0</v>
          </cell>
          <cell r="AX121">
            <v>0</v>
          </cell>
          <cell r="AY121">
            <v>80.112516288450863</v>
          </cell>
          <cell r="AZ121">
            <v>-3</v>
          </cell>
          <cell r="BA121">
            <v>0</v>
          </cell>
          <cell r="BB121">
            <v>-8</v>
          </cell>
          <cell r="BC121">
            <v>0</v>
          </cell>
          <cell r="BD121">
            <v>18</v>
          </cell>
          <cell r="BE121">
            <v>0</v>
          </cell>
          <cell r="BF121">
            <v>0</v>
          </cell>
          <cell r="BG121">
            <v>6233.7484224385325</v>
          </cell>
          <cell r="BH121">
            <v>4198.7262349336288</v>
          </cell>
          <cell r="BI121">
            <v>282.18046298254512</v>
          </cell>
          <cell r="BJ121">
            <v>4232.7069447381764</v>
          </cell>
          <cell r="BK121">
            <v>253764860.01139691</v>
          </cell>
          <cell r="BL121">
            <v>12698120.834214531</v>
          </cell>
          <cell r="BM121">
            <v>0</v>
          </cell>
          <cell r="BN121">
            <v>0</v>
          </cell>
          <cell r="BO121">
            <v>0</v>
          </cell>
          <cell r="BP121">
            <v>0</v>
          </cell>
          <cell r="BR121">
            <v>3096.8521837548051</v>
          </cell>
          <cell r="BS121">
            <v>0</v>
          </cell>
          <cell r="BT121">
            <v>0</v>
          </cell>
          <cell r="BU121">
            <v>1241.1188601668557</v>
          </cell>
          <cell r="BV121">
            <v>0</v>
          </cell>
          <cell r="BW121">
            <v>99289508.813348457</v>
          </cell>
          <cell r="BZ121">
            <v>1238.5302359442805</v>
          </cell>
          <cell r="CA121">
            <v>79.989629765457266</v>
          </cell>
          <cell r="CB121">
            <v>2322.2584608027969</v>
          </cell>
          <cell r="CC121">
            <v>1161.1292304013984</v>
          </cell>
          <cell r="CD121">
            <v>694.60409318655093</v>
          </cell>
          <cell r="CE121">
            <v>0</v>
          </cell>
          <cell r="CF121">
            <v>1241.1188601668557</v>
          </cell>
          <cell r="CH121">
            <v>2</v>
          </cell>
          <cell r="CI121">
            <v>1</v>
          </cell>
          <cell r="CJ121">
            <v>2</v>
          </cell>
          <cell r="CK121">
            <v>1</v>
          </cell>
          <cell r="CL121">
            <v>0</v>
          </cell>
          <cell r="CM121">
            <v>0</v>
          </cell>
          <cell r="CV121">
            <v>0</v>
          </cell>
        </row>
        <row r="122">
          <cell r="B122">
            <v>2004</v>
          </cell>
          <cell r="C122">
            <v>68.864716073313076</v>
          </cell>
          <cell r="D122">
            <v>14.135283926686924</v>
          </cell>
          <cell r="E122">
            <v>0</v>
          </cell>
          <cell r="F122">
            <v>0</v>
          </cell>
          <cell r="G122">
            <v>83</v>
          </cell>
          <cell r="H122">
            <v>0</v>
          </cell>
          <cell r="I122">
            <v>0</v>
          </cell>
          <cell r="K122">
            <v>0</v>
          </cell>
          <cell r="L122">
            <v>0</v>
          </cell>
          <cell r="M122">
            <v>0</v>
          </cell>
          <cell r="N122">
            <v>0</v>
          </cell>
          <cell r="O122">
            <v>0</v>
          </cell>
          <cell r="P122">
            <v>0</v>
          </cell>
          <cell r="Q122">
            <v>0</v>
          </cell>
          <cell r="R122">
            <v>0</v>
          </cell>
          <cell r="S122">
            <v>0</v>
          </cell>
          <cell r="T122">
            <v>0</v>
          </cell>
          <cell r="U122">
            <v>0</v>
          </cell>
          <cell r="V122">
            <v>5949.9114687342508</v>
          </cell>
          <cell r="W122">
            <v>892.48672031013757</v>
          </cell>
          <cell r="X122">
            <v>216</v>
          </cell>
          <cell r="Y122">
            <v>35080.754032961304</v>
          </cell>
          <cell r="Z122">
            <v>1108.4867203101376</v>
          </cell>
          <cell r="AB122">
            <v>57.406236426290953</v>
          </cell>
          <cell r="AC122">
            <v>4959.8988272315382</v>
          </cell>
          <cell r="AD122">
            <v>1983.9595308926155</v>
          </cell>
          <cell r="AF122">
            <v>1239.9747068078846</v>
          </cell>
          <cell r="AG122">
            <v>1455.9747068078846</v>
          </cell>
          <cell r="AI122">
            <v>1108.4867203101376</v>
          </cell>
          <cell r="AJ122">
            <v>-208.48672031013757</v>
          </cell>
          <cell r="AK122">
            <v>200</v>
          </cell>
          <cell r="AL122">
            <v>237895411.12702984</v>
          </cell>
          <cell r="AM122">
            <v>299.24555190695924</v>
          </cell>
          <cell r="AN122">
            <v>0</v>
          </cell>
          <cell r="AO122">
            <v>0</v>
          </cell>
          <cell r="AP122">
            <v>2013</v>
          </cell>
          <cell r="AQ122">
            <v>0</v>
          </cell>
          <cell r="AR122">
            <v>-68.864716073313076</v>
          </cell>
          <cell r="AS122">
            <v>0</v>
          </cell>
          <cell r="AT122">
            <v>0</v>
          </cell>
          <cell r="AU122">
            <v>0</v>
          </cell>
          <cell r="AV122">
            <v>0</v>
          </cell>
          <cell r="AW122">
            <v>0</v>
          </cell>
          <cell r="AX122">
            <v>0</v>
          </cell>
          <cell r="AY122">
            <v>80.135283926686924</v>
          </cell>
          <cell r="AZ122">
            <v>-4</v>
          </cell>
          <cell r="BA122">
            <v>213833529.9823052</v>
          </cell>
          <cell r="BB122">
            <v>-9</v>
          </cell>
          <cell r="BC122">
            <v>76884145.471768647</v>
          </cell>
          <cell r="BD122">
            <v>17</v>
          </cell>
          <cell r="BE122">
            <v>0</v>
          </cell>
          <cell r="BF122">
            <v>290717675.45407385</v>
          </cell>
          <cell r="BG122">
            <v>6378.3189150838734</v>
          </cell>
          <cell r="BH122">
            <v>4491.8886088216486</v>
          </cell>
          <cell r="BI122">
            <v>293.16237388801983</v>
          </cell>
          <cell r="BJ122">
            <v>4397.4356083202974</v>
          </cell>
          <cell r="BK122">
            <v>263640891.30757424</v>
          </cell>
          <cell r="BL122">
            <v>13192306.824960893</v>
          </cell>
          <cell r="BM122">
            <v>0</v>
          </cell>
          <cell r="BN122">
            <v>0</v>
          </cell>
          <cell r="BO122">
            <v>0</v>
          </cell>
          <cell r="BP122">
            <v>0</v>
          </cell>
          <cell r="BR122">
            <v>2149.4623630259684</v>
          </cell>
          <cell r="BS122">
            <v>0</v>
          </cell>
          <cell r="BT122">
            <v>0</v>
          </cell>
          <cell r="BU122">
            <v>1406.3598030480669</v>
          </cell>
          <cell r="BV122">
            <v>0</v>
          </cell>
          <cell r="BW122">
            <v>112508784.24384534</v>
          </cell>
          <cell r="BZ122">
            <v>1321.6166808109085</v>
          </cell>
          <cell r="CA122">
            <v>83.086444866627971</v>
          </cell>
          <cell r="CB122">
            <v>2484.4025885828373</v>
          </cell>
          <cell r="CC122">
            <v>1323.2733581814389</v>
          </cell>
          <cell r="CD122">
            <v>743.10255997790239</v>
          </cell>
          <cell r="CE122">
            <v>0</v>
          </cell>
          <cell r="CF122">
            <v>1406.3598030480669</v>
          </cell>
          <cell r="CH122">
            <v>3</v>
          </cell>
          <cell r="CI122">
            <v>1</v>
          </cell>
          <cell r="CJ122">
            <v>3</v>
          </cell>
          <cell r="CK122">
            <v>1</v>
          </cell>
          <cell r="CL122">
            <v>0</v>
          </cell>
          <cell r="CM122">
            <v>0</v>
          </cell>
          <cell r="CV122">
            <v>0</v>
          </cell>
        </row>
        <row r="123">
          <cell r="B123">
            <v>2005</v>
          </cell>
          <cell r="C123">
            <v>69.007897489608339</v>
          </cell>
          <cell r="D123">
            <v>13.992102510391661</v>
          </cell>
          <cell r="E123">
            <v>0</v>
          </cell>
          <cell r="F123">
            <v>0</v>
          </cell>
          <cell r="G123">
            <v>83</v>
          </cell>
          <cell r="H123">
            <v>0</v>
          </cell>
          <cell r="I123">
            <v>0</v>
          </cell>
          <cell r="K123">
            <v>0</v>
          </cell>
          <cell r="L123">
            <v>0</v>
          </cell>
          <cell r="M123">
            <v>0</v>
          </cell>
          <cell r="N123">
            <v>0</v>
          </cell>
          <cell r="O123">
            <v>0</v>
          </cell>
          <cell r="P123">
            <v>0</v>
          </cell>
          <cell r="Q123">
            <v>0</v>
          </cell>
          <cell r="R123">
            <v>0</v>
          </cell>
          <cell r="S123">
            <v>0</v>
          </cell>
          <cell r="T123">
            <v>0</v>
          </cell>
          <cell r="U123">
            <v>0</v>
          </cell>
          <cell r="V123">
            <v>5962.2823431021607</v>
          </cell>
          <cell r="W123">
            <v>894.3423514653241</v>
          </cell>
          <cell r="X123">
            <v>216</v>
          </cell>
          <cell r="Y123">
            <v>35894.332244532976</v>
          </cell>
          <cell r="Z123">
            <v>1110.3423514653241</v>
          </cell>
          <cell r="AB123">
            <v>57.387263394427563</v>
          </cell>
          <cell r="AC123">
            <v>4958.2595572785422</v>
          </cell>
          <cell r="AD123">
            <v>1983.303822911417</v>
          </cell>
          <cell r="AF123">
            <v>1239.5648893196355</v>
          </cell>
          <cell r="AG123">
            <v>1455.5648893196355</v>
          </cell>
          <cell r="AI123">
            <v>1110.3423514653241</v>
          </cell>
          <cell r="AJ123">
            <v>-10.3423514653241</v>
          </cell>
          <cell r="AK123">
            <v>200</v>
          </cell>
          <cell r="AL123">
            <v>237895411.12702984</v>
          </cell>
          <cell r="AM123">
            <v>297.38992075177271</v>
          </cell>
          <cell r="AN123">
            <v>0</v>
          </cell>
          <cell r="AO123">
            <v>0</v>
          </cell>
          <cell r="AP123">
            <v>2014</v>
          </cell>
          <cell r="AQ123">
            <v>0</v>
          </cell>
          <cell r="AR123">
            <v>-69.007897489608339</v>
          </cell>
          <cell r="AS123">
            <v>0</v>
          </cell>
          <cell r="AT123">
            <v>0</v>
          </cell>
          <cell r="AU123">
            <v>0</v>
          </cell>
          <cell r="AV123">
            <v>0</v>
          </cell>
          <cell r="AW123">
            <v>0</v>
          </cell>
          <cell r="AX123">
            <v>0</v>
          </cell>
          <cell r="AY123">
            <v>79.992102510391661</v>
          </cell>
          <cell r="AZ123">
            <v>-5</v>
          </cell>
          <cell r="BA123">
            <v>213833529.9823052</v>
          </cell>
          <cell r="BB123">
            <v>-10</v>
          </cell>
          <cell r="BC123">
            <v>76884145.471768647</v>
          </cell>
          <cell r="BD123">
            <v>16</v>
          </cell>
          <cell r="BE123">
            <v>0</v>
          </cell>
          <cell r="BF123">
            <v>290717675.45407385</v>
          </cell>
          <cell r="BG123">
            <v>6526.2422262787231</v>
          </cell>
          <cell r="BH123">
            <v>4796.3904987826782</v>
          </cell>
          <cell r="BI123">
            <v>304.50188996102952</v>
          </cell>
          <cell r="BJ123">
            <v>4567.5283494154428</v>
          </cell>
          <cell r="BK123">
            <v>273838516.89245498</v>
          </cell>
          <cell r="BL123">
            <v>13702585.048246328</v>
          </cell>
          <cell r="BM123">
            <v>0</v>
          </cell>
          <cell r="BN123">
            <v>0</v>
          </cell>
          <cell r="BO123">
            <v>0</v>
          </cell>
          <cell r="BP123">
            <v>0</v>
          </cell>
          <cell r="BR123">
            <v>1048.1767821444319</v>
          </cell>
          <cell r="BS123">
            <v>0</v>
          </cell>
          <cell r="BT123">
            <v>0</v>
          </cell>
          <cell r="BU123">
            <v>254.69983543223611</v>
          </cell>
          <cell r="BV123">
            <v>0</v>
          </cell>
          <cell r="BW123">
            <v>20375986.83457889</v>
          </cell>
          <cell r="BZ123">
            <v>1407.9006561165502</v>
          </cell>
          <cell r="CA123">
            <v>86.283975305641661</v>
          </cell>
          <cell r="CB123">
            <v>2652.8184487094318</v>
          </cell>
          <cell r="CC123">
            <v>168.41586012659445</v>
          </cell>
          <cell r="CD123">
            <v>793.4769467121962</v>
          </cell>
          <cell r="CE123">
            <v>0</v>
          </cell>
          <cell r="CF123">
            <v>254.69983543223611</v>
          </cell>
          <cell r="CH123">
            <v>4</v>
          </cell>
          <cell r="CI123">
            <v>0</v>
          </cell>
          <cell r="CJ123">
            <v>4</v>
          </cell>
          <cell r="CK123">
            <v>0</v>
          </cell>
          <cell r="CL123">
            <v>0</v>
          </cell>
          <cell r="CM123">
            <v>0</v>
          </cell>
          <cell r="CV123">
            <v>0</v>
          </cell>
        </row>
        <row r="124">
          <cell r="B124">
            <v>2006</v>
          </cell>
          <cell r="C124">
            <v>72.442847813283038</v>
          </cell>
          <cell r="D124">
            <v>10.557152186716962</v>
          </cell>
          <cell r="E124">
            <v>0</v>
          </cell>
          <cell r="F124">
            <v>0</v>
          </cell>
          <cell r="G124">
            <v>83</v>
          </cell>
          <cell r="H124">
            <v>0</v>
          </cell>
          <cell r="I124">
            <v>0</v>
          </cell>
          <cell r="K124">
            <v>0</v>
          </cell>
          <cell r="L124">
            <v>0</v>
          </cell>
          <cell r="M124">
            <v>0</v>
          </cell>
          <cell r="N124">
            <v>0</v>
          </cell>
          <cell r="O124">
            <v>0</v>
          </cell>
          <cell r="P124">
            <v>0</v>
          </cell>
          <cell r="Q124">
            <v>0</v>
          </cell>
          <cell r="R124">
            <v>0</v>
          </cell>
          <cell r="S124">
            <v>0</v>
          </cell>
          <cell r="T124">
            <v>0</v>
          </cell>
          <cell r="U124">
            <v>0</v>
          </cell>
          <cell r="V124">
            <v>6259.0620510676545</v>
          </cell>
          <cell r="W124">
            <v>938.85930766014815</v>
          </cell>
          <cell r="X124">
            <v>216</v>
          </cell>
          <cell r="Y124">
            <v>36726.778622556318</v>
          </cell>
          <cell r="Z124">
            <v>1154.8593076601483</v>
          </cell>
          <cell r="AB124">
            <v>57.506581241340285</v>
          </cell>
          <cell r="AC124">
            <v>4968.5686192518006</v>
          </cell>
          <cell r="AD124">
            <v>1987.4274477007202</v>
          </cell>
          <cell r="AF124">
            <v>1242.1421548129501</v>
          </cell>
          <cell r="AG124">
            <v>1458.1421548129501</v>
          </cell>
          <cell r="AI124">
            <v>1154.8593076601483</v>
          </cell>
          <cell r="AJ124">
            <v>145.14069233985174</v>
          </cell>
          <cell r="AK124">
            <v>0</v>
          </cell>
          <cell r="AL124">
            <v>0</v>
          </cell>
          <cell r="AM124">
            <v>252.87296455694855</v>
          </cell>
          <cell r="AN124">
            <v>0</v>
          </cell>
          <cell r="AO124">
            <v>0</v>
          </cell>
          <cell r="AP124">
            <v>2015</v>
          </cell>
          <cell r="AQ124">
            <v>0</v>
          </cell>
          <cell r="AR124">
            <v>-72.442847813283038</v>
          </cell>
          <cell r="AS124">
            <v>0</v>
          </cell>
          <cell r="AT124">
            <v>0</v>
          </cell>
          <cell r="AU124">
            <v>0</v>
          </cell>
          <cell r="AV124">
            <v>0</v>
          </cell>
          <cell r="AW124">
            <v>0</v>
          </cell>
          <cell r="AX124">
            <v>0</v>
          </cell>
          <cell r="AY124">
            <v>76.557152186716962</v>
          </cell>
          <cell r="AZ124">
            <v>-6</v>
          </cell>
          <cell r="BA124">
            <v>213833529.9823052</v>
          </cell>
          <cell r="BB124">
            <v>-11</v>
          </cell>
          <cell r="BC124">
            <v>76884145.471768647</v>
          </cell>
          <cell r="BD124">
            <v>15</v>
          </cell>
          <cell r="BE124">
            <v>0</v>
          </cell>
          <cell r="BF124">
            <v>290717675.45407385</v>
          </cell>
          <cell r="BG124">
            <v>6677.5961131920576</v>
          </cell>
          <cell r="BH124">
            <v>5112.6001902285298</v>
          </cell>
          <cell r="BI124">
            <v>316.2096914458516</v>
          </cell>
          <cell r="BJ124">
            <v>4743.1453716877741</v>
          </cell>
          <cell r="BK124">
            <v>284367341.50856912</v>
          </cell>
          <cell r="BL124">
            <v>14229436.115063323</v>
          </cell>
          <cell r="BM124">
            <v>0</v>
          </cell>
          <cell r="BN124">
            <v>0</v>
          </cell>
          <cell r="BO124">
            <v>0</v>
          </cell>
          <cell r="BP124">
            <v>0</v>
          </cell>
          <cell r="BR124">
            <v>1110.2646936856027</v>
          </cell>
          <cell r="BS124">
            <v>0</v>
          </cell>
          <cell r="BT124">
            <v>0</v>
          </cell>
          <cell r="BU124">
            <v>264.47651406754972</v>
          </cell>
          <cell r="BV124">
            <v>0</v>
          </cell>
          <cell r="BW124">
            <v>21158121.125403978</v>
          </cell>
          <cell r="BZ124">
            <v>1497.4858840510858</v>
          </cell>
          <cell r="CA124">
            <v>89.585227934535624</v>
          </cell>
          <cell r="CB124">
            <v>2827.7097348424459</v>
          </cell>
          <cell r="CC124">
            <v>174.89128613301409</v>
          </cell>
          <cell r="CD124">
            <v>845.78817961805316</v>
          </cell>
          <cell r="CE124">
            <v>0</v>
          </cell>
          <cell r="CF124">
            <v>264.47651406754972</v>
          </cell>
          <cell r="CH124">
            <v>5</v>
          </cell>
          <cell r="CI124">
            <v>0</v>
          </cell>
          <cell r="CJ124">
            <v>5</v>
          </cell>
          <cell r="CK124">
            <v>0</v>
          </cell>
          <cell r="CL124">
            <v>0</v>
          </cell>
          <cell r="CM124">
            <v>0</v>
          </cell>
          <cell r="CV124">
            <v>0</v>
          </cell>
        </row>
        <row r="125">
          <cell r="B125">
            <v>2007</v>
          </cell>
          <cell r="C125">
            <v>75.943973485070103</v>
          </cell>
          <cell r="D125">
            <v>7.0560265149298971</v>
          </cell>
          <cell r="E125">
            <v>0</v>
          </cell>
          <cell r="F125">
            <v>0</v>
          </cell>
          <cell r="G125">
            <v>83</v>
          </cell>
          <cell r="H125">
            <v>0</v>
          </cell>
          <cell r="I125">
            <v>0</v>
          </cell>
          <cell r="K125">
            <v>0</v>
          </cell>
          <cell r="L125">
            <v>0</v>
          </cell>
          <cell r="M125">
            <v>0</v>
          </cell>
          <cell r="N125">
            <v>0</v>
          </cell>
          <cell r="O125">
            <v>0</v>
          </cell>
          <cell r="P125">
            <v>0</v>
          </cell>
          <cell r="Q125">
            <v>0</v>
          </cell>
          <cell r="R125">
            <v>0</v>
          </cell>
          <cell r="S125">
            <v>0</v>
          </cell>
          <cell r="T125">
            <v>0</v>
          </cell>
          <cell r="U125">
            <v>0</v>
          </cell>
          <cell r="V125">
            <v>6561.5593091100573</v>
          </cell>
          <cell r="W125">
            <v>984.23389636650859</v>
          </cell>
          <cell r="X125">
            <v>216</v>
          </cell>
          <cell r="Y125">
            <v>37578.530749675738</v>
          </cell>
          <cell r="Z125">
            <v>1200.2338963665086</v>
          </cell>
          <cell r="AB125">
            <v>60.369039844402536</v>
          </cell>
          <cell r="AC125">
            <v>5215.8850425563787</v>
          </cell>
          <cell r="AD125">
            <v>2086.3540170225515</v>
          </cell>
          <cell r="AF125">
            <v>1303.9712606390947</v>
          </cell>
          <cell r="AG125">
            <v>1519.9712606390947</v>
          </cell>
          <cell r="AI125">
            <v>1200.2338963665086</v>
          </cell>
          <cell r="AJ125">
            <v>99.766103633491412</v>
          </cell>
          <cell r="AK125">
            <v>0</v>
          </cell>
          <cell r="AL125">
            <v>0</v>
          </cell>
          <cell r="AM125">
            <v>207.49837585058822</v>
          </cell>
          <cell r="AN125">
            <v>0</v>
          </cell>
          <cell r="AO125">
            <v>0</v>
          </cell>
          <cell r="AP125">
            <v>2016</v>
          </cell>
          <cell r="AQ125">
            <v>0</v>
          </cell>
          <cell r="AR125">
            <v>-75.943973485070103</v>
          </cell>
          <cell r="AS125">
            <v>0</v>
          </cell>
          <cell r="AT125">
            <v>0</v>
          </cell>
          <cell r="AU125">
            <v>0</v>
          </cell>
          <cell r="AV125">
            <v>0</v>
          </cell>
          <cell r="AW125">
            <v>0</v>
          </cell>
          <cell r="AX125">
            <v>0</v>
          </cell>
          <cell r="AY125">
            <v>73.056026514929897</v>
          </cell>
          <cell r="AZ125">
            <v>-7</v>
          </cell>
          <cell r="BA125">
            <v>0</v>
          </cell>
          <cell r="BB125">
            <v>-12</v>
          </cell>
          <cell r="BC125">
            <v>0</v>
          </cell>
          <cell r="BD125">
            <v>14</v>
          </cell>
          <cell r="BE125">
            <v>0</v>
          </cell>
          <cell r="BF125">
            <v>0</v>
          </cell>
          <cell r="BG125">
            <v>6832.4601363046795</v>
          </cell>
          <cell r="BH125">
            <v>5440.8969518610602</v>
          </cell>
          <cell r="BI125">
            <v>328.29676163253043</v>
          </cell>
          <cell r="BJ125">
            <v>4924.4514244879565</v>
          </cell>
          <cell r="BK125">
            <v>295237242.42747223</v>
          </cell>
          <cell r="BL125">
            <v>14773354.273463869</v>
          </cell>
          <cell r="BM125">
            <v>0</v>
          </cell>
          <cell r="BN125">
            <v>0</v>
          </cell>
          <cell r="BO125">
            <v>0</v>
          </cell>
          <cell r="BP125">
            <v>0</v>
          </cell>
          <cell r="BR125">
            <v>1174.6687773334143</v>
          </cell>
          <cell r="BS125">
            <v>0</v>
          </cell>
          <cell r="BT125">
            <v>0</v>
          </cell>
          <cell r="BU125">
            <v>274.56977542059667</v>
          </cell>
          <cell r="BV125">
            <v>0</v>
          </cell>
          <cell r="BW125">
            <v>21965582.033647735</v>
          </cell>
          <cell r="BZ125">
            <v>1590.4791789638136</v>
          </cell>
          <cell r="CA125">
            <v>92.993294912727833</v>
          </cell>
          <cell r="CB125">
            <v>3009.2862153503147</v>
          </cell>
          <cell r="CC125">
            <v>181.57648050786884</v>
          </cell>
          <cell r="CD125">
            <v>900.09900191281736</v>
          </cell>
          <cell r="CE125">
            <v>0</v>
          </cell>
          <cell r="CF125">
            <v>274.56977542059667</v>
          </cell>
          <cell r="CH125">
            <v>6</v>
          </cell>
          <cell r="CI125">
            <v>0</v>
          </cell>
          <cell r="CJ125">
            <v>6</v>
          </cell>
          <cell r="CK125">
            <v>0</v>
          </cell>
          <cell r="CL125">
            <v>0</v>
          </cell>
          <cell r="CM125">
            <v>0</v>
          </cell>
          <cell r="CV125">
            <v>0</v>
          </cell>
        </row>
        <row r="126">
          <cell r="B126">
            <v>2008</v>
          </cell>
          <cell r="C126">
            <v>79.513726313999229</v>
          </cell>
          <cell r="D126">
            <v>3.4862736860007715</v>
          </cell>
          <cell r="E126">
            <v>0</v>
          </cell>
          <cell r="F126">
            <v>0</v>
          </cell>
          <cell r="G126">
            <v>83</v>
          </cell>
          <cell r="H126">
            <v>0</v>
          </cell>
          <cell r="I126">
            <v>0</v>
          </cell>
          <cell r="K126">
            <v>0</v>
          </cell>
          <cell r="L126">
            <v>0</v>
          </cell>
          <cell r="M126">
            <v>0</v>
          </cell>
          <cell r="N126">
            <v>0</v>
          </cell>
          <cell r="O126">
            <v>0</v>
          </cell>
          <cell r="P126">
            <v>0</v>
          </cell>
          <cell r="Q126">
            <v>0</v>
          </cell>
          <cell r="R126">
            <v>0</v>
          </cell>
          <cell r="S126">
            <v>0</v>
          </cell>
          <cell r="T126">
            <v>0</v>
          </cell>
          <cell r="U126">
            <v>0</v>
          </cell>
          <cell r="V126">
            <v>6869.9859535295336</v>
          </cell>
          <cell r="W126">
            <v>1030.4978930294301</v>
          </cell>
          <cell r="X126">
            <v>216</v>
          </cell>
          <cell r="Y126">
            <v>38450.036356769764</v>
          </cell>
          <cell r="Z126">
            <v>1246.4978930294301</v>
          </cell>
          <cell r="AB126">
            <v>63.286644570891752</v>
          </cell>
          <cell r="AC126">
            <v>5467.966090925047</v>
          </cell>
          <cell r="AD126">
            <v>2187.1864363700188</v>
          </cell>
          <cell r="AF126">
            <v>1366.9915227312617</v>
          </cell>
          <cell r="AG126">
            <v>1582.9915227312617</v>
          </cell>
          <cell r="AI126">
            <v>1246.4978930294301</v>
          </cell>
          <cell r="AJ126">
            <v>53.502106970569912</v>
          </cell>
          <cell r="AK126">
            <v>0</v>
          </cell>
          <cell r="AL126">
            <v>0</v>
          </cell>
          <cell r="AM126">
            <v>161.23437918766672</v>
          </cell>
          <cell r="AN126">
            <v>0</v>
          </cell>
          <cell r="AO126">
            <v>0</v>
          </cell>
          <cell r="AP126">
            <v>2017</v>
          </cell>
          <cell r="AQ126">
            <v>0</v>
          </cell>
          <cell r="AR126">
            <v>-79.513726313999229</v>
          </cell>
          <cell r="AS126">
            <v>0</v>
          </cell>
          <cell r="AT126">
            <v>0</v>
          </cell>
          <cell r="AU126">
            <v>0</v>
          </cell>
          <cell r="AV126">
            <v>0</v>
          </cell>
          <cell r="AW126">
            <v>0</v>
          </cell>
          <cell r="AX126">
            <v>0</v>
          </cell>
          <cell r="AY126">
            <v>69.486273686000771</v>
          </cell>
          <cell r="AZ126">
            <v>-8</v>
          </cell>
          <cell r="BA126">
            <v>0</v>
          </cell>
          <cell r="BB126">
            <v>-13</v>
          </cell>
          <cell r="BC126">
            <v>0</v>
          </cell>
          <cell r="BD126">
            <v>13</v>
          </cell>
          <cell r="BE126">
            <v>0</v>
          </cell>
          <cell r="BF126">
            <v>0</v>
          </cell>
          <cell r="BG126">
            <v>6990.915701230866</v>
          </cell>
          <cell r="BH126">
            <v>5781.6713470298064</v>
          </cell>
          <cell r="BI126">
            <v>340.7743951687462</v>
          </cell>
          <cell r="BJ126">
            <v>5111.6159275311929</v>
          </cell>
          <cell r="BK126">
            <v>306458376.92460847</v>
          </cell>
          <cell r="BL126">
            <v>15334847.782593578</v>
          </cell>
          <cell r="BM126">
            <v>0</v>
          </cell>
          <cell r="BN126">
            <v>0</v>
          </cell>
          <cell r="BO126">
            <v>0</v>
          </cell>
          <cell r="BP126">
            <v>0</v>
          </cell>
          <cell r="BR126">
            <v>1241.4630715252224</v>
          </cell>
          <cell r="BS126">
            <v>0</v>
          </cell>
          <cell r="BT126">
            <v>0</v>
          </cell>
          <cell r="BU126">
            <v>284.98904621411816</v>
          </cell>
          <cell r="BV126">
            <v>0</v>
          </cell>
          <cell r="BW126">
            <v>22799123.697129454</v>
          </cell>
          <cell r="BZ126">
            <v>1686.9905350105269</v>
          </cell>
          <cell r="CA126">
            <v>96.511356046713217</v>
          </cell>
          <cell r="CB126">
            <v>3197.7639055177196</v>
          </cell>
          <cell r="CC126">
            <v>188.47769016740494</v>
          </cell>
          <cell r="CD126">
            <v>956.47402531110379</v>
          </cell>
          <cell r="CE126">
            <v>0</v>
          </cell>
          <cell r="CF126">
            <v>284.98904621411816</v>
          </cell>
          <cell r="CH126">
            <v>7</v>
          </cell>
          <cell r="CI126">
            <v>0</v>
          </cell>
          <cell r="CJ126">
            <v>7</v>
          </cell>
          <cell r="CK126">
            <v>0</v>
          </cell>
          <cell r="CL126">
            <v>0</v>
          </cell>
          <cell r="CM126">
            <v>0</v>
          </cell>
          <cell r="CV126">
            <v>0</v>
          </cell>
        </row>
        <row r="127">
          <cell r="B127">
            <v>2009</v>
          </cell>
          <cell r="C127">
            <v>83.154573391844508</v>
          </cell>
          <cell r="D127">
            <v>-0.15457339184450802</v>
          </cell>
          <cell r="E127">
            <v>0</v>
          </cell>
          <cell r="F127">
            <v>20</v>
          </cell>
          <cell r="G127">
            <v>103</v>
          </cell>
          <cell r="H127">
            <v>0</v>
          </cell>
          <cell r="I127">
            <v>0</v>
          </cell>
          <cell r="K127">
            <v>0</v>
          </cell>
          <cell r="L127">
            <v>22.236000000000001</v>
          </cell>
          <cell r="M127">
            <v>0</v>
          </cell>
          <cell r="N127">
            <v>37448446.473629147</v>
          </cell>
          <cell r="O127">
            <v>0</v>
          </cell>
          <cell r="P127">
            <v>0</v>
          </cell>
          <cell r="Q127">
            <v>8.0696245624964302E-2</v>
          </cell>
          <cell r="R127">
            <v>3.1770111902548446</v>
          </cell>
          <cell r="S127">
            <v>4</v>
          </cell>
          <cell r="T127">
            <v>89929989.244894713</v>
          </cell>
          <cell r="U127">
            <v>89929989.244894713</v>
          </cell>
          <cell r="V127">
            <v>7184.5551410553653</v>
          </cell>
          <cell r="W127">
            <v>1077.6832711583047</v>
          </cell>
          <cell r="X127">
            <v>216</v>
          </cell>
          <cell r="Y127">
            <v>39341.753558304663</v>
          </cell>
          <cell r="Z127">
            <v>1293.6832711583047</v>
          </cell>
          <cell r="AB127">
            <v>66.261438594999362</v>
          </cell>
          <cell r="AC127">
            <v>5724.9882946079451</v>
          </cell>
          <cell r="AD127">
            <v>2289.9953178431783</v>
          </cell>
          <cell r="AF127">
            <v>1431.2470736519863</v>
          </cell>
          <cell r="AG127">
            <v>1647.2470736519863</v>
          </cell>
          <cell r="AI127">
            <v>1293.6832711583047</v>
          </cell>
          <cell r="AJ127">
            <v>6.3167288416952942</v>
          </cell>
          <cell r="AK127">
            <v>0</v>
          </cell>
          <cell r="AL127">
            <v>0</v>
          </cell>
          <cell r="AM127">
            <v>114.0490010587921</v>
          </cell>
          <cell r="AN127">
            <v>0</v>
          </cell>
          <cell r="AO127">
            <v>0</v>
          </cell>
          <cell r="AP127">
            <v>2018</v>
          </cell>
          <cell r="AQ127">
            <v>0</v>
          </cell>
          <cell r="AR127">
            <v>-83.154573391844508</v>
          </cell>
          <cell r="AS127">
            <v>0</v>
          </cell>
          <cell r="AT127">
            <v>0</v>
          </cell>
          <cell r="AU127">
            <v>0</v>
          </cell>
          <cell r="AV127">
            <v>0</v>
          </cell>
          <cell r="AW127">
            <v>0</v>
          </cell>
          <cell r="AX127">
            <v>0</v>
          </cell>
          <cell r="AY127">
            <v>65.845426608155492</v>
          </cell>
          <cell r="AZ127">
            <v>-9</v>
          </cell>
          <cell r="BA127">
            <v>0</v>
          </cell>
          <cell r="BB127">
            <v>-14</v>
          </cell>
          <cell r="BC127">
            <v>0</v>
          </cell>
          <cell r="BD127">
            <v>12</v>
          </cell>
          <cell r="BE127">
            <v>0</v>
          </cell>
          <cell r="BF127">
            <v>0</v>
          </cell>
          <cell r="BG127">
            <v>7153.046101509939</v>
          </cell>
          <cell r="BH127">
            <v>6135.325553624014</v>
          </cell>
          <cell r="BI127">
            <v>353.65420659420761</v>
          </cell>
          <cell r="BJ127">
            <v>5304.8130989131141</v>
          </cell>
          <cell r="BK127">
            <v>318041189.95428866</v>
          </cell>
          <cell r="BL127">
            <v>15914439.296739342</v>
          </cell>
          <cell r="BM127">
            <v>0</v>
          </cell>
          <cell r="BN127">
            <v>0</v>
          </cell>
          <cell r="BO127">
            <v>0</v>
          </cell>
          <cell r="BP127">
            <v>0</v>
          </cell>
          <cell r="BR127">
            <v>1310.7238030934068</v>
          </cell>
          <cell r="BS127">
            <v>0</v>
          </cell>
          <cell r="BT127">
            <v>0</v>
          </cell>
          <cell r="BU127">
            <v>295.74402014819952</v>
          </cell>
          <cell r="BV127">
            <v>0</v>
          </cell>
          <cell r="BW127">
            <v>23659521.611855961</v>
          </cell>
          <cell r="BZ127">
            <v>1787.1332162029175</v>
          </cell>
          <cell r="CA127">
            <v>100.14268119239068</v>
          </cell>
          <cell r="CB127">
            <v>3393.3652444735285</v>
          </cell>
          <cell r="CC127">
            <v>195.60133895580884</v>
          </cell>
          <cell r="CD127">
            <v>1014.9797829452073</v>
          </cell>
          <cell r="CE127">
            <v>0</v>
          </cell>
          <cell r="CF127">
            <v>295.74402014819952</v>
          </cell>
          <cell r="CH127">
            <v>8</v>
          </cell>
          <cell r="CI127">
            <v>0</v>
          </cell>
          <cell r="CJ127">
            <v>8</v>
          </cell>
          <cell r="CK127">
            <v>0</v>
          </cell>
          <cell r="CL127">
            <v>0</v>
          </cell>
          <cell r="CM127">
            <v>0</v>
          </cell>
          <cell r="CV127">
            <v>0</v>
          </cell>
        </row>
        <row r="128">
          <cell r="B128">
            <v>2010</v>
          </cell>
          <cell r="C128">
            <v>86.86900039225813</v>
          </cell>
          <cell r="D128">
            <v>16.13099960774187</v>
          </cell>
          <cell r="E128">
            <v>0</v>
          </cell>
          <cell r="F128">
            <v>0</v>
          </cell>
          <cell r="G128">
            <v>103</v>
          </cell>
          <cell r="H128">
            <v>0</v>
          </cell>
          <cell r="I128">
            <v>0</v>
          </cell>
          <cell r="K128">
            <v>0</v>
          </cell>
          <cell r="L128">
            <v>0</v>
          </cell>
          <cell r="M128">
            <v>0</v>
          </cell>
          <cell r="N128">
            <v>0</v>
          </cell>
          <cell r="O128">
            <v>0</v>
          </cell>
          <cell r="P128">
            <v>0</v>
          </cell>
          <cell r="Q128">
            <v>0</v>
          </cell>
          <cell r="R128">
            <v>0</v>
          </cell>
          <cell r="S128">
            <v>0</v>
          </cell>
          <cell r="T128">
            <v>0</v>
          </cell>
          <cell r="U128">
            <v>0</v>
          </cell>
          <cell r="V128">
            <v>7505.4816338911023</v>
          </cell>
          <cell r="W128">
            <v>1125.8222450836654</v>
          </cell>
          <cell r="X128">
            <v>216</v>
          </cell>
          <cell r="Y128">
            <v>40254.151093146276</v>
          </cell>
          <cell r="Z128">
            <v>1341.8222450836654</v>
          </cell>
          <cell r="AB128">
            <v>69.295477826537095</v>
          </cell>
          <cell r="AC128">
            <v>5987.129284212805</v>
          </cell>
          <cell r="AD128">
            <v>2394.8517136851219</v>
          </cell>
          <cell r="AF128">
            <v>1496.7823210532013</v>
          </cell>
          <cell r="AG128">
            <v>1712.7823210532013</v>
          </cell>
          <cell r="AI128">
            <v>1341.8222450836654</v>
          </cell>
          <cell r="AJ128">
            <v>-41.822245083665393</v>
          </cell>
          <cell r="AK128">
            <v>200</v>
          </cell>
          <cell r="AL128">
            <v>237895411.12702984</v>
          </cell>
          <cell r="AM128">
            <v>65.910027133431413</v>
          </cell>
          <cell r="AN128">
            <v>0</v>
          </cell>
          <cell r="AO128">
            <v>0</v>
          </cell>
          <cell r="AP128">
            <v>2019</v>
          </cell>
          <cell r="AQ128">
            <v>0</v>
          </cell>
          <cell r="AR128">
            <v>-86.86900039225813</v>
          </cell>
          <cell r="AS128">
            <v>0</v>
          </cell>
          <cell r="AT128">
            <v>0</v>
          </cell>
          <cell r="AU128">
            <v>0</v>
          </cell>
          <cell r="AV128">
            <v>0</v>
          </cell>
          <cell r="AW128">
            <v>0</v>
          </cell>
          <cell r="AX128">
            <v>0</v>
          </cell>
          <cell r="AY128">
            <v>62.13099960774187</v>
          </cell>
          <cell r="AZ128">
            <v>-10</v>
          </cell>
          <cell r="BA128">
            <v>0</v>
          </cell>
          <cell r="BB128">
            <v>-15</v>
          </cell>
          <cell r="BC128">
            <v>0</v>
          </cell>
          <cell r="BD128">
            <v>11</v>
          </cell>
          <cell r="BE128">
            <v>0</v>
          </cell>
          <cell r="BF128">
            <v>0</v>
          </cell>
          <cell r="BG128">
            <v>7318.9365623902322</v>
          </cell>
          <cell r="BH128">
            <v>6502.2736927274427</v>
          </cell>
          <cell r="BI128">
            <v>366.94813910342873</v>
          </cell>
          <cell r="BJ128">
            <v>5504.2220865514309</v>
          </cell>
          <cell r="BK128">
            <v>329996422.03005475</v>
          </cell>
          <cell r="BL128">
            <v>16512666.259654293</v>
          </cell>
          <cell r="BM128">
            <v>0</v>
          </cell>
          <cell r="BN128">
            <v>0</v>
          </cell>
          <cell r="BO128">
            <v>0</v>
          </cell>
          <cell r="BP128">
            <v>0</v>
          </cell>
          <cell r="BR128">
            <v>1382.5294489486123</v>
          </cell>
          <cell r="BS128">
            <v>0</v>
          </cell>
          <cell r="BT128">
            <v>0</v>
          </cell>
          <cell r="BU128">
            <v>306.84466521345553</v>
          </cell>
          <cell r="BV128">
            <v>0</v>
          </cell>
          <cell r="BW128">
            <v>24547573.217076443</v>
          </cell>
          <cell r="BZ128">
            <v>1891.0238489246001</v>
          </cell>
          <cell r="CA128">
            <v>103.89063272168255</v>
          </cell>
          <cell r="CB128">
            <v>3596.3192769653015</v>
          </cell>
          <cell r="CC128">
            <v>202.95403249177298</v>
          </cell>
          <cell r="CD128">
            <v>1075.6847837351572</v>
          </cell>
          <cell r="CE128">
            <v>0</v>
          </cell>
          <cell r="CF128">
            <v>306.84466521345553</v>
          </cell>
          <cell r="CH128">
            <v>9</v>
          </cell>
          <cell r="CI128">
            <v>0</v>
          </cell>
          <cell r="CJ128">
            <v>9</v>
          </cell>
          <cell r="CK128">
            <v>0</v>
          </cell>
          <cell r="CL128">
            <v>0</v>
          </cell>
          <cell r="CM128">
            <v>0</v>
          </cell>
          <cell r="CV128">
            <v>0</v>
          </cell>
        </row>
        <row r="129">
          <cell r="B129">
            <v>2011</v>
          </cell>
          <cell r="C129">
            <v>91.954650634035232</v>
          </cell>
          <cell r="D129">
            <v>11.045349365964768</v>
          </cell>
          <cell r="E129">
            <v>0</v>
          </cell>
          <cell r="F129">
            <v>0</v>
          </cell>
          <cell r="G129">
            <v>103</v>
          </cell>
          <cell r="H129">
            <v>0</v>
          </cell>
          <cell r="I129">
            <v>0</v>
          </cell>
          <cell r="K129">
            <v>0</v>
          </cell>
          <cell r="L129">
            <v>0</v>
          </cell>
          <cell r="M129">
            <v>0</v>
          </cell>
          <cell r="N129">
            <v>0</v>
          </cell>
          <cell r="O129">
            <v>0</v>
          </cell>
          <cell r="P129">
            <v>0</v>
          </cell>
          <cell r="Q129">
            <v>0</v>
          </cell>
          <cell r="R129">
            <v>0</v>
          </cell>
          <cell r="S129">
            <v>0</v>
          </cell>
          <cell r="T129">
            <v>0</v>
          </cell>
          <cell r="U129">
            <v>0</v>
          </cell>
          <cell r="V129">
            <v>7944.8818147806451</v>
          </cell>
          <cell r="W129">
            <v>1191.7322722170968</v>
          </cell>
          <cell r="X129">
            <v>216</v>
          </cell>
          <cell r="Y129">
            <v>41187.70857095666</v>
          </cell>
          <cell r="Z129">
            <v>1407.7322722170968</v>
          </cell>
          <cell r="AB129">
            <v>72.390833660215108</v>
          </cell>
          <cell r="AC129">
            <v>6254.5680282425856</v>
          </cell>
          <cell r="AD129">
            <v>2501.8272112970344</v>
          </cell>
          <cell r="AF129">
            <v>1563.6420070606464</v>
          </cell>
          <cell r="AG129">
            <v>1779.6420070606464</v>
          </cell>
          <cell r="AI129">
            <v>1407.7322722170968</v>
          </cell>
          <cell r="AJ129">
            <v>92.267727782903194</v>
          </cell>
          <cell r="AK129">
            <v>0</v>
          </cell>
          <cell r="AL129">
            <v>0</v>
          </cell>
          <cell r="AM129">
            <v>0</v>
          </cell>
          <cell r="AN129">
            <v>0</v>
          </cell>
          <cell r="AO129">
            <v>0</v>
          </cell>
          <cell r="AP129">
            <v>2020</v>
          </cell>
          <cell r="AQ129">
            <v>0</v>
          </cell>
          <cell r="AR129">
            <v>-91.954650634035232</v>
          </cell>
          <cell r="AS129">
            <v>0</v>
          </cell>
          <cell r="AT129">
            <v>0</v>
          </cell>
          <cell r="AU129">
            <v>0</v>
          </cell>
          <cell r="AV129">
            <v>0</v>
          </cell>
          <cell r="AW129">
            <v>0</v>
          </cell>
          <cell r="AX129">
            <v>0</v>
          </cell>
          <cell r="AY129">
            <v>57.045349365964768</v>
          </cell>
          <cell r="AZ129">
            <v>-11</v>
          </cell>
          <cell r="BA129">
            <v>0</v>
          </cell>
          <cell r="BB129">
            <v>-16</v>
          </cell>
          <cell r="BC129">
            <v>0</v>
          </cell>
          <cell r="BD129">
            <v>10</v>
          </cell>
          <cell r="BE129">
            <v>0</v>
          </cell>
          <cell r="BF129">
            <v>0</v>
          </cell>
          <cell r="BG129">
            <v>7488.6742856284836</v>
          </cell>
          <cell r="BH129">
            <v>6882.9421662703589</v>
          </cell>
          <cell r="BI129">
            <v>380.66847354291622</v>
          </cell>
          <cell r="BJ129">
            <v>5710.0271031437433</v>
          </cell>
          <cell r="BK129">
            <v>342335117.31584942</v>
          </cell>
          <cell r="BL129">
            <v>17130081.309431229</v>
          </cell>
          <cell r="BM129">
            <v>0</v>
          </cell>
          <cell r="BN129">
            <v>0</v>
          </cell>
          <cell r="BO129">
            <v>0</v>
          </cell>
          <cell r="BP129">
            <v>0</v>
          </cell>
          <cell r="BR129">
            <v>1456.9607994470498</v>
          </cell>
          <cell r="BS129">
            <v>0</v>
          </cell>
          <cell r="BT129">
            <v>0</v>
          </cell>
          <cell r="BU129">
            <v>318.3012311998541</v>
          </cell>
          <cell r="BV129">
            <v>0</v>
          </cell>
          <cell r="BW129">
            <v>25464098.495988328</v>
          </cell>
          <cell r="BZ129">
            <v>1998.7825169797304</v>
          </cell>
          <cell r="CA129">
            <v>107.75866805513033</v>
          </cell>
          <cell r="CB129">
            <v>3806.8618401100252</v>
          </cell>
          <cell r="CC129">
            <v>210.54256314472377</v>
          </cell>
          <cell r="CD129">
            <v>1138.6595682471952</v>
          </cell>
          <cell r="CE129">
            <v>0</v>
          </cell>
          <cell r="CF129">
            <v>318.3012311998541</v>
          </cell>
          <cell r="CH129">
            <v>10</v>
          </cell>
          <cell r="CI129">
            <v>0</v>
          </cell>
          <cell r="CJ129">
            <v>10</v>
          </cell>
          <cell r="CK129">
            <v>0</v>
          </cell>
          <cell r="CL129">
            <v>0</v>
          </cell>
          <cell r="CM129">
            <v>0</v>
          </cell>
          <cell r="CV129">
            <v>0</v>
          </cell>
        </row>
        <row r="130">
          <cell r="B130">
            <v>2012</v>
          </cell>
          <cell r="C130">
            <v>94.267273686779092</v>
          </cell>
          <cell r="D130">
            <v>8.7327263132209083</v>
          </cell>
          <cell r="E130">
            <v>0</v>
          </cell>
          <cell r="F130">
            <v>0</v>
          </cell>
          <cell r="G130">
            <v>103</v>
          </cell>
          <cell r="H130">
            <v>0</v>
          </cell>
          <cell r="I130">
            <v>0</v>
          </cell>
          <cell r="K130">
            <v>0</v>
          </cell>
          <cell r="L130">
            <v>0</v>
          </cell>
          <cell r="M130">
            <v>0</v>
          </cell>
          <cell r="N130">
            <v>0</v>
          </cell>
          <cell r="O130">
            <v>0</v>
          </cell>
          <cell r="P130">
            <v>0</v>
          </cell>
          <cell r="Q130">
            <v>0</v>
          </cell>
          <cell r="R130">
            <v>0</v>
          </cell>
          <cell r="S130">
            <v>0</v>
          </cell>
          <cell r="T130">
            <v>0</v>
          </cell>
          <cell r="U130">
            <v>0</v>
          </cell>
          <cell r="V130">
            <v>8144.6924465377133</v>
          </cell>
          <cell r="W130">
            <v>1221.703866980657</v>
          </cell>
          <cell r="X130">
            <v>216</v>
          </cell>
          <cell r="Y130">
            <v>42142.916724305047</v>
          </cell>
          <cell r="Z130">
            <v>1437.703866980657</v>
          </cell>
          <cell r="AB130">
            <v>76.628875528362698</v>
          </cell>
          <cell r="AC130">
            <v>6620.734845650537</v>
          </cell>
          <cell r="AD130">
            <v>2648.2939382602149</v>
          </cell>
          <cell r="AF130">
            <v>1655.1837114126342</v>
          </cell>
          <cell r="AG130">
            <v>1871.1837114126342</v>
          </cell>
          <cell r="AI130">
            <v>1437.703866980657</v>
          </cell>
          <cell r="AJ130">
            <v>62.29613301934296</v>
          </cell>
          <cell r="AK130">
            <v>0</v>
          </cell>
          <cell r="AL130">
            <v>0</v>
          </cell>
          <cell r="AM130">
            <v>-29.971594763560233</v>
          </cell>
          <cell r="AN130">
            <v>1217.684083560428</v>
          </cell>
          <cell r="AO130">
            <v>639706556.95857036</v>
          </cell>
          <cell r="AP130">
            <v>2021</v>
          </cell>
          <cell r="AQ130">
            <v>0</v>
          </cell>
          <cell r="AR130">
            <v>-94.267273686779092</v>
          </cell>
          <cell r="AS130">
            <v>0</v>
          </cell>
          <cell r="AT130">
            <v>0</v>
          </cell>
          <cell r="AU130">
            <v>0</v>
          </cell>
          <cell r="AV130">
            <v>0</v>
          </cell>
          <cell r="AW130">
            <v>0</v>
          </cell>
          <cell r="AX130">
            <v>0</v>
          </cell>
          <cell r="AY130">
            <v>54.732726313220908</v>
          </cell>
          <cell r="AZ130">
            <v>-12</v>
          </cell>
          <cell r="BA130">
            <v>0</v>
          </cell>
          <cell r="BB130">
            <v>-17</v>
          </cell>
          <cell r="BC130">
            <v>0</v>
          </cell>
          <cell r="BD130">
            <v>9</v>
          </cell>
          <cell r="BE130">
            <v>0</v>
          </cell>
          <cell r="BF130">
            <v>0</v>
          </cell>
          <cell r="BG130">
            <v>7662.3484953281904</v>
          </cell>
          <cell r="BH130">
            <v>7056.0454363569324</v>
          </cell>
          <cell r="BI130">
            <v>173.1032700865735</v>
          </cell>
          <cell r="BJ130">
            <v>2596.5490512986025</v>
          </cell>
          <cell r="BK130">
            <v>155671752.17141658</v>
          </cell>
          <cell r="BL130">
            <v>7789647.1538958075</v>
          </cell>
          <cell r="BM130">
            <v>0</v>
          </cell>
          <cell r="BN130">
            <v>0</v>
          </cell>
          <cell r="BO130">
            <v>0</v>
          </cell>
          <cell r="BP130">
            <v>0</v>
          </cell>
          <cell r="BR130">
            <v>1312.3764559244346</v>
          </cell>
          <cell r="BS130">
            <v>0</v>
          </cell>
          <cell r="BT130">
            <v>0</v>
          </cell>
          <cell r="BU130">
            <v>145.08005040365811</v>
          </cell>
          <cell r="BV130">
            <v>0</v>
          </cell>
          <cell r="BW130">
            <v>11606404.032292649</v>
          </cell>
          <cell r="BZ130">
            <v>2048.1214994836541</v>
          </cell>
          <cell r="CA130">
            <v>49.338982503923717</v>
          </cell>
          <cell r="CB130">
            <v>3902.6029080097596</v>
          </cell>
          <cell r="CC130">
            <v>95.741067899734389</v>
          </cell>
          <cell r="CD130">
            <v>1167.2964055207765</v>
          </cell>
          <cell r="CE130">
            <v>0</v>
          </cell>
          <cell r="CF130">
            <v>145.08005040365811</v>
          </cell>
          <cell r="CH130">
            <v>11</v>
          </cell>
          <cell r="CI130">
            <v>0</v>
          </cell>
          <cell r="CJ130">
            <v>11</v>
          </cell>
          <cell r="CK130">
            <v>0</v>
          </cell>
          <cell r="CL130">
            <v>0</v>
          </cell>
          <cell r="CM130">
            <v>0</v>
          </cell>
          <cell r="CV130">
            <v>0</v>
          </cell>
        </row>
        <row r="131">
          <cell r="B131">
            <v>2013</v>
          </cell>
          <cell r="C131">
            <v>96.453480969090307</v>
          </cell>
          <cell r="D131">
            <v>6.5465190309096926</v>
          </cell>
          <cell r="E131">
            <v>0</v>
          </cell>
          <cell r="F131">
            <v>0</v>
          </cell>
          <cell r="G131">
            <v>103</v>
          </cell>
          <cell r="H131">
            <v>0</v>
          </cell>
          <cell r="I131">
            <v>0</v>
          </cell>
          <cell r="K131">
            <v>0</v>
          </cell>
          <cell r="L131">
            <v>0</v>
          </cell>
          <cell r="M131">
            <v>0</v>
          </cell>
          <cell r="N131">
            <v>0</v>
          </cell>
          <cell r="O131">
            <v>0</v>
          </cell>
          <cell r="P131">
            <v>0</v>
          </cell>
          <cell r="Q131">
            <v>0</v>
          </cell>
          <cell r="R131">
            <v>0</v>
          </cell>
          <cell r="S131">
            <v>0</v>
          </cell>
          <cell r="T131">
            <v>0</v>
          </cell>
          <cell r="U131">
            <v>0</v>
          </cell>
          <cell r="V131">
            <v>8333.5807557294029</v>
          </cell>
          <cell r="W131">
            <v>1250.0371133594103</v>
          </cell>
          <cell r="X131">
            <v>216</v>
          </cell>
          <cell r="Y131">
            <v>43120.277666625698</v>
          </cell>
          <cell r="Z131">
            <v>1466.0371133594103</v>
          </cell>
          <cell r="AB131">
            <v>78.556061405649245</v>
          </cell>
          <cell r="AC131">
            <v>6787.2437054480952</v>
          </cell>
          <cell r="AD131">
            <v>2714.8974821792381</v>
          </cell>
          <cell r="AF131">
            <v>1696.8109263620238</v>
          </cell>
          <cell r="AG131">
            <v>1912.8109263620238</v>
          </cell>
          <cell r="AI131">
            <v>1466.0371133594103</v>
          </cell>
          <cell r="AJ131">
            <v>33.962886640589659</v>
          </cell>
          <cell r="AK131">
            <v>0</v>
          </cell>
          <cell r="AL131">
            <v>0</v>
          </cell>
          <cell r="AM131">
            <v>1159.3792424181142</v>
          </cell>
          <cell r="AN131">
            <v>0</v>
          </cell>
          <cell r="AO131">
            <v>0</v>
          </cell>
          <cell r="AP131">
            <v>2022</v>
          </cell>
          <cell r="AQ131">
            <v>0</v>
          </cell>
          <cell r="AR131">
            <v>-96.453480969090307</v>
          </cell>
          <cell r="AS131">
            <v>0</v>
          </cell>
          <cell r="AT131">
            <v>0</v>
          </cell>
          <cell r="AU131">
            <v>0</v>
          </cell>
          <cell r="AV131">
            <v>0</v>
          </cell>
          <cell r="AW131">
            <v>0</v>
          </cell>
          <cell r="AX131">
            <v>0</v>
          </cell>
          <cell r="AY131">
            <v>52.546519030909693</v>
          </cell>
          <cell r="AZ131">
            <v>-13</v>
          </cell>
          <cell r="BA131">
            <v>0</v>
          </cell>
          <cell r="BB131">
            <v>-18</v>
          </cell>
          <cell r="BC131">
            <v>0</v>
          </cell>
          <cell r="BD131">
            <v>8</v>
          </cell>
          <cell r="BE131">
            <v>0</v>
          </cell>
          <cell r="BF131">
            <v>0</v>
          </cell>
          <cell r="BG131">
            <v>7840.0504848410355</v>
          </cell>
          <cell r="BH131">
            <v>7219.6862982804214</v>
          </cell>
          <cell r="BI131">
            <v>163.64086192348896</v>
          </cell>
          <cell r="BJ131">
            <v>2454.6129288523343</v>
          </cell>
          <cell r="BK131">
            <v>147162209.52804664</v>
          </cell>
          <cell r="BL131">
            <v>7363838.7865570029</v>
          </cell>
          <cell r="BM131">
            <v>0</v>
          </cell>
          <cell r="BN131">
            <v>0</v>
          </cell>
          <cell r="BO131">
            <v>0</v>
          </cell>
          <cell r="BP131">
            <v>0</v>
          </cell>
          <cell r="BR131">
            <v>1331.5570212108378</v>
          </cell>
          <cell r="BS131">
            <v>0</v>
          </cell>
          <cell r="BT131">
            <v>0</v>
          </cell>
          <cell r="BU131">
            <v>137.18916445827472</v>
          </cell>
          <cell r="BV131">
            <v>0</v>
          </cell>
          <cell r="BW131">
            <v>10975133.156661978</v>
          </cell>
          <cell r="BZ131">
            <v>2094.8031254953571</v>
          </cell>
          <cell r="CA131">
            <v>46.681626011702974</v>
          </cell>
          <cell r="CB131">
            <v>3993.1104464563314</v>
          </cell>
          <cell r="CC131">
            <v>90.507538446571743</v>
          </cell>
          <cell r="CD131">
            <v>1194.3678567525635</v>
          </cell>
          <cell r="CE131">
            <v>0</v>
          </cell>
          <cell r="CF131">
            <v>137.18916445827472</v>
          </cell>
          <cell r="CH131">
            <v>12</v>
          </cell>
          <cell r="CI131">
            <v>0</v>
          </cell>
          <cell r="CJ131">
            <v>12</v>
          </cell>
          <cell r="CK131">
            <v>0</v>
          </cell>
          <cell r="CL131">
            <v>0</v>
          </cell>
          <cell r="CM131">
            <v>0</v>
          </cell>
          <cell r="CV131">
            <v>0</v>
          </cell>
        </row>
        <row r="132">
          <cell r="B132">
            <v>2014</v>
          </cell>
          <cell r="C132">
            <v>98.690389858590308</v>
          </cell>
          <cell r="D132">
            <v>4.3096101414096921</v>
          </cell>
          <cell r="E132">
            <v>0</v>
          </cell>
          <cell r="F132">
            <v>0</v>
          </cell>
          <cell r="G132">
            <v>103</v>
          </cell>
          <cell r="H132">
            <v>0</v>
          </cell>
          <cell r="I132">
            <v>0</v>
          </cell>
          <cell r="K132">
            <v>0</v>
          </cell>
          <cell r="L132">
            <v>0</v>
          </cell>
          <cell r="M132">
            <v>0</v>
          </cell>
          <cell r="N132">
            <v>0</v>
          </cell>
          <cell r="O132">
            <v>0</v>
          </cell>
          <cell r="P132">
            <v>0</v>
          </cell>
          <cell r="Q132">
            <v>0</v>
          </cell>
          <cell r="R132">
            <v>0</v>
          </cell>
          <cell r="S132">
            <v>0</v>
          </cell>
          <cell r="T132">
            <v>0</v>
          </cell>
          <cell r="U132">
            <v>0</v>
          </cell>
          <cell r="V132">
            <v>8526.8496837822022</v>
          </cell>
          <cell r="W132">
            <v>1279.0274525673303</v>
          </cell>
          <cell r="X132">
            <v>216</v>
          </cell>
          <cell r="Y132">
            <v>44120.305156158131</v>
          </cell>
          <cell r="Z132">
            <v>1495.0274525673303</v>
          </cell>
          <cell r="AB132">
            <v>80.377900807575259</v>
          </cell>
          <cell r="AC132">
            <v>6944.6506297745027</v>
          </cell>
          <cell r="AD132">
            <v>2777.8602519098013</v>
          </cell>
          <cell r="AF132">
            <v>1736.1626574436257</v>
          </cell>
          <cell r="AG132">
            <v>1952.1626574436257</v>
          </cell>
          <cell r="AI132">
            <v>1495.0274525673303</v>
          </cell>
          <cell r="AJ132">
            <v>4.9725474326696713</v>
          </cell>
          <cell r="AK132">
            <v>0</v>
          </cell>
          <cell r="AL132">
            <v>0</v>
          </cell>
          <cell r="AM132">
            <v>1130.3889032101943</v>
          </cell>
          <cell r="AN132">
            <v>0</v>
          </cell>
          <cell r="AO132">
            <v>0</v>
          </cell>
          <cell r="AP132">
            <v>2023</v>
          </cell>
          <cell r="AQ132">
            <v>0</v>
          </cell>
          <cell r="AR132">
            <v>-98.690389858590308</v>
          </cell>
          <cell r="AS132">
            <v>0</v>
          </cell>
          <cell r="AT132">
            <v>0</v>
          </cell>
          <cell r="AU132">
            <v>0</v>
          </cell>
          <cell r="AV132">
            <v>0</v>
          </cell>
          <cell r="AW132">
            <v>0</v>
          </cell>
          <cell r="AX132">
            <v>0</v>
          </cell>
          <cell r="AY132">
            <v>50.309610141409692</v>
          </cell>
          <cell r="AZ132">
            <v>-14</v>
          </cell>
          <cell r="BA132">
            <v>0</v>
          </cell>
          <cell r="BB132">
            <v>-19</v>
          </cell>
          <cell r="BC132">
            <v>0</v>
          </cell>
          <cell r="BD132">
            <v>7</v>
          </cell>
          <cell r="BE132">
            <v>0</v>
          </cell>
          <cell r="BF132">
            <v>0</v>
          </cell>
          <cell r="BG132">
            <v>8021.8736647560236</v>
          </cell>
          <cell r="BH132">
            <v>7387.1222508014116</v>
          </cell>
          <cell r="BI132">
            <v>167.43595252099021</v>
          </cell>
          <cell r="BJ132">
            <v>2511.5392878148532</v>
          </cell>
          <cell r="BK132">
            <v>150575134.09421355</v>
          </cell>
          <cell r="BL132">
            <v>7534617.8634445593</v>
          </cell>
          <cell r="BM132">
            <v>0</v>
          </cell>
          <cell r="BN132">
            <v>0</v>
          </cell>
          <cell r="BO132">
            <v>0</v>
          </cell>
          <cell r="BP132">
            <v>0</v>
          </cell>
          <cell r="BR132">
            <v>1362.429760577792</v>
          </cell>
          <cell r="BS132">
            <v>0</v>
          </cell>
          <cell r="BT132">
            <v>0</v>
          </cell>
          <cell r="BU132">
            <v>140.36262279089215</v>
          </cell>
          <cell r="BV132">
            <v>0</v>
          </cell>
          <cell r="BW132">
            <v>11229009.823271371</v>
          </cell>
          <cell r="BZ132">
            <v>2142.5591967684668</v>
          </cell>
          <cell r="CA132">
            <v>47.756071273109683</v>
          </cell>
          <cell r="CB132">
            <v>4085.7169979741138</v>
          </cell>
          <cell r="CC132">
            <v>92.606551517782464</v>
          </cell>
          <cell r="CD132">
            <v>1222.0671377869003</v>
          </cell>
          <cell r="CE132">
            <v>0</v>
          </cell>
          <cell r="CF132">
            <v>140.36262279089215</v>
          </cell>
          <cell r="CH132">
            <v>13</v>
          </cell>
          <cell r="CI132">
            <v>0</v>
          </cell>
          <cell r="CJ132">
            <v>13</v>
          </cell>
          <cell r="CK132">
            <v>0</v>
          </cell>
          <cell r="CL132">
            <v>0</v>
          </cell>
          <cell r="CM132">
            <v>0</v>
          </cell>
          <cell r="CV132">
            <v>0</v>
          </cell>
        </row>
        <row r="133">
          <cell r="B133">
            <v>2015</v>
          </cell>
          <cell r="C133">
            <v>100.97917620579997</v>
          </cell>
          <cell r="D133">
            <v>2.0208237942000267</v>
          </cell>
          <cell r="E133">
            <v>0</v>
          </cell>
          <cell r="F133">
            <v>0</v>
          </cell>
          <cell r="G133">
            <v>103</v>
          </cell>
          <cell r="H133">
            <v>0</v>
          </cell>
          <cell r="I133">
            <v>0</v>
          </cell>
          <cell r="K133">
            <v>0</v>
          </cell>
          <cell r="L133">
            <v>0</v>
          </cell>
          <cell r="M133">
            <v>0</v>
          </cell>
          <cell r="N133">
            <v>0</v>
          </cell>
          <cell r="O133">
            <v>0</v>
          </cell>
          <cell r="P133">
            <v>0</v>
          </cell>
          <cell r="Q133">
            <v>0</v>
          </cell>
          <cell r="R133">
            <v>0</v>
          </cell>
          <cell r="S133">
            <v>0</v>
          </cell>
          <cell r="T133">
            <v>0</v>
          </cell>
          <cell r="U133">
            <v>0</v>
          </cell>
          <cell r="V133">
            <v>8724.6008241811178</v>
          </cell>
          <cell r="W133">
            <v>1308.6901236271676</v>
          </cell>
          <cell r="X133">
            <v>216</v>
          </cell>
          <cell r="Y133">
            <v>45143.524866008629</v>
          </cell>
          <cell r="Z133">
            <v>1524.6901236271676</v>
          </cell>
          <cell r="AB133">
            <v>82.241991548825254</v>
          </cell>
          <cell r="AC133">
            <v>7105.7080698185027</v>
          </cell>
          <cell r="AD133">
            <v>2842.2832279274012</v>
          </cell>
          <cell r="AF133">
            <v>1776.4270174546257</v>
          </cell>
          <cell r="AG133">
            <v>1992.4270174546257</v>
          </cell>
          <cell r="AI133">
            <v>1524.6901236271676</v>
          </cell>
          <cell r="AJ133">
            <v>-24.690123627167623</v>
          </cell>
          <cell r="AK133">
            <v>200</v>
          </cell>
          <cell r="AL133">
            <v>237895411.12702984</v>
          </cell>
          <cell r="AM133">
            <v>1100.726232150357</v>
          </cell>
          <cell r="AN133">
            <v>0</v>
          </cell>
          <cell r="AO133">
            <v>0</v>
          </cell>
          <cell r="AP133">
            <v>2024</v>
          </cell>
          <cell r="AQ133">
            <v>0</v>
          </cell>
          <cell r="AR133">
            <v>-100.97917620579997</v>
          </cell>
          <cell r="AS133">
            <v>0</v>
          </cell>
          <cell r="AT133">
            <v>0</v>
          </cell>
          <cell r="AU133">
            <v>0</v>
          </cell>
          <cell r="AV133">
            <v>0</v>
          </cell>
          <cell r="AW133">
            <v>0</v>
          </cell>
          <cell r="AX133">
            <v>0</v>
          </cell>
          <cell r="AY133">
            <v>48.020823794200027</v>
          </cell>
          <cell r="AZ133">
            <v>-15</v>
          </cell>
          <cell r="BA133">
            <v>0</v>
          </cell>
          <cell r="BB133">
            <v>-20</v>
          </cell>
          <cell r="BC133">
            <v>0</v>
          </cell>
          <cell r="BD133">
            <v>6</v>
          </cell>
          <cell r="BE133">
            <v>0</v>
          </cell>
          <cell r="BF133">
            <v>0</v>
          </cell>
          <cell r="BG133">
            <v>8207.9136120015683</v>
          </cell>
          <cell r="BH133">
            <v>7558.4413080777003</v>
          </cell>
          <cell r="BI133">
            <v>171.31905727628873</v>
          </cell>
          <cell r="BJ133">
            <v>2569.785859144331</v>
          </cell>
          <cell r="BK133">
            <v>154067209.78302148</v>
          </cell>
          <cell r="BL133">
            <v>7709357.5774329929</v>
          </cell>
          <cell r="BM133">
            <v>0</v>
          </cell>
          <cell r="BN133">
            <v>0</v>
          </cell>
          <cell r="BO133">
            <v>0</v>
          </cell>
          <cell r="BP133">
            <v>0</v>
          </cell>
          <cell r="BR133">
            <v>1394.0184058804689</v>
          </cell>
          <cell r="BS133">
            <v>0</v>
          </cell>
          <cell r="BT133">
            <v>0</v>
          </cell>
          <cell r="BU133">
            <v>143.60959688983712</v>
          </cell>
          <cell r="BV133">
            <v>0</v>
          </cell>
          <cell r="BW133">
            <v>11488767.751186971</v>
          </cell>
          <cell r="BZ133">
            <v>2191.4145496338879</v>
          </cell>
          <cell r="CA133">
            <v>48.855352865421082</v>
          </cell>
          <cell r="CB133">
            <v>4180.4712419985299</v>
          </cell>
          <cell r="CC133">
            <v>94.754244024416039</v>
          </cell>
          <cell r="CD133">
            <v>1250.408808990632</v>
          </cell>
          <cell r="CE133">
            <v>0</v>
          </cell>
          <cell r="CF133">
            <v>143.60959688983712</v>
          </cell>
          <cell r="CH133">
            <v>14</v>
          </cell>
          <cell r="CI133">
            <v>0</v>
          </cell>
          <cell r="CJ133">
            <v>14</v>
          </cell>
          <cell r="CK133">
            <v>0</v>
          </cell>
          <cell r="CL133">
            <v>0</v>
          </cell>
          <cell r="CM133">
            <v>0</v>
          </cell>
          <cell r="CV133">
            <v>0</v>
          </cell>
        </row>
        <row r="134">
          <cell r="B134">
            <v>2016</v>
          </cell>
          <cell r="C134">
            <v>103.32104313107484</v>
          </cell>
          <cell r="D134">
            <v>-0.32104313107484472</v>
          </cell>
          <cell r="E134">
            <v>0</v>
          </cell>
          <cell r="F134">
            <v>20</v>
          </cell>
          <cell r="G134">
            <v>123</v>
          </cell>
          <cell r="H134">
            <v>0</v>
          </cell>
          <cell r="I134">
            <v>0</v>
          </cell>
          <cell r="K134">
            <v>0</v>
          </cell>
          <cell r="L134">
            <v>22.236000000000001</v>
          </cell>
          <cell r="M134">
            <v>0</v>
          </cell>
          <cell r="N134">
            <v>37448446.473629147</v>
          </cell>
          <cell r="O134">
            <v>0</v>
          </cell>
          <cell r="P134">
            <v>0</v>
          </cell>
          <cell r="Q134">
            <v>8.0696245624964302E-2</v>
          </cell>
          <cell r="R134">
            <v>3.1770111902548446</v>
          </cell>
          <cell r="S134">
            <v>4</v>
          </cell>
          <cell r="T134">
            <v>89929989.244894713</v>
          </cell>
          <cell r="U134">
            <v>89929989.244894713</v>
          </cell>
          <cell r="V134">
            <v>8926.9381265248667</v>
          </cell>
          <cell r="W134">
            <v>1339.04071897873</v>
          </cell>
          <cell r="X134">
            <v>216</v>
          </cell>
          <cell r="Y134">
            <v>46190.474660474836</v>
          </cell>
          <cell r="Z134">
            <v>1555.04071897873</v>
          </cell>
          <cell r="AB134">
            <v>84.149313504833316</v>
          </cell>
          <cell r="AC134">
            <v>7270.5006868175988</v>
          </cell>
          <cell r="AD134">
            <v>2908.2002747270399</v>
          </cell>
          <cell r="AF134">
            <v>1817.6251717043997</v>
          </cell>
          <cell r="AG134">
            <v>2033.6251717043997</v>
          </cell>
          <cell r="AI134">
            <v>1555.04071897873</v>
          </cell>
          <cell r="AJ134">
            <v>144.95928102127004</v>
          </cell>
          <cell r="AK134">
            <v>0</v>
          </cell>
          <cell r="AL134">
            <v>0</v>
          </cell>
          <cell r="AM134">
            <v>1070.3756367987946</v>
          </cell>
          <cell r="AN134">
            <v>0</v>
          </cell>
          <cell r="AO134">
            <v>0</v>
          </cell>
          <cell r="AP134">
            <v>2025</v>
          </cell>
          <cell r="AQ134">
            <v>0</v>
          </cell>
          <cell r="AR134">
            <v>-103.32104313107484</v>
          </cell>
          <cell r="AS134">
            <v>0</v>
          </cell>
          <cell r="AT134">
            <v>0</v>
          </cell>
          <cell r="AU134">
            <v>0</v>
          </cell>
          <cell r="AV134">
            <v>0</v>
          </cell>
          <cell r="AW134">
            <v>0</v>
          </cell>
          <cell r="AX134">
            <v>0</v>
          </cell>
          <cell r="AY134">
            <v>45.678956868925155</v>
          </cell>
          <cell r="AZ134">
            <v>-16</v>
          </cell>
          <cell r="BA134">
            <v>0</v>
          </cell>
          <cell r="BB134">
            <v>-21</v>
          </cell>
          <cell r="BC134">
            <v>0</v>
          </cell>
          <cell r="BD134">
            <v>5</v>
          </cell>
          <cell r="BE134">
            <v>0</v>
          </cell>
          <cell r="BF134">
            <v>0</v>
          </cell>
          <cell r="BG134">
            <v>8398.2681200863335</v>
          </cell>
          <cell r="BH134">
            <v>7733.7335254547115</v>
          </cell>
          <cell r="BI134">
            <v>175.29221737701118</v>
          </cell>
          <cell r="BJ134">
            <v>2629.3832606551678</v>
          </cell>
          <cell r="BK134">
            <v>157640272.23428363</v>
          </cell>
          <cell r="BL134">
            <v>7888149.7819655035</v>
          </cell>
          <cell r="BM134">
            <v>0</v>
          </cell>
          <cell r="BN134">
            <v>0</v>
          </cell>
          <cell r="BO134">
            <v>0</v>
          </cell>
          <cell r="BP134">
            <v>0</v>
          </cell>
          <cell r="BR134">
            <v>1426.3395592930974</v>
          </cell>
          <cell r="BS134">
            <v>0</v>
          </cell>
          <cell r="BT134">
            <v>0</v>
          </cell>
          <cell r="BU134">
            <v>146.93179088453962</v>
          </cell>
          <cell r="BV134">
            <v>0</v>
          </cell>
          <cell r="BW134">
            <v>11754543.27076317</v>
          </cell>
          <cell r="BZ134">
            <v>2241.3945955987965</v>
          </cell>
          <cell r="CA134">
            <v>49.980045964908641</v>
          </cell>
          <cell r="CB134">
            <v>4277.4229869181609</v>
          </cell>
          <cell r="CC134">
            <v>96.951744919630983</v>
          </cell>
          <cell r="CD134">
            <v>1279.4077684085573</v>
          </cell>
          <cell r="CE134">
            <v>0</v>
          </cell>
          <cell r="CF134">
            <v>146.93179088453962</v>
          </cell>
          <cell r="CH134">
            <v>15</v>
          </cell>
          <cell r="CI134">
            <v>0</v>
          </cell>
          <cell r="CJ134">
            <v>15</v>
          </cell>
          <cell r="CK134">
            <v>0</v>
          </cell>
          <cell r="CL134">
            <v>0</v>
          </cell>
          <cell r="CM134">
            <v>0</v>
          </cell>
          <cell r="CV134">
            <v>0</v>
          </cell>
        </row>
        <row r="135">
          <cell r="B135">
            <v>2017</v>
          </cell>
          <cell r="C135">
            <v>105.71722165703578</v>
          </cell>
          <cell r="D135">
            <v>17.282778342964221</v>
          </cell>
          <cell r="E135">
            <v>0</v>
          </cell>
          <cell r="F135">
            <v>0</v>
          </cell>
          <cell r="G135">
            <v>123</v>
          </cell>
          <cell r="H135">
            <v>0</v>
          </cell>
          <cell r="I135">
            <v>0</v>
          </cell>
          <cell r="K135">
            <v>0</v>
          </cell>
          <cell r="L135">
            <v>0</v>
          </cell>
          <cell r="M135">
            <v>0</v>
          </cell>
          <cell r="N135">
            <v>0</v>
          </cell>
          <cell r="O135">
            <v>0</v>
          </cell>
          <cell r="P135">
            <v>0</v>
          </cell>
          <cell r="Q135">
            <v>0</v>
          </cell>
          <cell r="R135">
            <v>0</v>
          </cell>
          <cell r="S135">
            <v>0</v>
          </cell>
          <cell r="T135">
            <v>0</v>
          </cell>
          <cell r="U135">
            <v>0</v>
          </cell>
          <cell r="V135">
            <v>9133.9679511678914</v>
          </cell>
          <cell r="W135">
            <v>1370.0951926751836</v>
          </cell>
          <cell r="X135">
            <v>216</v>
          </cell>
          <cell r="Y135">
            <v>47261.704877778786</v>
          </cell>
          <cell r="Z135">
            <v>1586.0951926751836</v>
          </cell>
          <cell r="AB135">
            <v>86.100869275895704</v>
          </cell>
          <cell r="AC135">
            <v>7439.1151054373886</v>
          </cell>
          <cell r="AD135">
            <v>2975.6460421749557</v>
          </cell>
          <cell r="AF135">
            <v>1859.7787763593471</v>
          </cell>
          <cell r="AG135">
            <v>2075.7787763593469</v>
          </cell>
          <cell r="AI135">
            <v>1586.0951926751836</v>
          </cell>
          <cell r="AJ135">
            <v>113.90480732481637</v>
          </cell>
          <cell r="AK135">
            <v>0</v>
          </cell>
          <cell r="AL135">
            <v>0</v>
          </cell>
          <cell r="AM135">
            <v>1039.321163102341</v>
          </cell>
          <cell r="AN135">
            <v>0</v>
          </cell>
          <cell r="AO135">
            <v>0</v>
          </cell>
          <cell r="AP135">
            <v>2026</v>
          </cell>
          <cell r="AQ135">
            <v>0</v>
          </cell>
          <cell r="AR135">
            <v>-105.71722165703578</v>
          </cell>
          <cell r="AS135">
            <v>0</v>
          </cell>
          <cell r="AT135">
            <v>0</v>
          </cell>
          <cell r="AU135">
            <v>0</v>
          </cell>
          <cell r="AV135">
            <v>0</v>
          </cell>
          <cell r="AW135">
            <v>0</v>
          </cell>
          <cell r="AX135">
            <v>0</v>
          </cell>
          <cell r="AY135">
            <v>43.282778342964221</v>
          </cell>
          <cell r="AZ135">
            <v>-17</v>
          </cell>
          <cell r="BA135">
            <v>0</v>
          </cell>
          <cell r="BB135">
            <v>-22</v>
          </cell>
          <cell r="BC135">
            <v>0</v>
          </cell>
          <cell r="BD135">
            <v>4</v>
          </cell>
          <cell r="BE135">
            <v>0</v>
          </cell>
          <cell r="BF135">
            <v>0</v>
          </cell>
          <cell r="BG135">
            <v>8593.0372505052346</v>
          </cell>
          <cell r="BH135">
            <v>7913.0910468038655</v>
          </cell>
          <cell r="BI135">
            <v>179.35752134915401</v>
          </cell>
          <cell r="BJ135">
            <v>2690.3628202373102</v>
          </cell>
          <cell r="BK135">
            <v>161296199.65920395</v>
          </cell>
          <cell r="BL135">
            <v>8071088.4607119309</v>
          </cell>
          <cell r="BM135">
            <v>0</v>
          </cell>
          <cell r="BN135">
            <v>0</v>
          </cell>
          <cell r="BO135">
            <v>0</v>
          </cell>
          <cell r="BP135">
            <v>0</v>
          </cell>
          <cell r="BR135">
            <v>1459.4102080124194</v>
          </cell>
          <cell r="BS135">
            <v>0</v>
          </cell>
          <cell r="BT135">
            <v>0</v>
          </cell>
          <cell r="BU135">
            <v>150.33094841770617</v>
          </cell>
          <cell r="BV135">
            <v>0</v>
          </cell>
          <cell r="BW135">
            <v>12026475.873416493</v>
          </cell>
          <cell r="BZ135">
            <v>2292.5253346777108</v>
          </cell>
          <cell r="CA135">
            <v>51.130739078914303</v>
          </cell>
          <cell r="CB135">
            <v>4376.6231962569527</v>
          </cell>
          <cell r="CC135">
            <v>99.200209338791865</v>
          </cell>
          <cell r="CD135">
            <v>1309.0792595947137</v>
          </cell>
          <cell r="CE135">
            <v>0</v>
          </cell>
          <cell r="CF135">
            <v>150.33094841770617</v>
          </cell>
          <cell r="CH135">
            <v>16</v>
          </cell>
          <cell r="CI135">
            <v>0</v>
          </cell>
          <cell r="CJ135">
            <v>16</v>
          </cell>
          <cell r="CK135">
            <v>0</v>
          </cell>
          <cell r="CL135">
            <v>0</v>
          </cell>
          <cell r="CM135">
            <v>0</v>
          </cell>
          <cell r="CV135">
            <v>0</v>
          </cell>
        </row>
        <row r="136">
          <cell r="B136">
            <v>2018</v>
          </cell>
          <cell r="C136">
            <v>108.16897135566667</v>
          </cell>
          <cell r="D136">
            <v>14.83102864433333</v>
          </cell>
          <cell r="E136">
            <v>0</v>
          </cell>
          <cell r="F136">
            <v>0</v>
          </cell>
          <cell r="G136">
            <v>123</v>
          </cell>
          <cell r="H136">
            <v>0</v>
          </cell>
          <cell r="I136">
            <v>0</v>
          </cell>
          <cell r="K136">
            <v>0</v>
          </cell>
          <cell r="L136">
            <v>0</v>
          </cell>
          <cell r="M136">
            <v>0</v>
          </cell>
          <cell r="N136">
            <v>0</v>
          </cell>
          <cell r="O136">
            <v>0</v>
          </cell>
          <cell r="P136">
            <v>0</v>
          </cell>
          <cell r="Q136">
            <v>0</v>
          </cell>
          <cell r="R136">
            <v>0</v>
          </cell>
          <cell r="S136">
            <v>0</v>
          </cell>
          <cell r="T136">
            <v>0</v>
          </cell>
          <cell r="U136">
            <v>0</v>
          </cell>
          <cell r="V136">
            <v>9345.7991251296007</v>
          </cell>
          <cell r="W136">
            <v>1401.86986876944</v>
          </cell>
          <cell r="X136">
            <v>216</v>
          </cell>
          <cell r="Y136">
            <v>48357.778619356955</v>
          </cell>
          <cell r="Z136">
            <v>1617.86986876944</v>
          </cell>
          <cell r="AB136">
            <v>88.09768471419649</v>
          </cell>
          <cell r="AC136">
            <v>7611.6399593065762</v>
          </cell>
          <cell r="AD136">
            <v>3044.6559837226305</v>
          </cell>
          <cell r="AF136">
            <v>1902.9099898266441</v>
          </cell>
          <cell r="AG136">
            <v>2118.9099898266441</v>
          </cell>
          <cell r="AI136">
            <v>1617.86986876944</v>
          </cell>
          <cell r="AJ136">
            <v>82.130131230559982</v>
          </cell>
          <cell r="AK136">
            <v>0</v>
          </cell>
          <cell r="AL136">
            <v>0</v>
          </cell>
          <cell r="AM136">
            <v>1007.5464870080846</v>
          </cell>
          <cell r="AN136">
            <v>0</v>
          </cell>
          <cell r="AO136">
            <v>0</v>
          </cell>
          <cell r="AP136">
            <v>2027</v>
          </cell>
          <cell r="AQ136">
            <v>0</v>
          </cell>
          <cell r="AR136">
            <v>-108.16897135566667</v>
          </cell>
          <cell r="AS136">
            <v>0</v>
          </cell>
          <cell r="AT136">
            <v>0</v>
          </cell>
          <cell r="AU136">
            <v>0</v>
          </cell>
          <cell r="AV136">
            <v>0</v>
          </cell>
          <cell r="AW136">
            <v>0</v>
          </cell>
          <cell r="AX136">
            <v>0</v>
          </cell>
          <cell r="AY136">
            <v>40.83102864433333</v>
          </cell>
          <cell r="AZ136">
            <v>-18</v>
          </cell>
          <cell r="BA136">
            <v>0</v>
          </cell>
          <cell r="BB136">
            <v>-23</v>
          </cell>
          <cell r="BC136">
            <v>0</v>
          </cell>
          <cell r="BD136">
            <v>3</v>
          </cell>
          <cell r="BE136">
            <v>0</v>
          </cell>
          <cell r="BF136">
            <v>0</v>
          </cell>
          <cell r="BG136">
            <v>8792.3233853376278</v>
          </cell>
          <cell r="BH136">
            <v>8096.6081529588109</v>
          </cell>
          <cell r="BI136">
            <v>183.5171061549454</v>
          </cell>
          <cell r="BJ136">
            <v>2752.7565923241809</v>
          </cell>
          <cell r="BK136">
            <v>165036913.82768443</v>
          </cell>
          <cell r="BL136">
            <v>8258269.7769725425</v>
          </cell>
          <cell r="BM136">
            <v>0</v>
          </cell>
          <cell r="BN136">
            <v>0</v>
          </cell>
          <cell r="BO136">
            <v>0</v>
          </cell>
          <cell r="BP136">
            <v>0</v>
          </cell>
          <cell r="BR136">
            <v>1493.2477331869131</v>
          </cell>
          <cell r="BS136">
            <v>0</v>
          </cell>
          <cell r="BT136">
            <v>0</v>
          </cell>
          <cell r="BU136">
            <v>153.80885356162844</v>
          </cell>
          <cell r="BV136">
            <v>0</v>
          </cell>
          <cell r="BW136">
            <v>12304708.284930276</v>
          </cell>
          <cell r="BZ136">
            <v>2344.833369032654</v>
          </cell>
          <cell r="CA136">
            <v>52.308034354943175</v>
          </cell>
          <cell r="CB136">
            <v>4478.124015463638</v>
          </cell>
          <cell r="CC136">
            <v>101.50081920668526</v>
          </cell>
          <cell r="CD136">
            <v>1339.4388796252849</v>
          </cell>
          <cell r="CE136">
            <v>0</v>
          </cell>
          <cell r="CF136">
            <v>153.80885356162844</v>
          </cell>
          <cell r="CH136">
            <v>17</v>
          </cell>
          <cell r="CI136">
            <v>0</v>
          </cell>
          <cell r="CJ136">
            <v>17</v>
          </cell>
          <cell r="CK136">
            <v>0</v>
          </cell>
          <cell r="CL136">
            <v>0</v>
          </cell>
          <cell r="CM136">
            <v>0</v>
          </cell>
          <cell r="CV136">
            <v>0</v>
          </cell>
        </row>
        <row r="137">
          <cell r="B137">
            <v>2019</v>
          </cell>
          <cell r="C137">
            <v>110.6775810104193</v>
          </cell>
          <cell r="D137">
            <v>12.322418989580697</v>
          </cell>
          <cell r="E137">
            <v>0</v>
          </cell>
          <cell r="F137">
            <v>0</v>
          </cell>
          <cell r="G137">
            <v>123</v>
          </cell>
          <cell r="H137">
            <v>0</v>
          </cell>
          <cell r="I137">
            <v>0</v>
          </cell>
          <cell r="K137">
            <v>0</v>
          </cell>
          <cell r="L137">
            <v>0</v>
          </cell>
          <cell r="M137">
            <v>0</v>
          </cell>
          <cell r="N137">
            <v>0</v>
          </cell>
          <cell r="O137">
            <v>0</v>
          </cell>
          <cell r="P137">
            <v>0</v>
          </cell>
          <cell r="Q137">
            <v>0</v>
          </cell>
          <cell r="R137">
            <v>0</v>
          </cell>
          <cell r="S137">
            <v>0</v>
          </cell>
          <cell r="T137">
            <v>0</v>
          </cell>
          <cell r="U137">
            <v>0</v>
          </cell>
          <cell r="V137">
            <v>9562.5429993002272</v>
          </cell>
          <cell r="W137">
            <v>1434.3814498950339</v>
          </cell>
          <cell r="X137">
            <v>216</v>
          </cell>
          <cell r="Y137">
            <v>49479.272045859398</v>
          </cell>
          <cell r="Z137">
            <v>1650.3814498950339</v>
          </cell>
          <cell r="AB137">
            <v>90.140809463055561</v>
          </cell>
          <cell r="AC137">
            <v>7788.1659376080006</v>
          </cell>
          <cell r="AD137">
            <v>3115.2663750432002</v>
          </cell>
          <cell r="AF137">
            <v>1947.0414844020002</v>
          </cell>
          <cell r="AG137">
            <v>2163.0414844020002</v>
          </cell>
          <cell r="AI137">
            <v>1650.3814498950339</v>
          </cell>
          <cell r="AJ137">
            <v>49.618550104966062</v>
          </cell>
          <cell r="AK137">
            <v>0</v>
          </cell>
          <cell r="AL137">
            <v>0</v>
          </cell>
          <cell r="AM137">
            <v>975.03490588249065</v>
          </cell>
          <cell r="AN137">
            <v>0</v>
          </cell>
          <cell r="AO137">
            <v>0</v>
          </cell>
          <cell r="AP137">
            <v>2028</v>
          </cell>
          <cell r="AQ137">
            <v>0</v>
          </cell>
          <cell r="AR137">
            <v>-110.6775810104193</v>
          </cell>
          <cell r="AS137">
            <v>0</v>
          </cell>
          <cell r="AT137">
            <v>0</v>
          </cell>
          <cell r="AU137">
            <v>0</v>
          </cell>
          <cell r="AV137">
            <v>0</v>
          </cell>
          <cell r="AW137">
            <v>0</v>
          </cell>
          <cell r="AX137">
            <v>0</v>
          </cell>
          <cell r="AY137">
            <v>38.322418989580697</v>
          </cell>
          <cell r="AZ137">
            <v>-19</v>
          </cell>
          <cell r="BA137">
            <v>0</v>
          </cell>
          <cell r="BB137">
            <v>-24</v>
          </cell>
          <cell r="BC137">
            <v>0</v>
          </cell>
          <cell r="BD137">
            <v>2</v>
          </cell>
          <cell r="BE137">
            <v>0</v>
          </cell>
          <cell r="BF137">
            <v>0</v>
          </cell>
          <cell r="BG137">
            <v>8996.2312810653457</v>
          </cell>
          <cell r="BH137">
            <v>8284.3813112749522</v>
          </cell>
          <cell r="BI137">
            <v>187.77315831614123</v>
          </cell>
          <cell r="BJ137">
            <v>2816.5973747421185</v>
          </cell>
          <cell r="BK137">
            <v>168864381.07850495</v>
          </cell>
          <cell r="BL137">
            <v>8449792.1242263559</v>
          </cell>
          <cell r="BM137">
            <v>0</v>
          </cell>
          <cell r="BN137">
            <v>0</v>
          </cell>
          <cell r="BO137">
            <v>0</v>
          </cell>
          <cell r="BP137">
            <v>0</v>
          </cell>
          <cell r="BR137">
            <v>1527.8699190530533</v>
          </cell>
          <cell r="BS137">
            <v>0</v>
          </cell>
          <cell r="BT137">
            <v>0</v>
          </cell>
          <cell r="BU137">
            <v>157.36733175571635</v>
          </cell>
          <cell r="BV137">
            <v>0</v>
          </cell>
          <cell r="BW137">
            <v>12589386.540457308</v>
          </cell>
          <cell r="BZ137">
            <v>2398.3459169295656</v>
          </cell>
          <cell r="CA137">
            <v>53.512547896911656</v>
          </cell>
          <cell r="CB137">
            <v>4581.9787993224427</v>
          </cell>
          <cell r="CC137">
            <v>103.85478385880469</v>
          </cell>
          <cell r="CD137">
            <v>1370.5025872973379</v>
          </cell>
          <cell r="CE137">
            <v>0</v>
          </cell>
          <cell r="CF137">
            <v>157.36733175571635</v>
          </cell>
          <cell r="CH137">
            <v>18</v>
          </cell>
          <cell r="CI137">
            <v>0</v>
          </cell>
          <cell r="CJ137">
            <v>18</v>
          </cell>
          <cell r="CK137">
            <v>0</v>
          </cell>
          <cell r="CL137">
            <v>0</v>
          </cell>
          <cell r="CM137">
            <v>0</v>
          </cell>
          <cell r="CV137">
            <v>0</v>
          </cell>
        </row>
        <row r="138">
          <cell r="B138">
            <v>2020</v>
          </cell>
          <cell r="C138">
            <v>113.24436929367373</v>
          </cell>
          <cell r="D138">
            <v>9.7556307063262722</v>
          </cell>
          <cell r="E138">
            <v>0</v>
          </cell>
          <cell r="F138">
            <v>0</v>
          </cell>
          <cell r="G138">
            <v>123</v>
          </cell>
          <cell r="H138">
            <v>0</v>
          </cell>
          <cell r="I138">
            <v>0</v>
          </cell>
          <cell r="K138">
            <v>0</v>
          </cell>
          <cell r="L138">
            <v>0</v>
          </cell>
          <cell r="M138">
            <v>0</v>
          </cell>
          <cell r="N138">
            <v>0</v>
          </cell>
          <cell r="O138">
            <v>0</v>
          </cell>
          <cell r="P138">
            <v>0</v>
          </cell>
          <cell r="Q138">
            <v>0</v>
          </cell>
          <cell r="R138">
            <v>0</v>
          </cell>
          <cell r="S138">
            <v>0</v>
          </cell>
          <cell r="T138">
            <v>0</v>
          </cell>
          <cell r="U138">
            <v>0</v>
          </cell>
          <cell r="V138">
            <v>9784.3135069734108</v>
          </cell>
          <cell r="W138">
            <v>1467.6470260460117</v>
          </cell>
          <cell r="X138">
            <v>216</v>
          </cell>
          <cell r="Y138">
            <v>50626.774680013586</v>
          </cell>
          <cell r="Z138">
            <v>1683.6470260460117</v>
          </cell>
          <cell r="AB138">
            <v>92.23131750868275</v>
          </cell>
          <cell r="AC138">
            <v>7968.7858327501899</v>
          </cell>
          <cell r="AD138">
            <v>3187.5143331000763</v>
          </cell>
          <cell r="AF138">
            <v>1992.1964581875475</v>
          </cell>
          <cell r="AG138">
            <v>2208.1964581875473</v>
          </cell>
          <cell r="AI138">
            <v>1683.6470260460117</v>
          </cell>
          <cell r="AJ138">
            <v>16.352973953988339</v>
          </cell>
          <cell r="AK138">
            <v>0</v>
          </cell>
          <cell r="AL138">
            <v>0</v>
          </cell>
          <cell r="AM138">
            <v>941.76932973151293</v>
          </cell>
          <cell r="AN138">
            <v>0</v>
          </cell>
          <cell r="AO138">
            <v>0</v>
          </cell>
          <cell r="AP138">
            <v>2029</v>
          </cell>
          <cell r="AQ138">
            <v>0</v>
          </cell>
          <cell r="AR138">
            <v>-113.24436929367373</v>
          </cell>
          <cell r="AS138">
            <v>0</v>
          </cell>
          <cell r="AT138">
            <v>0</v>
          </cell>
          <cell r="AU138">
            <v>0</v>
          </cell>
          <cell r="AV138">
            <v>0</v>
          </cell>
          <cell r="AW138">
            <v>0</v>
          </cell>
          <cell r="AX138">
            <v>0</v>
          </cell>
          <cell r="AY138">
            <v>35.755630706326272</v>
          </cell>
          <cell r="AZ138">
            <v>-20</v>
          </cell>
          <cell r="BA138">
            <v>0</v>
          </cell>
          <cell r="BB138">
            <v>-25</v>
          </cell>
          <cell r="BC138">
            <v>0</v>
          </cell>
          <cell r="BD138">
            <v>1</v>
          </cell>
          <cell r="BE138">
            <v>0</v>
          </cell>
          <cell r="BF138">
            <v>0</v>
          </cell>
          <cell r="BG138">
            <v>9204.8681236388347</v>
          </cell>
          <cell r="BH138">
            <v>8476.5092263383503</v>
          </cell>
          <cell r="BI138">
            <v>192.12791506339818</v>
          </cell>
          <cell r="BJ138">
            <v>2881.9187259509727</v>
          </cell>
          <cell r="BK138">
            <v>172780613.35295445</v>
          </cell>
          <cell r="BL138">
            <v>8645756.1778529175</v>
          </cell>
          <cell r="BM138">
            <v>0</v>
          </cell>
          <cell r="BN138">
            <v>0</v>
          </cell>
          <cell r="BO138">
            <v>0</v>
          </cell>
          <cell r="BP138">
            <v>0</v>
          </cell>
          <cell r="BR138">
            <v>1563.2949622834767</v>
          </cell>
          <cell r="BS138">
            <v>0</v>
          </cell>
          <cell r="BT138">
            <v>0</v>
          </cell>
          <cell r="BU138">
            <v>161.00825076577667</v>
          </cell>
          <cell r="BV138">
            <v>0</v>
          </cell>
          <cell r="BW138">
            <v>12880660.061262133</v>
          </cell>
          <cell r="BZ138">
            <v>2453.0908270183031</v>
          </cell>
          <cell r="CA138">
            <v>54.74491008873747</v>
          </cell>
          <cell r="CB138">
            <v>4688.2421399994819</v>
          </cell>
          <cell r="CC138">
            <v>106.2633406770392</v>
          </cell>
          <cell r="CD138">
            <v>1402.2867115177025</v>
          </cell>
          <cell r="CE138">
            <v>0</v>
          </cell>
          <cell r="CF138">
            <v>161.00825076577667</v>
          </cell>
          <cell r="CH138">
            <v>19</v>
          </cell>
          <cell r="CI138">
            <v>0</v>
          </cell>
          <cell r="CJ138">
            <v>19</v>
          </cell>
          <cell r="CK138">
            <v>0</v>
          </cell>
          <cell r="CL138">
            <v>0</v>
          </cell>
          <cell r="CM138">
            <v>0</v>
          </cell>
          <cell r="CV138">
            <v>0</v>
          </cell>
        </row>
        <row r="139">
          <cell r="B139">
            <v>2021</v>
          </cell>
          <cell r="C139">
            <v>115.87068545990957</v>
          </cell>
          <cell r="D139">
            <v>7.1293145400904336</v>
          </cell>
          <cell r="E139">
            <v>0</v>
          </cell>
          <cell r="F139">
            <v>0</v>
          </cell>
          <cell r="G139">
            <v>123</v>
          </cell>
          <cell r="H139">
            <v>0</v>
          </cell>
          <cell r="I139">
            <v>0</v>
          </cell>
          <cell r="K139">
            <v>0</v>
          </cell>
          <cell r="L139">
            <v>0</v>
          </cell>
          <cell r="M139">
            <v>0</v>
          </cell>
          <cell r="N139">
            <v>0</v>
          </cell>
          <cell r="O139">
            <v>0</v>
          </cell>
          <cell r="P139">
            <v>0</v>
          </cell>
          <cell r="Q139">
            <v>0</v>
          </cell>
          <cell r="R139">
            <v>0</v>
          </cell>
          <cell r="S139">
            <v>0</v>
          </cell>
          <cell r="T139">
            <v>0</v>
          </cell>
          <cell r="U139">
            <v>0</v>
          </cell>
          <cell r="V139">
            <v>10011.227223736187</v>
          </cell>
          <cell r="W139">
            <v>1501.684083560428</v>
          </cell>
          <cell r="X139">
            <v>216</v>
          </cell>
          <cell r="Y139">
            <v>51800.889716512145</v>
          </cell>
          <cell r="Z139">
            <v>1717.684083560428</v>
          </cell>
          <cell r="AB139">
            <v>94.370307744728109</v>
          </cell>
          <cell r="AC139">
            <v>8153.594589144509</v>
          </cell>
          <cell r="AD139">
            <v>3261.4378356578036</v>
          </cell>
          <cell r="AF139">
            <v>2038.3986472861272</v>
          </cell>
          <cell r="AG139">
            <v>2254.398647286127</v>
          </cell>
          <cell r="AI139">
            <v>1717.684083560428</v>
          </cell>
          <cell r="AJ139">
            <v>-17.684083560428007</v>
          </cell>
          <cell r="AK139">
            <v>200</v>
          </cell>
          <cell r="AL139">
            <v>237895411.12702984</v>
          </cell>
          <cell r="AM139">
            <v>907.73227221709658</v>
          </cell>
          <cell r="AN139">
            <v>0</v>
          </cell>
          <cell r="AO139">
            <v>0</v>
          </cell>
          <cell r="AP139">
            <v>2030</v>
          </cell>
          <cell r="AQ139">
            <v>0</v>
          </cell>
          <cell r="AR139">
            <v>-115.87068545990957</v>
          </cell>
          <cell r="AS139">
            <v>0</v>
          </cell>
          <cell r="AT139">
            <v>0</v>
          </cell>
          <cell r="AU139">
            <v>0</v>
          </cell>
          <cell r="AV139">
            <v>0</v>
          </cell>
          <cell r="AW139">
            <v>0</v>
          </cell>
          <cell r="AX139">
            <v>0</v>
          </cell>
          <cell r="AY139">
            <v>33.129314540090434</v>
          </cell>
          <cell r="AZ139">
            <v>-21</v>
          </cell>
          <cell r="BA139">
            <v>0</v>
          </cell>
          <cell r="BB139">
            <v>-26</v>
          </cell>
          <cell r="BC139">
            <v>0</v>
          </cell>
          <cell r="BD139">
            <v>0</v>
          </cell>
          <cell r="BE139">
            <v>0</v>
          </cell>
          <cell r="BF139">
            <v>0</v>
          </cell>
          <cell r="BG139">
            <v>9418.3435848203899</v>
          </cell>
          <cell r="BH139">
            <v>8673.0928918506561</v>
          </cell>
          <cell r="BI139">
            <v>196.58366551230574</v>
          </cell>
          <cell r="BJ139">
            <v>2948.7549826845861</v>
          </cell>
          <cell r="BK139">
            <v>176787669.25243634</v>
          </cell>
          <cell r="BL139">
            <v>8846264.9480537586</v>
          </cell>
          <cell r="BM139">
            <v>0</v>
          </cell>
          <cell r="BN139">
            <v>0</v>
          </cell>
          <cell r="BO139">
            <v>0</v>
          </cell>
          <cell r="BP139">
            <v>0</v>
          </cell>
          <cell r="BR139">
            <v>1599.541481551978</v>
          </cell>
          <cell r="BS139">
            <v>0</v>
          </cell>
          <cell r="BT139">
            <v>0</v>
          </cell>
          <cell r="BU139">
            <v>164.7335216655747</v>
          </cell>
          <cell r="BV139">
            <v>0</v>
          </cell>
          <cell r="BW139">
            <v>13178681.733245976</v>
          </cell>
          <cell r="BZ139">
            <v>2509.0965929437384</v>
          </cell>
          <cell r="CA139">
            <v>56.005765925435298</v>
          </cell>
          <cell r="CB139">
            <v>4796.9698957396213</v>
          </cell>
          <cell r="CC139">
            <v>108.7277557401394</v>
          </cell>
          <cell r="CD139">
            <v>1434.8079598864049</v>
          </cell>
          <cell r="CE139">
            <v>0</v>
          </cell>
          <cell r="CF139">
            <v>164.7335216655747</v>
          </cell>
          <cell r="CH139">
            <v>20</v>
          </cell>
          <cell r="CI139">
            <v>0</v>
          </cell>
          <cell r="CJ139">
            <v>20</v>
          </cell>
          <cell r="CK139">
            <v>0</v>
          </cell>
          <cell r="CL139">
            <v>0</v>
          </cell>
          <cell r="CM139">
            <v>0</v>
          </cell>
          <cell r="CV139">
            <v>0</v>
          </cell>
        </row>
        <row r="140">
          <cell r="B140">
            <v>2022</v>
          </cell>
          <cell r="C140">
            <v>118.55791005495335</v>
          </cell>
          <cell r="D140">
            <v>4.4420899450466464</v>
          </cell>
          <cell r="E140">
            <v>0</v>
          </cell>
          <cell r="F140">
            <v>0</v>
          </cell>
          <cell r="G140">
            <v>123</v>
          </cell>
          <cell r="H140">
            <v>0</v>
          </cell>
          <cell r="I140">
            <v>0</v>
          </cell>
          <cell r="K140">
            <v>0</v>
          </cell>
          <cell r="L140">
            <v>0</v>
          </cell>
          <cell r="M140">
            <v>0</v>
          </cell>
          <cell r="N140">
            <v>0</v>
          </cell>
          <cell r="O140">
            <v>0</v>
          </cell>
          <cell r="P140">
            <v>0</v>
          </cell>
          <cell r="Q140">
            <v>0</v>
          </cell>
          <cell r="R140">
            <v>0</v>
          </cell>
          <cell r="S140">
            <v>0</v>
          </cell>
          <cell r="T140">
            <v>0</v>
          </cell>
          <cell r="U140">
            <v>0</v>
          </cell>
          <cell r="V140">
            <v>10243.40342874797</v>
          </cell>
          <cell r="W140">
            <v>1536.5105143121955</v>
          </cell>
          <cell r="X140">
            <v>216</v>
          </cell>
          <cell r="Y140">
            <v>53002.234339087343</v>
          </cell>
          <cell r="Z140">
            <v>1752.5105143121955</v>
          </cell>
          <cell r="AB140">
            <v>96.558904549924648</v>
          </cell>
          <cell r="AC140">
            <v>8342.6893531134901</v>
          </cell>
          <cell r="AD140">
            <v>3337.0757412453963</v>
          </cell>
          <cell r="AF140">
            <v>2085.6723382783725</v>
          </cell>
          <cell r="AG140">
            <v>2301.6723382783725</v>
          </cell>
          <cell r="AI140">
            <v>1752.5105143121955</v>
          </cell>
          <cell r="AJ140">
            <v>147.48948568780452</v>
          </cell>
          <cell r="AK140">
            <v>0</v>
          </cell>
          <cell r="AL140">
            <v>0</v>
          </cell>
          <cell r="AM140">
            <v>872.9058414653291</v>
          </cell>
          <cell r="AN140">
            <v>0</v>
          </cell>
          <cell r="AO140">
            <v>0</v>
          </cell>
          <cell r="AP140">
            <v>2031</v>
          </cell>
          <cell r="AQ140">
            <v>0</v>
          </cell>
          <cell r="AR140">
            <v>-118.55791005495335</v>
          </cell>
          <cell r="AS140">
            <v>0</v>
          </cell>
          <cell r="AT140">
            <v>0</v>
          </cell>
          <cell r="AU140">
            <v>0</v>
          </cell>
          <cell r="AV140">
            <v>0</v>
          </cell>
          <cell r="AW140">
            <v>0</v>
          </cell>
          <cell r="AX140">
            <v>0</v>
          </cell>
          <cell r="AY140">
            <v>30.442089945046646</v>
          </cell>
          <cell r="AZ140">
            <v>-22</v>
          </cell>
          <cell r="BA140">
            <v>0</v>
          </cell>
          <cell r="BB140">
            <v>-27</v>
          </cell>
          <cell r="BC140">
            <v>0</v>
          </cell>
          <cell r="BD140">
            <v>-1</v>
          </cell>
          <cell r="BE140">
            <v>0</v>
          </cell>
          <cell r="BF140">
            <v>0</v>
          </cell>
          <cell r="BG140">
            <v>9636.7698798340625</v>
          </cell>
          <cell r="BH140">
            <v>8874.2356437173021</v>
          </cell>
          <cell r="BI140">
            <v>201.14275186664599</v>
          </cell>
          <cell r="BJ140">
            <v>3017.1412779996899</v>
          </cell>
          <cell r="BK140">
            <v>180887655.12055999</v>
          </cell>
          <cell r="BL140">
            <v>9051423.8339990694</v>
          </cell>
          <cell r="BM140">
            <v>0</v>
          </cell>
          <cell r="BN140">
            <v>0</v>
          </cell>
          <cell r="BO140">
            <v>0</v>
          </cell>
          <cell r="BP140">
            <v>0</v>
          </cell>
          <cell r="BR140">
            <v>1636.628527320242</v>
          </cell>
          <cell r="BS140">
            <v>0</v>
          </cell>
          <cell r="BT140">
            <v>0</v>
          </cell>
          <cell r="BU140">
            <v>168.54509984108336</v>
          </cell>
          <cell r="BV140">
            <v>0</v>
          </cell>
          <cell r="BW140">
            <v>13483607.987286668</v>
          </cell>
          <cell r="BZ140">
            <v>2566.3923682956151</v>
          </cell>
          <cell r="CA140">
            <v>57.295775351876728</v>
          </cell>
          <cell r="CB140">
            <v>4908.2192202288279</v>
          </cell>
          <cell r="CC140">
            <v>111.24932448920663</v>
          </cell>
          <cell r="CD140">
            <v>1468.0834274791587</v>
          </cell>
          <cell r="CE140">
            <v>0</v>
          </cell>
          <cell r="CF140">
            <v>168.54509984108336</v>
          </cell>
          <cell r="CH140">
            <v>21</v>
          </cell>
          <cell r="CI140">
            <v>0</v>
          </cell>
          <cell r="CJ140">
            <v>21</v>
          </cell>
          <cell r="CK140">
            <v>0</v>
          </cell>
          <cell r="CL140">
            <v>1</v>
          </cell>
          <cell r="CM140">
            <v>1</v>
          </cell>
          <cell r="CV140">
            <v>0</v>
          </cell>
        </row>
        <row r="141">
          <cell r="B141">
            <v>2023</v>
          </cell>
          <cell r="C141">
            <v>121.30745564167472</v>
          </cell>
          <cell r="D141">
            <v>1.6925443583252786</v>
          </cell>
          <cell r="E141">
            <v>0</v>
          </cell>
          <cell r="F141">
            <v>0</v>
          </cell>
          <cell r="G141">
            <v>123</v>
          </cell>
          <cell r="H141">
            <v>0</v>
          </cell>
          <cell r="I141">
            <v>0</v>
          </cell>
          <cell r="K141">
            <v>0</v>
          </cell>
          <cell r="L141">
            <v>0</v>
          </cell>
          <cell r="M141">
            <v>0</v>
          </cell>
          <cell r="N141">
            <v>0</v>
          </cell>
          <cell r="O141">
            <v>0</v>
          </cell>
          <cell r="P141">
            <v>0</v>
          </cell>
          <cell r="Q141">
            <v>0</v>
          </cell>
          <cell r="R141">
            <v>0</v>
          </cell>
          <cell r="S141">
            <v>0</v>
          </cell>
          <cell r="T141">
            <v>0</v>
          </cell>
          <cell r="U141">
            <v>0</v>
          </cell>
          <cell r="V141">
            <v>10480.964167440696</v>
          </cell>
          <cell r="W141">
            <v>1572.1446251161044</v>
          </cell>
          <cell r="X141">
            <v>216</v>
          </cell>
          <cell r="Y141">
            <v>54231.440044939074</v>
          </cell>
          <cell r="Z141">
            <v>1788.1446251161044</v>
          </cell>
          <cell r="AB141">
            <v>98.798258379127802</v>
          </cell>
          <cell r="AC141">
            <v>8536.1695239566416</v>
          </cell>
          <cell r="AD141">
            <v>3414.4678095826566</v>
          </cell>
          <cell r="AF141">
            <v>2134.0423809891604</v>
          </cell>
          <cell r="AG141">
            <v>2350.0423809891604</v>
          </cell>
          <cell r="AI141">
            <v>1788.1446251161044</v>
          </cell>
          <cell r="AJ141">
            <v>111.85537488389559</v>
          </cell>
          <cell r="AK141">
            <v>0</v>
          </cell>
          <cell r="AL141">
            <v>0</v>
          </cell>
          <cell r="AM141">
            <v>837.27173066142018</v>
          </cell>
          <cell r="AN141">
            <v>0</v>
          </cell>
          <cell r="AO141">
            <v>0</v>
          </cell>
          <cell r="AP141">
            <v>2032</v>
          </cell>
          <cell r="AQ141">
            <v>0</v>
          </cell>
          <cell r="AR141">
            <v>-121.30745564167472</v>
          </cell>
          <cell r="AS141">
            <v>0</v>
          </cell>
          <cell r="AT141">
            <v>0</v>
          </cell>
          <cell r="AU141">
            <v>0</v>
          </cell>
          <cell r="AV141">
            <v>0</v>
          </cell>
          <cell r="AW141">
            <v>0</v>
          </cell>
          <cell r="AX141">
            <v>0</v>
          </cell>
          <cell r="AY141">
            <v>27.692544358325279</v>
          </cell>
          <cell r="AZ141">
            <v>-23</v>
          </cell>
          <cell r="BA141">
            <v>0</v>
          </cell>
          <cell r="BB141">
            <v>-28</v>
          </cell>
          <cell r="BC141">
            <v>0</v>
          </cell>
          <cell r="BD141">
            <v>-2</v>
          </cell>
          <cell r="BE141">
            <v>0</v>
          </cell>
          <cell r="BF141">
            <v>0</v>
          </cell>
          <cell r="BG141">
            <v>9860.2618263525583</v>
          </cell>
          <cell r="BH141">
            <v>9080.0432143669368</v>
          </cell>
          <cell r="BI141">
            <v>205.80757064963473</v>
          </cell>
          <cell r="BJ141">
            <v>3087.1135597445209</v>
          </cell>
          <cell r="BK141">
            <v>185082726.1503956</v>
          </cell>
          <cell r="BL141">
            <v>9261340.6792335622</v>
          </cell>
          <cell r="BM141">
            <v>0</v>
          </cell>
          <cell r="BN141">
            <v>0</v>
          </cell>
          <cell r="BO141">
            <v>0</v>
          </cell>
          <cell r="BP141">
            <v>0</v>
          </cell>
          <cell r="BR141">
            <v>1674.5755918516561</v>
          </cell>
          <cell r="BS141">
            <v>0</v>
          </cell>
          <cell r="BT141">
            <v>0</v>
          </cell>
          <cell r="BU141">
            <v>172.44498601811392</v>
          </cell>
          <cell r="BV141">
            <v>0</v>
          </cell>
          <cell r="BW141">
            <v>13795598.881449115</v>
          </cell>
          <cell r="BZ141">
            <v>2625.007981905042</v>
          </cell>
          <cell r="CA141">
            <v>58.615613609426873</v>
          </cell>
          <cell r="CB141">
            <v>5022.048592637515</v>
          </cell>
          <cell r="CC141">
            <v>113.82937240868705</v>
          </cell>
          <cell r="CD141">
            <v>1502.1306058335426</v>
          </cell>
          <cell r="CE141">
            <v>0</v>
          </cell>
          <cell r="CF141">
            <v>172.44498601811392</v>
          </cell>
          <cell r="CH141">
            <v>22</v>
          </cell>
          <cell r="CI141">
            <v>0</v>
          </cell>
          <cell r="CJ141">
            <v>22</v>
          </cell>
          <cell r="CK141">
            <v>0</v>
          </cell>
          <cell r="CL141">
            <v>2</v>
          </cell>
          <cell r="CM141">
            <v>1</v>
          </cell>
          <cell r="CV141">
            <v>0</v>
          </cell>
        </row>
        <row r="142">
          <cell r="B142">
            <v>2024</v>
          </cell>
          <cell r="C142">
            <v>124.1207675425116</v>
          </cell>
          <cell r="D142">
            <v>-1.1207675425116008</v>
          </cell>
          <cell r="E142">
            <v>0</v>
          </cell>
          <cell r="F142">
            <v>20</v>
          </cell>
          <cell r="G142">
            <v>143</v>
          </cell>
          <cell r="H142">
            <v>0</v>
          </cell>
          <cell r="I142">
            <v>0</v>
          </cell>
          <cell r="K142">
            <v>0</v>
          </cell>
          <cell r="L142">
            <v>22.236000000000001</v>
          </cell>
          <cell r="M142">
            <v>0</v>
          </cell>
          <cell r="N142">
            <v>37448446.473629147</v>
          </cell>
          <cell r="O142">
            <v>0</v>
          </cell>
          <cell r="P142">
            <v>0</v>
          </cell>
          <cell r="Q142">
            <v>8.0696245624964302E-2</v>
          </cell>
          <cell r="R142">
            <v>3.1770111902548446</v>
          </cell>
          <cell r="S142">
            <v>4</v>
          </cell>
          <cell r="T142">
            <v>89929989.244894713</v>
          </cell>
          <cell r="U142">
            <v>89929989.244894713</v>
          </cell>
          <cell r="V142">
            <v>10724.034315673001</v>
          </cell>
          <cell r="W142">
            <v>1608.6051473509501</v>
          </cell>
          <cell r="X142">
            <v>216</v>
          </cell>
          <cell r="Y142">
            <v>55489.152976686833</v>
          </cell>
          <cell r="Z142">
            <v>1824.6051473509501</v>
          </cell>
          <cell r="AB142">
            <v>101.08954636806227</v>
          </cell>
          <cell r="AC142">
            <v>8734.1368062005804</v>
          </cell>
          <cell r="AD142">
            <v>3493.6547224802325</v>
          </cell>
          <cell r="AF142">
            <v>2183.5342015501451</v>
          </cell>
          <cell r="AG142">
            <v>2399.5342015501451</v>
          </cell>
          <cell r="AI142">
            <v>1824.6051473509501</v>
          </cell>
          <cell r="AJ142">
            <v>75.394852649049881</v>
          </cell>
          <cell r="AK142">
            <v>0</v>
          </cell>
          <cell r="AL142">
            <v>0</v>
          </cell>
          <cell r="AM142">
            <v>800.81120842657447</v>
          </cell>
          <cell r="AN142">
            <v>0</v>
          </cell>
          <cell r="AO142">
            <v>0</v>
          </cell>
          <cell r="AP142">
            <v>2033</v>
          </cell>
          <cell r="AQ142">
            <v>0</v>
          </cell>
          <cell r="AR142">
            <v>-124.1207675425116</v>
          </cell>
          <cell r="AS142">
            <v>0</v>
          </cell>
          <cell r="AT142">
            <v>0</v>
          </cell>
          <cell r="AU142">
            <v>0</v>
          </cell>
          <cell r="AV142">
            <v>0</v>
          </cell>
          <cell r="AW142">
            <v>0</v>
          </cell>
          <cell r="AX142">
            <v>0</v>
          </cell>
          <cell r="AY142">
            <v>24.879232457488399</v>
          </cell>
          <cell r="AZ142">
            <v>-24</v>
          </cell>
          <cell r="BA142">
            <v>0</v>
          </cell>
          <cell r="BB142">
            <v>-29</v>
          </cell>
          <cell r="BC142">
            <v>0</v>
          </cell>
          <cell r="BD142">
            <v>-3</v>
          </cell>
          <cell r="BE142">
            <v>0</v>
          </cell>
          <cell r="BF142">
            <v>0</v>
          </cell>
          <cell r="BG142">
            <v>10088.936904852151</v>
          </cell>
          <cell r="BH142">
            <v>9290.623788330573</v>
          </cell>
          <cell r="BI142">
            <v>210.5805739636362</v>
          </cell>
          <cell r="BJ142">
            <v>3158.708609454543</v>
          </cell>
          <cell r="BK142">
            <v>189375087.51733559</v>
          </cell>
          <cell r="BL142">
            <v>9476125.8283636291</v>
          </cell>
          <cell r="BM142">
            <v>0</v>
          </cell>
          <cell r="BN142">
            <v>0</v>
          </cell>
          <cell r="BO142">
            <v>0</v>
          </cell>
          <cell r="BP142">
            <v>0</v>
          </cell>
          <cell r="BR142">
            <v>1713.402619457268</v>
          </cell>
          <cell r="BS142">
            <v>0</v>
          </cell>
          <cell r="BT142">
            <v>0</v>
          </cell>
          <cell r="BU142">
            <v>176.43522731369376</v>
          </cell>
          <cell r="BV142">
            <v>0</v>
          </cell>
          <cell r="BW142">
            <v>14114818.1850955</v>
          </cell>
          <cell r="BZ142">
            <v>2684.9739534956384</v>
          </cell>
          <cell r="CA142">
            <v>59.965971590596382</v>
          </cell>
          <cell r="CB142">
            <v>5138.5178483606123</v>
          </cell>
          <cell r="CC142">
            <v>116.46925572309738</v>
          </cell>
          <cell r="CD142">
            <v>1536.9673921435763</v>
          </cell>
          <cell r="CE142">
            <v>0</v>
          </cell>
          <cell r="CF142">
            <v>176.43522731369376</v>
          </cell>
          <cell r="CH142">
            <v>23</v>
          </cell>
          <cell r="CI142">
            <v>0</v>
          </cell>
          <cell r="CJ142">
            <v>23</v>
          </cell>
          <cell r="CK142">
            <v>0</v>
          </cell>
          <cell r="CL142">
            <v>3</v>
          </cell>
          <cell r="CM142">
            <v>1</v>
          </cell>
          <cell r="CV142">
            <v>0</v>
          </cell>
        </row>
        <row r="143">
          <cell r="B143">
            <v>2025</v>
          </cell>
          <cell r="C143">
            <v>126.99932459921737</v>
          </cell>
          <cell r="D143">
            <v>16.000675400782626</v>
          </cell>
          <cell r="E143">
            <v>0</v>
          </cell>
          <cell r="F143">
            <v>0</v>
          </cell>
          <cell r="G143">
            <v>143</v>
          </cell>
          <cell r="H143">
            <v>0</v>
          </cell>
          <cell r="I143">
            <v>0</v>
          </cell>
          <cell r="K143">
            <v>0</v>
          </cell>
          <cell r="L143">
            <v>0</v>
          </cell>
          <cell r="M143">
            <v>0</v>
          </cell>
          <cell r="N143">
            <v>0</v>
          </cell>
          <cell r="O143">
            <v>0</v>
          </cell>
          <cell r="P143">
            <v>0</v>
          </cell>
          <cell r="Q143">
            <v>0</v>
          </cell>
          <cell r="R143">
            <v>0</v>
          </cell>
          <cell r="S143">
            <v>0</v>
          </cell>
          <cell r="T143">
            <v>0</v>
          </cell>
          <cell r="U143">
            <v>0</v>
          </cell>
          <cell r="V143">
            <v>10972.74164537238</v>
          </cell>
          <cell r="W143">
            <v>1645.911246805857</v>
          </cell>
          <cell r="X143">
            <v>216</v>
          </cell>
          <cell r="Y143">
            <v>56776.034262020163</v>
          </cell>
          <cell r="Z143">
            <v>1861.911246805857</v>
          </cell>
          <cell r="AB143">
            <v>103.433972952093</v>
          </cell>
          <cell r="AC143">
            <v>8936.6952630608357</v>
          </cell>
          <cell r="AD143">
            <v>3574.6781052243346</v>
          </cell>
          <cell r="AF143">
            <v>2234.1738157652089</v>
          </cell>
          <cell r="AG143">
            <v>2450.1738157652089</v>
          </cell>
          <cell r="AI143">
            <v>1861.911246805857</v>
          </cell>
          <cell r="AJ143">
            <v>38.08875319414301</v>
          </cell>
          <cell r="AK143">
            <v>0</v>
          </cell>
          <cell r="AL143">
            <v>0</v>
          </cell>
          <cell r="AM143">
            <v>763.5051089716676</v>
          </cell>
          <cell r="AN143">
            <v>0</v>
          </cell>
          <cell r="AO143">
            <v>0</v>
          </cell>
          <cell r="AP143">
            <v>2034</v>
          </cell>
          <cell r="AQ143">
            <v>0</v>
          </cell>
          <cell r="AR143">
            <v>-126.99932459921737</v>
          </cell>
          <cell r="AS143">
            <v>0</v>
          </cell>
          <cell r="AT143">
            <v>0</v>
          </cell>
          <cell r="AU143">
            <v>0</v>
          </cell>
          <cell r="AV143">
            <v>0</v>
          </cell>
          <cell r="AW143">
            <v>0</v>
          </cell>
          <cell r="AX143">
            <v>0</v>
          </cell>
          <cell r="AY143">
            <v>22.000675400782626</v>
          </cell>
          <cell r="AZ143">
            <v>-25</v>
          </cell>
          <cell r="BA143">
            <v>0</v>
          </cell>
          <cell r="BB143">
            <v>-30</v>
          </cell>
          <cell r="BC143">
            <v>0</v>
          </cell>
          <cell r="BD143">
            <v>-4</v>
          </cell>
          <cell r="BE143">
            <v>0</v>
          </cell>
          <cell r="BF143">
            <v>0</v>
          </cell>
          <cell r="BG143">
            <v>10322.915320367303</v>
          </cell>
          <cell r="BH143">
            <v>9506.0880591097357</v>
          </cell>
          <cell r="BI143">
            <v>215.46427077916269</v>
          </cell>
          <cell r="BJ143">
            <v>3231.9640616874403</v>
          </cell>
          <cell r="BK143">
            <v>193766995.53829184</v>
          </cell>
          <cell r="BL143">
            <v>9695892.1850623209</v>
          </cell>
          <cell r="BM143">
            <v>0</v>
          </cell>
          <cell r="BN143">
            <v>0</v>
          </cell>
          <cell r="BO143">
            <v>0</v>
          </cell>
          <cell r="BP143">
            <v>0</v>
          </cell>
          <cell r="BR143">
            <v>1753.1300169794313</v>
          </cell>
          <cell r="BS143">
            <v>0</v>
          </cell>
          <cell r="BT143">
            <v>0</v>
          </cell>
          <cell r="BU143">
            <v>180.5179183118953</v>
          </cell>
          <cell r="BV143">
            <v>0</v>
          </cell>
          <cell r="BW143">
            <v>14441433.464951623</v>
          </cell>
          <cell r="BZ143">
            <v>2746.3215096975769</v>
          </cell>
          <cell r="CA143">
            <v>61.34755620193846</v>
          </cell>
          <cell r="CB143">
            <v>5257.6882104705692</v>
          </cell>
          <cell r="CC143">
            <v>119.17036210995684</v>
          </cell>
          <cell r="CD143">
            <v>1572.6120986675367</v>
          </cell>
          <cell r="CE143">
            <v>0</v>
          </cell>
          <cell r="CF143">
            <v>180.5179183118953</v>
          </cell>
          <cell r="CH143">
            <v>24</v>
          </cell>
          <cell r="CI143">
            <v>0</v>
          </cell>
          <cell r="CJ143">
            <v>24</v>
          </cell>
          <cell r="CK143">
            <v>0</v>
          </cell>
          <cell r="CL143">
            <v>4</v>
          </cell>
          <cell r="CM143">
            <v>0</v>
          </cell>
          <cell r="CV143">
            <v>0</v>
          </cell>
        </row>
        <row r="144">
          <cell r="B144">
            <v>2026</v>
          </cell>
          <cell r="C144">
            <v>129.94463995022608</v>
          </cell>
          <cell r="D144">
            <v>13.055360049773924</v>
          </cell>
          <cell r="E144">
            <v>0</v>
          </cell>
          <cell r="F144">
            <v>0</v>
          </cell>
          <cell r="G144">
            <v>143</v>
          </cell>
          <cell r="H144">
            <v>0</v>
          </cell>
          <cell r="I144">
            <v>0</v>
          </cell>
          <cell r="K144">
            <v>0</v>
          </cell>
          <cell r="L144">
            <v>0</v>
          </cell>
          <cell r="M144">
            <v>0</v>
          </cell>
          <cell r="N144">
            <v>0</v>
          </cell>
          <cell r="O144">
            <v>0</v>
          </cell>
          <cell r="P144">
            <v>0</v>
          </cell>
          <cell r="Q144">
            <v>0</v>
          </cell>
          <cell r="R144">
            <v>0</v>
          </cell>
          <cell r="S144">
            <v>0</v>
          </cell>
          <cell r="T144">
            <v>0</v>
          </cell>
          <cell r="U144">
            <v>0</v>
          </cell>
          <cell r="V144">
            <v>11227.216891699532</v>
          </cell>
          <cell r="W144">
            <v>1684.0825337549297</v>
          </cell>
          <cell r="X144">
            <v>216</v>
          </cell>
          <cell r="Y144">
            <v>58092.760361226159</v>
          </cell>
          <cell r="Z144">
            <v>1900.0825337549297</v>
          </cell>
          <cell r="AB144">
            <v>105.83277049934782</v>
          </cell>
          <cell r="AC144">
            <v>9143.9513711436521</v>
          </cell>
          <cell r="AD144">
            <v>3657.5805484574612</v>
          </cell>
          <cell r="AF144">
            <v>2285.987842785913</v>
          </cell>
          <cell r="AG144">
            <v>2501.987842785913</v>
          </cell>
          <cell r="AI144">
            <v>1900.0825337549297</v>
          </cell>
          <cell r="AJ144">
            <v>-8.2533754929727365E-2</v>
          </cell>
          <cell r="AK144">
            <v>200</v>
          </cell>
          <cell r="AL144">
            <v>237895411.12702984</v>
          </cell>
          <cell r="AM144">
            <v>725.33382202259486</v>
          </cell>
          <cell r="AN144">
            <v>0</v>
          </cell>
          <cell r="AO144">
            <v>0</v>
          </cell>
          <cell r="AP144">
            <v>2035</v>
          </cell>
          <cell r="AQ144">
            <v>0</v>
          </cell>
          <cell r="AR144">
            <v>-129.94463995022608</v>
          </cell>
          <cell r="AS144">
            <v>0</v>
          </cell>
          <cell r="AT144">
            <v>0</v>
          </cell>
          <cell r="AU144">
            <v>0</v>
          </cell>
          <cell r="AV144">
            <v>0</v>
          </cell>
          <cell r="AW144">
            <v>0</v>
          </cell>
          <cell r="AX144">
            <v>0</v>
          </cell>
          <cell r="AY144">
            <v>19.055360049773924</v>
          </cell>
          <cell r="AZ144">
            <v>-26</v>
          </cell>
          <cell r="BA144">
            <v>0</v>
          </cell>
          <cell r="BB144">
            <v>-31</v>
          </cell>
          <cell r="BC144">
            <v>0</v>
          </cell>
          <cell r="BD144">
            <v>-5</v>
          </cell>
          <cell r="BE144">
            <v>0</v>
          </cell>
          <cell r="BF144">
            <v>0</v>
          </cell>
          <cell r="BG144">
            <v>10562.320065677484</v>
          </cell>
          <cell r="BH144">
            <v>9726.5492873634557</v>
          </cell>
          <cell r="BI144">
            <v>220.46122825372004</v>
          </cell>
          <cell r="BJ144">
            <v>3306.9184238058006</v>
          </cell>
          <cell r="BK144">
            <v>198260758.85773322</v>
          </cell>
          <cell r="BL144">
            <v>9920755.2714174017</v>
          </cell>
          <cell r="BM144">
            <v>0</v>
          </cell>
          <cell r="BN144">
            <v>0</v>
          </cell>
          <cell r="BO144">
            <v>0</v>
          </cell>
          <cell r="BP144">
            <v>0</v>
          </cell>
          <cell r="BR144">
            <v>1793.7786645185151</v>
          </cell>
          <cell r="BS144">
            <v>0</v>
          </cell>
          <cell r="BT144">
            <v>0</v>
          </cell>
          <cell r="BU144">
            <v>184.69520216456203</v>
          </cell>
          <cell r="BV144">
            <v>0</v>
          </cell>
          <cell r="BW144">
            <v>14775616.173164962</v>
          </cell>
          <cell r="BZ144">
            <v>2809.0826004329206</v>
          </cell>
          <cell r="CA144">
            <v>62.761090735343714</v>
          </cell>
          <cell r="CB144">
            <v>5379.6223218997875</v>
          </cell>
          <cell r="CC144">
            <v>121.93411142921832</v>
          </cell>
          <cell r="CD144">
            <v>1609.0834623539545</v>
          </cell>
          <cell r="CE144">
            <v>0</v>
          </cell>
          <cell r="CF144">
            <v>184.69520216456203</v>
          </cell>
          <cell r="CH144">
            <v>25</v>
          </cell>
          <cell r="CI144">
            <v>0</v>
          </cell>
          <cell r="CJ144">
            <v>25</v>
          </cell>
          <cell r="CK144">
            <v>0</v>
          </cell>
          <cell r="CL144">
            <v>5</v>
          </cell>
          <cell r="CM144">
            <v>0</v>
          </cell>
          <cell r="CV144">
            <v>0</v>
          </cell>
        </row>
        <row r="145">
          <cell r="B145">
            <v>2027</v>
          </cell>
          <cell r="C145">
            <v>132.95826182604708</v>
          </cell>
          <cell r="D145">
            <v>10.041738173952922</v>
          </cell>
          <cell r="E145">
            <v>0</v>
          </cell>
          <cell r="F145">
            <v>0</v>
          </cell>
          <cell r="G145">
            <v>143</v>
          </cell>
          <cell r="H145">
            <v>0</v>
          </cell>
          <cell r="I145">
            <v>0</v>
          </cell>
          <cell r="K145">
            <v>0</v>
          </cell>
          <cell r="L145">
            <v>0</v>
          </cell>
          <cell r="M145">
            <v>0</v>
          </cell>
          <cell r="N145">
            <v>0</v>
          </cell>
          <cell r="O145">
            <v>0</v>
          </cell>
          <cell r="P145">
            <v>0</v>
          </cell>
          <cell r="Q145">
            <v>0</v>
          </cell>
          <cell r="R145">
            <v>0</v>
          </cell>
          <cell r="S145">
            <v>0</v>
          </cell>
          <cell r="T145">
            <v>0</v>
          </cell>
          <cell r="U145">
            <v>0</v>
          </cell>
          <cell r="V145">
            <v>11487.593821770468</v>
          </cell>
          <cell r="W145">
            <v>1723.1390732655702</v>
          </cell>
          <cell r="X145">
            <v>216</v>
          </cell>
          <cell r="Y145">
            <v>59440.02342277667</v>
          </cell>
          <cell r="Z145">
            <v>1939.1390732655702</v>
          </cell>
          <cell r="AB145">
            <v>108.28719995852173</v>
          </cell>
          <cell r="AC145">
            <v>9356.014076416277</v>
          </cell>
          <cell r="AD145">
            <v>3742.4056305665108</v>
          </cell>
          <cell r="AF145">
            <v>2339.0035191040693</v>
          </cell>
          <cell r="AG145">
            <v>2555.0035191040693</v>
          </cell>
          <cell r="AI145">
            <v>1939.1390732655702</v>
          </cell>
          <cell r="AJ145">
            <v>160.86092673442977</v>
          </cell>
          <cell r="AK145">
            <v>0</v>
          </cell>
          <cell r="AL145">
            <v>0</v>
          </cell>
          <cell r="AM145">
            <v>686.27728251195435</v>
          </cell>
          <cell r="AN145">
            <v>0</v>
          </cell>
          <cell r="AO145">
            <v>0</v>
          </cell>
          <cell r="AP145">
            <v>2035</v>
          </cell>
          <cell r="AQ145">
            <v>0</v>
          </cell>
          <cell r="AR145">
            <v>-132.95826182604708</v>
          </cell>
          <cell r="AS145">
            <v>0</v>
          </cell>
          <cell r="AT145">
            <v>0</v>
          </cell>
          <cell r="AU145">
            <v>0</v>
          </cell>
          <cell r="AV145">
            <v>0</v>
          </cell>
          <cell r="AW145">
            <v>0</v>
          </cell>
          <cell r="AX145">
            <v>0</v>
          </cell>
          <cell r="AY145">
            <v>16.041738173952922</v>
          </cell>
          <cell r="AZ145">
            <v>-27</v>
          </cell>
          <cell r="BA145">
            <v>0</v>
          </cell>
          <cell r="BB145">
            <v>-32</v>
          </cell>
          <cell r="BC145">
            <v>0</v>
          </cell>
          <cell r="BD145">
            <v>-6</v>
          </cell>
          <cell r="BE145">
            <v>0</v>
          </cell>
          <cell r="BF145">
            <v>0</v>
          </cell>
          <cell r="BG145">
            <v>10807.276985959395</v>
          </cell>
          <cell r="BH145">
            <v>9952.1233604447134</v>
          </cell>
          <cell r="BI145">
            <v>225.57407308125767</v>
          </cell>
          <cell r="BJ145">
            <v>3383.611096218865</v>
          </cell>
          <cell r="BK145">
            <v>202858739.66124597</v>
          </cell>
          <cell r="BL145">
            <v>10150833.288656594</v>
          </cell>
          <cell r="BM145">
            <v>0</v>
          </cell>
          <cell r="BN145">
            <v>0</v>
          </cell>
          <cell r="BO145">
            <v>0</v>
          </cell>
          <cell r="BP145">
            <v>0</v>
          </cell>
          <cell r="BR145">
            <v>1835.3699264084416</v>
          </cell>
          <cell r="BS145">
            <v>0</v>
          </cell>
          <cell r="BT145">
            <v>0</v>
          </cell>
          <cell r="BU145">
            <v>188.96927171759035</v>
          </cell>
          <cell r="BV145">
            <v>0</v>
          </cell>
          <cell r="BW145">
            <v>15117541.737407228</v>
          </cell>
          <cell r="BZ145">
            <v>2873.2899156808776</v>
          </cell>
          <cell r="CA145">
            <v>64.207315247957013</v>
          </cell>
          <cell r="CB145">
            <v>5504.3842783694208</v>
          </cell>
          <cell r="CC145">
            <v>124.76195646963333</v>
          </cell>
          <cell r="CD145">
            <v>1646.4006546908538</v>
          </cell>
          <cell r="CE145">
            <v>0</v>
          </cell>
          <cell r="CF145">
            <v>188.96927171759035</v>
          </cell>
          <cell r="CH145">
            <v>26</v>
          </cell>
          <cell r="CI145">
            <v>0</v>
          </cell>
          <cell r="CJ145">
            <v>26</v>
          </cell>
          <cell r="CK145">
            <v>0</v>
          </cell>
          <cell r="CL145">
            <v>6</v>
          </cell>
          <cell r="CM145">
            <v>0</v>
          </cell>
          <cell r="CV145">
            <v>0</v>
          </cell>
        </row>
        <row r="146">
          <cell r="B146">
            <v>2028</v>
          </cell>
          <cell r="C146">
            <v>136.0417743631059</v>
          </cell>
          <cell r="D146">
            <v>6.9582256368940989</v>
          </cell>
          <cell r="E146">
            <v>0</v>
          </cell>
          <cell r="F146">
            <v>0</v>
          </cell>
          <cell r="G146">
            <v>143</v>
          </cell>
          <cell r="H146">
            <v>0</v>
          </cell>
          <cell r="I146">
            <v>0</v>
          </cell>
          <cell r="K146">
            <v>0</v>
          </cell>
          <cell r="L146">
            <v>0</v>
          </cell>
          <cell r="M146">
            <v>0</v>
          </cell>
          <cell r="N146">
            <v>0</v>
          </cell>
          <cell r="O146">
            <v>0</v>
          </cell>
          <cell r="P146">
            <v>0</v>
          </cell>
          <cell r="Q146">
            <v>0</v>
          </cell>
          <cell r="R146">
            <v>0</v>
          </cell>
          <cell r="S146">
            <v>0</v>
          </cell>
          <cell r="T146">
            <v>0</v>
          </cell>
          <cell r="U146">
            <v>0</v>
          </cell>
          <cell r="V146">
            <v>11754.009304972351</v>
          </cell>
          <cell r="W146">
            <v>1763.1013957458526</v>
          </cell>
          <cell r="X146">
            <v>216</v>
          </cell>
          <cell r="Y146">
            <v>60818.531647162141</v>
          </cell>
          <cell r="Z146">
            <v>1979.1013957458526</v>
          </cell>
          <cell r="AB146">
            <v>110.7985515217059</v>
          </cell>
          <cell r="AC146">
            <v>9572.9948514753905</v>
          </cell>
          <cell r="AD146">
            <v>3829.1979405901566</v>
          </cell>
          <cell r="AF146">
            <v>2393.2487128688476</v>
          </cell>
          <cell r="AG146">
            <v>2609.2487128688476</v>
          </cell>
          <cell r="AI146">
            <v>1979.1013957458526</v>
          </cell>
          <cell r="AJ146">
            <v>120.89860425414736</v>
          </cell>
          <cell r="AK146">
            <v>0</v>
          </cell>
          <cell r="AL146">
            <v>0</v>
          </cell>
          <cell r="AM146">
            <v>646.31496003167194</v>
          </cell>
          <cell r="AN146">
            <v>0</v>
          </cell>
          <cell r="AO146">
            <v>0</v>
          </cell>
          <cell r="AP146">
            <v>2035</v>
          </cell>
          <cell r="AQ146">
            <v>0</v>
          </cell>
          <cell r="AR146">
            <v>-136.0417743631059</v>
          </cell>
          <cell r="AS146">
            <v>0</v>
          </cell>
          <cell r="AT146">
            <v>0</v>
          </cell>
          <cell r="AU146">
            <v>0</v>
          </cell>
          <cell r="AV146">
            <v>0</v>
          </cell>
          <cell r="AW146">
            <v>0</v>
          </cell>
          <cell r="AX146">
            <v>0</v>
          </cell>
          <cell r="AY146">
            <v>12.958225636894099</v>
          </cell>
          <cell r="AZ146">
            <v>-28</v>
          </cell>
          <cell r="BA146">
            <v>0</v>
          </cell>
          <cell r="BB146">
            <v>-33</v>
          </cell>
          <cell r="BC146">
            <v>0</v>
          </cell>
          <cell r="BD146">
            <v>-7</v>
          </cell>
          <cell r="BE146">
            <v>0</v>
          </cell>
          <cell r="BF146">
            <v>0</v>
          </cell>
          <cell r="BG146">
            <v>11057.91484493857</v>
          </cell>
          <cell r="BH146">
            <v>10182.928853317631</v>
          </cell>
          <cell r="BI146">
            <v>230.80549287291797</v>
          </cell>
          <cell r="BJ146">
            <v>3462.0823930937695</v>
          </cell>
          <cell r="BK146">
            <v>207563354.91724136</v>
          </cell>
          <cell r="BL146">
            <v>10386247.179281309</v>
          </cell>
          <cell r="BM146">
            <v>0</v>
          </cell>
          <cell r="BN146">
            <v>0</v>
          </cell>
          <cell r="BO146">
            <v>0</v>
          </cell>
          <cell r="BP146">
            <v>0</v>
          </cell>
          <cell r="BR146">
            <v>1877.9256624467362</v>
          </cell>
          <cell r="BS146">
            <v>0</v>
          </cell>
          <cell r="BT146">
            <v>0</v>
          </cell>
          <cell r="BU146">
            <v>193.34237066332526</v>
          </cell>
          <cell r="BV146">
            <v>0</v>
          </cell>
          <cell r="BW146">
            <v>15467389.65306602</v>
          </cell>
          <cell r="BZ146">
            <v>2938.9769026317736</v>
          </cell>
          <cell r="CA146">
            <v>65.686986950895971</v>
          </cell>
          <cell r="CB146">
            <v>5632.0396620818501</v>
          </cell>
          <cell r="CC146">
            <v>127.65538371242928</v>
          </cell>
          <cell r="CD146">
            <v>1684.5832917834107</v>
          </cell>
          <cell r="CE146">
            <v>0</v>
          </cell>
          <cell r="CF146">
            <v>193.34237066332526</v>
          </cell>
          <cell r="CH146">
            <v>27</v>
          </cell>
          <cell r="CI146">
            <v>0</v>
          </cell>
          <cell r="CJ146">
            <v>27</v>
          </cell>
          <cell r="CK146">
            <v>0</v>
          </cell>
          <cell r="CL146">
            <v>7</v>
          </cell>
          <cell r="CM146">
            <v>0</v>
          </cell>
          <cell r="CV146">
            <v>0</v>
          </cell>
        </row>
        <row r="147">
          <cell r="B147">
            <v>2029</v>
          </cell>
          <cell r="C147">
            <v>139.19679843645903</v>
          </cell>
          <cell r="D147">
            <v>3.8032015635409664</v>
          </cell>
          <cell r="E147">
            <v>0</v>
          </cell>
          <cell r="F147">
            <v>0</v>
          </cell>
          <cell r="G147">
            <v>143</v>
          </cell>
          <cell r="H147">
            <v>0</v>
          </cell>
          <cell r="I147">
            <v>0</v>
          </cell>
          <cell r="K147">
            <v>0</v>
          </cell>
          <cell r="L147">
            <v>0</v>
          </cell>
          <cell r="M147">
            <v>0</v>
          </cell>
          <cell r="N147">
            <v>0</v>
          </cell>
          <cell r="O147">
            <v>0</v>
          </cell>
          <cell r="P147">
            <v>0</v>
          </cell>
          <cell r="Q147">
            <v>0</v>
          </cell>
          <cell r="R147">
            <v>0</v>
          </cell>
          <cell r="S147">
            <v>0</v>
          </cell>
          <cell r="T147">
            <v>0</v>
          </cell>
          <cell r="U147">
            <v>0</v>
          </cell>
          <cell r="V147">
            <v>12026.603384910062</v>
          </cell>
          <cell r="W147">
            <v>1803.9905077365092</v>
          </cell>
          <cell r="X147">
            <v>216</v>
          </cell>
          <cell r="Y147">
            <v>62229.009659163305</v>
          </cell>
          <cell r="Z147">
            <v>2019.9905077365092</v>
          </cell>
          <cell r="AB147">
            <v>113.36814530258825</v>
          </cell>
          <cell r="AC147">
            <v>9795.007754143624</v>
          </cell>
          <cell r="AD147">
            <v>3918.0031016574499</v>
          </cell>
          <cell r="AF147">
            <v>2448.751938535906</v>
          </cell>
          <cell r="AG147">
            <v>2664.751938535906</v>
          </cell>
          <cell r="AI147">
            <v>2019.9905077365092</v>
          </cell>
          <cell r="AJ147">
            <v>80.009492263490756</v>
          </cell>
          <cell r="AK147">
            <v>0</v>
          </cell>
          <cell r="AL147">
            <v>0</v>
          </cell>
          <cell r="AM147">
            <v>605.42584804101534</v>
          </cell>
          <cell r="AN147">
            <v>0</v>
          </cell>
          <cell r="AO147">
            <v>0</v>
          </cell>
          <cell r="AP147">
            <v>2035</v>
          </cell>
          <cell r="AQ147">
            <v>0</v>
          </cell>
          <cell r="AR147">
            <v>-139.19679843645903</v>
          </cell>
          <cell r="AS147">
            <v>0</v>
          </cell>
          <cell r="AT147">
            <v>0</v>
          </cell>
          <cell r="AU147">
            <v>0</v>
          </cell>
          <cell r="AV147">
            <v>0</v>
          </cell>
          <cell r="AW147">
            <v>0</v>
          </cell>
          <cell r="AX147">
            <v>0</v>
          </cell>
          <cell r="AY147">
            <v>9.8032015635409664</v>
          </cell>
          <cell r="AZ147">
            <v>-29</v>
          </cell>
          <cell r="BA147">
            <v>0</v>
          </cell>
          <cell r="BB147">
            <v>-34</v>
          </cell>
          <cell r="BC147">
            <v>0</v>
          </cell>
          <cell r="BD147">
            <v>-8</v>
          </cell>
          <cell r="BE147">
            <v>0</v>
          </cell>
          <cell r="BF147">
            <v>0</v>
          </cell>
          <cell r="BG147">
            <v>11314.365392575146</v>
          </cell>
          <cell r="BH147">
            <v>10419.087090887429</v>
          </cell>
          <cell r="BI147">
            <v>236.15823756979808</v>
          </cell>
          <cell r="BJ147">
            <v>3542.3735635469711</v>
          </cell>
          <cell r="BK147">
            <v>212377077.64745229</v>
          </cell>
          <cell r="BL147">
            <v>10627120.690640913</v>
          </cell>
          <cell r="BM147">
            <v>0</v>
          </cell>
          <cell r="BN147">
            <v>0</v>
          </cell>
          <cell r="BO147">
            <v>0</v>
          </cell>
          <cell r="BP147">
            <v>0</v>
          </cell>
          <cell r="BR147">
            <v>1921.4682393850017</v>
          </cell>
          <cell r="BS147">
            <v>0</v>
          </cell>
          <cell r="BT147">
            <v>0</v>
          </cell>
          <cell r="BU147">
            <v>197.81679471967482</v>
          </cell>
          <cell r="BV147">
            <v>0</v>
          </cell>
          <cell r="BW147">
            <v>15825343.577573985</v>
          </cell>
          <cell r="BZ147">
            <v>3006.1777832387702</v>
          </cell>
          <cell r="CA147">
            <v>67.200880606996634</v>
          </cell>
          <cell r="CB147">
            <v>5762.6555761945283</v>
          </cell>
          <cell r="CC147">
            <v>130.61591411267818</v>
          </cell>
          <cell r="CD147">
            <v>1723.651444665328</v>
          </cell>
          <cell r="CE147">
            <v>0</v>
          </cell>
          <cell r="CF147">
            <v>197.81679471967482</v>
          </cell>
          <cell r="CH147">
            <v>28</v>
          </cell>
          <cell r="CI147">
            <v>0</v>
          </cell>
          <cell r="CJ147">
            <v>28</v>
          </cell>
          <cell r="CK147">
            <v>0</v>
          </cell>
          <cell r="CL147">
            <v>8</v>
          </cell>
          <cell r="CM147">
            <v>0</v>
          </cell>
          <cell r="CV147">
            <v>0</v>
          </cell>
        </row>
        <row r="148">
          <cell r="B148">
            <v>2030</v>
          </cell>
          <cell r="C148">
            <v>142.42499251182105</v>
          </cell>
          <cell r="D148">
            <v>0.57500748817895442</v>
          </cell>
          <cell r="E148">
            <v>0</v>
          </cell>
          <cell r="F148">
            <v>0</v>
          </cell>
          <cell r="G148">
            <v>143</v>
          </cell>
          <cell r="H148">
            <v>0</v>
          </cell>
          <cell r="I148">
            <v>0</v>
          </cell>
          <cell r="K148">
            <v>0</v>
          </cell>
          <cell r="L148">
            <v>0</v>
          </cell>
          <cell r="M148">
            <v>0</v>
          </cell>
          <cell r="N148">
            <v>0</v>
          </cell>
          <cell r="O148">
            <v>0</v>
          </cell>
          <cell r="P148">
            <v>0</v>
          </cell>
          <cell r="Q148">
            <v>0</v>
          </cell>
          <cell r="R148">
            <v>0</v>
          </cell>
          <cell r="S148">
            <v>0</v>
          </cell>
          <cell r="T148">
            <v>0</v>
          </cell>
          <cell r="U148">
            <v>0</v>
          </cell>
          <cell r="V148">
            <v>12305.51935302134</v>
          </cell>
          <cell r="W148">
            <v>1845.8279029532009</v>
          </cell>
          <cell r="X148">
            <v>216</v>
          </cell>
          <cell r="Y148">
            <v>63672.198888756509</v>
          </cell>
          <cell r="Z148">
            <v>2061.8279029532009</v>
          </cell>
          <cell r="AB148">
            <v>115.99733203038254</v>
          </cell>
          <cell r="AC148">
            <v>10022.169487425052</v>
          </cell>
          <cell r="AD148">
            <v>4008.8677949700209</v>
          </cell>
          <cell r="AF148">
            <v>2505.5423718562629</v>
          </cell>
          <cell r="AG148">
            <v>2721.5423718562629</v>
          </cell>
          <cell r="AI148">
            <v>2061.8279029532009</v>
          </cell>
          <cell r="AJ148">
            <v>38.172097046799081</v>
          </cell>
          <cell r="AK148">
            <v>0</v>
          </cell>
          <cell r="AL148">
            <v>0</v>
          </cell>
          <cell r="AM148">
            <v>563.58845282432367</v>
          </cell>
          <cell r="AN148">
            <v>0</v>
          </cell>
          <cell r="AO148">
            <v>0</v>
          </cell>
          <cell r="AP148">
            <v>2035</v>
          </cell>
          <cell r="AQ148">
            <v>0</v>
          </cell>
          <cell r="AR148">
            <v>-142.42499251182105</v>
          </cell>
          <cell r="AS148">
            <v>0</v>
          </cell>
          <cell r="AT148">
            <v>0</v>
          </cell>
          <cell r="AU148">
            <v>0</v>
          </cell>
          <cell r="AV148">
            <v>0</v>
          </cell>
          <cell r="AW148">
            <v>0</v>
          </cell>
          <cell r="AX148">
            <v>0</v>
          </cell>
          <cell r="AY148">
            <v>6.5750074881789544</v>
          </cell>
          <cell r="AZ148">
            <v>-30</v>
          </cell>
          <cell r="BA148">
            <v>0</v>
          </cell>
          <cell r="BB148">
            <v>-35</v>
          </cell>
          <cell r="BC148">
            <v>0</v>
          </cell>
          <cell r="BD148">
            <v>-9</v>
          </cell>
          <cell r="BE148">
            <v>0</v>
          </cell>
          <cell r="BF148">
            <v>0</v>
          </cell>
          <cell r="BG148">
            <v>11576.763434319366</v>
          </cell>
          <cell r="BH148">
            <v>10660.72221177591</v>
          </cell>
          <cell r="BI148">
            <v>241.63512088848074</v>
          </cell>
          <cell r="BJ148">
            <v>3624.5268133272111</v>
          </cell>
          <cell r="BK148">
            <v>217302438.22689909</v>
          </cell>
          <cell r="BL148">
            <v>10873580.439981634</v>
          </cell>
          <cell r="BM148">
            <v>0</v>
          </cell>
          <cell r="BN148">
            <v>0</v>
          </cell>
          <cell r="BO148">
            <v>0</v>
          </cell>
          <cell r="BP148">
            <v>0</v>
          </cell>
          <cell r="BR148">
            <v>1966.0205426859193</v>
          </cell>
          <cell r="BS148">
            <v>0</v>
          </cell>
          <cell r="BT148">
            <v>0</v>
          </cell>
          <cell r="BU148">
            <v>202.39489283657304</v>
          </cell>
          <cell r="BV148">
            <v>0</v>
          </cell>
          <cell r="BW148">
            <v>16191591.426925844</v>
          </cell>
          <cell r="BZ148">
            <v>3074.9275721765289</v>
          </cell>
          <cell r="CA148">
            <v>68.749788937758694</v>
          </cell>
          <cell r="CB148">
            <v>5896.3006800933426</v>
          </cell>
          <cell r="CC148">
            <v>133.64510389881434</v>
          </cell>
          <cell r="CD148">
            <v>1763.6256498493483</v>
          </cell>
          <cell r="CE148">
            <v>0</v>
          </cell>
          <cell r="CF148">
            <v>202.39489283657304</v>
          </cell>
          <cell r="CH148">
            <v>29</v>
          </cell>
          <cell r="CI148">
            <v>0</v>
          </cell>
          <cell r="CJ148">
            <v>29</v>
          </cell>
          <cell r="CK148">
            <v>0</v>
          </cell>
          <cell r="CL148">
            <v>9</v>
          </cell>
          <cell r="CM148">
            <v>0</v>
          </cell>
          <cell r="CV148">
            <v>0</v>
          </cell>
        </row>
        <row r="149">
          <cell r="B149">
            <v>2031</v>
          </cell>
          <cell r="C149">
            <v>145.72805351735144</v>
          </cell>
          <cell r="D149">
            <v>-2.7280535173514409</v>
          </cell>
          <cell r="E149">
            <v>0</v>
          </cell>
          <cell r="F149">
            <v>20</v>
          </cell>
          <cell r="G149">
            <v>163</v>
          </cell>
          <cell r="H149">
            <v>0</v>
          </cell>
          <cell r="I149">
            <v>0</v>
          </cell>
          <cell r="K149">
            <v>0</v>
          </cell>
          <cell r="L149">
            <v>22.236000000000001</v>
          </cell>
          <cell r="M149">
            <v>0</v>
          </cell>
          <cell r="N149">
            <v>37448446.473629147</v>
          </cell>
          <cell r="O149">
            <v>0</v>
          </cell>
          <cell r="P149">
            <v>0</v>
          </cell>
          <cell r="Q149">
            <v>8.0696245624964302E-2</v>
          </cell>
          <cell r="R149">
            <v>3.1770111902548446</v>
          </cell>
          <cell r="S149">
            <v>4</v>
          </cell>
          <cell r="T149">
            <v>89929989.244894713</v>
          </cell>
          <cell r="U149">
            <v>89929989.244894713</v>
          </cell>
          <cell r="V149">
            <v>12590.903823899163</v>
          </cell>
          <cell r="W149">
            <v>1888.6355735848745</v>
          </cell>
          <cell r="X149">
            <v>216</v>
          </cell>
          <cell r="Y149">
            <v>65148.85796085278</v>
          </cell>
          <cell r="Z149">
            <v>2104.6355735848747</v>
          </cell>
          <cell r="AB149">
            <v>118.68749375985087</v>
          </cell>
          <cell r="AC149">
            <v>10254.599460851114</v>
          </cell>
          <cell r="AD149">
            <v>4101.8397843404455</v>
          </cell>
          <cell r="AF149">
            <v>2563.6498652127784</v>
          </cell>
          <cell r="AG149">
            <v>2779.6498652127784</v>
          </cell>
          <cell r="AI149">
            <v>2104.6355735848747</v>
          </cell>
          <cell r="AJ149">
            <v>-4.6355735848746917</v>
          </cell>
          <cell r="AK149">
            <v>200</v>
          </cell>
          <cell r="AL149">
            <v>237895411.12702984</v>
          </cell>
          <cell r="AM149">
            <v>520.78078219264989</v>
          </cell>
          <cell r="AN149">
            <v>0</v>
          </cell>
          <cell r="AO149">
            <v>0</v>
          </cell>
          <cell r="AP149">
            <v>2035</v>
          </cell>
          <cell r="AQ149">
            <v>0</v>
          </cell>
          <cell r="AR149">
            <v>-145.72805351735144</v>
          </cell>
          <cell r="AS149">
            <v>0</v>
          </cell>
          <cell r="AT149">
            <v>0</v>
          </cell>
          <cell r="AU149">
            <v>0</v>
          </cell>
          <cell r="AV149">
            <v>0</v>
          </cell>
          <cell r="AW149">
            <v>0</v>
          </cell>
          <cell r="AX149">
            <v>0</v>
          </cell>
          <cell r="AY149">
            <v>3.2719464826485591</v>
          </cell>
          <cell r="AZ149">
            <v>-31</v>
          </cell>
          <cell r="BA149">
            <v>0</v>
          </cell>
          <cell r="BB149">
            <v>-36</v>
          </cell>
          <cell r="BC149">
            <v>0</v>
          </cell>
          <cell r="BD149">
            <v>-10</v>
          </cell>
          <cell r="BE149">
            <v>0</v>
          </cell>
          <cell r="BF149">
            <v>0</v>
          </cell>
          <cell r="BG149">
            <v>11845.246901973233</v>
          </cell>
          <cell r="BH149">
            <v>10907.961233576005</v>
          </cell>
          <cell r="BI149">
            <v>247.23902180009463</v>
          </cell>
          <cell r="BJ149">
            <v>3708.5853270014195</v>
          </cell>
          <cell r="BK149">
            <v>222342025.714008</v>
          </cell>
          <cell r="BL149">
            <v>11125755.981004259</v>
          </cell>
          <cell r="BM149">
            <v>0</v>
          </cell>
          <cell r="BN149">
            <v>0</v>
          </cell>
          <cell r="BO149">
            <v>0</v>
          </cell>
          <cell r="BP149">
            <v>0</v>
          </cell>
          <cell r="BR149">
            <v>2011.6059885528739</v>
          </cell>
          <cell r="BS149">
            <v>0</v>
          </cell>
          <cell r="BT149">
            <v>0</v>
          </cell>
          <cell r="BU149">
            <v>207.0790684304252</v>
          </cell>
          <cell r="BV149">
            <v>0</v>
          </cell>
          <cell r="BW149">
            <v>16566325.474434016</v>
          </cell>
          <cell r="BZ149">
            <v>3145.2620952162847</v>
          </cell>
          <cell r="CA149">
            <v>70.334523039755823</v>
          </cell>
          <cell r="CB149">
            <v>6033.045225484012</v>
          </cell>
          <cell r="CC149">
            <v>136.74454539066937</v>
          </cell>
          <cell r="CD149">
            <v>1804.5269201224503</v>
          </cell>
          <cell r="CE149">
            <v>0</v>
          </cell>
          <cell r="CF149">
            <v>207.0790684304252</v>
          </cell>
          <cell r="CH149">
            <v>30</v>
          </cell>
          <cell r="CI149">
            <v>0</v>
          </cell>
          <cell r="CJ149">
            <v>30</v>
          </cell>
          <cell r="CK149">
            <v>0</v>
          </cell>
          <cell r="CL149">
            <v>10</v>
          </cell>
          <cell r="CM149">
            <v>0</v>
          </cell>
          <cell r="CV149">
            <v>0</v>
          </cell>
        </row>
        <row r="150">
          <cell r="B150">
            <v>2032</v>
          </cell>
          <cell r="C150">
            <v>149.10771773565949</v>
          </cell>
          <cell r="D150">
            <v>13.892282264340508</v>
          </cell>
          <cell r="E150">
            <v>0</v>
          </cell>
          <cell r="F150">
            <v>0</v>
          </cell>
          <cell r="G150">
            <v>163</v>
          </cell>
          <cell r="H150">
            <v>0</v>
          </cell>
          <cell r="I150">
            <v>0</v>
          </cell>
          <cell r="K150">
            <v>0</v>
          </cell>
          <cell r="L150">
            <v>0</v>
          </cell>
          <cell r="M150">
            <v>0</v>
          </cell>
          <cell r="N150">
            <v>0</v>
          </cell>
          <cell r="O150">
            <v>0</v>
          </cell>
          <cell r="P150">
            <v>0</v>
          </cell>
          <cell r="Q150">
            <v>0</v>
          </cell>
          <cell r="R150">
            <v>0</v>
          </cell>
          <cell r="S150">
            <v>0</v>
          </cell>
          <cell r="T150">
            <v>0</v>
          </cell>
          <cell r="U150">
            <v>0</v>
          </cell>
          <cell r="V150">
            <v>12882.906812360981</v>
          </cell>
          <cell r="W150">
            <v>1932.4360218541472</v>
          </cell>
          <cell r="X150">
            <v>216</v>
          </cell>
          <cell r="Y150">
            <v>66659.763094075577</v>
          </cell>
          <cell r="Z150">
            <v>2148.4360218541469</v>
          </cell>
          <cell r="AB150">
            <v>121.44004459779286</v>
          </cell>
          <cell r="AC150">
            <v>10492.419853249305</v>
          </cell>
          <cell r="AD150">
            <v>4196.967941299722</v>
          </cell>
          <cell r="AF150">
            <v>2623.1049633123262</v>
          </cell>
          <cell r="AG150">
            <v>2839.1049633123262</v>
          </cell>
          <cell r="AI150">
            <v>2148.4360218541469</v>
          </cell>
          <cell r="AJ150">
            <v>151.56397814585307</v>
          </cell>
          <cell r="AK150">
            <v>0</v>
          </cell>
          <cell r="AL150">
            <v>0</v>
          </cell>
          <cell r="AM150">
            <v>476.98033392337766</v>
          </cell>
          <cell r="AN150">
            <v>0</v>
          </cell>
          <cell r="AO150">
            <v>0</v>
          </cell>
          <cell r="AP150">
            <v>2035</v>
          </cell>
          <cell r="AQ150">
            <v>0</v>
          </cell>
          <cell r="AR150">
            <v>-149.10771773565949</v>
          </cell>
          <cell r="AS150">
            <v>0</v>
          </cell>
          <cell r="AT150">
            <v>0</v>
          </cell>
          <cell r="AU150">
            <v>0</v>
          </cell>
          <cell r="AV150">
            <v>0</v>
          </cell>
          <cell r="AW150">
            <v>0</v>
          </cell>
          <cell r="AX150">
            <v>0</v>
          </cell>
          <cell r="AY150">
            <v>-0.10771773565949161</v>
          </cell>
          <cell r="AZ150">
            <v>-32</v>
          </cell>
          <cell r="BA150">
            <v>0</v>
          </cell>
          <cell r="BB150">
            <v>-37</v>
          </cell>
          <cell r="BC150">
            <v>0</v>
          </cell>
          <cell r="BD150">
            <v>-11</v>
          </cell>
          <cell r="BE150">
            <v>0</v>
          </cell>
          <cell r="BF150">
            <v>0</v>
          </cell>
          <cell r="BG150">
            <v>12119.95692619556</v>
          </cell>
          <cell r="BH150">
            <v>11160.934119619662</v>
          </cell>
          <cell r="BI150">
            <v>252.97288604365713</v>
          </cell>
          <cell r="BJ150">
            <v>3794.5932906548569</v>
          </cell>
          <cell r="BK150">
            <v>227498489.21156061</v>
          </cell>
          <cell r="BL150">
            <v>11383779.87196457</v>
          </cell>
          <cell r="BM150">
            <v>0</v>
          </cell>
          <cell r="BN150">
            <v>0</v>
          </cell>
          <cell r="BO150">
            <v>0</v>
          </cell>
          <cell r="BP150">
            <v>0</v>
          </cell>
          <cell r="BR150">
            <v>2058.2485362385742</v>
          </cell>
          <cell r="BS150">
            <v>0</v>
          </cell>
          <cell r="BT150">
            <v>0</v>
          </cell>
          <cell r="BU150">
            <v>211.87178064717409</v>
          </cell>
          <cell r="BV150">
            <v>0</v>
          </cell>
          <cell r="BW150">
            <v>16949742.451773927</v>
          </cell>
          <cell r="BZ150">
            <v>3217.2180080269668</v>
          </cell>
          <cell r="CA150">
            <v>71.955912810682094</v>
          </cell>
          <cell r="CB150">
            <v>6172.961093320504</v>
          </cell>
          <cell r="CC150">
            <v>139.915867836492</v>
          </cell>
          <cell r="CD150">
            <v>1846.376755591401</v>
          </cell>
          <cell r="CE150">
            <v>0</v>
          </cell>
          <cell r="CF150">
            <v>211.87178064717409</v>
          </cell>
          <cell r="CH150">
            <v>31</v>
          </cell>
          <cell r="CI150">
            <v>0</v>
          </cell>
          <cell r="CJ150">
            <v>31</v>
          </cell>
          <cell r="CK150">
            <v>0</v>
          </cell>
          <cell r="CL150">
            <v>11</v>
          </cell>
          <cell r="CM150">
            <v>0</v>
          </cell>
          <cell r="CV150">
            <v>0</v>
          </cell>
        </row>
        <row r="151">
          <cell r="B151">
            <v>2033</v>
          </cell>
          <cell r="C151">
            <v>152.5657617164967</v>
          </cell>
          <cell r="D151">
            <v>10.434238283503305</v>
          </cell>
          <cell r="E151">
            <v>0</v>
          </cell>
          <cell r="F151">
            <v>0</v>
          </cell>
          <cell r="G151">
            <v>163</v>
          </cell>
          <cell r="H151">
            <v>0</v>
          </cell>
          <cell r="I151">
            <v>0</v>
          </cell>
          <cell r="K151">
            <v>0</v>
          </cell>
          <cell r="L151">
            <v>0</v>
          </cell>
          <cell r="M151">
            <v>0</v>
          </cell>
          <cell r="N151">
            <v>0</v>
          </cell>
          <cell r="O151">
            <v>0</v>
          </cell>
          <cell r="P151">
            <v>0</v>
          </cell>
          <cell r="Q151">
            <v>0</v>
          </cell>
          <cell r="R151">
            <v>0</v>
          </cell>
          <cell r="S151">
            <v>0</v>
          </cell>
          <cell r="T151">
            <v>0</v>
          </cell>
          <cell r="U151">
            <v>0</v>
          </cell>
          <cell r="V151">
            <v>13181.681812305314</v>
          </cell>
          <cell r="W151">
            <v>1977.2522718457972</v>
          </cell>
          <cell r="X151">
            <v>216</v>
          </cell>
          <cell r="Y151">
            <v>68205.708508786818</v>
          </cell>
          <cell r="Z151">
            <v>2193.2522718457972</v>
          </cell>
          <cell r="AB151">
            <v>124.25643144638292</v>
          </cell>
          <cell r="AC151">
            <v>10735.755676967485</v>
          </cell>
          <cell r="AD151">
            <v>4294.3022707869941</v>
          </cell>
          <cell r="AF151">
            <v>2683.9389192418712</v>
          </cell>
          <cell r="AG151">
            <v>2899.9389192418712</v>
          </cell>
          <cell r="AI151">
            <v>2193.2522718457972</v>
          </cell>
          <cell r="AJ151">
            <v>106.74772815420283</v>
          </cell>
          <cell r="AK151">
            <v>0</v>
          </cell>
          <cell r="AL151">
            <v>0</v>
          </cell>
          <cell r="AM151">
            <v>432.16408393172742</v>
          </cell>
          <cell r="AN151">
            <v>0</v>
          </cell>
          <cell r="AO151">
            <v>0</v>
          </cell>
          <cell r="AP151">
            <v>2035</v>
          </cell>
          <cell r="AQ151">
            <v>0</v>
          </cell>
          <cell r="AR151">
            <v>-152.5657617164967</v>
          </cell>
          <cell r="AS151">
            <v>0</v>
          </cell>
          <cell r="AT151">
            <v>0</v>
          </cell>
          <cell r="AU151">
            <v>0</v>
          </cell>
          <cell r="AV151">
            <v>0</v>
          </cell>
          <cell r="AW151">
            <v>0</v>
          </cell>
          <cell r="AX151">
            <v>0</v>
          </cell>
          <cell r="AY151">
            <v>-3.565761716496695</v>
          </cell>
          <cell r="AZ151">
            <v>-33</v>
          </cell>
          <cell r="BA151">
            <v>0</v>
          </cell>
          <cell r="BB151">
            <v>-38</v>
          </cell>
          <cell r="BC151">
            <v>0</v>
          </cell>
          <cell r="BD151">
            <v>-12</v>
          </cell>
          <cell r="BE151">
            <v>0</v>
          </cell>
          <cell r="BF151">
            <v>0</v>
          </cell>
          <cell r="BG151">
            <v>12401.037910688512</v>
          </cell>
          <cell r="BH151">
            <v>11419.773847294207</v>
          </cell>
          <cell r="BI151">
            <v>258.83972767454543</v>
          </cell>
          <cell r="BJ151">
            <v>3882.5959151181814</v>
          </cell>
          <cell r="BK151">
            <v>232774539.25923344</v>
          </cell>
          <cell r="BL151">
            <v>11647787.745354544</v>
          </cell>
          <cell r="BM151">
            <v>0</v>
          </cell>
          <cell r="BN151">
            <v>0</v>
          </cell>
          <cell r="BO151">
            <v>0</v>
          </cell>
          <cell r="BP151">
            <v>0</v>
          </cell>
          <cell r="BR151">
            <v>2105.9727006391367</v>
          </cell>
          <cell r="BS151">
            <v>0</v>
          </cell>
          <cell r="BT151">
            <v>0</v>
          </cell>
          <cell r="BU151">
            <v>216.77554565466471</v>
          </cell>
          <cell r="BV151">
            <v>0</v>
          </cell>
          <cell r="BW151">
            <v>17342043.652373176</v>
          </cell>
          <cell r="BZ151">
            <v>3290.8328154122532</v>
          </cell>
          <cell r="CA151">
            <v>73.61480738528644</v>
          </cell>
          <cell r="CB151">
            <v>6316.1218315898823</v>
          </cell>
          <cell r="CC151">
            <v>143.16073826937827</v>
          </cell>
          <cell r="CD151">
            <v>1889.1971549844739</v>
          </cell>
          <cell r="CE151">
            <v>0</v>
          </cell>
          <cell r="CF151">
            <v>216.77554565466471</v>
          </cell>
          <cell r="CH151">
            <v>32</v>
          </cell>
          <cell r="CI151">
            <v>0</v>
          </cell>
          <cell r="CJ151">
            <v>32</v>
          </cell>
          <cell r="CK151">
            <v>0</v>
          </cell>
          <cell r="CL151">
            <v>12</v>
          </cell>
          <cell r="CM151">
            <v>0</v>
          </cell>
          <cell r="CV151">
            <v>0</v>
          </cell>
        </row>
        <row r="152">
          <cell r="B152">
            <v>2034</v>
          </cell>
          <cell r="C152">
            <v>156.10400321061482</v>
          </cell>
          <cell r="D152">
            <v>6.8959967893851797</v>
          </cell>
          <cell r="E152">
            <v>0</v>
          </cell>
          <cell r="F152">
            <v>0</v>
          </cell>
          <cell r="G152">
            <v>163</v>
          </cell>
          <cell r="H152">
            <v>0</v>
          </cell>
          <cell r="I152">
            <v>0</v>
          </cell>
          <cell r="K152">
            <v>0</v>
          </cell>
          <cell r="L152">
            <v>0</v>
          </cell>
          <cell r="M152">
            <v>0</v>
          </cell>
          <cell r="N152">
            <v>0</v>
          </cell>
          <cell r="O152">
            <v>0</v>
          </cell>
          <cell r="P152">
            <v>0</v>
          </cell>
          <cell r="Q152">
            <v>0</v>
          </cell>
          <cell r="R152">
            <v>0</v>
          </cell>
          <cell r="S152">
            <v>0</v>
          </cell>
          <cell r="T152">
            <v>0</v>
          </cell>
          <cell r="U152">
            <v>0</v>
          </cell>
          <cell r="V152">
            <v>13487.385877397121</v>
          </cell>
          <cell r="W152">
            <v>2023.107881609568</v>
          </cell>
          <cell r="X152">
            <v>216</v>
          </cell>
          <cell r="Y152">
            <v>69787.506844575706</v>
          </cell>
          <cell r="Z152">
            <v>2239.1078816095678</v>
          </cell>
          <cell r="AB152">
            <v>127.13813476374726</v>
          </cell>
          <cell r="AC152">
            <v>10984.734843587763</v>
          </cell>
          <cell r="AD152">
            <v>4393.8939374351057</v>
          </cell>
          <cell r="AF152">
            <v>2746.1837108969407</v>
          </cell>
          <cell r="AG152">
            <v>2962.1837108969407</v>
          </cell>
          <cell r="AI152">
            <v>2239.1078816095678</v>
          </cell>
          <cell r="AJ152">
            <v>60.892118390432188</v>
          </cell>
          <cell r="AK152">
            <v>0</v>
          </cell>
          <cell r="AL152">
            <v>0</v>
          </cell>
          <cell r="AM152">
            <v>386.30847416795677</v>
          </cell>
          <cell r="AN152">
            <v>0</v>
          </cell>
          <cell r="AO152">
            <v>0</v>
          </cell>
          <cell r="AP152">
            <v>2035</v>
          </cell>
          <cell r="AQ152">
            <v>0</v>
          </cell>
          <cell r="AR152">
            <v>-156.10400321061482</v>
          </cell>
          <cell r="AS152">
            <v>0</v>
          </cell>
          <cell r="AT152">
            <v>0</v>
          </cell>
          <cell r="AU152">
            <v>0</v>
          </cell>
          <cell r="AV152">
            <v>0</v>
          </cell>
          <cell r="AW152">
            <v>0</v>
          </cell>
          <cell r="AX152">
            <v>0</v>
          </cell>
          <cell r="AY152">
            <v>-7.1040032106148203</v>
          </cell>
          <cell r="AZ152">
            <v>-34</v>
          </cell>
          <cell r="BA152">
            <v>0</v>
          </cell>
          <cell r="BB152">
            <v>-39</v>
          </cell>
          <cell r="BC152">
            <v>0</v>
          </cell>
          <cell r="BD152">
            <v>-13</v>
          </cell>
          <cell r="BE152">
            <v>0</v>
          </cell>
          <cell r="BF152">
            <v>0</v>
          </cell>
          <cell r="BG152">
            <v>12688.637608104675</v>
          </cell>
          <cell r="BH152">
            <v>11684.616477943049</v>
          </cell>
          <cell r="BI152">
            <v>264.8426306488418</v>
          </cell>
          <cell r="BJ152">
            <v>3972.6394597326271</v>
          </cell>
          <cell r="BK152">
            <v>238172949.25839967</v>
          </cell>
          <cell r="BL152">
            <v>11917918.379197881</v>
          </cell>
          <cell r="BM152">
            <v>0</v>
          </cell>
          <cell r="BN152">
            <v>0</v>
          </cell>
          <cell r="BO152">
            <v>0</v>
          </cell>
          <cell r="BP152">
            <v>0</v>
          </cell>
          <cell r="BR152">
            <v>2154.8035651802384</v>
          </cell>
          <cell r="BS152">
            <v>0</v>
          </cell>
          <cell r="BT152">
            <v>0</v>
          </cell>
          <cell r="BU152">
            <v>221.79293796496995</v>
          </cell>
          <cell r="BV152">
            <v>0</v>
          </cell>
          <cell r="BW152">
            <v>17743435.037197597</v>
          </cell>
          <cell r="BZ152">
            <v>3366.1448909936662</v>
          </cell>
          <cell r="CA152">
            <v>75.312075581412955</v>
          </cell>
          <cell r="CB152">
            <v>6462.6026939734393</v>
          </cell>
          <cell r="CC152">
            <v>146.480862383557</v>
          </cell>
          <cell r="CD152">
            <v>1933.01062721527</v>
          </cell>
          <cell r="CE152">
            <v>0</v>
          </cell>
          <cell r="CF152">
            <v>221.79293796496995</v>
          </cell>
          <cell r="CH152">
            <v>33</v>
          </cell>
          <cell r="CI152">
            <v>0</v>
          </cell>
          <cell r="CJ152">
            <v>33</v>
          </cell>
          <cell r="CK152">
            <v>0</v>
          </cell>
          <cell r="CL152">
            <v>13</v>
          </cell>
          <cell r="CM152">
            <v>0</v>
          </cell>
          <cell r="CV152">
            <v>0</v>
          </cell>
        </row>
        <row r="153">
          <cell r="B153">
            <v>2035</v>
          </cell>
          <cell r="C153">
            <v>159.724302125283</v>
          </cell>
          <cell r="D153">
            <v>3.2756978747169967</v>
          </cell>
          <cell r="E153">
            <v>0</v>
          </cell>
          <cell r="F153">
            <v>0</v>
          </cell>
          <cell r="G153">
            <v>163</v>
          </cell>
          <cell r="H153">
            <v>0</v>
          </cell>
          <cell r="I153">
            <v>0</v>
          </cell>
          <cell r="K153">
            <v>0</v>
          </cell>
          <cell r="L153">
            <v>0</v>
          </cell>
          <cell r="M153">
            <v>0</v>
          </cell>
          <cell r="N153">
            <v>0</v>
          </cell>
          <cell r="O153">
            <v>0</v>
          </cell>
          <cell r="P153">
            <v>0</v>
          </cell>
          <cell r="Q153">
            <v>0</v>
          </cell>
          <cell r="R153">
            <v>0</v>
          </cell>
          <cell r="S153">
            <v>0</v>
          </cell>
          <cell r="T153">
            <v>0</v>
          </cell>
          <cell r="U153">
            <v>0</v>
          </cell>
          <cell r="V153">
            <v>13800.179703624453</v>
          </cell>
          <cell r="W153">
            <v>2070.026955543668</v>
          </cell>
          <cell r="X153">
            <v>216</v>
          </cell>
          <cell r="Y153">
            <v>71405.989587429751</v>
          </cell>
          <cell r="Z153">
            <v>2286.026955543668</v>
          </cell>
          <cell r="AB153">
            <v>130.08666934217902</v>
          </cell>
          <cell r="AC153">
            <v>11239.488231164267</v>
          </cell>
          <cell r="AD153">
            <v>4495.7952924657066</v>
          </cell>
          <cell r="AF153">
            <v>2809.8720577910667</v>
          </cell>
          <cell r="AG153">
            <v>3025.8720577910667</v>
          </cell>
          <cell r="AI153">
            <v>2286.026955543668</v>
          </cell>
          <cell r="AJ153">
            <v>13.973044456331991</v>
          </cell>
          <cell r="AK153">
            <v>0</v>
          </cell>
          <cell r="AL153">
            <v>0</v>
          </cell>
          <cell r="AM153">
            <v>339.38940023385658</v>
          </cell>
          <cell r="AN153">
            <v>0</v>
          </cell>
          <cell r="AO153">
            <v>0</v>
          </cell>
          <cell r="AP153">
            <v>2035</v>
          </cell>
          <cell r="AQ153">
            <v>0</v>
          </cell>
          <cell r="AR153">
            <v>-159.724302125283</v>
          </cell>
          <cell r="AS153">
            <v>0</v>
          </cell>
          <cell r="AT153">
            <v>0</v>
          </cell>
          <cell r="AU153">
            <v>0</v>
          </cell>
          <cell r="AV153">
            <v>0</v>
          </cell>
          <cell r="AW153">
            <v>0</v>
          </cell>
          <cell r="AX153">
            <v>0</v>
          </cell>
          <cell r="AY153">
            <v>-10.724302125283003</v>
          </cell>
          <cell r="AZ153">
            <v>-35</v>
          </cell>
          <cell r="BA153">
            <v>0</v>
          </cell>
          <cell r="BB153">
            <v>-40</v>
          </cell>
          <cell r="BC153">
            <v>0</v>
          </cell>
          <cell r="BD153">
            <v>-14</v>
          </cell>
          <cell r="BE153">
            <v>0</v>
          </cell>
          <cell r="BF153">
            <v>0</v>
          </cell>
          <cell r="BG153">
            <v>12982.907197714499</v>
          </cell>
          <cell r="BH153">
            <v>11955.601228387517</v>
          </cell>
          <cell r="BI153">
            <v>270.98475044446786</v>
          </cell>
          <cell r="BJ153">
            <v>4064.771256667018</v>
          </cell>
          <cell r="BK153">
            <v>243696556.93001473</v>
          </cell>
          <cell r="BL153">
            <v>12194313.770001054</v>
          </cell>
          <cell r="BM153">
            <v>0</v>
          </cell>
          <cell r="BN153">
            <v>0</v>
          </cell>
          <cell r="BO153">
            <v>0</v>
          </cell>
          <cell r="BP153">
            <v>0</v>
          </cell>
          <cell r="BR153">
            <v>2204.7667950021278</v>
          </cell>
          <cell r="BS153">
            <v>0</v>
          </cell>
          <cell r="BT153">
            <v>0</v>
          </cell>
          <cell r="BU153">
            <v>226.92659178740587</v>
          </cell>
          <cell r="BV153">
            <v>0</v>
          </cell>
          <cell r="BW153">
            <v>18154127.34299247</v>
          </cell>
          <cell r="BZ153">
            <v>3443.1934973500579</v>
          </cell>
          <cell r="CA153">
            <v>77.048606356391701</v>
          </cell>
          <cell r="CB153">
            <v>6612.4806794044534</v>
          </cell>
          <cell r="CC153">
            <v>149.87798543101417</v>
          </cell>
          <cell r="CD153">
            <v>1977.8402032147251</v>
          </cell>
          <cell r="CE153">
            <v>0</v>
          </cell>
          <cell r="CF153">
            <v>226.92659178740587</v>
          </cell>
          <cell r="CH153">
            <v>34</v>
          </cell>
          <cell r="CI153">
            <v>0</v>
          </cell>
          <cell r="CJ153">
            <v>34</v>
          </cell>
          <cell r="CK153">
            <v>0</v>
          </cell>
          <cell r="CL153">
            <v>14</v>
          </cell>
          <cell r="CM153">
            <v>0</v>
          </cell>
          <cell r="CV153">
            <v>0</v>
          </cell>
        </row>
        <row r="154">
          <cell r="B154" t="str">
            <v/>
          </cell>
          <cell r="C154">
            <v>0</v>
          </cell>
          <cell r="D154">
            <v>0</v>
          </cell>
          <cell r="E154">
            <v>0</v>
          </cell>
          <cell r="F154">
            <v>0</v>
          </cell>
          <cell r="G154">
            <v>0</v>
          </cell>
          <cell r="H154">
            <v>0</v>
          </cell>
          <cell r="I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B154">
            <v>0</v>
          </cell>
          <cell r="AC154">
            <v>0</v>
          </cell>
          <cell r="AD154">
            <v>0</v>
          </cell>
          <cell r="AF154">
            <v>0</v>
          </cell>
          <cell r="AG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R154">
            <v>0</v>
          </cell>
          <cell r="BS154">
            <v>0</v>
          </cell>
          <cell r="BT154">
            <v>0</v>
          </cell>
          <cell r="BU154" t="e">
            <v>#N/A</v>
          </cell>
          <cell r="BV154">
            <v>0</v>
          </cell>
          <cell r="BW154" t="e">
            <v>#N/A</v>
          </cell>
          <cell r="BZ154" t="e">
            <v>#N/A</v>
          </cell>
          <cell r="CA154" t="e">
            <v>#N/A</v>
          </cell>
          <cell r="CB154" t="e">
            <v>#N/A</v>
          </cell>
          <cell r="CC154" t="e">
            <v>#N/A</v>
          </cell>
          <cell r="CD154" t="e">
            <v>#N/A</v>
          </cell>
          <cell r="CE154" t="e">
            <v>#N/A</v>
          </cell>
          <cell r="CF154" t="e">
            <v>#N/A</v>
          </cell>
          <cell r="CH154">
            <v>35</v>
          </cell>
          <cell r="CI154">
            <v>0</v>
          </cell>
          <cell r="CJ154">
            <v>35</v>
          </cell>
          <cell r="CK154">
            <v>0</v>
          </cell>
          <cell r="CL154">
            <v>0</v>
          </cell>
          <cell r="CM154">
            <v>0</v>
          </cell>
          <cell r="CV154">
            <v>0</v>
          </cell>
        </row>
        <row r="161">
          <cell r="B161" t="str">
            <v>Año</v>
          </cell>
          <cell r="C161" t="str">
            <v>Pozos a rehabilitar</v>
          </cell>
          <cell r="D161" t="str">
            <v>Pozos a construir</v>
          </cell>
          <cell r="E161" t="str">
            <v xml:space="preserve">Total Pozos </v>
          </cell>
          <cell r="F161" t="str">
            <v>Unidades de bombeo a instalar - Rehabilitación</v>
          </cell>
          <cell r="G161" t="str">
            <v>Unidades de bombeo a instalar - Ampliación</v>
          </cell>
          <cell r="H161" t="str">
            <v xml:space="preserve">Total unidades de bombeo a instalar </v>
          </cell>
          <cell r="I161" t="str">
            <v>Red para conducción (km)</v>
          </cell>
          <cell r="K161" t="str">
            <v>Plantas de tratamiento</v>
          </cell>
          <cell r="L161" t="str">
            <v xml:space="preserve">Tanques de almacenamiento </v>
          </cell>
          <cell r="M161" t="str">
            <v>Redes acueducto ampliación (km)</v>
          </cell>
          <cell r="N161" t="str">
            <v>Redes alcantarillado ampliación (km)</v>
          </cell>
          <cell r="O161" t="str">
            <v>Tubería de impulsión estación menor (km)</v>
          </cell>
          <cell r="P161" t="str">
            <v>Tubería de impulsión estación mayor (km)</v>
          </cell>
          <cell r="Q161" t="str">
            <v>Unidades de bombeo Estación menor ampliación</v>
          </cell>
          <cell r="R161" t="str">
            <v>Unidades de bombeo Estación mayor ampliación</v>
          </cell>
        </row>
        <row r="162">
          <cell r="B162">
            <v>2002</v>
          </cell>
          <cell r="C162">
            <v>1</v>
          </cell>
          <cell r="D162">
            <v>0</v>
          </cell>
          <cell r="E162">
            <v>1</v>
          </cell>
          <cell r="F162">
            <v>1</v>
          </cell>
          <cell r="G162">
            <v>0</v>
          </cell>
          <cell r="H162">
            <v>1</v>
          </cell>
          <cell r="I162">
            <v>0</v>
          </cell>
          <cell r="K162">
            <v>1</v>
          </cell>
          <cell r="L162">
            <v>1</v>
          </cell>
          <cell r="M162">
            <v>3.248186579266255</v>
          </cell>
          <cell r="N162">
            <v>10.239731163426649</v>
          </cell>
          <cell r="O162">
            <v>0.5</v>
          </cell>
          <cell r="P162">
            <v>2</v>
          </cell>
          <cell r="Q162">
            <v>1</v>
          </cell>
          <cell r="R162">
            <v>1</v>
          </cell>
        </row>
        <row r="163">
          <cell r="B163">
            <v>2003</v>
          </cell>
          <cell r="C163">
            <v>0</v>
          </cell>
          <cell r="D163">
            <v>0</v>
          </cell>
          <cell r="E163">
            <v>0</v>
          </cell>
          <cell r="F163">
            <v>0</v>
          </cell>
          <cell r="G163">
            <v>0</v>
          </cell>
          <cell r="H163">
            <v>0</v>
          </cell>
          <cell r="I163">
            <v>0</v>
          </cell>
          <cell r="K163">
            <v>0</v>
          </cell>
          <cell r="L163">
            <v>0</v>
          </cell>
          <cell r="M163">
            <v>4.232706944738176</v>
          </cell>
          <cell r="N163">
            <v>10.699091703266408</v>
          </cell>
          <cell r="O163">
            <v>0</v>
          </cell>
          <cell r="P163">
            <v>0</v>
          </cell>
          <cell r="Q163">
            <v>0</v>
          </cell>
          <cell r="R163">
            <v>0</v>
          </cell>
        </row>
        <row r="164">
          <cell r="B164">
            <v>2004</v>
          </cell>
          <cell r="C164">
            <v>0</v>
          </cell>
          <cell r="D164">
            <v>0</v>
          </cell>
          <cell r="E164">
            <v>0</v>
          </cell>
          <cell r="F164">
            <v>0</v>
          </cell>
          <cell r="G164">
            <v>0</v>
          </cell>
          <cell r="H164">
            <v>0</v>
          </cell>
          <cell r="I164">
            <v>0</v>
          </cell>
          <cell r="K164">
            <v>0</v>
          </cell>
          <cell r="L164">
            <v>0</v>
          </cell>
          <cell r="M164">
            <v>4.397435608320297</v>
          </cell>
          <cell r="N164">
            <v>11.174251404675095</v>
          </cell>
          <cell r="O164">
            <v>0</v>
          </cell>
          <cell r="P164">
            <v>0</v>
          </cell>
          <cell r="Q164">
            <v>0</v>
          </cell>
          <cell r="R164">
            <v>0</v>
          </cell>
        </row>
        <row r="165">
          <cell r="B165">
            <v>2005</v>
          </cell>
          <cell r="C165">
            <v>0</v>
          </cell>
          <cell r="D165">
            <v>0</v>
          </cell>
          <cell r="E165">
            <v>0</v>
          </cell>
          <cell r="F165">
            <v>0</v>
          </cell>
          <cell r="G165">
            <v>0</v>
          </cell>
          <cell r="H165">
            <v>0</v>
          </cell>
          <cell r="I165">
            <v>0</v>
          </cell>
          <cell r="K165">
            <v>0</v>
          </cell>
          <cell r="L165">
            <v>0</v>
          </cell>
          <cell r="M165">
            <v>4.5675283494154426</v>
          </cell>
          <cell r="N165">
            <v>5.5164818932632986</v>
          </cell>
          <cell r="O165">
            <v>0</v>
          </cell>
          <cell r="P165">
            <v>0</v>
          </cell>
          <cell r="Q165">
            <v>0</v>
          </cell>
          <cell r="R165">
            <v>0</v>
          </cell>
        </row>
        <row r="166">
          <cell r="B166">
            <v>2006</v>
          </cell>
          <cell r="C166">
            <v>0</v>
          </cell>
          <cell r="D166">
            <v>0</v>
          </cell>
          <cell r="E166">
            <v>0</v>
          </cell>
          <cell r="F166">
            <v>0</v>
          </cell>
          <cell r="G166">
            <v>0</v>
          </cell>
          <cell r="H166">
            <v>0</v>
          </cell>
          <cell r="I166">
            <v>0</v>
          </cell>
          <cell r="K166">
            <v>0</v>
          </cell>
          <cell r="L166">
            <v>0</v>
          </cell>
          <cell r="M166">
            <v>4.7431453716877741</v>
          </cell>
          <cell r="N166">
            <v>1.544941758030318</v>
          </cell>
          <cell r="O166">
            <v>0</v>
          </cell>
          <cell r="P166">
            <v>0</v>
          </cell>
          <cell r="Q166">
            <v>0</v>
          </cell>
          <cell r="R166">
            <v>0</v>
          </cell>
        </row>
        <row r="167">
          <cell r="B167">
            <v>2007</v>
          </cell>
          <cell r="C167">
            <v>0</v>
          </cell>
          <cell r="D167">
            <v>0</v>
          </cell>
          <cell r="E167">
            <v>0</v>
          </cell>
          <cell r="F167">
            <v>0</v>
          </cell>
          <cell r="G167">
            <v>0</v>
          </cell>
          <cell r="H167">
            <v>0</v>
          </cell>
          <cell r="I167">
            <v>0</v>
          </cell>
          <cell r="K167">
            <v>0</v>
          </cell>
          <cell r="L167">
            <v>0</v>
          </cell>
          <cell r="M167">
            <v>4.9244514244879563</v>
          </cell>
          <cell r="N167">
            <v>1.5807714027209658</v>
          </cell>
          <cell r="O167">
            <v>0</v>
          </cell>
          <cell r="P167">
            <v>0</v>
          </cell>
          <cell r="Q167">
            <v>0</v>
          </cell>
          <cell r="R167">
            <v>0</v>
          </cell>
        </row>
        <row r="168">
          <cell r="B168">
            <v>2008</v>
          </cell>
          <cell r="C168">
            <v>0</v>
          </cell>
          <cell r="D168">
            <v>0</v>
          </cell>
          <cell r="E168">
            <v>0</v>
          </cell>
          <cell r="F168">
            <v>0</v>
          </cell>
          <cell r="G168">
            <v>0</v>
          </cell>
          <cell r="H168">
            <v>0</v>
          </cell>
          <cell r="I168">
            <v>0</v>
          </cell>
          <cell r="K168">
            <v>0</v>
          </cell>
          <cell r="L168">
            <v>0</v>
          </cell>
          <cell r="M168">
            <v>5.1116159275311928</v>
          </cell>
          <cell r="N168">
            <v>1.6174319935828543</v>
          </cell>
          <cell r="O168">
            <v>0</v>
          </cell>
          <cell r="P168">
            <v>0</v>
          </cell>
          <cell r="Q168">
            <v>0</v>
          </cell>
          <cell r="R168">
            <v>0</v>
          </cell>
        </row>
        <row r="169">
          <cell r="B169">
            <v>2009</v>
          </cell>
          <cell r="C169">
            <v>0</v>
          </cell>
          <cell r="D169">
            <v>1</v>
          </cell>
          <cell r="E169">
            <v>1</v>
          </cell>
          <cell r="F169">
            <v>0</v>
          </cell>
          <cell r="G169">
            <v>1</v>
          </cell>
          <cell r="H169">
            <v>1</v>
          </cell>
          <cell r="I169">
            <v>1.5</v>
          </cell>
          <cell r="K169">
            <v>0</v>
          </cell>
          <cell r="L169">
            <v>0</v>
          </cell>
          <cell r="M169">
            <v>5.3048130989131144</v>
          </cell>
          <cell r="N169">
            <v>1.6549428015729473</v>
          </cell>
          <cell r="O169">
            <v>0</v>
          </cell>
          <cell r="P169">
            <v>0</v>
          </cell>
          <cell r="Q169">
            <v>0</v>
          </cell>
          <cell r="R169">
            <v>0</v>
          </cell>
        </row>
        <row r="170">
          <cell r="B170">
            <v>2010</v>
          </cell>
          <cell r="C170">
            <v>0</v>
          </cell>
          <cell r="D170">
            <v>0</v>
          </cell>
          <cell r="E170">
            <v>0</v>
          </cell>
          <cell r="F170">
            <v>0</v>
          </cell>
          <cell r="G170">
            <v>0</v>
          </cell>
          <cell r="H170">
            <v>0</v>
          </cell>
          <cell r="I170">
            <v>0</v>
          </cell>
          <cell r="K170">
            <v>0</v>
          </cell>
          <cell r="L170">
            <v>0</v>
          </cell>
          <cell r="M170">
            <v>5.5042220865514313</v>
          </cell>
          <cell r="N170">
            <v>1.6933235445721448</v>
          </cell>
          <cell r="O170">
            <v>0</v>
          </cell>
          <cell r="P170">
            <v>0</v>
          </cell>
          <cell r="Q170">
            <v>0</v>
          </cell>
          <cell r="R170">
            <v>0</v>
          </cell>
        </row>
        <row r="171">
          <cell r="B171">
            <v>2011</v>
          </cell>
          <cell r="C171">
            <v>0</v>
          </cell>
          <cell r="D171">
            <v>0</v>
          </cell>
          <cell r="E171">
            <v>0</v>
          </cell>
          <cell r="F171">
            <v>0</v>
          </cell>
          <cell r="G171">
            <v>0</v>
          </cell>
          <cell r="H171">
            <v>0</v>
          </cell>
          <cell r="I171">
            <v>0</v>
          </cell>
          <cell r="K171">
            <v>0</v>
          </cell>
          <cell r="L171">
            <v>0</v>
          </cell>
          <cell r="M171">
            <v>5.7100271031437435</v>
          </cell>
          <cell r="N171">
            <v>1.7325943977502356</v>
          </cell>
          <cell r="O171">
            <v>0</v>
          </cell>
          <cell r="P171">
            <v>0</v>
          </cell>
          <cell r="Q171">
            <v>0</v>
          </cell>
          <cell r="R171">
            <v>0</v>
          </cell>
        </row>
        <row r="172">
          <cell r="B172">
            <v>2012</v>
          </cell>
          <cell r="C172">
            <v>0</v>
          </cell>
          <cell r="D172">
            <v>0</v>
          </cell>
          <cell r="E172">
            <v>0</v>
          </cell>
          <cell r="F172">
            <v>0</v>
          </cell>
          <cell r="G172">
            <v>0</v>
          </cell>
          <cell r="H172">
            <v>0</v>
          </cell>
          <cell r="I172">
            <v>0</v>
          </cell>
          <cell r="K172">
            <v>0</v>
          </cell>
          <cell r="L172">
            <v>1</v>
          </cell>
          <cell r="M172">
            <v>2.5965490512986027</v>
          </cell>
          <cell r="N172">
            <v>1.7727760041711327</v>
          </cell>
          <cell r="O172">
            <v>0</v>
          </cell>
          <cell r="P172">
            <v>0</v>
          </cell>
          <cell r="Q172">
            <v>0</v>
          </cell>
          <cell r="R172">
            <v>0</v>
          </cell>
        </row>
        <row r="173">
          <cell r="B173">
            <v>2013</v>
          </cell>
          <cell r="C173">
            <v>0</v>
          </cell>
          <cell r="D173">
            <v>0</v>
          </cell>
          <cell r="E173">
            <v>0</v>
          </cell>
          <cell r="F173">
            <v>0</v>
          </cell>
          <cell r="G173">
            <v>0</v>
          </cell>
          <cell r="H173">
            <v>0</v>
          </cell>
          <cell r="I173">
            <v>0</v>
          </cell>
          <cell r="K173">
            <v>0</v>
          </cell>
          <cell r="L173">
            <v>0</v>
          </cell>
          <cell r="M173">
            <v>2.4546129288523342</v>
          </cell>
          <cell r="N173">
            <v>1.8138894856440675</v>
          </cell>
          <cell r="O173">
            <v>0</v>
          </cell>
          <cell r="P173">
            <v>0</v>
          </cell>
          <cell r="Q173">
            <v>0</v>
          </cell>
          <cell r="R173">
            <v>0</v>
          </cell>
        </row>
        <row r="174">
          <cell r="B174">
            <v>2014</v>
          </cell>
          <cell r="C174">
            <v>0</v>
          </cell>
          <cell r="D174">
            <v>0</v>
          </cell>
          <cell r="E174">
            <v>0</v>
          </cell>
          <cell r="F174">
            <v>0</v>
          </cell>
          <cell r="G174">
            <v>0</v>
          </cell>
          <cell r="H174">
            <v>0</v>
          </cell>
          <cell r="I174">
            <v>0</v>
          </cell>
          <cell r="K174">
            <v>0</v>
          </cell>
          <cell r="L174">
            <v>0</v>
          </cell>
          <cell r="M174">
            <v>2.5115392878148532</v>
          </cell>
          <cell r="N174">
            <v>1.8559564538264612</v>
          </cell>
          <cell r="O174">
            <v>0</v>
          </cell>
          <cell r="P174">
            <v>0</v>
          </cell>
          <cell r="Q174">
            <v>0</v>
          </cell>
          <cell r="R174">
            <v>0</v>
          </cell>
        </row>
        <row r="175">
          <cell r="B175">
            <v>2015</v>
          </cell>
          <cell r="C175">
            <v>0</v>
          </cell>
          <cell r="D175">
            <v>0</v>
          </cell>
          <cell r="E175">
            <v>0</v>
          </cell>
          <cell r="F175">
            <v>0</v>
          </cell>
          <cell r="G175">
            <v>0</v>
          </cell>
          <cell r="H175">
            <v>0</v>
          </cell>
          <cell r="I175">
            <v>0</v>
          </cell>
          <cell r="K175">
            <v>0</v>
          </cell>
          <cell r="L175">
            <v>0</v>
          </cell>
          <cell r="M175">
            <v>2.5697858591443308</v>
          </cell>
          <cell r="N175">
            <v>1.8989990215842818</v>
          </cell>
          <cell r="O175">
            <v>0</v>
          </cell>
          <cell r="P175">
            <v>0</v>
          </cell>
          <cell r="Q175">
            <v>0</v>
          </cell>
          <cell r="R175">
            <v>0</v>
          </cell>
        </row>
        <row r="176">
          <cell r="B176">
            <v>2016</v>
          </cell>
          <cell r="C176">
            <v>0</v>
          </cell>
          <cell r="D176">
            <v>1</v>
          </cell>
          <cell r="E176">
            <v>1</v>
          </cell>
          <cell r="F176">
            <v>0</v>
          </cell>
          <cell r="G176">
            <v>1</v>
          </cell>
          <cell r="H176">
            <v>1</v>
          </cell>
          <cell r="I176">
            <v>1.5</v>
          </cell>
          <cell r="K176">
            <v>0</v>
          </cell>
          <cell r="L176">
            <v>0</v>
          </cell>
          <cell r="M176">
            <v>2.6293832606551679</v>
          </cell>
          <cell r="N176">
            <v>1.9430398146158359</v>
          </cell>
          <cell r="O176">
            <v>0</v>
          </cell>
          <cell r="P176">
            <v>0</v>
          </cell>
          <cell r="Q176">
            <v>0</v>
          </cell>
          <cell r="R176">
            <v>0</v>
          </cell>
        </row>
        <row r="177">
          <cell r="B177">
            <v>2017</v>
          </cell>
          <cell r="C177">
            <v>0</v>
          </cell>
          <cell r="D177">
            <v>0</v>
          </cell>
          <cell r="E177">
            <v>0</v>
          </cell>
          <cell r="F177">
            <v>0</v>
          </cell>
          <cell r="G177">
            <v>0</v>
          </cell>
          <cell r="H177">
            <v>0</v>
          </cell>
          <cell r="I177">
            <v>0</v>
          </cell>
          <cell r="K177">
            <v>0</v>
          </cell>
          <cell r="L177">
            <v>0</v>
          </cell>
          <cell r="M177">
            <v>2.69036282023731</v>
          </cell>
          <cell r="N177">
            <v>1.9881019833452456</v>
          </cell>
          <cell r="O177">
            <v>0</v>
          </cell>
          <cell r="P177">
            <v>0</v>
          </cell>
          <cell r="Q177">
            <v>0</v>
          </cell>
          <cell r="R177">
            <v>0</v>
          </cell>
        </row>
        <row r="178">
          <cell r="B178">
            <v>2018</v>
          </cell>
          <cell r="C178">
            <v>0</v>
          </cell>
          <cell r="D178">
            <v>0</v>
          </cell>
          <cell r="E178">
            <v>0</v>
          </cell>
          <cell r="F178">
            <v>0</v>
          </cell>
          <cell r="G178">
            <v>0</v>
          </cell>
          <cell r="H178">
            <v>0</v>
          </cell>
          <cell r="I178">
            <v>0</v>
          </cell>
          <cell r="K178">
            <v>0</v>
          </cell>
          <cell r="L178">
            <v>0</v>
          </cell>
          <cell r="M178">
            <v>2.752756592324181</v>
          </cell>
          <cell r="N178">
            <v>2.0342092150915279</v>
          </cell>
          <cell r="O178">
            <v>0</v>
          </cell>
          <cell r="P178">
            <v>0</v>
          </cell>
          <cell r="Q178">
            <v>0</v>
          </cell>
          <cell r="R178">
            <v>0</v>
          </cell>
        </row>
        <row r="179">
          <cell r="B179">
            <v>2019</v>
          </cell>
          <cell r="C179">
            <v>0</v>
          </cell>
          <cell r="D179">
            <v>0</v>
          </cell>
          <cell r="E179">
            <v>0</v>
          </cell>
          <cell r="F179">
            <v>0</v>
          </cell>
          <cell r="G179">
            <v>0</v>
          </cell>
          <cell r="H179">
            <v>0</v>
          </cell>
          <cell r="I179">
            <v>0</v>
          </cell>
          <cell r="K179">
            <v>0</v>
          </cell>
          <cell r="L179">
            <v>0</v>
          </cell>
          <cell r="M179">
            <v>2.8165973747421185</v>
          </cell>
          <cell r="N179">
            <v>2.0813857465201546</v>
          </cell>
          <cell r="O179">
            <v>0</v>
          </cell>
          <cell r="P179">
            <v>0</v>
          </cell>
          <cell r="Q179">
            <v>0</v>
          </cell>
          <cell r="R179">
            <v>0</v>
          </cell>
        </row>
        <row r="180">
          <cell r="B180">
            <v>2020</v>
          </cell>
          <cell r="C180">
            <v>0</v>
          </cell>
          <cell r="D180">
            <v>0</v>
          </cell>
          <cell r="E180">
            <v>0</v>
          </cell>
          <cell r="F180">
            <v>0</v>
          </cell>
          <cell r="G180">
            <v>0</v>
          </cell>
          <cell r="H180">
            <v>0</v>
          </cell>
          <cell r="I180">
            <v>0</v>
          </cell>
          <cell r="K180">
            <v>0</v>
          </cell>
          <cell r="L180">
            <v>0</v>
          </cell>
          <cell r="M180">
            <v>2.8819187259509729</v>
          </cell>
          <cell r="N180">
            <v>2.1296563763833136</v>
          </cell>
          <cell r="O180">
            <v>0</v>
          </cell>
          <cell r="P180">
            <v>0</v>
          </cell>
          <cell r="Q180">
            <v>0</v>
          </cell>
          <cell r="R180">
            <v>0</v>
          </cell>
        </row>
        <row r="181">
          <cell r="B181">
            <v>2021</v>
          </cell>
          <cell r="C181">
            <v>0</v>
          </cell>
          <cell r="D181">
            <v>0</v>
          </cell>
          <cell r="E181">
            <v>0</v>
          </cell>
          <cell r="F181">
            <v>0</v>
          </cell>
          <cell r="G181">
            <v>0</v>
          </cell>
          <cell r="H181">
            <v>0</v>
          </cell>
          <cell r="I181">
            <v>0</v>
          </cell>
          <cell r="K181">
            <v>0</v>
          </cell>
          <cell r="L181">
            <v>0</v>
          </cell>
          <cell r="M181">
            <v>2.9487549826845862</v>
          </cell>
          <cell r="N181">
            <v>2.1790464785553376</v>
          </cell>
          <cell r="O181">
            <v>0</v>
          </cell>
          <cell r="P181">
            <v>0</v>
          </cell>
          <cell r="Q181">
            <v>0</v>
          </cell>
          <cell r="R181">
            <v>0</v>
          </cell>
        </row>
        <row r="182">
          <cell r="B182">
            <v>2022</v>
          </cell>
          <cell r="C182">
            <v>0</v>
          </cell>
          <cell r="D182">
            <v>0</v>
          </cell>
          <cell r="E182">
            <v>0</v>
          </cell>
          <cell r="F182">
            <v>0</v>
          </cell>
          <cell r="G182">
            <v>0</v>
          </cell>
          <cell r="H182">
            <v>0</v>
          </cell>
          <cell r="I182">
            <v>0</v>
          </cell>
          <cell r="K182">
            <v>0</v>
          </cell>
          <cell r="L182">
            <v>0</v>
          </cell>
          <cell r="M182">
            <v>3.01714127799969</v>
          </cell>
          <cell r="N182">
            <v>2.2295820153710202</v>
          </cell>
          <cell r="O182">
            <v>0</v>
          </cell>
          <cell r="P182">
            <v>0</v>
          </cell>
          <cell r="Q182">
            <v>0</v>
          </cell>
          <cell r="R182">
            <v>0</v>
          </cell>
        </row>
        <row r="183">
          <cell r="B183">
            <v>2023</v>
          </cell>
          <cell r="C183">
            <v>0</v>
          </cell>
          <cell r="D183">
            <v>0</v>
          </cell>
          <cell r="E183">
            <v>0</v>
          </cell>
          <cell r="F183">
            <v>0</v>
          </cell>
          <cell r="G183">
            <v>0</v>
          </cell>
          <cell r="H183">
            <v>0</v>
          </cell>
          <cell r="I183">
            <v>0</v>
          </cell>
          <cell r="K183">
            <v>0</v>
          </cell>
          <cell r="L183">
            <v>0</v>
          </cell>
          <cell r="M183">
            <v>3.087113559744521</v>
          </cell>
          <cell r="N183">
            <v>2.2812895512727436</v>
          </cell>
          <cell r="O183">
            <v>0</v>
          </cell>
          <cell r="P183">
            <v>0</v>
          </cell>
          <cell r="Q183">
            <v>0</v>
          </cell>
          <cell r="R183">
            <v>0</v>
          </cell>
        </row>
        <row r="184">
          <cell r="B184">
            <v>2024</v>
          </cell>
          <cell r="C184">
            <v>0</v>
          </cell>
          <cell r="D184">
            <v>1</v>
          </cell>
          <cell r="E184">
            <v>1</v>
          </cell>
          <cell r="F184">
            <v>0</v>
          </cell>
          <cell r="G184">
            <v>1</v>
          </cell>
          <cell r="H184">
            <v>1</v>
          </cell>
          <cell r="I184">
            <v>1.5</v>
          </cell>
          <cell r="K184">
            <v>0</v>
          </cell>
          <cell r="L184">
            <v>0</v>
          </cell>
          <cell r="M184">
            <v>3.1587086094545431</v>
          </cell>
          <cell r="N184">
            <v>2.3341962667742608</v>
          </cell>
          <cell r="O184">
            <v>0</v>
          </cell>
          <cell r="P184">
            <v>0</v>
          </cell>
          <cell r="Q184">
            <v>0</v>
          </cell>
          <cell r="R184">
            <v>0</v>
          </cell>
        </row>
        <row r="185">
          <cell r="B185">
            <v>2025</v>
          </cell>
          <cell r="C185">
            <v>0</v>
          </cell>
          <cell r="D185">
            <v>0</v>
          </cell>
          <cell r="E185">
            <v>0</v>
          </cell>
          <cell r="F185">
            <v>0</v>
          </cell>
          <cell r="G185">
            <v>0</v>
          </cell>
          <cell r="H185">
            <v>0</v>
          </cell>
          <cell r="I185">
            <v>0</v>
          </cell>
          <cell r="K185">
            <v>0</v>
          </cell>
          <cell r="L185">
            <v>0</v>
          </cell>
          <cell r="M185">
            <v>3.2319640616874405</v>
          </cell>
          <cell r="N185">
            <v>2.3883299727486338</v>
          </cell>
          <cell r="O185">
            <v>0</v>
          </cell>
          <cell r="P185">
            <v>0</v>
          </cell>
          <cell r="Q185">
            <v>0</v>
          </cell>
          <cell r="R185">
            <v>0</v>
          </cell>
        </row>
        <row r="186">
          <cell r="B186">
            <v>2026</v>
          </cell>
          <cell r="C186">
            <v>0</v>
          </cell>
          <cell r="D186">
            <v>0</v>
          </cell>
          <cell r="E186">
            <v>0</v>
          </cell>
          <cell r="F186">
            <v>0</v>
          </cell>
          <cell r="G186">
            <v>0</v>
          </cell>
          <cell r="H186">
            <v>0</v>
          </cell>
          <cell r="I186">
            <v>0</v>
          </cell>
          <cell r="K186">
            <v>0</v>
          </cell>
          <cell r="L186">
            <v>0</v>
          </cell>
          <cell r="M186">
            <v>3.3069184238058007</v>
          </cell>
          <cell r="N186">
            <v>9.0784680320101003</v>
          </cell>
          <cell r="O186">
            <v>0</v>
          </cell>
          <cell r="P186">
            <v>0</v>
          </cell>
          <cell r="Q186">
            <v>0</v>
          </cell>
          <cell r="R186">
            <v>0</v>
          </cell>
        </row>
        <row r="187">
          <cell r="B187">
            <v>2027</v>
          </cell>
          <cell r="C187">
            <v>0</v>
          </cell>
          <cell r="D187">
            <v>0</v>
          </cell>
          <cell r="E187">
            <v>0</v>
          </cell>
          <cell r="F187">
            <v>0</v>
          </cell>
          <cell r="G187">
            <v>0</v>
          </cell>
          <cell r="H187">
            <v>0</v>
          </cell>
          <cell r="I187">
            <v>0</v>
          </cell>
          <cell r="K187">
            <v>0</v>
          </cell>
          <cell r="L187">
            <v>0</v>
          </cell>
          <cell r="M187">
            <v>3.383611096218865</v>
          </cell>
          <cell r="N187">
            <v>4.3514179769248083</v>
          </cell>
          <cell r="O187">
            <v>0</v>
          </cell>
          <cell r="P187">
            <v>0</v>
          </cell>
          <cell r="Q187">
            <v>0</v>
          </cell>
          <cell r="R187">
            <v>0</v>
          </cell>
        </row>
        <row r="188">
          <cell r="B188">
            <v>2028</v>
          </cell>
          <cell r="C188">
            <v>0</v>
          </cell>
          <cell r="D188">
            <v>0</v>
          </cell>
          <cell r="E188">
            <v>0</v>
          </cell>
          <cell r="F188">
            <v>0</v>
          </cell>
          <cell r="G188">
            <v>0</v>
          </cell>
          <cell r="H188">
            <v>0</v>
          </cell>
          <cell r="I188">
            <v>0</v>
          </cell>
          <cell r="K188">
            <v>0</v>
          </cell>
          <cell r="L188">
            <v>0</v>
          </cell>
          <cell r="M188">
            <v>3.4620823930937696</v>
          </cell>
          <cell r="N188">
            <v>2.7551794383143169</v>
          </cell>
          <cell r="O188">
            <v>0</v>
          </cell>
          <cell r="P188">
            <v>0</v>
          </cell>
          <cell r="Q188">
            <v>0</v>
          </cell>
          <cell r="R188">
            <v>0</v>
          </cell>
        </row>
        <row r="189">
          <cell r="B189">
            <v>2029</v>
          </cell>
          <cell r="C189">
            <v>0</v>
          </cell>
          <cell r="D189">
            <v>0</v>
          </cell>
          <cell r="E189">
            <v>0</v>
          </cell>
          <cell r="F189">
            <v>0</v>
          </cell>
          <cell r="G189">
            <v>0</v>
          </cell>
          <cell r="H189">
            <v>0</v>
          </cell>
          <cell r="I189">
            <v>0</v>
          </cell>
          <cell r="K189">
            <v>0</v>
          </cell>
          <cell r="L189">
            <v>0</v>
          </cell>
          <cell r="M189">
            <v>3.5423735635469713</v>
          </cell>
          <cell r="N189">
            <v>2.8190764103655921</v>
          </cell>
          <cell r="O189">
            <v>0</v>
          </cell>
          <cell r="P189">
            <v>0</v>
          </cell>
          <cell r="Q189">
            <v>0</v>
          </cell>
          <cell r="R189">
            <v>0</v>
          </cell>
        </row>
        <row r="190">
          <cell r="B190">
            <v>2030</v>
          </cell>
          <cell r="C190">
            <v>0</v>
          </cell>
          <cell r="D190">
            <v>0</v>
          </cell>
          <cell r="E190">
            <v>0</v>
          </cell>
          <cell r="F190">
            <v>0</v>
          </cell>
          <cell r="G190">
            <v>0</v>
          </cell>
          <cell r="H190">
            <v>0</v>
          </cell>
          <cell r="I190">
            <v>0</v>
          </cell>
          <cell r="K190">
            <v>0</v>
          </cell>
          <cell r="L190">
            <v>0</v>
          </cell>
          <cell r="M190">
            <v>3.6245268133272113</v>
          </cell>
          <cell r="N190">
            <v>2.8844552543344526</v>
          </cell>
          <cell r="O190">
            <v>0</v>
          </cell>
          <cell r="P190">
            <v>0</v>
          </cell>
          <cell r="Q190">
            <v>0</v>
          </cell>
          <cell r="R190">
            <v>0</v>
          </cell>
        </row>
        <row r="191">
          <cell r="B191">
            <v>2031</v>
          </cell>
          <cell r="C191">
            <v>0</v>
          </cell>
          <cell r="D191">
            <v>1</v>
          </cell>
          <cell r="E191">
            <v>1</v>
          </cell>
          <cell r="F191">
            <v>0</v>
          </cell>
          <cell r="G191">
            <v>1</v>
          </cell>
          <cell r="H191">
            <v>1</v>
          </cell>
          <cell r="I191">
            <v>1.5</v>
          </cell>
          <cell r="K191">
            <v>0</v>
          </cell>
          <cell r="L191">
            <v>0</v>
          </cell>
          <cell r="M191">
            <v>3.7085853270014195</v>
          </cell>
          <cell r="N191">
            <v>2.9513503371759908</v>
          </cell>
          <cell r="O191">
            <v>0</v>
          </cell>
          <cell r="P191">
            <v>0</v>
          </cell>
          <cell r="Q191">
            <v>0</v>
          </cell>
          <cell r="R191">
            <v>0</v>
          </cell>
        </row>
        <row r="192">
          <cell r="B192">
            <v>2032</v>
          </cell>
          <cell r="C192">
            <v>0</v>
          </cell>
          <cell r="D192">
            <v>0</v>
          </cell>
          <cell r="E192">
            <v>0</v>
          </cell>
          <cell r="F192">
            <v>0</v>
          </cell>
          <cell r="G192">
            <v>0</v>
          </cell>
          <cell r="H192">
            <v>0</v>
          </cell>
          <cell r="I192">
            <v>0</v>
          </cell>
          <cell r="K192">
            <v>0</v>
          </cell>
          <cell r="L192">
            <v>0</v>
          </cell>
          <cell r="M192">
            <v>3.794593290654857</v>
          </cell>
          <cell r="N192">
            <v>3.0197968228696936</v>
          </cell>
          <cell r="O192">
            <v>0</v>
          </cell>
          <cell r="P192">
            <v>0</v>
          </cell>
          <cell r="Q192">
            <v>0</v>
          </cell>
          <cell r="R192">
            <v>0</v>
          </cell>
        </row>
        <row r="193">
          <cell r="B193">
            <v>2033</v>
          </cell>
          <cell r="C193">
            <v>0</v>
          </cell>
          <cell r="D193">
            <v>0</v>
          </cell>
          <cell r="E193">
            <v>0</v>
          </cell>
          <cell r="F193">
            <v>0</v>
          </cell>
          <cell r="G193">
            <v>0</v>
          </cell>
          <cell r="H193">
            <v>0</v>
          </cell>
          <cell r="I193">
            <v>0</v>
          </cell>
          <cell r="K193">
            <v>0</v>
          </cell>
          <cell r="L193">
            <v>0</v>
          </cell>
          <cell r="M193">
            <v>3.8825959151181815</v>
          </cell>
          <cell r="N193">
            <v>3.0898306909031636</v>
          </cell>
          <cell r="O193">
            <v>0</v>
          </cell>
          <cell r="P193">
            <v>0</v>
          </cell>
          <cell r="Q193">
            <v>0</v>
          </cell>
          <cell r="R193">
            <v>0</v>
          </cell>
        </row>
        <row r="194">
          <cell r="B194">
            <v>2034</v>
          </cell>
          <cell r="C194">
            <v>0</v>
          </cell>
          <cell r="D194">
            <v>0</v>
          </cell>
          <cell r="E194">
            <v>0</v>
          </cell>
          <cell r="F194">
            <v>0</v>
          </cell>
          <cell r="G194">
            <v>0</v>
          </cell>
          <cell r="H194">
            <v>0</v>
          </cell>
          <cell r="I194">
            <v>0</v>
          </cell>
          <cell r="K194">
            <v>0</v>
          </cell>
          <cell r="L194">
            <v>0</v>
          </cell>
          <cell r="M194">
            <v>3.9726394597326271</v>
          </cell>
          <cell r="N194">
            <v>3.1614887551854647</v>
          </cell>
          <cell r="O194">
            <v>0</v>
          </cell>
          <cell r="P194">
            <v>0</v>
          </cell>
          <cell r="Q194">
            <v>0</v>
          </cell>
          <cell r="R194">
            <v>0</v>
          </cell>
        </row>
        <row r="195">
          <cell r="B195">
            <v>2035</v>
          </cell>
          <cell r="C195">
            <v>0</v>
          </cell>
          <cell r="D195">
            <v>0</v>
          </cell>
          <cell r="E195">
            <v>0</v>
          </cell>
          <cell r="F195">
            <v>0</v>
          </cell>
          <cell r="G195">
            <v>0</v>
          </cell>
          <cell r="H195">
            <v>0</v>
          </cell>
          <cell r="I195">
            <v>0</v>
          </cell>
          <cell r="K195">
            <v>0</v>
          </cell>
          <cell r="L195">
            <v>0</v>
          </cell>
          <cell r="M195">
            <v>4.0647712566670178</v>
          </cell>
          <cell r="N195">
            <v>0</v>
          </cell>
          <cell r="O195">
            <v>0</v>
          </cell>
          <cell r="P195">
            <v>0</v>
          </cell>
          <cell r="Q195">
            <v>0</v>
          </cell>
          <cell r="R195">
            <v>0</v>
          </cell>
        </row>
        <row r="196">
          <cell r="B196" t="str">
            <v/>
          </cell>
          <cell r="C196">
            <v>0</v>
          </cell>
          <cell r="D196">
            <v>0</v>
          </cell>
          <cell r="E196">
            <v>0</v>
          </cell>
          <cell r="F196">
            <v>0</v>
          </cell>
          <cell r="G196">
            <v>0</v>
          </cell>
          <cell r="H196">
            <v>0</v>
          </cell>
          <cell r="I196">
            <v>0</v>
          </cell>
          <cell r="K196">
            <v>0</v>
          </cell>
          <cell r="L196">
            <v>0</v>
          </cell>
          <cell r="M196">
            <v>0</v>
          </cell>
          <cell r="N196">
            <v>0</v>
          </cell>
          <cell r="O196">
            <v>0</v>
          </cell>
          <cell r="P196">
            <v>0</v>
          </cell>
          <cell r="Q196">
            <v>0</v>
          </cell>
          <cell r="R196">
            <v>0</v>
          </cell>
        </row>
        <row r="202">
          <cell r="A202" t="str">
            <v>AÑO</v>
          </cell>
          <cell r="B202" t="str">
            <v>REDES ALC. O UNIDADES DE ALC. NO CONVENCIONAL</v>
          </cell>
          <cell r="C202" t="str">
            <v>SISTEMA DE BOMBEO MENOR</v>
          </cell>
          <cell r="D202" t="str">
            <v>SISTEMA DE BOMBEO MAYOR AMPLIACIÓN</v>
          </cell>
          <cell r="E202" t="str">
            <v>TUBERÍA DE IMPULSIÓN AMPLIACIÓN ESTACIÓN MAYOR</v>
          </cell>
          <cell r="F202" t="str">
            <v>PLANTA DE TRATAMIENTO AMPLIACIÓN</v>
          </cell>
          <cell r="G202" t="str">
            <v>EMISARIO FINAL CONSTRUCCIÓN</v>
          </cell>
          <cell r="H202" t="str">
            <v>TUBERÍA DE IMPULSIÓN AMPLIACIÓN ESTACIÓN MAYOR</v>
          </cell>
          <cell r="I202" t="str">
            <v>COSTO CONEXIONES AMPLIACIÓN</v>
          </cell>
          <cell r="J202" t="str">
            <v>TOTAL INVERSIONES</v>
          </cell>
          <cell r="K202" t="str">
            <v>PLAN MAESTRO</v>
          </cell>
        </row>
        <row r="203">
          <cell r="A203">
            <v>2002</v>
          </cell>
          <cell r="B203">
            <v>1361250480.1408265</v>
          </cell>
          <cell r="C203">
            <v>36651808.473377608</v>
          </cell>
          <cell r="D203">
            <v>0</v>
          </cell>
          <cell r="E203">
            <v>85747345.445114657</v>
          </cell>
          <cell r="F203">
            <v>0</v>
          </cell>
          <cell r="G203">
            <v>0</v>
          </cell>
          <cell r="H203">
            <v>48352357.550671719</v>
          </cell>
          <cell r="I203">
            <v>85525001.60577473</v>
          </cell>
          <cell r="J203">
            <v>1617526993.2157652</v>
          </cell>
          <cell r="K203">
            <v>39994171.441260017</v>
          </cell>
        </row>
        <row r="204">
          <cell r="A204">
            <v>2003</v>
          </cell>
          <cell r="B204">
            <v>1422317000.8760612</v>
          </cell>
          <cell r="C204">
            <v>0</v>
          </cell>
          <cell r="D204">
            <v>0</v>
          </cell>
          <cell r="E204">
            <v>0</v>
          </cell>
          <cell r="F204">
            <v>0</v>
          </cell>
          <cell r="G204">
            <v>0</v>
          </cell>
          <cell r="H204">
            <v>0</v>
          </cell>
          <cell r="I204">
            <v>93761759.384822056</v>
          </cell>
          <cell r="J204">
            <v>1516078760.2608833</v>
          </cell>
          <cell r="K204">
            <v>0</v>
          </cell>
        </row>
        <row r="205">
          <cell r="A205">
            <v>2004</v>
          </cell>
          <cell r="B205">
            <v>1485483832.2472177</v>
          </cell>
          <cell r="C205">
            <v>0</v>
          </cell>
          <cell r="D205">
            <v>0</v>
          </cell>
          <cell r="E205">
            <v>0</v>
          </cell>
          <cell r="F205">
            <v>0</v>
          </cell>
          <cell r="G205">
            <v>0</v>
          </cell>
          <cell r="H205">
            <v>0</v>
          </cell>
          <cell r="I205">
            <v>97880138.274345711</v>
          </cell>
          <cell r="J205">
            <v>1583363970.5215633</v>
          </cell>
          <cell r="K205">
            <v>0</v>
          </cell>
        </row>
        <row r="206">
          <cell r="A206">
            <v>2005</v>
          </cell>
          <cell r="B206">
            <v>733350661.85271859</v>
          </cell>
          <cell r="C206">
            <v>0</v>
          </cell>
          <cell r="D206">
            <v>0</v>
          </cell>
          <cell r="E206">
            <v>0</v>
          </cell>
          <cell r="F206">
            <v>0</v>
          </cell>
          <cell r="G206">
            <v>0</v>
          </cell>
          <cell r="H206">
            <v>0</v>
          </cell>
          <cell r="I206">
            <v>102273075.75650428</v>
          </cell>
          <cell r="J206">
            <v>835623737.60922289</v>
          </cell>
          <cell r="K206">
            <v>0</v>
          </cell>
        </row>
        <row r="207">
          <cell r="A207">
            <v>2006</v>
          </cell>
          <cell r="B207">
            <v>205381633.20340651</v>
          </cell>
          <cell r="C207">
            <v>0</v>
          </cell>
          <cell r="D207">
            <v>0</v>
          </cell>
          <cell r="E207">
            <v>0</v>
          </cell>
          <cell r="F207">
            <v>0</v>
          </cell>
          <cell r="G207">
            <v>0</v>
          </cell>
          <cell r="H207">
            <v>0</v>
          </cell>
          <cell r="I207">
            <v>50518781.044823594</v>
          </cell>
          <cell r="J207">
            <v>255900414.2482301</v>
          </cell>
          <cell r="K207">
            <v>0</v>
          </cell>
        </row>
        <row r="208">
          <cell r="A208">
            <v>2007</v>
          </cell>
          <cell r="B208">
            <v>210144758.35386193</v>
          </cell>
          <cell r="C208">
            <v>0</v>
          </cell>
          <cell r="D208">
            <v>0</v>
          </cell>
          <cell r="E208">
            <v>0</v>
          </cell>
          <cell r="F208">
            <v>0</v>
          </cell>
          <cell r="G208">
            <v>0</v>
          </cell>
          <cell r="H208">
            <v>0</v>
          </cell>
          <cell r="I208">
            <v>14139767.520697908</v>
          </cell>
          <cell r="J208">
            <v>224284525.87455985</v>
          </cell>
          <cell r="K208">
            <v>0</v>
          </cell>
        </row>
        <row r="209">
          <cell r="A209">
            <v>2008</v>
          </cell>
          <cell r="B209">
            <v>215018347.91559139</v>
          </cell>
          <cell r="C209">
            <v>0</v>
          </cell>
          <cell r="D209">
            <v>0</v>
          </cell>
          <cell r="E209">
            <v>0</v>
          </cell>
          <cell r="F209">
            <v>0</v>
          </cell>
          <cell r="G209">
            <v>0</v>
          </cell>
          <cell r="H209">
            <v>0</v>
          </cell>
          <cell r="I209">
            <v>14414326.113332819</v>
          </cell>
          <cell r="J209">
            <v>229432674.0289242</v>
          </cell>
          <cell r="K209">
            <v>0</v>
          </cell>
        </row>
        <row r="210">
          <cell r="A210">
            <v>2009</v>
          </cell>
          <cell r="B210">
            <v>220004963.7331396</v>
          </cell>
          <cell r="C210">
            <v>0</v>
          </cell>
          <cell r="D210">
            <v>0</v>
          </cell>
          <cell r="E210">
            <v>0</v>
          </cell>
          <cell r="F210">
            <v>0</v>
          </cell>
          <cell r="G210">
            <v>0</v>
          </cell>
          <cell r="H210">
            <v>0</v>
          </cell>
          <cell r="I210">
            <v>14826164.002285184</v>
          </cell>
          <cell r="J210">
            <v>234831127.73542479</v>
          </cell>
          <cell r="K210">
            <v>0</v>
          </cell>
        </row>
        <row r="211">
          <cell r="A211">
            <v>2010</v>
          </cell>
          <cell r="B211">
            <v>225107227.06427336</v>
          </cell>
          <cell r="C211">
            <v>0</v>
          </cell>
          <cell r="D211">
            <v>0</v>
          </cell>
          <cell r="E211">
            <v>0</v>
          </cell>
          <cell r="F211">
            <v>0</v>
          </cell>
          <cell r="G211">
            <v>0</v>
          </cell>
          <cell r="H211">
            <v>0</v>
          </cell>
          <cell r="I211">
            <v>15238001.891237551</v>
          </cell>
          <cell r="J211">
            <v>240345228.95551091</v>
          </cell>
          <cell r="K211">
            <v>0</v>
          </cell>
        </row>
        <row r="212">
          <cell r="A212">
            <v>2011</v>
          </cell>
          <cell r="B212">
            <v>230327819.95787883</v>
          </cell>
          <cell r="C212">
            <v>0</v>
          </cell>
          <cell r="D212">
            <v>0</v>
          </cell>
          <cell r="E212">
            <v>0</v>
          </cell>
          <cell r="F212">
            <v>0</v>
          </cell>
          <cell r="G212">
            <v>0</v>
          </cell>
          <cell r="H212">
            <v>0</v>
          </cell>
          <cell r="I212">
            <v>15375281.187555008</v>
          </cell>
          <cell r="J212">
            <v>245703101.14543384</v>
          </cell>
          <cell r="K212">
            <v>0</v>
          </cell>
        </row>
        <row r="213">
          <cell r="A213">
            <v>2012</v>
          </cell>
          <cell r="B213">
            <v>235669486.66380161</v>
          </cell>
          <cell r="C213">
            <v>0</v>
          </cell>
          <cell r="D213">
            <v>0</v>
          </cell>
          <cell r="E213">
            <v>0</v>
          </cell>
          <cell r="F213">
            <v>0</v>
          </cell>
          <cell r="G213">
            <v>0</v>
          </cell>
          <cell r="H213">
            <v>0</v>
          </cell>
          <cell r="I213">
            <v>15924398.372824829</v>
          </cell>
          <cell r="J213">
            <v>251593885.03662643</v>
          </cell>
          <cell r="K213">
            <v>0</v>
          </cell>
        </row>
        <row r="214">
          <cell r="A214">
            <v>2013</v>
          </cell>
          <cell r="B214">
            <v>241135035.0753836</v>
          </cell>
          <cell r="C214">
            <v>0</v>
          </cell>
          <cell r="D214">
            <v>0</v>
          </cell>
          <cell r="E214">
            <v>0</v>
          </cell>
          <cell r="F214">
            <v>0</v>
          </cell>
          <cell r="G214">
            <v>0</v>
          </cell>
          <cell r="H214">
            <v>0</v>
          </cell>
          <cell r="I214">
            <v>16198956.96545974</v>
          </cell>
          <cell r="J214">
            <v>257333992.04084334</v>
          </cell>
          <cell r="K214">
            <v>0</v>
          </cell>
        </row>
        <row r="215">
          <cell r="A215">
            <v>2014</v>
          </cell>
          <cell r="B215">
            <v>246727338.20545813</v>
          </cell>
          <cell r="C215">
            <v>0</v>
          </cell>
          <cell r="D215">
            <v>0</v>
          </cell>
          <cell r="E215">
            <v>0</v>
          </cell>
          <cell r="F215">
            <v>0</v>
          </cell>
          <cell r="G215">
            <v>0</v>
          </cell>
          <cell r="H215">
            <v>0</v>
          </cell>
          <cell r="I215">
            <v>16610794.854412105</v>
          </cell>
          <cell r="J215">
            <v>263338133.05987024</v>
          </cell>
          <cell r="K215">
            <v>0</v>
          </cell>
        </row>
        <row r="216">
          <cell r="A216">
            <v>2015</v>
          </cell>
          <cell r="B216">
            <v>252449335.69657391</v>
          </cell>
          <cell r="C216">
            <v>0</v>
          </cell>
          <cell r="D216">
            <v>0</v>
          </cell>
          <cell r="E216">
            <v>0</v>
          </cell>
          <cell r="F216">
            <v>0</v>
          </cell>
          <cell r="G216">
            <v>0</v>
          </cell>
          <cell r="H216">
            <v>0</v>
          </cell>
          <cell r="I216">
            <v>17022632.743364472</v>
          </cell>
          <cell r="J216">
            <v>269471968.43993837</v>
          </cell>
          <cell r="K216">
            <v>0</v>
          </cell>
        </row>
        <row r="217">
          <cell r="A217">
            <v>2016</v>
          </cell>
          <cell r="B217">
            <v>258304035.3662402</v>
          </cell>
          <cell r="C217">
            <v>0</v>
          </cell>
          <cell r="D217">
            <v>0</v>
          </cell>
          <cell r="E217">
            <v>0</v>
          </cell>
          <cell r="F217">
            <v>0</v>
          </cell>
          <cell r="G217">
            <v>0</v>
          </cell>
          <cell r="H217">
            <v>0</v>
          </cell>
          <cell r="I217">
            <v>17297191.335999381</v>
          </cell>
          <cell r="J217">
            <v>275601226.70223957</v>
          </cell>
          <cell r="K217">
            <v>0</v>
          </cell>
        </row>
        <row r="218">
          <cell r="A218">
            <v>2017</v>
          </cell>
          <cell r="B218">
            <v>264294514.78802305</v>
          </cell>
          <cell r="C218">
            <v>0</v>
          </cell>
          <cell r="D218">
            <v>0</v>
          </cell>
          <cell r="E218">
            <v>0</v>
          </cell>
          <cell r="F218">
            <v>0</v>
          </cell>
          <cell r="G218">
            <v>0</v>
          </cell>
          <cell r="H218">
            <v>0</v>
          </cell>
          <cell r="I218">
            <v>17846308.521269206</v>
          </cell>
          <cell r="J218">
            <v>282140823.30929226</v>
          </cell>
          <cell r="K218">
            <v>0</v>
          </cell>
        </row>
        <row r="219">
          <cell r="A219">
            <v>2018</v>
          </cell>
          <cell r="B219">
            <v>270423922.90927958</v>
          </cell>
          <cell r="C219">
            <v>0</v>
          </cell>
          <cell r="D219">
            <v>0</v>
          </cell>
          <cell r="E219">
            <v>0</v>
          </cell>
          <cell r="F219">
            <v>0</v>
          </cell>
          <cell r="G219">
            <v>0</v>
          </cell>
          <cell r="H219">
            <v>0</v>
          </cell>
          <cell r="I219">
            <v>18120867.113904115</v>
          </cell>
          <cell r="J219">
            <v>288544790.0231837</v>
          </cell>
          <cell r="K219">
            <v>0</v>
          </cell>
        </row>
        <row r="220">
          <cell r="A220">
            <v>2019</v>
          </cell>
          <cell r="B220">
            <v>276695481.70644498</v>
          </cell>
          <cell r="C220">
            <v>0</v>
          </cell>
          <cell r="D220">
            <v>0</v>
          </cell>
          <cell r="E220">
            <v>0</v>
          </cell>
          <cell r="F220">
            <v>0</v>
          </cell>
          <cell r="G220">
            <v>0</v>
          </cell>
          <cell r="H220">
            <v>0</v>
          </cell>
          <cell r="I220">
            <v>18669984.299173936</v>
          </cell>
          <cell r="J220">
            <v>295365466.00561893</v>
          </cell>
          <cell r="K220">
            <v>0</v>
          </cell>
        </row>
        <row r="221">
          <cell r="A221">
            <v>2020</v>
          </cell>
          <cell r="B221">
            <v>283112487.87869853</v>
          </cell>
          <cell r="C221">
            <v>0</v>
          </cell>
          <cell r="D221">
            <v>0</v>
          </cell>
          <cell r="E221">
            <v>0</v>
          </cell>
          <cell r="F221">
            <v>0</v>
          </cell>
          <cell r="G221">
            <v>0</v>
          </cell>
          <cell r="H221">
            <v>0</v>
          </cell>
          <cell r="I221">
            <v>19081822.188126303</v>
          </cell>
          <cell r="J221">
            <v>302194310.06682485</v>
          </cell>
          <cell r="K221">
            <v>0</v>
          </cell>
        </row>
        <row r="222">
          <cell r="A222">
            <v>2021</v>
          </cell>
          <cell r="B222">
            <v>289678314.58086884</v>
          </cell>
          <cell r="C222">
            <v>0</v>
          </cell>
          <cell r="D222">
            <v>0</v>
          </cell>
          <cell r="E222">
            <v>0</v>
          </cell>
          <cell r="F222">
            <v>0</v>
          </cell>
          <cell r="G222">
            <v>0</v>
          </cell>
          <cell r="H222">
            <v>0</v>
          </cell>
          <cell r="I222">
            <v>19493660.07707867</v>
          </cell>
          <cell r="J222">
            <v>309171974.65794754</v>
          </cell>
          <cell r="K222">
            <v>0</v>
          </cell>
        </row>
        <row r="223">
          <cell r="A223">
            <v>2022</v>
          </cell>
          <cell r="B223">
            <v>296396413.19660449</v>
          </cell>
          <cell r="C223">
            <v>0</v>
          </cell>
          <cell r="D223">
            <v>0</v>
          </cell>
          <cell r="E223">
            <v>0</v>
          </cell>
          <cell r="F223">
            <v>0</v>
          </cell>
          <cell r="G223">
            <v>0</v>
          </cell>
          <cell r="H223">
            <v>0</v>
          </cell>
          <cell r="I223">
            <v>19905497.966031037</v>
          </cell>
          <cell r="J223">
            <v>316301911.16263551</v>
          </cell>
          <cell r="K223">
            <v>0</v>
          </cell>
        </row>
        <row r="224">
          <cell r="A224">
            <v>2023</v>
          </cell>
          <cell r="B224">
            <v>303270315.15259743</v>
          </cell>
          <cell r="C224">
            <v>0</v>
          </cell>
          <cell r="D224">
            <v>0</v>
          </cell>
          <cell r="E224">
            <v>0</v>
          </cell>
          <cell r="F224">
            <v>0</v>
          </cell>
          <cell r="G224">
            <v>0</v>
          </cell>
          <cell r="H224">
            <v>0</v>
          </cell>
          <cell r="I224">
            <v>20454615.151300859</v>
          </cell>
          <cell r="J224">
            <v>323724930.30389827</v>
          </cell>
          <cell r="K224">
            <v>0</v>
          </cell>
        </row>
        <row r="225">
          <cell r="A225">
            <v>2024</v>
          </cell>
          <cell r="B225">
            <v>310303633.77490139</v>
          </cell>
          <cell r="C225">
            <v>0</v>
          </cell>
          <cell r="D225">
            <v>0</v>
          </cell>
          <cell r="E225">
            <v>0</v>
          </cell>
          <cell r="F225">
            <v>0</v>
          </cell>
          <cell r="G225">
            <v>0</v>
          </cell>
          <cell r="H225">
            <v>0</v>
          </cell>
          <cell r="I225">
            <v>20866453.040253222</v>
          </cell>
          <cell r="J225">
            <v>331170086.81515461</v>
          </cell>
          <cell r="K225">
            <v>0</v>
          </cell>
        </row>
        <row r="226">
          <cell r="A226">
            <v>2025</v>
          </cell>
          <cell r="B226">
            <v>317500066.18834352</v>
          </cell>
          <cell r="C226">
            <v>0</v>
          </cell>
          <cell r="D226">
            <v>0</v>
          </cell>
          <cell r="E226">
            <v>0</v>
          </cell>
          <cell r="F226">
            <v>0</v>
          </cell>
          <cell r="G226">
            <v>0</v>
          </cell>
          <cell r="H226">
            <v>0</v>
          </cell>
          <cell r="I226">
            <v>21278290.929205589</v>
          </cell>
          <cell r="J226">
            <v>338778357.11754912</v>
          </cell>
          <cell r="K226">
            <v>0</v>
          </cell>
        </row>
        <row r="227">
          <cell r="A227">
            <v>2026</v>
          </cell>
          <cell r="B227">
            <v>1206874357.3714447</v>
          </cell>
          <cell r="C227">
            <v>0</v>
          </cell>
          <cell r="D227">
            <v>0</v>
          </cell>
          <cell r="E227">
            <v>0</v>
          </cell>
          <cell r="F227">
            <v>0</v>
          </cell>
          <cell r="G227">
            <v>0</v>
          </cell>
          <cell r="H227">
            <v>0</v>
          </cell>
          <cell r="I227">
            <v>21964687.410792865</v>
          </cell>
          <cell r="J227">
            <v>1228839044.7822375</v>
          </cell>
          <cell r="K227">
            <v>0</v>
          </cell>
        </row>
        <row r="228">
          <cell r="A228">
            <v>2027</v>
          </cell>
          <cell r="B228">
            <v>578469269.92955434</v>
          </cell>
          <cell r="C228">
            <v>0</v>
          </cell>
          <cell r="D228">
            <v>0</v>
          </cell>
          <cell r="E228">
            <v>0</v>
          </cell>
          <cell r="F228">
            <v>0</v>
          </cell>
          <cell r="G228">
            <v>0</v>
          </cell>
          <cell r="H228">
            <v>0</v>
          </cell>
          <cell r="I228">
            <v>83053974.272060528</v>
          </cell>
          <cell r="J228">
            <v>661523244.20161486</v>
          </cell>
          <cell r="K228">
            <v>0</v>
          </cell>
        </row>
        <row r="229">
          <cell r="A229">
            <v>2028</v>
          </cell>
          <cell r="B229">
            <v>366268339.80516571</v>
          </cell>
          <cell r="C229">
            <v>0</v>
          </cell>
          <cell r="D229">
            <v>0</v>
          </cell>
          <cell r="E229">
            <v>0</v>
          </cell>
          <cell r="F229">
            <v>0</v>
          </cell>
          <cell r="G229">
            <v>0</v>
          </cell>
          <cell r="H229">
            <v>0</v>
          </cell>
          <cell r="I229">
            <v>39810995.932062075</v>
          </cell>
          <cell r="J229">
            <v>406079335.7372278</v>
          </cell>
          <cell r="K229">
            <v>0</v>
          </cell>
        </row>
        <row r="230">
          <cell r="A230">
            <v>2029</v>
          </cell>
          <cell r="B230">
            <v>374762682.33195096</v>
          </cell>
          <cell r="C230">
            <v>0</v>
          </cell>
          <cell r="D230">
            <v>0</v>
          </cell>
          <cell r="E230">
            <v>0</v>
          </cell>
          <cell r="F230">
            <v>0</v>
          </cell>
          <cell r="G230">
            <v>0</v>
          </cell>
          <cell r="H230">
            <v>0</v>
          </cell>
          <cell r="I230">
            <v>25259390.522411797</v>
          </cell>
          <cell r="J230">
            <v>400022072.85436279</v>
          </cell>
          <cell r="K230">
            <v>0</v>
          </cell>
        </row>
        <row r="231">
          <cell r="A231">
            <v>2030</v>
          </cell>
          <cell r="B231">
            <v>383454022.10672307</v>
          </cell>
          <cell r="C231">
            <v>0</v>
          </cell>
          <cell r="D231">
            <v>0</v>
          </cell>
          <cell r="E231">
            <v>0</v>
          </cell>
          <cell r="F231">
            <v>0</v>
          </cell>
          <cell r="G231">
            <v>0</v>
          </cell>
          <cell r="H231">
            <v>0</v>
          </cell>
          <cell r="I231">
            <v>25808507.707681619</v>
          </cell>
          <cell r="J231">
            <v>409262529.81440467</v>
          </cell>
          <cell r="K231">
            <v>0</v>
          </cell>
        </row>
        <row r="232">
          <cell r="A232">
            <v>2031</v>
          </cell>
          <cell r="B232">
            <v>392346927.8074457</v>
          </cell>
          <cell r="C232">
            <v>0</v>
          </cell>
          <cell r="D232">
            <v>0</v>
          </cell>
          <cell r="E232">
            <v>0</v>
          </cell>
          <cell r="F232">
            <v>0</v>
          </cell>
          <cell r="G232">
            <v>0</v>
          </cell>
          <cell r="H232">
            <v>0</v>
          </cell>
          <cell r="I232">
            <v>26357624.89295144</v>
          </cell>
          <cell r="J232">
            <v>418704552.70039713</v>
          </cell>
          <cell r="K232">
            <v>0</v>
          </cell>
        </row>
        <row r="233">
          <cell r="A233">
            <v>2032</v>
          </cell>
          <cell r="B233">
            <v>401446074.06699711</v>
          </cell>
          <cell r="C233">
            <v>0</v>
          </cell>
          <cell r="D233">
            <v>0</v>
          </cell>
          <cell r="E233">
            <v>0</v>
          </cell>
          <cell r="F233">
            <v>0</v>
          </cell>
          <cell r="G233">
            <v>0</v>
          </cell>
          <cell r="H233">
            <v>0</v>
          </cell>
          <cell r="I233">
            <v>27044021.374538716</v>
          </cell>
          <cell r="J233">
            <v>428490095.44153583</v>
          </cell>
          <cell r="K233">
            <v>0</v>
          </cell>
        </row>
        <row r="234">
          <cell r="A234">
            <v>2033</v>
          </cell>
          <cell r="B234">
            <v>410756243.93036073</v>
          </cell>
          <cell r="C234">
            <v>0</v>
          </cell>
          <cell r="D234">
            <v>0</v>
          </cell>
          <cell r="E234">
            <v>0</v>
          </cell>
          <cell r="F234">
            <v>0</v>
          </cell>
          <cell r="G234">
            <v>0</v>
          </cell>
          <cell r="H234">
            <v>0</v>
          </cell>
          <cell r="I234">
            <v>27593138.559808537</v>
          </cell>
          <cell r="J234">
            <v>438349382.49016929</v>
          </cell>
          <cell r="K234">
            <v>0</v>
          </cell>
        </row>
        <row r="235">
          <cell r="A235">
            <v>2034</v>
          </cell>
          <cell r="B235">
            <v>420282331.36892998</v>
          </cell>
          <cell r="C235">
            <v>0</v>
          </cell>
          <cell r="D235">
            <v>0</v>
          </cell>
          <cell r="E235">
            <v>0</v>
          </cell>
          <cell r="F235">
            <v>0</v>
          </cell>
          <cell r="G235">
            <v>0</v>
          </cell>
          <cell r="H235">
            <v>0</v>
          </cell>
          <cell r="I235">
            <v>28279535.041395817</v>
          </cell>
          <cell r="J235">
            <v>448561866.41032583</v>
          </cell>
          <cell r="K235">
            <v>0</v>
          </cell>
        </row>
        <row r="236">
          <cell r="A236">
            <v>2035</v>
          </cell>
          <cell r="B236">
            <v>0</v>
          </cell>
          <cell r="C236">
            <v>0</v>
          </cell>
          <cell r="D236">
            <v>0</v>
          </cell>
          <cell r="E236">
            <v>0</v>
          </cell>
          <cell r="F236">
            <v>1051468291.4398338</v>
          </cell>
          <cell r="G236">
            <v>0</v>
          </cell>
          <cell r="H236">
            <v>0</v>
          </cell>
          <cell r="I236">
            <v>28965931.522983093</v>
          </cell>
          <cell r="J236">
            <v>1080434222.962817</v>
          </cell>
          <cell r="K236">
            <v>0</v>
          </cell>
        </row>
        <row r="237">
          <cell r="A237" t="str">
            <v/>
          </cell>
          <cell r="B237">
            <v>0</v>
          </cell>
          <cell r="C237">
            <v>0</v>
          </cell>
          <cell r="D237">
            <v>0</v>
          </cell>
          <cell r="E237">
            <v>0</v>
          </cell>
          <cell r="F237">
            <v>0</v>
          </cell>
          <cell r="G237">
            <v>0</v>
          </cell>
          <cell r="H237">
            <v>0</v>
          </cell>
          <cell r="I237" t="e">
            <v>#N/A</v>
          </cell>
          <cell r="J237" t="e">
            <v>#N/A</v>
          </cell>
          <cell r="K237">
            <v>0</v>
          </cell>
        </row>
        <row r="242">
          <cell r="A242" t="str">
            <v>AÑO</v>
          </cell>
          <cell r="B242" t="str">
            <v>REDES DE ALCANTARILLADO</v>
          </cell>
          <cell r="C242" t="str">
            <v>SISTEMA DE BOMBEO LOCAL</v>
          </cell>
          <cell r="D242" t="str">
            <v xml:space="preserve">SISTEMA DE BOMBEO TOTAL </v>
          </cell>
          <cell r="E242" t="str">
            <v>TUBERÍA DE IMPULSIÓN</v>
          </cell>
          <cell r="F242" t="str">
            <v>PLANTA DE TRATAMIENTO</v>
          </cell>
          <cell r="G242" t="str">
            <v>EMISARIO FINAL</v>
          </cell>
          <cell r="H242" t="str">
            <v xml:space="preserve">COSTO ESTUDIOS OPTIMIZACIÓN DE REDES </v>
          </cell>
          <cell r="I242" t="str">
            <v>TOTAL OPTIMIZACIÓN</v>
          </cell>
        </row>
        <row r="243">
          <cell r="A243">
            <v>2002</v>
          </cell>
          <cell r="B243">
            <v>355227594.29683936</v>
          </cell>
          <cell r="D243">
            <v>30000000</v>
          </cell>
          <cell r="F243">
            <v>40524158.604605824</v>
          </cell>
          <cell r="H243">
            <v>89844171.44126001</v>
          </cell>
          <cell r="I243">
            <v>515595924.34270513</v>
          </cell>
        </row>
        <row r="244">
          <cell r="A244">
            <v>2003</v>
          </cell>
          <cell r="B244">
            <v>0</v>
          </cell>
          <cell r="F244">
            <v>0</v>
          </cell>
          <cell r="H244">
            <v>0</v>
          </cell>
          <cell r="I244">
            <v>0</v>
          </cell>
        </row>
        <row r="245">
          <cell r="A245">
            <v>2004</v>
          </cell>
          <cell r="B245">
            <v>0</v>
          </cell>
          <cell r="F245">
            <v>0</v>
          </cell>
          <cell r="H245">
            <v>0</v>
          </cell>
          <cell r="I245">
            <v>0</v>
          </cell>
        </row>
        <row r="246">
          <cell r="A246">
            <v>2005</v>
          </cell>
          <cell r="B246">
            <v>0</v>
          </cell>
          <cell r="F246">
            <v>0</v>
          </cell>
          <cell r="H246">
            <v>0</v>
          </cell>
          <cell r="I246">
            <v>0</v>
          </cell>
        </row>
        <row r="247">
          <cell r="A247">
            <v>2006</v>
          </cell>
          <cell r="B247">
            <v>0</v>
          </cell>
          <cell r="F247">
            <v>0</v>
          </cell>
          <cell r="H247">
            <v>0</v>
          </cell>
          <cell r="I247">
            <v>0</v>
          </cell>
        </row>
        <row r="248">
          <cell r="A248">
            <v>2007</v>
          </cell>
          <cell r="B248">
            <v>0</v>
          </cell>
          <cell r="F248">
            <v>0</v>
          </cell>
          <cell r="H248">
            <v>0</v>
          </cell>
          <cell r="I248">
            <v>0</v>
          </cell>
        </row>
        <row r="249">
          <cell r="A249">
            <v>2008</v>
          </cell>
          <cell r="B249">
            <v>0</v>
          </cell>
          <cell r="F249">
            <v>0</v>
          </cell>
          <cell r="H249">
            <v>0</v>
          </cell>
          <cell r="I249">
            <v>0</v>
          </cell>
        </row>
        <row r="250">
          <cell r="A250">
            <v>2009</v>
          </cell>
          <cell r="B250">
            <v>0</v>
          </cell>
          <cell r="F250">
            <v>0</v>
          </cell>
          <cell r="H250">
            <v>0</v>
          </cell>
          <cell r="I250">
            <v>0</v>
          </cell>
        </row>
        <row r="251">
          <cell r="A251">
            <v>2010</v>
          </cell>
          <cell r="B251">
            <v>0</v>
          </cell>
          <cell r="F251">
            <v>0</v>
          </cell>
          <cell r="H251">
            <v>0</v>
          </cell>
          <cell r="I251">
            <v>0</v>
          </cell>
        </row>
        <row r="252">
          <cell r="A252">
            <v>2011</v>
          </cell>
          <cell r="B252">
            <v>0</v>
          </cell>
          <cell r="F252">
            <v>0</v>
          </cell>
          <cell r="H252">
            <v>0</v>
          </cell>
          <cell r="I252">
            <v>0</v>
          </cell>
        </row>
        <row r="253">
          <cell r="A253">
            <v>2012</v>
          </cell>
          <cell r="B253">
            <v>0</v>
          </cell>
          <cell r="F253">
            <v>0</v>
          </cell>
          <cell r="H253">
            <v>0</v>
          </cell>
          <cell r="I253">
            <v>0</v>
          </cell>
        </row>
        <row r="254">
          <cell r="A254">
            <v>2013</v>
          </cell>
          <cell r="B254">
            <v>0</v>
          </cell>
          <cell r="F254">
            <v>0</v>
          </cell>
          <cell r="H254">
            <v>0</v>
          </cell>
          <cell r="I254">
            <v>0</v>
          </cell>
        </row>
        <row r="255">
          <cell r="A255">
            <v>2014</v>
          </cell>
          <cell r="B255">
            <v>0</v>
          </cell>
          <cell r="F255">
            <v>0</v>
          </cell>
          <cell r="H255">
            <v>0</v>
          </cell>
          <cell r="I255">
            <v>0</v>
          </cell>
        </row>
        <row r="256">
          <cell r="A256">
            <v>2015</v>
          </cell>
          <cell r="B256">
            <v>0</v>
          </cell>
          <cell r="F256">
            <v>0</v>
          </cell>
          <cell r="H256">
            <v>0</v>
          </cell>
          <cell r="I256">
            <v>0</v>
          </cell>
        </row>
        <row r="257">
          <cell r="A257">
            <v>2016</v>
          </cell>
          <cell r="B257">
            <v>0</v>
          </cell>
          <cell r="F257">
            <v>0</v>
          </cell>
          <cell r="H257">
            <v>0</v>
          </cell>
          <cell r="I257">
            <v>0</v>
          </cell>
        </row>
        <row r="258">
          <cell r="A258">
            <v>2017</v>
          </cell>
          <cell r="B258">
            <v>0</v>
          </cell>
          <cell r="F258">
            <v>0</v>
          </cell>
          <cell r="H258">
            <v>0</v>
          </cell>
          <cell r="I258">
            <v>0</v>
          </cell>
        </row>
        <row r="259">
          <cell r="A259">
            <v>2018</v>
          </cell>
          <cell r="B259">
            <v>0</v>
          </cell>
          <cell r="F259">
            <v>0</v>
          </cell>
          <cell r="H259">
            <v>0</v>
          </cell>
          <cell r="I259">
            <v>0</v>
          </cell>
        </row>
        <row r="260">
          <cell r="A260">
            <v>2019</v>
          </cell>
          <cell r="B260">
            <v>0</v>
          </cell>
          <cell r="F260">
            <v>0</v>
          </cell>
          <cell r="H260">
            <v>0</v>
          </cell>
          <cell r="I260">
            <v>0</v>
          </cell>
        </row>
        <row r="261">
          <cell r="A261">
            <v>2020</v>
          </cell>
          <cell r="B261">
            <v>0</v>
          </cell>
          <cell r="F261">
            <v>0</v>
          </cell>
          <cell r="H261">
            <v>0</v>
          </cell>
          <cell r="I261">
            <v>0</v>
          </cell>
        </row>
        <row r="262">
          <cell r="A262">
            <v>2021</v>
          </cell>
          <cell r="B262">
            <v>0</v>
          </cell>
          <cell r="F262">
            <v>0</v>
          </cell>
          <cell r="H262">
            <v>0</v>
          </cell>
          <cell r="I262">
            <v>0</v>
          </cell>
        </row>
        <row r="263">
          <cell r="A263">
            <v>2022</v>
          </cell>
          <cell r="B263">
            <v>0</v>
          </cell>
          <cell r="F263">
            <v>0</v>
          </cell>
          <cell r="H263">
            <v>0</v>
          </cell>
          <cell r="I263">
            <v>0</v>
          </cell>
        </row>
        <row r="264">
          <cell r="A264">
            <v>2023</v>
          </cell>
          <cell r="B264">
            <v>0</v>
          </cell>
          <cell r="F264">
            <v>0</v>
          </cell>
          <cell r="H264">
            <v>0</v>
          </cell>
          <cell r="I264">
            <v>0</v>
          </cell>
        </row>
        <row r="265">
          <cell r="A265">
            <v>2024</v>
          </cell>
          <cell r="B265">
            <v>0</v>
          </cell>
          <cell r="F265">
            <v>0</v>
          </cell>
          <cell r="H265">
            <v>0</v>
          </cell>
          <cell r="I265">
            <v>0</v>
          </cell>
        </row>
        <row r="266">
          <cell r="A266">
            <v>2025</v>
          </cell>
          <cell r="B266">
            <v>0</v>
          </cell>
          <cell r="F266">
            <v>0</v>
          </cell>
          <cell r="H266">
            <v>0</v>
          </cell>
          <cell r="I266">
            <v>0</v>
          </cell>
        </row>
        <row r="267">
          <cell r="A267">
            <v>2026</v>
          </cell>
          <cell r="B267">
            <v>0</v>
          </cell>
          <cell r="F267">
            <v>0</v>
          </cell>
          <cell r="H267">
            <v>0</v>
          </cell>
          <cell r="I267">
            <v>0</v>
          </cell>
        </row>
        <row r="268">
          <cell r="A268">
            <v>2027</v>
          </cell>
          <cell r="B268">
            <v>0</v>
          </cell>
          <cell r="F268">
            <v>0</v>
          </cell>
          <cell r="H268">
            <v>0</v>
          </cell>
          <cell r="I268">
            <v>0</v>
          </cell>
        </row>
        <row r="269">
          <cell r="A269">
            <v>2028</v>
          </cell>
          <cell r="B269">
            <v>0</v>
          </cell>
          <cell r="F269">
            <v>0</v>
          </cell>
          <cell r="H269">
            <v>0</v>
          </cell>
          <cell r="I269">
            <v>0</v>
          </cell>
        </row>
        <row r="270">
          <cell r="A270">
            <v>2029</v>
          </cell>
          <cell r="B270">
            <v>0</v>
          </cell>
          <cell r="F270">
            <v>0</v>
          </cell>
          <cell r="H270">
            <v>0</v>
          </cell>
          <cell r="I270">
            <v>0</v>
          </cell>
        </row>
        <row r="271">
          <cell r="A271">
            <v>2030</v>
          </cell>
          <cell r="B271">
            <v>0</v>
          </cell>
          <cell r="F271">
            <v>0</v>
          </cell>
          <cell r="H271">
            <v>0</v>
          </cell>
          <cell r="I271">
            <v>0</v>
          </cell>
        </row>
        <row r="272">
          <cell r="A272">
            <v>2031</v>
          </cell>
          <cell r="B272">
            <v>0</v>
          </cell>
          <cell r="F272">
            <v>0</v>
          </cell>
          <cell r="H272">
            <v>0</v>
          </cell>
          <cell r="I272">
            <v>0</v>
          </cell>
        </row>
        <row r="273">
          <cell r="A273">
            <v>2032</v>
          </cell>
          <cell r="B273">
            <v>0</v>
          </cell>
          <cell r="F273">
            <v>0</v>
          </cell>
          <cell r="H273">
            <v>0</v>
          </cell>
          <cell r="I273">
            <v>0</v>
          </cell>
        </row>
        <row r="274">
          <cell r="A274">
            <v>2033</v>
          </cell>
          <cell r="B274">
            <v>0</v>
          </cell>
          <cell r="F274">
            <v>0</v>
          </cell>
          <cell r="H274">
            <v>0</v>
          </cell>
          <cell r="I274">
            <v>0</v>
          </cell>
        </row>
        <row r="275">
          <cell r="A275">
            <v>2034</v>
          </cell>
          <cell r="B275">
            <v>0</v>
          </cell>
          <cell r="F275">
            <v>0</v>
          </cell>
          <cell r="H275">
            <v>0</v>
          </cell>
          <cell r="I275">
            <v>0</v>
          </cell>
        </row>
        <row r="276">
          <cell r="A276">
            <v>2035</v>
          </cell>
          <cell r="B276">
            <v>0</v>
          </cell>
          <cell r="F276">
            <v>0</v>
          </cell>
          <cell r="H276">
            <v>0</v>
          </cell>
          <cell r="I276">
            <v>0</v>
          </cell>
        </row>
        <row r="277">
          <cell r="A277" t="str">
            <v/>
          </cell>
          <cell r="B277">
            <v>0</v>
          </cell>
          <cell r="F277">
            <v>0</v>
          </cell>
          <cell r="H277">
            <v>0</v>
          </cell>
          <cell r="I277">
            <v>0</v>
          </cell>
        </row>
        <row r="324">
          <cell r="B324" t="str">
            <v>Año</v>
          </cell>
          <cell r="C324" t="str">
            <v>USUARIOS POTENCIALES DE ALCANTARILLADO</v>
          </cell>
          <cell r="D324" t="str">
            <v>USUARIOS DE ALCANTARILLADO (MODELO DE DEMANDA)*</v>
          </cell>
          <cell r="E324" t="str">
            <v>KILOMETROS DE RED  REQUERIDOS POR AMPLIACIÓN</v>
          </cell>
          <cell r="F324" t="str">
            <v>KILOMETROS DE RED A REHABILITAR EN EL PRIMER AÑO</v>
          </cell>
          <cell r="G324" t="str">
            <v>KILOMETROS DE RED  POR AMPLIACIÓN</v>
          </cell>
          <cell r="H324" t="str">
            <v>COSTO DE AMPLIACIÓN CONEXIONES DOMICILIARIAS ($)</v>
          </cell>
          <cell r="I324" t="str">
            <v>COSTO  REHABILITACIÓN TIPO 2</v>
          </cell>
          <cell r="J324" t="str">
            <v>COSTO  REHABILITACIÓN TIPO 3</v>
          </cell>
          <cell r="K324" t="str">
            <v>COSTO  REHABILITACIÓN TIPO 4</v>
          </cell>
          <cell r="L324" t="str">
            <v>COSTO TOTAL REHABILITACIÓN  DE REDES</v>
          </cell>
          <cell r="M324" t="str">
            <v>COSTO AMPLIACIÓN DE REDES DE 8" Y/O 4"($)</v>
          </cell>
          <cell r="N324" t="str">
            <v>COSTO AMPLIACIÓN DE REDES DE 10" Y/O 6" ($)</v>
          </cell>
          <cell r="O324" t="str">
            <v>COSTO AMPLIACIÓN DE REDES DE 12" Y/O 8" ($)</v>
          </cell>
          <cell r="P324" t="str">
            <v>COSTO AMPLIACIÓN DE REDES DE DIAMETRO MAYOR A 20" Y/O 10" ($)</v>
          </cell>
          <cell r="Q324" t="str">
            <v>COSTO TOTAL DE AMPLIACIÓN DE REDES ($)</v>
          </cell>
          <cell r="R324" t="str">
            <v>COSTO OPTIMIZACIÓN DE REDES Y ESTUDIOS ASOCIADOS</v>
          </cell>
          <cell r="S324" t="str">
            <v>CAUDAL DE DISEÑO (m3/día)</v>
          </cell>
          <cell r="T324" t="str">
            <v>CARGA ORGÁNICA TOTAL (kg/día)</v>
          </cell>
          <cell r="U324" t="str">
            <v>AREA DE LA LAGUNA (Ha)</v>
          </cell>
          <cell r="V324" t="str">
            <v>VOLUMEN DE DISEÑO DE LA LAGUNA (m3)</v>
          </cell>
          <cell r="W324" t="str">
            <v>TIEMPO DE RETENCIÓN (Dias)</v>
          </cell>
          <cell r="X324" t="str">
            <v>TIEMPO DE RETENCIÓN LAGUNA ACTUAL (Dias)</v>
          </cell>
          <cell r="Y324" t="str">
            <v>VOLUMEN ADICIONAL  REQUERIDO</v>
          </cell>
          <cell r="Z324" t="str">
            <v>AÑO DE REFERENCIA DEL CAUDAL DE DISEÑO</v>
          </cell>
          <cell r="AB324" t="str">
            <v>COSTO CONSTRUCCIÓN LAGUNAS ($)</v>
          </cell>
          <cell r="AC324" t="str">
            <v>COSTO REHABILITACIÓN LAGUNAS ($)</v>
          </cell>
          <cell r="AD324" t="str">
            <v>COSTO AMPLIACIÓN LAGUNAS ($)</v>
          </cell>
          <cell r="AE324" t="str">
            <v>Costo tubería de impulsión estación menor ($)</v>
          </cell>
          <cell r="AF324" t="str">
            <v>Potencia Requerida estación menor (kW)</v>
          </cell>
          <cell r="AG324" t="str">
            <v>Costo sistema de bombeo menor inversión ($)</v>
          </cell>
          <cell r="AH324" t="str">
            <v>Costo sistema de bombeo menor de respaldo inversión ($)</v>
          </cell>
          <cell r="AI324" t="str">
            <v>Costo estación de bombeo interna Ampliación ($)</v>
          </cell>
          <cell r="AJ324" t="str">
            <v>Potencia total Requerida (kW)</v>
          </cell>
          <cell r="AK324" t="str">
            <v>Costo sistema de bombeo inversión ($)</v>
          </cell>
          <cell r="AL324" t="str">
            <v>Costo sistema de bombeo de respaldo inversión ($)</v>
          </cell>
          <cell r="AM324" t="str">
            <v>Costo total estación de bombeo externa a construir ($)</v>
          </cell>
          <cell r="AN324" t="str">
            <v>Capacidad a ampliar en la estación de  bombeo externa (kW)</v>
          </cell>
          <cell r="AO324" t="str">
            <v>Costo de ampliación de la estación de  bombeo externa ($)</v>
          </cell>
          <cell r="AP324" t="str">
            <v>Costo de ampliación de la estación de  bombeo (respaldo) externa ($)</v>
          </cell>
          <cell r="AQ324" t="str">
            <v>Costo total estación de  bombeo externa de ampliación($)</v>
          </cell>
          <cell r="AS324" t="str">
            <v>Diametro Tramo  (m)</v>
          </cell>
          <cell r="AT324" t="str">
            <v>Diametro Tramo  (")</v>
          </cell>
          <cell r="AU324" t="str">
            <v>Diametro diseño (")</v>
          </cell>
          <cell r="AV324" t="str">
            <v>Costo  tubería de impulsión Ampliación  ($)</v>
          </cell>
          <cell r="AX324" t="str">
            <v xml:space="preserve">Caudal medio Diario de Aguas Residuales (L/S*Ha) ACTUAL </v>
          </cell>
          <cell r="AY324" t="str">
            <v>CAUDAL DE DISEÑO (lps)</v>
          </cell>
          <cell r="AZ324" t="str">
            <v>Deficit (lps)</v>
          </cell>
          <cell r="BA324" t="str">
            <v>Inversiones en Reposición de la tubería de impulsión ($)</v>
          </cell>
          <cell r="BC324" t="str">
            <v>CAUDAL DE DISEÑO (lps)</v>
          </cell>
          <cell r="BD324" t="str">
            <v>Inversiones en reposición del Emisario final ($)</v>
          </cell>
          <cell r="BE324" t="str">
            <v>Inversiones en ampliación del Emisario final ($)</v>
          </cell>
          <cell r="BG324" t="str">
            <v>Metas de cobertura</v>
          </cell>
          <cell r="BH324" t="str">
            <v>Total usuarios potenciales</v>
          </cell>
          <cell r="BI324" t="str">
            <v>Total usuarios para cumplir las  metas de cobertura</v>
          </cell>
          <cell r="BJ324" t="str">
            <v>Total usuarios Alc. No Conv. para cumplir las  metas de cobertura</v>
          </cell>
          <cell r="BK324" t="str">
            <v>Numero de nuevos usuarios para cumplir metas de cobertura</v>
          </cell>
          <cell r="BL324" t="str">
            <v>Costo Total Alcantarillado no Convencional ($)</v>
          </cell>
          <cell r="BM324" t="str">
            <v>Costo Total Conexiones domiciliarias Alc. no Convencional ($)</v>
          </cell>
          <cell r="BO324" t="str">
            <v>Costo estudios  Alc. no Convencional ($)</v>
          </cell>
          <cell r="BP324" t="str">
            <v>Costo revisión estudios Plan maestro  Alc. ($)</v>
          </cell>
        </row>
        <row r="326">
          <cell r="B326">
            <v>2002</v>
          </cell>
          <cell r="C326">
            <v>6233.7484224385325</v>
          </cell>
          <cell r="D326">
            <v>1932.4620109559451</v>
          </cell>
          <cell r="E326">
            <v>10.239731163426649</v>
          </cell>
          <cell r="F326">
            <v>19.98</v>
          </cell>
          <cell r="G326">
            <v>10.239731163426649</v>
          </cell>
          <cell r="H326">
            <v>85525001.60577473</v>
          </cell>
          <cell r="I326">
            <v>0</v>
          </cell>
          <cell r="J326">
            <v>355227594.29683936</v>
          </cell>
          <cell r="K326">
            <v>0</v>
          </cell>
          <cell r="L326">
            <v>355227594.29683936</v>
          </cell>
          <cell r="M326">
            <v>748197867.13552713</v>
          </cell>
          <cell r="N326">
            <v>102694186.02209722</v>
          </cell>
          <cell r="O326">
            <v>171574432.74423555</v>
          </cell>
          <cell r="P326">
            <v>338783994.23896664</v>
          </cell>
          <cell r="Q326">
            <v>1361250480.1408265</v>
          </cell>
          <cell r="R326">
            <v>49850000</v>
          </cell>
          <cell r="S326">
            <v>5226.7003232273582</v>
          </cell>
          <cell r="T326">
            <v>1045.3400646454716</v>
          </cell>
          <cell r="U326">
            <v>3.6752201879017745</v>
          </cell>
          <cell r="V326">
            <v>66153.963382231945</v>
          </cell>
          <cell r="W326">
            <v>12.656926797246243</v>
          </cell>
          <cell r="X326">
            <v>16.53050579847481</v>
          </cell>
          <cell r="Y326">
            <v>0</v>
          </cell>
          <cell r="Z326">
            <v>2012</v>
          </cell>
          <cell r="AB326">
            <v>0</v>
          </cell>
          <cell r="AC326">
            <v>40524158.604605824</v>
          </cell>
          <cell r="AD326">
            <v>0</v>
          </cell>
          <cell r="AE326">
            <v>48352357.550671719</v>
          </cell>
          <cell r="AF326">
            <v>2.2059632788077432</v>
          </cell>
          <cell r="AG326">
            <v>18325904.236688804</v>
          </cell>
          <cell r="AH326">
            <v>18325904.236688804</v>
          </cell>
          <cell r="AI326">
            <v>36651808.473377608</v>
          </cell>
          <cell r="AJ326">
            <v>74.426672653676789</v>
          </cell>
          <cell r="AK326">
            <v>0</v>
          </cell>
          <cell r="AL326">
            <v>0</v>
          </cell>
          <cell r="AM326">
            <v>0</v>
          </cell>
          <cell r="AN326">
            <v>0</v>
          </cell>
          <cell r="AO326">
            <v>0</v>
          </cell>
          <cell r="AP326">
            <v>0</v>
          </cell>
          <cell r="AQ326">
            <v>0</v>
          </cell>
          <cell r="AS326">
            <v>0.28891801803006462</v>
          </cell>
          <cell r="AT326">
            <v>11.374702369843643</v>
          </cell>
          <cell r="AU326">
            <v>14</v>
          </cell>
          <cell r="AV326">
            <v>85747345.445114657</v>
          </cell>
          <cell r="AX326">
            <v>4.4165042146442461</v>
          </cell>
          <cell r="AY326">
            <v>1974.6190343674423</v>
          </cell>
          <cell r="AZ326">
            <v>-1974.6190343674423</v>
          </cell>
          <cell r="BA326">
            <v>0</v>
          </cell>
          <cell r="BC326">
            <v>-1796.6190343674423</v>
          </cell>
          <cell r="BE326">
            <v>0</v>
          </cell>
          <cell r="BG326">
            <v>0.31</v>
          </cell>
          <cell r="BH326">
            <v>6233.7484224385325</v>
          </cell>
          <cell r="BI326">
            <v>1932.4620109559451</v>
          </cell>
          <cell r="BJ326">
            <v>623.37484224385321</v>
          </cell>
          <cell r="BK326">
            <v>623</v>
          </cell>
          <cell r="BL326">
            <v>398894425.84998</v>
          </cell>
          <cell r="BM326">
            <v>77670578.125</v>
          </cell>
          <cell r="BO326">
            <v>0</v>
          </cell>
          <cell r="BP326">
            <v>39994171.441260017</v>
          </cell>
        </row>
        <row r="327">
          <cell r="B327">
            <v>2003</v>
          </cell>
          <cell r="C327">
            <v>6378.3189150838734</v>
          </cell>
          <cell r="D327">
            <v>2615.1107551843884</v>
          </cell>
          <cell r="E327">
            <v>10.699091703266408</v>
          </cell>
          <cell r="F327">
            <v>0</v>
          </cell>
          <cell r="G327">
            <v>10.699091703266408</v>
          </cell>
          <cell r="H327">
            <v>93761759.384822056</v>
          </cell>
          <cell r="I327">
            <v>0</v>
          </cell>
          <cell r="J327">
            <v>0</v>
          </cell>
          <cell r="K327">
            <v>0</v>
          </cell>
          <cell r="L327">
            <v>0</v>
          </cell>
          <cell r="M327">
            <v>781762476.46647346</v>
          </cell>
          <cell r="N327">
            <v>107301109.38528138</v>
          </cell>
          <cell r="O327">
            <v>179271365.68028715</v>
          </cell>
          <cell r="P327">
            <v>353982049.34401917</v>
          </cell>
          <cell r="Q327">
            <v>1422317000.8760612</v>
          </cell>
          <cell r="R327">
            <v>0</v>
          </cell>
          <cell r="S327">
            <v>5347.9157765040154</v>
          </cell>
          <cell r="T327">
            <v>1069.5831553008031</v>
          </cell>
          <cell r="U327">
            <v>3.7604543611694234</v>
          </cell>
          <cell r="V327">
            <v>67688.178501049624</v>
          </cell>
          <cell r="W327">
            <v>12.656926797246243</v>
          </cell>
          <cell r="X327">
            <v>16.155826608114708</v>
          </cell>
          <cell r="Y327">
            <v>0</v>
          </cell>
          <cell r="Z327">
            <v>2013</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S327">
            <v>0</v>
          </cell>
          <cell r="AT327">
            <v>0</v>
          </cell>
          <cell r="AU327">
            <v>0</v>
          </cell>
          <cell r="AV327">
            <v>0</v>
          </cell>
          <cell r="AX327">
            <v>4.4090883780618118</v>
          </cell>
          <cell r="AY327">
            <v>1971.3034138314358</v>
          </cell>
          <cell r="AZ327">
            <v>-1971.3034138314358</v>
          </cell>
          <cell r="BA327">
            <v>0</v>
          </cell>
          <cell r="BC327">
            <v>-1793.3034138314358</v>
          </cell>
          <cell r="BE327">
            <v>0</v>
          </cell>
          <cell r="BG327">
            <v>0.41000000000000003</v>
          </cell>
          <cell r="BH327">
            <v>6378.3189150838734</v>
          </cell>
          <cell r="BI327">
            <v>2615.1107551843884</v>
          </cell>
          <cell r="BJ327">
            <v>1306.0235864722965</v>
          </cell>
          <cell r="BK327">
            <v>683</v>
          </cell>
          <cell r="BL327">
            <v>437311224.48721725</v>
          </cell>
          <cell r="BM327">
            <v>85150890.625</v>
          </cell>
        </row>
        <row r="328">
          <cell r="B328">
            <v>2004</v>
          </cell>
          <cell r="C328">
            <v>6526.2422262787231</v>
          </cell>
          <cell r="D328">
            <v>3328.3835354021489</v>
          </cell>
          <cell r="E328">
            <v>11.174251404675095</v>
          </cell>
          <cell r="F328">
            <v>0</v>
          </cell>
          <cell r="G328">
            <v>11.174251404675095</v>
          </cell>
          <cell r="H328">
            <v>97880138.274345711</v>
          </cell>
          <cell r="I328">
            <v>0</v>
          </cell>
          <cell r="J328">
            <v>0</v>
          </cell>
          <cell r="K328">
            <v>0</v>
          </cell>
          <cell r="L328">
            <v>0</v>
          </cell>
          <cell r="M328">
            <v>816481500.77177215</v>
          </cell>
          <cell r="N328">
            <v>112066482.41977604</v>
          </cell>
          <cell r="O328">
            <v>187233025.50621116</v>
          </cell>
          <cell r="P328">
            <v>369702823.54945838</v>
          </cell>
          <cell r="Q328">
            <v>1485483832.2472177</v>
          </cell>
          <cell r="R328">
            <v>0</v>
          </cell>
          <cell r="S328">
            <v>5471.9424080010449</v>
          </cell>
          <cell r="T328">
            <v>1094.3884816002089</v>
          </cell>
          <cell r="U328">
            <v>3.8476652498231418</v>
          </cell>
          <cell r="V328">
            <v>69257.974496816561</v>
          </cell>
          <cell r="W328">
            <v>12.656926797246243</v>
          </cell>
          <cell r="X328">
            <v>15.789639867858694</v>
          </cell>
          <cell r="Y328">
            <v>0</v>
          </cell>
          <cell r="Z328">
            <v>2014</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S328">
            <v>0</v>
          </cell>
          <cell r="AT328">
            <v>0</v>
          </cell>
          <cell r="AU328">
            <v>0</v>
          </cell>
          <cell r="AV328">
            <v>0</v>
          </cell>
          <cell r="AX328">
            <v>4.4016849935522258</v>
          </cell>
          <cell r="AY328">
            <v>1967.9933606172001</v>
          </cell>
          <cell r="AZ328">
            <v>-1967.9933606172001</v>
          </cell>
          <cell r="BA328">
            <v>0</v>
          </cell>
          <cell r="BC328">
            <v>-1789.9933606172001</v>
          </cell>
          <cell r="BE328">
            <v>0</v>
          </cell>
          <cell r="BG328">
            <v>0.51</v>
          </cell>
          <cell r="BH328">
            <v>6526.2422262787231</v>
          </cell>
          <cell r="BI328">
            <v>3328.3835354021489</v>
          </cell>
          <cell r="BJ328">
            <v>2019.2963666900571</v>
          </cell>
          <cell r="BK328">
            <v>713</v>
          </cell>
          <cell r="BL328">
            <v>456519623.8058359</v>
          </cell>
          <cell r="BM328">
            <v>88891046.875</v>
          </cell>
        </row>
        <row r="329">
          <cell r="B329">
            <v>2005</v>
          </cell>
          <cell r="C329">
            <v>6677.5961131920576</v>
          </cell>
          <cell r="D329">
            <v>4073.3336290471552</v>
          </cell>
          <cell r="E329">
            <v>5.5164818932632986</v>
          </cell>
          <cell r="F329">
            <v>0</v>
          </cell>
          <cell r="G329">
            <v>5.5164818932632986</v>
          </cell>
          <cell r="H329">
            <v>102273075.75650428</v>
          </cell>
          <cell r="I329">
            <v>0</v>
          </cell>
          <cell r="J329">
            <v>0</v>
          </cell>
          <cell r="K329">
            <v>0</v>
          </cell>
          <cell r="L329">
            <v>0</v>
          </cell>
          <cell r="M329">
            <v>403078940.33129525</v>
          </cell>
          <cell r="N329">
            <v>55324754.985533595</v>
          </cell>
          <cell r="O329">
            <v>92432822.353879288</v>
          </cell>
          <cell r="P329">
            <v>182514144.18201047</v>
          </cell>
          <cell r="Q329">
            <v>733350661.85271859</v>
          </cell>
          <cell r="R329">
            <v>0</v>
          </cell>
          <cell r="S329">
            <v>5598.845413390889</v>
          </cell>
          <cell r="T329">
            <v>1119.7690826781779</v>
          </cell>
          <cell r="U329">
            <v>3.9368986970214648</v>
          </cell>
          <cell r="V329">
            <v>70864.17654638637</v>
          </cell>
          <cell r="W329">
            <v>12.656926797246244</v>
          </cell>
          <cell r="X329">
            <v>15.431753088476976</v>
          </cell>
          <cell r="Y329">
            <v>0</v>
          </cell>
          <cell r="Z329">
            <v>2015</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S329">
            <v>0</v>
          </cell>
          <cell r="AT329">
            <v>0</v>
          </cell>
          <cell r="AU329">
            <v>0</v>
          </cell>
          <cell r="AV329">
            <v>0</v>
          </cell>
          <cell r="AX329">
            <v>4.3942940402069759</v>
          </cell>
          <cell r="AY329">
            <v>1964.6888653765388</v>
          </cell>
          <cell r="AZ329">
            <v>-1964.6888653765388</v>
          </cell>
          <cell r="BA329">
            <v>0</v>
          </cell>
          <cell r="BC329">
            <v>-1786.6888653765388</v>
          </cell>
          <cell r="BE329">
            <v>0</v>
          </cell>
          <cell r="BG329">
            <v>0.61</v>
          </cell>
          <cell r="BH329">
            <v>6677.5961131920576</v>
          </cell>
          <cell r="BI329">
            <v>4073.3336290471552</v>
          </cell>
          <cell r="BJ329">
            <v>2764.2464603350636</v>
          </cell>
          <cell r="BK329">
            <v>745</v>
          </cell>
          <cell r="BL329">
            <v>477008583.07902908</v>
          </cell>
          <cell r="BM329">
            <v>92880546.875</v>
          </cell>
        </row>
        <row r="330">
          <cell r="B330">
            <v>2006</v>
          </cell>
          <cell r="C330">
            <v>6832.4601363046795</v>
          </cell>
          <cell r="D330">
            <v>4441.0990885980418</v>
          </cell>
          <cell r="E330">
            <v>1.544941758030318</v>
          </cell>
          <cell r="F330">
            <v>0</v>
          </cell>
          <cell r="G330">
            <v>1.544941758030318</v>
          </cell>
          <cell r="H330">
            <v>50518781.044823594</v>
          </cell>
          <cell r="I330">
            <v>0</v>
          </cell>
          <cell r="J330">
            <v>0</v>
          </cell>
          <cell r="K330">
            <v>0</v>
          </cell>
          <cell r="L330">
            <v>0</v>
          </cell>
          <cell r="M330">
            <v>112885983.9929699</v>
          </cell>
          <cell r="N330">
            <v>15494209.150641233</v>
          </cell>
          <cell r="O330">
            <v>25886666.507778637</v>
          </cell>
          <cell r="P330">
            <v>51114773.55201675</v>
          </cell>
          <cell r="Q330">
            <v>205381633.20340651</v>
          </cell>
          <cell r="R330">
            <v>0</v>
          </cell>
          <cell r="S330">
            <v>5728.691500336824</v>
          </cell>
          <cell r="T330">
            <v>1145.7383000673647</v>
          </cell>
          <cell r="U330">
            <v>4.0282016090983284</v>
          </cell>
          <cell r="V330">
            <v>72507.628963769908</v>
          </cell>
          <cell r="W330">
            <v>12.656926797246239</v>
          </cell>
          <cell r="X330">
            <v>15.081978143686046</v>
          </cell>
          <cell r="Y330">
            <v>0</v>
          </cell>
          <cell r="Z330">
            <v>2016</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S330">
            <v>0</v>
          </cell>
          <cell r="AT330">
            <v>0</v>
          </cell>
          <cell r="AU330">
            <v>0</v>
          </cell>
          <cell r="AV330">
            <v>0</v>
          </cell>
          <cell r="AX330">
            <v>4.3869154971526561</v>
          </cell>
          <cell r="AY330">
            <v>1961.3899187769523</v>
          </cell>
          <cell r="AZ330">
            <v>-1961.3899187769523</v>
          </cell>
          <cell r="BA330">
            <v>0</v>
          </cell>
          <cell r="BC330">
            <v>-1783.3899187769523</v>
          </cell>
          <cell r="BE330">
            <v>0</v>
          </cell>
          <cell r="BG330">
            <v>0.65</v>
          </cell>
          <cell r="BH330">
            <v>6832.4601363046795</v>
          </cell>
          <cell r="BI330">
            <v>4441.0990885980418</v>
          </cell>
          <cell r="BJ330">
            <v>3132.0119198859502</v>
          </cell>
          <cell r="BK330">
            <v>368</v>
          </cell>
          <cell r="BL330">
            <v>235623031.64172176</v>
          </cell>
          <cell r="BM330">
            <v>45879250</v>
          </cell>
        </row>
        <row r="331">
          <cell r="B331">
            <v>2007</v>
          </cell>
          <cell r="C331">
            <v>6990.915701230866</v>
          </cell>
          <cell r="D331">
            <v>4544.095205800063</v>
          </cell>
          <cell r="E331">
            <v>1.5807714027209658</v>
          </cell>
          <cell r="F331">
            <v>0</v>
          </cell>
          <cell r="G331">
            <v>1.5807714027209658</v>
          </cell>
          <cell r="H331">
            <v>14139767.520697908</v>
          </cell>
          <cell r="I331">
            <v>0</v>
          </cell>
          <cell r="J331">
            <v>0</v>
          </cell>
          <cell r="K331">
            <v>0</v>
          </cell>
          <cell r="L331">
            <v>0</v>
          </cell>
          <cell r="M331">
            <v>115503988.63683355</v>
          </cell>
          <cell r="N331">
            <v>15853544.384959603</v>
          </cell>
          <cell r="O331">
            <v>26487019.277310554</v>
          </cell>
          <cell r="P331">
            <v>52300206.054758221</v>
          </cell>
          <cell r="Q331">
            <v>210144758.35386193</v>
          </cell>
          <cell r="R331">
            <v>0</v>
          </cell>
          <cell r="S331">
            <v>5861.5489235584182</v>
          </cell>
          <cell r="T331">
            <v>1172.3097847116837</v>
          </cell>
          <cell r="U331">
            <v>4.1216219802198006</v>
          </cell>
          <cell r="V331">
            <v>74189.195643956409</v>
          </cell>
          <cell r="W331">
            <v>12.656926797246243</v>
          </cell>
          <cell r="X331">
            <v>14.740131171258476</v>
          </cell>
          <cell r="Y331">
            <v>0</v>
          </cell>
          <cell r="Z331">
            <v>2017</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S331">
            <v>0</v>
          </cell>
          <cell r="AT331">
            <v>0</v>
          </cell>
          <cell r="AU331">
            <v>0</v>
          </cell>
          <cell r="AV331">
            <v>0</v>
          </cell>
          <cell r="AX331">
            <v>4.3795493435509085</v>
          </cell>
          <cell r="AY331">
            <v>1958.0965115016111</v>
          </cell>
          <cell r="AZ331">
            <v>-1958.0965115016111</v>
          </cell>
          <cell r="BA331">
            <v>0</v>
          </cell>
          <cell r="BC331">
            <v>-1780.0965115016111</v>
          </cell>
          <cell r="BE331">
            <v>0</v>
          </cell>
          <cell r="BG331">
            <v>0.65</v>
          </cell>
          <cell r="BH331">
            <v>6990.915701230866</v>
          </cell>
          <cell r="BI331">
            <v>4544.095205800063</v>
          </cell>
          <cell r="BJ331">
            <v>3235.0080370879714</v>
          </cell>
          <cell r="BK331">
            <v>103</v>
          </cell>
          <cell r="BL331">
            <v>65948837.660590596</v>
          </cell>
          <cell r="BM331">
            <v>12841203.125</v>
          </cell>
        </row>
        <row r="332">
          <cell r="B332">
            <v>2008</v>
          </cell>
          <cell r="C332">
            <v>7153.046101509939</v>
          </cell>
          <cell r="D332">
            <v>4649.4799659814607</v>
          </cell>
          <cell r="E332">
            <v>1.6174319935828543</v>
          </cell>
          <cell r="F332">
            <v>0</v>
          </cell>
          <cell r="G332">
            <v>1.6174319935828543</v>
          </cell>
          <cell r="H332">
            <v>14414326.113332819</v>
          </cell>
          <cell r="I332">
            <v>0</v>
          </cell>
          <cell r="J332">
            <v>0</v>
          </cell>
          <cell r="K332">
            <v>0</v>
          </cell>
          <cell r="L332">
            <v>0</v>
          </cell>
          <cell r="M332">
            <v>118182708.95214446</v>
          </cell>
          <cell r="N332">
            <v>16221213.172114646</v>
          </cell>
          <cell r="O332">
            <v>27101295.177801292</v>
          </cell>
          <cell r="P332">
            <v>53513130.613531001</v>
          </cell>
          <cell r="Q332">
            <v>215018347.91559139</v>
          </cell>
          <cell r="R332">
            <v>0</v>
          </cell>
          <cell r="S332">
            <v>5997.4875207102295</v>
          </cell>
          <cell r="T332">
            <v>1199.497504142046</v>
          </cell>
          <cell r="U332">
            <v>4.2172089176126244</v>
          </cell>
          <cell r="V332">
            <v>75909.760517027244</v>
          </cell>
          <cell r="W332">
            <v>12.656926797246244</v>
          </cell>
          <cell r="X332">
            <v>14.406032476374108</v>
          </cell>
          <cell r="Y332">
            <v>0</v>
          </cell>
          <cell r="Z332">
            <v>2018</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S332">
            <v>0</v>
          </cell>
          <cell r="AT332">
            <v>0</v>
          </cell>
          <cell r="AU332">
            <v>0</v>
          </cell>
          <cell r="AV332">
            <v>0</v>
          </cell>
          <cell r="AX332">
            <v>4.3721955585983681</v>
          </cell>
          <cell r="AY332">
            <v>1954.8086342493302</v>
          </cell>
          <cell r="AZ332">
            <v>-1954.8086342493302</v>
          </cell>
          <cell r="BA332">
            <v>0</v>
          </cell>
          <cell r="BC332">
            <v>-1776.8086342493302</v>
          </cell>
          <cell r="BE332">
            <v>0</v>
          </cell>
          <cell r="BG332">
            <v>0.65</v>
          </cell>
          <cell r="BH332">
            <v>7153.046101509939</v>
          </cell>
          <cell r="BI332">
            <v>4649.4799659814607</v>
          </cell>
          <cell r="BJ332">
            <v>3340.3927972693691</v>
          </cell>
          <cell r="BK332">
            <v>105</v>
          </cell>
          <cell r="BL332">
            <v>67229397.615165174</v>
          </cell>
          <cell r="BM332">
            <v>13090546.875</v>
          </cell>
        </row>
        <row r="333">
          <cell r="B333">
            <v>2009</v>
          </cell>
          <cell r="C333">
            <v>7318.9365623902322</v>
          </cell>
          <cell r="D333">
            <v>4757.308765553651</v>
          </cell>
          <cell r="E333">
            <v>1.6549428015729473</v>
          </cell>
          <cell r="F333">
            <v>0</v>
          </cell>
          <cell r="G333">
            <v>1.6549428015729473</v>
          </cell>
          <cell r="H333">
            <v>14826164.002285184</v>
          </cell>
          <cell r="I333">
            <v>0</v>
          </cell>
          <cell r="J333">
            <v>0</v>
          </cell>
          <cell r="K333">
            <v>0</v>
          </cell>
          <cell r="L333">
            <v>0</v>
          </cell>
          <cell r="M333">
            <v>120923553.03142652</v>
          </cell>
          <cell r="N333">
            <v>16597408.780387303</v>
          </cell>
          <cell r="O333">
            <v>27729817.108695854</v>
          </cell>
          <cell r="P333">
            <v>54754184.812629916</v>
          </cell>
          <cell r="Q333">
            <v>220004963.7331396</v>
          </cell>
          <cell r="R333">
            <v>0</v>
          </cell>
          <cell r="S333">
            <v>6136.5787490925559</v>
          </cell>
          <cell r="T333">
            <v>1227.315749818511</v>
          </cell>
          <cell r="U333">
            <v>4.3150126673778546</v>
          </cell>
          <cell r="V333">
            <v>77670.228012801381</v>
          </cell>
          <cell r="W333">
            <v>12.656926797246239</v>
          </cell>
          <cell r="X333">
            <v>14.079506437161971</v>
          </cell>
          <cell r="Y333">
            <v>0</v>
          </cell>
          <cell r="Z333">
            <v>2019</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S333">
            <v>0</v>
          </cell>
          <cell r="AT333">
            <v>0</v>
          </cell>
          <cell r="AU333">
            <v>0</v>
          </cell>
          <cell r="AV333">
            <v>0</v>
          </cell>
          <cell r="AX333">
            <v>4.3648541215265997</v>
          </cell>
          <cell r="AY333">
            <v>1951.5262777345426</v>
          </cell>
          <cell r="AZ333">
            <v>-1951.5262777345426</v>
          </cell>
          <cell r="BA333">
            <v>0</v>
          </cell>
          <cell r="BC333">
            <v>-1773.5262777345426</v>
          </cell>
          <cell r="BE333">
            <v>0</v>
          </cell>
          <cell r="BG333">
            <v>0.65</v>
          </cell>
          <cell r="BH333">
            <v>7318.9365623902322</v>
          </cell>
          <cell r="BI333">
            <v>4757.308765553651</v>
          </cell>
          <cell r="BJ333">
            <v>3448.2215968415594</v>
          </cell>
          <cell r="BK333">
            <v>108</v>
          </cell>
          <cell r="BL333">
            <v>69150237.547027037</v>
          </cell>
          <cell r="BM333">
            <v>13464562.5</v>
          </cell>
        </row>
        <row r="334">
          <cell r="B334">
            <v>2010</v>
          </cell>
          <cell r="C334">
            <v>7488.6742856284836</v>
          </cell>
          <cell r="D334">
            <v>4867.6382856585142</v>
          </cell>
          <cell r="E334">
            <v>1.6933235445721448</v>
          </cell>
          <cell r="F334">
            <v>0</v>
          </cell>
          <cell r="G334">
            <v>1.6933235445721448</v>
          </cell>
          <cell r="H334">
            <v>15238001.891237551</v>
          </cell>
          <cell r="I334">
            <v>0</v>
          </cell>
          <cell r="J334">
            <v>0</v>
          </cell>
          <cell r="K334">
            <v>0</v>
          </cell>
          <cell r="L334">
            <v>0</v>
          </cell>
          <cell r="M334">
            <v>123727961.62309375</v>
          </cell>
          <cell r="N334">
            <v>16982328.960255276</v>
          </cell>
          <cell r="O334">
            <v>28372915.457987476</v>
          </cell>
          <cell r="P334">
            <v>56024021.022936836</v>
          </cell>
          <cell r="Q334">
            <v>225107227.06427336</v>
          </cell>
          <cell r="R334">
            <v>0</v>
          </cell>
          <cell r="S334">
            <v>6278.8957232135908</v>
          </cell>
          <cell r="T334">
            <v>1255.7791446427182</v>
          </cell>
          <cell r="U334">
            <v>4.4150846409031619</v>
          </cell>
          <cell r="V334">
            <v>79471.523536256907</v>
          </cell>
          <cell r="W334">
            <v>12.656926797246239</v>
          </cell>
          <cell r="X334">
            <v>13.760381412383094</v>
          </cell>
          <cell r="Y334">
            <v>0</v>
          </cell>
          <cell r="Z334">
            <v>2020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S334">
            <v>0</v>
          </cell>
          <cell r="AT334">
            <v>0</v>
          </cell>
          <cell r="AU334">
            <v>0</v>
          </cell>
          <cell r="AV334">
            <v>0</v>
          </cell>
          <cell r="AX334">
            <v>4.357525011602041</v>
          </cell>
          <cell r="AY334">
            <v>1948.2494326872725</v>
          </cell>
          <cell r="AZ334">
            <v>-1948.2494326872725</v>
          </cell>
          <cell r="BA334">
            <v>0</v>
          </cell>
          <cell r="BC334">
            <v>-1770.2494326872725</v>
          </cell>
          <cell r="BE334">
            <v>0</v>
          </cell>
          <cell r="BG334">
            <v>0.65</v>
          </cell>
          <cell r="BH334">
            <v>7488.6742856284836</v>
          </cell>
          <cell r="BI334">
            <v>4867.6382856585142</v>
          </cell>
          <cell r="BJ334">
            <v>3558.5511169464226</v>
          </cell>
          <cell r="BK334">
            <v>111</v>
          </cell>
          <cell r="BL334">
            <v>71071077.478888899</v>
          </cell>
          <cell r="BM334">
            <v>13838578.125</v>
          </cell>
        </row>
        <row r="335">
          <cell r="B335">
            <v>2011</v>
          </cell>
          <cell r="C335">
            <v>7662.3484953281904</v>
          </cell>
          <cell r="D335">
            <v>4980.5265219633238</v>
          </cell>
          <cell r="E335">
            <v>1.7325943977502356</v>
          </cell>
          <cell r="F335">
            <v>0</v>
          </cell>
          <cell r="G335">
            <v>1.7325943977502356</v>
          </cell>
          <cell r="H335">
            <v>15375281.187555008</v>
          </cell>
          <cell r="I335">
            <v>0</v>
          </cell>
          <cell r="J335">
            <v>0</v>
          </cell>
          <cell r="K335">
            <v>0</v>
          </cell>
          <cell r="L335">
            <v>0</v>
          </cell>
          <cell r="M335">
            <v>126597408.88879788</v>
          </cell>
          <cell r="N335">
            <v>17376176.048343062</v>
          </cell>
          <cell r="O335">
            <v>29030928.275890235</v>
          </cell>
          <cell r="P335">
            <v>57323306.74484767</v>
          </cell>
          <cell r="Q335">
            <v>230327819.95787883</v>
          </cell>
          <cell r="R335">
            <v>0</v>
          </cell>
          <cell r="S335">
            <v>6424.5132532227099</v>
          </cell>
          <cell r="T335">
            <v>1284.9026506445421</v>
          </cell>
          <cell r="U335">
            <v>4.5174774418876753</v>
          </cell>
          <cell r="V335">
            <v>81314.593953978154</v>
          </cell>
          <cell r="W335">
            <v>12.656926797246243</v>
          </cell>
          <cell r="X335">
            <v>13.448489651205781</v>
          </cell>
          <cell r="Y335">
            <v>0</v>
          </cell>
          <cell r="Z335">
            <v>2021</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S335">
            <v>0</v>
          </cell>
          <cell r="AT335">
            <v>0</v>
          </cell>
          <cell r="AU335">
            <v>0</v>
          </cell>
          <cell r="AV335">
            <v>0</v>
          </cell>
          <cell r="AX335">
            <v>4.3502082081259426</v>
          </cell>
          <cell r="AY335">
            <v>1944.9780898531087</v>
          </cell>
          <cell r="AZ335">
            <v>-1944.9780898531087</v>
          </cell>
          <cell r="BA335">
            <v>0</v>
          </cell>
          <cell r="BC335">
            <v>-1766.9780898531087</v>
          </cell>
          <cell r="BE335">
            <v>0</v>
          </cell>
          <cell r="BG335">
            <v>0.65</v>
          </cell>
          <cell r="BH335">
            <v>7662.3484953281904</v>
          </cell>
          <cell r="BI335">
            <v>4980.5265219633238</v>
          </cell>
          <cell r="BJ335">
            <v>3671.4393532512322</v>
          </cell>
          <cell r="BK335">
            <v>112</v>
          </cell>
          <cell r="BL335">
            <v>71711357.456176192</v>
          </cell>
          <cell r="BM335">
            <v>13963250</v>
          </cell>
        </row>
        <row r="336">
          <cell r="B336">
            <v>2012</v>
          </cell>
          <cell r="C336">
            <v>7840.0504848410355</v>
          </cell>
          <cell r="D336">
            <v>5096.0328151466729</v>
          </cell>
          <cell r="E336">
            <v>1.7727760041711327</v>
          </cell>
          <cell r="F336">
            <v>0</v>
          </cell>
          <cell r="G336">
            <v>1.7727760041711327</v>
          </cell>
          <cell r="H336">
            <v>15924398.372824829</v>
          </cell>
          <cell r="I336">
            <v>0</v>
          </cell>
          <cell r="J336">
            <v>0</v>
          </cell>
          <cell r="K336">
            <v>0</v>
          </cell>
          <cell r="L336">
            <v>0</v>
          </cell>
          <cell r="M336">
            <v>129533403.1783329</v>
          </cell>
          <cell r="N336">
            <v>17779157.073781766</v>
          </cell>
          <cell r="O336">
            <v>29704201.45253782</v>
          </cell>
          <cell r="P336">
            <v>58652724.95914913</v>
          </cell>
          <cell r="Q336">
            <v>235669486.66380161</v>
          </cell>
          <cell r="R336">
            <v>0</v>
          </cell>
          <cell r="S336">
            <v>6573.5078842350395</v>
          </cell>
          <cell r="T336">
            <v>1314.701576847008</v>
          </cell>
          <cell r="U336">
            <v>4.6222448939935514</v>
          </cell>
          <cell r="V336">
            <v>83200.408091883932</v>
          </cell>
          <cell r="W336">
            <v>12.656926797246244</v>
          </cell>
          <cell r="X336">
            <v>13.143667205026009</v>
          </cell>
          <cell r="Y336">
            <v>0</v>
          </cell>
          <cell r="Z336">
            <v>2022</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S336">
            <v>0</v>
          </cell>
          <cell r="AT336">
            <v>0</v>
          </cell>
          <cell r="AU336">
            <v>0</v>
          </cell>
          <cell r="AV336">
            <v>0</v>
          </cell>
          <cell r="AX336">
            <v>4.342903690434313</v>
          </cell>
          <cell r="AY336">
            <v>1941.7122399931811</v>
          </cell>
          <cell r="AZ336">
            <v>-1941.7122399931811</v>
          </cell>
          <cell r="BA336">
            <v>0</v>
          </cell>
          <cell r="BC336">
            <v>-1763.7122399931811</v>
          </cell>
          <cell r="BE336">
            <v>0</v>
          </cell>
          <cell r="BG336">
            <v>0.65</v>
          </cell>
          <cell r="BH336">
            <v>7840.0504848410355</v>
          </cell>
          <cell r="BI336">
            <v>5096.0328151466729</v>
          </cell>
          <cell r="BJ336">
            <v>3786.9456464345812</v>
          </cell>
          <cell r="BK336">
            <v>116</v>
          </cell>
          <cell r="BL336">
            <v>74272477.365325332</v>
          </cell>
          <cell r="BM336">
            <v>14461937.5</v>
          </cell>
        </row>
        <row r="337">
          <cell r="B337">
            <v>2013</v>
          </cell>
          <cell r="C337">
            <v>8021.8736647560236</v>
          </cell>
          <cell r="D337">
            <v>5214.217882091415</v>
          </cell>
          <cell r="E337">
            <v>1.8138894856440675</v>
          </cell>
          <cell r="F337">
            <v>0</v>
          </cell>
          <cell r="G337">
            <v>1.8138894856440675</v>
          </cell>
          <cell r="H337">
            <v>16198956.96545974</v>
          </cell>
          <cell r="I337">
            <v>0</v>
          </cell>
          <cell r="J337">
            <v>0</v>
          </cell>
          <cell r="K337">
            <v>0</v>
          </cell>
          <cell r="L337">
            <v>0</v>
          </cell>
          <cell r="M337">
            <v>132537487.82251136</v>
          </cell>
          <cell r="N337">
            <v>18191483.867035653</v>
          </cell>
          <cell r="O337">
            <v>30393088.899803463</v>
          </cell>
          <cell r="P337">
            <v>60012974.486033142</v>
          </cell>
          <cell r="Q337">
            <v>241135035.0753836</v>
          </cell>
          <cell r="R337">
            <v>0</v>
          </cell>
          <cell r="S337">
            <v>6725.9579365681029</v>
          </cell>
          <cell r="T337">
            <v>1345.1915873136206</v>
          </cell>
          <cell r="U337">
            <v>4.729442069138881</v>
          </cell>
          <cell r="V337">
            <v>85129.957244499863</v>
          </cell>
          <cell r="W337">
            <v>12.656926797246243</v>
          </cell>
          <cell r="X337">
            <v>12.845753841286331</v>
          </cell>
          <cell r="Y337">
            <v>0</v>
          </cell>
          <cell r="Z337">
            <v>2023</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S337">
            <v>0</v>
          </cell>
          <cell r="AT337">
            <v>0</v>
          </cell>
          <cell r="AU337">
            <v>0</v>
          </cell>
          <cell r="AV337">
            <v>0</v>
          </cell>
          <cell r="AX337">
            <v>4.3356114378978567</v>
          </cell>
          <cell r="AY337">
            <v>1938.4518738841316</v>
          </cell>
          <cell r="AZ337">
            <v>-1938.4518738841316</v>
          </cell>
          <cell r="BA337">
            <v>0</v>
          </cell>
          <cell r="BC337">
            <v>-1760.4518738841316</v>
          </cell>
          <cell r="BE337">
            <v>0</v>
          </cell>
          <cell r="BG337">
            <v>0.65</v>
          </cell>
          <cell r="BH337">
            <v>8021.8736647560236</v>
          </cell>
          <cell r="BI337">
            <v>5214.217882091415</v>
          </cell>
          <cell r="BJ337">
            <v>3905.1307133793234</v>
          </cell>
          <cell r="BK337">
            <v>118</v>
          </cell>
          <cell r="BL337">
            <v>75553037.319899902</v>
          </cell>
          <cell r="BM337">
            <v>14711281.25</v>
          </cell>
        </row>
        <row r="338">
          <cell r="B338">
            <v>2014</v>
          </cell>
          <cell r="C338">
            <v>8207.9136120015683</v>
          </cell>
          <cell r="D338">
            <v>5335.1438478010195</v>
          </cell>
          <cell r="E338">
            <v>1.8559564538264612</v>
          </cell>
          <cell r="F338">
            <v>0</v>
          </cell>
          <cell r="G338">
            <v>1.8559564538264612</v>
          </cell>
          <cell r="H338">
            <v>16610794.854412105</v>
          </cell>
          <cell r="I338">
            <v>0</v>
          </cell>
          <cell r="J338">
            <v>0</v>
          </cell>
          <cell r="K338">
            <v>0</v>
          </cell>
          <cell r="L338">
            <v>0</v>
          </cell>
          <cell r="M338">
            <v>135611241.94443038</v>
          </cell>
          <cell r="N338">
            <v>18613373.171252772</v>
          </cell>
          <cell r="O338">
            <v>31097952.737336937</v>
          </cell>
          <cell r="P338">
            <v>61404770.35243807</v>
          </cell>
          <cell r="Q338">
            <v>246727338.20545813</v>
          </cell>
          <cell r="R338">
            <v>0</v>
          </cell>
          <cell r="S338">
            <v>6881.943546911536</v>
          </cell>
          <cell r="T338">
            <v>1376.3887093823073</v>
          </cell>
          <cell r="U338">
            <v>4.839125316446693</v>
          </cell>
          <cell r="V338">
            <v>87104.255696040476</v>
          </cell>
          <cell r="W338">
            <v>12.656926797246243</v>
          </cell>
          <cell r="X338">
            <v>12.554592959248323</v>
          </cell>
          <cell r="Y338">
            <v>0</v>
          </cell>
          <cell r="Z338">
            <v>2024</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S338">
            <v>0</v>
          </cell>
          <cell r="AT338">
            <v>0</v>
          </cell>
          <cell r="AU338">
            <v>0</v>
          </cell>
          <cell r="AV338">
            <v>0</v>
          </cell>
          <cell r="AX338">
            <v>4.3283314299219153</v>
          </cell>
          <cell r="AY338">
            <v>1935.1969823180882</v>
          </cell>
          <cell r="AZ338">
            <v>-1935.1969823180882</v>
          </cell>
          <cell r="BA338">
            <v>0</v>
          </cell>
          <cell r="BC338">
            <v>-1757.1969823180882</v>
          </cell>
          <cell r="BE338">
            <v>0</v>
          </cell>
          <cell r="BG338">
            <v>0.65</v>
          </cell>
          <cell r="BH338">
            <v>8207.9136120015683</v>
          </cell>
          <cell r="BI338">
            <v>5335.1438478010195</v>
          </cell>
          <cell r="BJ338">
            <v>4026.0566790889279</v>
          </cell>
          <cell r="BK338">
            <v>121</v>
          </cell>
          <cell r="BL338">
            <v>77473877.251761764</v>
          </cell>
          <cell r="BM338">
            <v>15085296.875</v>
          </cell>
        </row>
        <row r="339">
          <cell r="B339">
            <v>2015</v>
          </cell>
          <cell r="C339">
            <v>8398.2681200863335</v>
          </cell>
          <cell r="D339">
            <v>5458.874278056117</v>
          </cell>
          <cell r="E339">
            <v>1.8989990215842818</v>
          </cell>
          <cell r="F339">
            <v>0</v>
          </cell>
          <cell r="G339">
            <v>1.8989990215842818</v>
          </cell>
          <cell r="H339">
            <v>17022632.743364472</v>
          </cell>
          <cell r="I339">
            <v>0</v>
          </cell>
          <cell r="J339">
            <v>0</v>
          </cell>
          <cell r="K339">
            <v>0</v>
          </cell>
          <cell r="L339">
            <v>0</v>
          </cell>
          <cell r="M339">
            <v>138756281.28955129</v>
          </cell>
          <cell r="N339">
            <v>19045046.756197859</v>
          </cell>
          <cell r="O339">
            <v>31819163.48291593</v>
          </cell>
          <cell r="P339">
            <v>62828844.167908825</v>
          </cell>
          <cell r="Q339">
            <v>252449335.69657391</v>
          </cell>
          <cell r="R339">
            <v>0</v>
          </cell>
          <cell r="S339">
            <v>7041.5467104516565</v>
          </cell>
          <cell r="T339">
            <v>1408.3093420903313</v>
          </cell>
          <cell r="U339">
            <v>4.9513522918653718</v>
          </cell>
          <cell r="V339">
            <v>89124.341253576698</v>
          </cell>
          <cell r="W339">
            <v>12.656926797246243</v>
          </cell>
          <cell r="X339">
            <v>12.270031507673995</v>
          </cell>
          <cell r="Y339">
            <v>0</v>
          </cell>
          <cell r="Z339">
            <v>2025</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S339">
            <v>0</v>
          </cell>
          <cell r="AT339">
            <v>0</v>
          </cell>
          <cell r="AU339">
            <v>0</v>
          </cell>
          <cell r="AV339">
            <v>0</v>
          </cell>
          <cell r="AX339">
            <v>4.3210636459464169</v>
          </cell>
          <cell r="AY339">
            <v>1931.9475561026429</v>
          </cell>
          <cell r="AZ339">
            <v>-1931.9475561026429</v>
          </cell>
          <cell r="BA339">
            <v>0</v>
          </cell>
          <cell r="BC339">
            <v>-1753.9475561026429</v>
          </cell>
          <cell r="BE339">
            <v>0</v>
          </cell>
          <cell r="BG339">
            <v>0.65</v>
          </cell>
          <cell r="BH339">
            <v>8398.2681200863335</v>
          </cell>
          <cell r="BI339">
            <v>5458.874278056117</v>
          </cell>
          <cell r="BJ339">
            <v>4149.7871093440253</v>
          </cell>
          <cell r="BK339">
            <v>124</v>
          </cell>
          <cell r="BL339">
            <v>79394717.183623627</v>
          </cell>
          <cell r="BM339">
            <v>15459312.5</v>
          </cell>
        </row>
        <row r="340">
          <cell r="B340">
            <v>2016</v>
          </cell>
          <cell r="C340">
            <v>8593.0372505052346</v>
          </cell>
          <cell r="D340">
            <v>5585.4742128284024</v>
          </cell>
          <cell r="E340">
            <v>1.9430398146158359</v>
          </cell>
          <cell r="F340">
            <v>0</v>
          </cell>
          <cell r="G340">
            <v>1.9430398146158359</v>
          </cell>
          <cell r="H340">
            <v>17297191.335999381</v>
          </cell>
          <cell r="I340">
            <v>0</v>
          </cell>
          <cell r="J340">
            <v>0</v>
          </cell>
          <cell r="K340">
            <v>0</v>
          </cell>
          <cell r="L340">
            <v>0</v>
          </cell>
          <cell r="M340">
            <v>141974259.07502854</v>
          </cell>
          <cell r="N340">
            <v>19486731.534827299</v>
          </cell>
          <cell r="O340">
            <v>32557100.24721146</v>
          </cell>
          <cell r="P340">
            <v>64285944.509172909</v>
          </cell>
          <cell r="Q340">
            <v>258304035.3662402</v>
          </cell>
          <cell r="R340">
            <v>0</v>
          </cell>
          <cell r="S340">
            <v>7204.8513239729291</v>
          </cell>
          <cell r="T340">
            <v>1440.9702647945858</v>
          </cell>
          <cell r="U340">
            <v>5.0661819884760018</v>
          </cell>
          <cell r="V340">
            <v>91191.275792568034</v>
          </cell>
          <cell r="W340">
            <v>12.656926797246243</v>
          </cell>
          <cell r="X340">
            <v>11.991919904373121</v>
          </cell>
          <cell r="Y340">
            <v>0</v>
          </cell>
          <cell r="Z340">
            <v>2026</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S340">
            <v>0</v>
          </cell>
          <cell r="AT340">
            <v>0</v>
          </cell>
          <cell r="AU340">
            <v>0</v>
          </cell>
          <cell r="AV340">
            <v>0</v>
          </cell>
          <cell r="AX340">
            <v>4.313808065445806</v>
          </cell>
          <cell r="AY340">
            <v>1928.7035860608198</v>
          </cell>
          <cell r="AZ340">
            <v>-1928.7035860608198</v>
          </cell>
          <cell r="BA340">
            <v>0</v>
          </cell>
          <cell r="BC340">
            <v>-1750.7035860608198</v>
          </cell>
          <cell r="BE340">
            <v>0</v>
          </cell>
          <cell r="BG340">
            <v>0.65</v>
          </cell>
          <cell r="BH340">
            <v>8593.0372505052346</v>
          </cell>
          <cell r="BI340">
            <v>5585.4742128284024</v>
          </cell>
          <cell r="BJ340">
            <v>4276.3870441163108</v>
          </cell>
          <cell r="BK340">
            <v>126</v>
          </cell>
          <cell r="BL340">
            <v>80675277.138198212</v>
          </cell>
          <cell r="BM340">
            <v>15708656.25</v>
          </cell>
        </row>
        <row r="341">
          <cell r="B341">
            <v>2017</v>
          </cell>
          <cell r="C341">
            <v>8792.3233853376278</v>
          </cell>
          <cell r="D341">
            <v>5715.0102004694581</v>
          </cell>
          <cell r="E341">
            <v>1.9881019833452456</v>
          </cell>
          <cell r="F341">
            <v>0</v>
          </cell>
          <cell r="G341">
            <v>1.9881019833452456</v>
          </cell>
          <cell r="H341">
            <v>17846308.521269206</v>
          </cell>
          <cell r="I341">
            <v>0</v>
          </cell>
          <cell r="J341">
            <v>0</v>
          </cell>
          <cell r="K341">
            <v>0</v>
          </cell>
          <cell r="L341">
            <v>0</v>
          </cell>
          <cell r="M341">
            <v>145266866.85874334</v>
          </cell>
          <cell r="N341">
            <v>19938659.682568684</v>
          </cell>
          <cell r="O341">
            <v>33312150.933072068</v>
          </cell>
          <cell r="P341">
            <v>65776837.31363897</v>
          </cell>
          <cell r="Q341">
            <v>264294514.78802305</v>
          </cell>
          <cell r="R341">
            <v>0</v>
          </cell>
          <cell r="S341">
            <v>7371.9432299590471</v>
          </cell>
          <cell r="T341">
            <v>1474.3886459918094</v>
          </cell>
          <cell r="U341">
            <v>5.1836747675025929</v>
          </cell>
          <cell r="V341">
            <v>93306.145815046679</v>
          </cell>
          <cell r="W341">
            <v>12.656926797246243</v>
          </cell>
          <cell r="X341">
            <v>11.720111957574037</v>
          </cell>
          <cell r="Y341">
            <v>0</v>
          </cell>
          <cell r="Z341">
            <v>2027</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S341">
            <v>0</v>
          </cell>
          <cell r="AT341">
            <v>0</v>
          </cell>
          <cell r="AU341">
            <v>0</v>
          </cell>
          <cell r="AV341">
            <v>0</v>
          </cell>
          <cell r="AX341">
            <v>4.3065646679289964</v>
          </cell>
          <cell r="AY341">
            <v>1925.4650630310541</v>
          </cell>
          <cell r="AZ341">
            <v>-1925.4650630310541</v>
          </cell>
          <cell r="BA341">
            <v>0</v>
          </cell>
          <cell r="BC341">
            <v>-1747.4650630310541</v>
          </cell>
          <cell r="BE341">
            <v>0</v>
          </cell>
          <cell r="BG341">
            <v>0.65</v>
          </cell>
          <cell r="BH341">
            <v>8792.3233853376278</v>
          </cell>
          <cell r="BI341">
            <v>5715.0102004694581</v>
          </cell>
          <cell r="BJ341">
            <v>4405.9230317573665</v>
          </cell>
          <cell r="BK341">
            <v>130</v>
          </cell>
          <cell r="BL341">
            <v>83236397.047347352</v>
          </cell>
          <cell r="BM341">
            <v>16207343.75</v>
          </cell>
        </row>
        <row r="342">
          <cell r="B342">
            <v>2018</v>
          </cell>
          <cell r="C342">
            <v>8996.2312810653457</v>
          </cell>
          <cell r="D342">
            <v>5847.5503326924745</v>
          </cell>
          <cell r="E342">
            <v>2.0342092150915279</v>
          </cell>
          <cell r="F342">
            <v>0</v>
          </cell>
          <cell r="G342">
            <v>2.0342092150915279</v>
          </cell>
          <cell r="H342">
            <v>18120867.113904115</v>
          </cell>
          <cell r="I342">
            <v>0</v>
          </cell>
          <cell r="J342">
            <v>0</v>
          </cell>
          <cell r="K342">
            <v>0</v>
          </cell>
          <cell r="L342">
            <v>0</v>
          </cell>
          <cell r="M342">
            <v>148635835.42847556</v>
          </cell>
          <cell r="N342">
            <v>20401068.759364422</v>
          </cell>
          <cell r="O342">
            <v>34084712.439425915</v>
          </cell>
          <cell r="P342">
            <v>67302306.282013714</v>
          </cell>
          <cell r="Q342">
            <v>270423922.90927958</v>
          </cell>
          <cell r="R342">
            <v>0</v>
          </cell>
          <cell r="S342">
            <v>7542.9102617167637</v>
          </cell>
          <cell r="T342">
            <v>1508.5820523433526</v>
          </cell>
          <cell r="U342">
            <v>5.3038923900414758</v>
          </cell>
          <cell r="V342">
            <v>95470.063020746558</v>
          </cell>
          <cell r="W342">
            <v>12.656926797246241</v>
          </cell>
          <cell r="X342">
            <v>11.454464789076702</v>
          </cell>
          <cell r="Y342">
            <v>0</v>
          </cell>
          <cell r="Z342">
            <v>2028</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S342">
            <v>0</v>
          </cell>
          <cell r="AT342">
            <v>0</v>
          </cell>
          <cell r="AU342">
            <v>0</v>
          </cell>
          <cell r="AV342">
            <v>0</v>
          </cell>
          <cell r="AX342">
            <v>4.2993334329393074</v>
          </cell>
          <cell r="AY342">
            <v>1922.2319778671642</v>
          </cell>
          <cell r="AZ342">
            <v>-1922.2319778671642</v>
          </cell>
          <cell r="BA342">
            <v>0</v>
          </cell>
          <cell r="BC342">
            <v>-1744.2319778671642</v>
          </cell>
          <cell r="BE342">
            <v>0</v>
          </cell>
          <cell r="BG342">
            <v>0.65</v>
          </cell>
          <cell r="BH342">
            <v>8996.2312810653457</v>
          </cell>
          <cell r="BI342">
            <v>5847.5503326924745</v>
          </cell>
          <cell r="BJ342">
            <v>4538.4631639803829</v>
          </cell>
          <cell r="BK342">
            <v>132</v>
          </cell>
          <cell r="BL342">
            <v>84516957.001921937</v>
          </cell>
          <cell r="BM342">
            <v>16456687.5</v>
          </cell>
        </row>
        <row r="343">
          <cell r="B343">
            <v>2019</v>
          </cell>
          <cell r="C343">
            <v>9204.8681236388347</v>
          </cell>
          <cell r="D343">
            <v>5983.164280365243</v>
          </cell>
          <cell r="E343">
            <v>2.0813857465201546</v>
          </cell>
          <cell r="F343">
            <v>0</v>
          </cell>
          <cell r="G343">
            <v>2.0813857465201546</v>
          </cell>
          <cell r="H343">
            <v>18669984.299173936</v>
          </cell>
          <cell r="I343">
            <v>0</v>
          </cell>
          <cell r="J343">
            <v>0</v>
          </cell>
          <cell r="K343">
            <v>0</v>
          </cell>
          <cell r="L343">
            <v>0</v>
          </cell>
          <cell r="M343">
            <v>152082935.71171567</v>
          </cell>
          <cell r="N343">
            <v>20874201.834548347</v>
          </cell>
          <cell r="O343">
            <v>34875190.869916134</v>
          </cell>
          <cell r="P343">
            <v>68863153.290264845</v>
          </cell>
          <cell r="Q343">
            <v>276695481.70644498</v>
          </cell>
          <cell r="R343">
            <v>0</v>
          </cell>
          <cell r="S343">
            <v>7717.8422895462445</v>
          </cell>
          <cell r="T343">
            <v>1543.568457909249</v>
          </cell>
          <cell r="U343">
            <v>5.4268980495265646</v>
          </cell>
          <cell r="V343">
            <v>97684.164891478154</v>
          </cell>
          <cell r="W343">
            <v>12.656926797246243</v>
          </cell>
          <cell r="X343">
            <v>11.194838759147503</v>
          </cell>
          <cell r="Y343">
            <v>0</v>
          </cell>
          <cell r="Z343">
            <v>2029</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S343">
            <v>0</v>
          </cell>
          <cell r="AT343">
            <v>0</v>
          </cell>
          <cell r="AU343">
            <v>0</v>
          </cell>
          <cell r="AV343">
            <v>0</v>
          </cell>
          <cell r="AX343">
            <v>4.2921143400544066</v>
          </cell>
          <cell r="AY343">
            <v>1919.004321438325</v>
          </cell>
          <cell r="AZ343">
            <v>-1919.004321438325</v>
          </cell>
          <cell r="BA343">
            <v>0</v>
          </cell>
          <cell r="BC343">
            <v>-1741.004321438325</v>
          </cell>
          <cell r="BE343">
            <v>0</v>
          </cell>
          <cell r="BG343">
            <v>0.65</v>
          </cell>
          <cell r="BH343">
            <v>9204.8681236388347</v>
          </cell>
          <cell r="BI343">
            <v>5983.164280365243</v>
          </cell>
          <cell r="BJ343">
            <v>4674.0771116531514</v>
          </cell>
          <cell r="BK343">
            <v>136</v>
          </cell>
          <cell r="BL343">
            <v>87078076.911071077</v>
          </cell>
          <cell r="BM343">
            <v>16955375</v>
          </cell>
        </row>
        <row r="344">
          <cell r="B344">
            <v>2020</v>
          </cell>
          <cell r="C344">
            <v>9418.3435848203899</v>
          </cell>
          <cell r="D344">
            <v>6121.9233301332533</v>
          </cell>
          <cell r="E344">
            <v>2.1296563763833136</v>
          </cell>
          <cell r="F344">
            <v>0</v>
          </cell>
          <cell r="G344">
            <v>2.1296563763833136</v>
          </cell>
          <cell r="H344">
            <v>19081822.188126303</v>
          </cell>
          <cell r="I344">
            <v>0</v>
          </cell>
          <cell r="J344">
            <v>0</v>
          </cell>
          <cell r="K344">
            <v>0</v>
          </cell>
          <cell r="L344">
            <v>0</v>
          </cell>
          <cell r="M344">
            <v>155609979.7065717</v>
          </cell>
          <cell r="N344">
            <v>21358307.614617694</v>
          </cell>
          <cell r="O344">
            <v>35684001.74637346</v>
          </cell>
          <cell r="P344">
            <v>70460198.81113565</v>
          </cell>
          <cell r="Q344">
            <v>283112487.87869853</v>
          </cell>
          <cell r="R344">
            <v>0</v>
          </cell>
          <cell r="S344">
            <v>7896.8312679821547</v>
          </cell>
          <cell r="T344">
            <v>1579.3662535964309</v>
          </cell>
          <cell r="U344">
            <v>5.5527564049475195</v>
          </cell>
          <cell r="V344">
            <v>99949.615289055364</v>
          </cell>
          <cell r="W344">
            <v>12.656926797246243</v>
          </cell>
          <cell r="X344">
            <v>10.941097393116447</v>
          </cell>
          <cell r="Y344">
            <v>0</v>
          </cell>
          <cell r="Z344">
            <v>2030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S344">
            <v>0</v>
          </cell>
          <cell r="AT344">
            <v>0</v>
          </cell>
          <cell r="AU344">
            <v>0</v>
          </cell>
          <cell r="AV344">
            <v>0</v>
          </cell>
          <cell r="AX344">
            <v>4.2849073688862536</v>
          </cell>
          <cell r="AY344">
            <v>1915.7820846290438</v>
          </cell>
          <cell r="AZ344">
            <v>-1915.7820846290438</v>
          </cell>
          <cell r="BA344">
            <v>0</v>
          </cell>
          <cell r="BC344">
            <v>-1737.7820846290438</v>
          </cell>
          <cell r="BE344">
            <v>0</v>
          </cell>
          <cell r="BG344">
            <v>0.65</v>
          </cell>
          <cell r="BH344">
            <v>9418.3435848203899</v>
          </cell>
          <cell r="BI344">
            <v>6121.9233301332533</v>
          </cell>
          <cell r="BJ344">
            <v>4812.8361614211617</v>
          </cell>
          <cell r="BK344">
            <v>139</v>
          </cell>
          <cell r="BL344">
            <v>88998916.84293294</v>
          </cell>
          <cell r="BM344">
            <v>17329390.625</v>
          </cell>
        </row>
        <row r="345">
          <cell r="B345">
            <v>2021</v>
          </cell>
          <cell r="C345">
            <v>9636.7698798340625</v>
          </cell>
          <cell r="D345">
            <v>6263.9004218921409</v>
          </cell>
          <cell r="E345">
            <v>2.1790464785553376</v>
          </cell>
          <cell r="F345">
            <v>0</v>
          </cell>
          <cell r="G345">
            <v>2.1790464785553376</v>
          </cell>
          <cell r="H345">
            <v>19493660.07707867</v>
          </cell>
          <cell r="I345">
            <v>0</v>
          </cell>
          <cell r="J345">
            <v>0</v>
          </cell>
          <cell r="K345">
            <v>0</v>
          </cell>
          <cell r="L345">
            <v>0</v>
          </cell>
          <cell r="M345">
            <v>159218821.43424338</v>
          </cell>
          <cell r="N345">
            <v>21853640.573965319</v>
          </cell>
          <cell r="O345">
            <v>36511570.227234736</v>
          </cell>
          <cell r="P345">
            <v>72094282.345425397</v>
          </cell>
          <cell r="Q345">
            <v>289678314.58086884</v>
          </cell>
          <cell r="R345">
            <v>0</v>
          </cell>
          <cell r="S345">
            <v>8079.9712841303726</v>
          </cell>
          <cell r="T345">
            <v>1615.9942568260747</v>
          </cell>
          <cell r="U345">
            <v>5.6815336148383251</v>
          </cell>
          <cell r="V345">
            <v>102267.60506708984</v>
          </cell>
          <cell r="W345">
            <v>12.656926797246241</v>
          </cell>
          <cell r="X345">
            <v>10.693107309638046</v>
          </cell>
          <cell r="Y345">
            <v>0</v>
          </cell>
          <cell r="Z345">
            <v>2031</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S345">
            <v>0</v>
          </cell>
          <cell r="AT345">
            <v>0</v>
          </cell>
          <cell r="AU345">
            <v>0</v>
          </cell>
          <cell r="AV345">
            <v>0</v>
          </cell>
          <cell r="AX345">
            <v>4.2777124990810433</v>
          </cell>
          <cell r="AY345">
            <v>1912.5652583391343</v>
          </cell>
          <cell r="AZ345">
            <v>-1912.5652583391343</v>
          </cell>
          <cell r="BA345">
            <v>0</v>
          </cell>
          <cell r="BC345">
            <v>-1734.5652583391343</v>
          </cell>
          <cell r="BE345">
            <v>0</v>
          </cell>
          <cell r="BG345">
            <v>0.65</v>
          </cell>
          <cell r="BH345">
            <v>9636.7698798340625</v>
          </cell>
          <cell r="BI345">
            <v>6263.9004218921409</v>
          </cell>
          <cell r="BJ345">
            <v>4954.8132531800493</v>
          </cell>
          <cell r="BK345">
            <v>142</v>
          </cell>
          <cell r="BL345">
            <v>90919756.774794802</v>
          </cell>
          <cell r="BM345">
            <v>17703406.25</v>
          </cell>
        </row>
        <row r="346">
          <cell r="B346">
            <v>2022</v>
          </cell>
          <cell r="C346">
            <v>9860.2618263525583</v>
          </cell>
          <cell r="D346">
            <v>6409.1701871291634</v>
          </cell>
          <cell r="E346">
            <v>2.2295820153710202</v>
          </cell>
          <cell r="F346">
            <v>0</v>
          </cell>
          <cell r="G346">
            <v>2.2295820153710202</v>
          </cell>
          <cell r="H346">
            <v>19905497.966031037</v>
          </cell>
          <cell r="I346">
            <v>0</v>
          </cell>
          <cell r="J346">
            <v>0</v>
          </cell>
          <cell r="K346">
            <v>0</v>
          </cell>
          <cell r="L346">
            <v>0</v>
          </cell>
          <cell r="M346">
            <v>162911357.9136278</v>
          </cell>
          <cell r="N346">
            <v>22360461.088649567</v>
          </cell>
          <cell r="O346">
            <v>37358331.331036463</v>
          </cell>
          <cell r="P346">
            <v>73766262.863290668</v>
          </cell>
          <cell r="Q346">
            <v>296396413.19660449</v>
          </cell>
          <cell r="R346">
            <v>0</v>
          </cell>
          <cell r="S346">
            <v>8267.3586071256741</v>
          </cell>
          <cell r="T346">
            <v>1653.471721425135</v>
          </cell>
          <cell r="U346">
            <v>5.8132973720540733</v>
          </cell>
          <cell r="V346">
            <v>104639.35269697332</v>
          </cell>
          <cell r="W346">
            <v>12.656926797246243</v>
          </cell>
          <cell r="X346">
            <v>10.450738150578282</v>
          </cell>
          <cell r="Y346">
            <v>0</v>
          </cell>
          <cell r="Z346">
            <v>2032</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S346">
            <v>0</v>
          </cell>
          <cell r="AT346">
            <v>0</v>
          </cell>
          <cell r="AU346">
            <v>0</v>
          </cell>
          <cell r="AV346">
            <v>0</v>
          </cell>
          <cell r="AX346">
            <v>4.2705297103191446</v>
          </cell>
          <cell r="AY346">
            <v>1909.3538334836894</v>
          </cell>
          <cell r="AZ346">
            <v>-1909.3538334836894</v>
          </cell>
          <cell r="BA346">
            <v>0</v>
          </cell>
          <cell r="BC346">
            <v>-1731.3538334836894</v>
          </cell>
          <cell r="BE346">
            <v>0</v>
          </cell>
          <cell r="BG346">
            <v>0.65</v>
          </cell>
          <cell r="BH346">
            <v>9860.2618263525583</v>
          </cell>
          <cell r="BI346">
            <v>6409.1701871291634</v>
          </cell>
          <cell r="BJ346">
            <v>5100.0830184170718</v>
          </cell>
          <cell r="BK346">
            <v>145</v>
          </cell>
          <cell r="BL346">
            <v>92840596.706656665</v>
          </cell>
          <cell r="BM346">
            <v>18077421.875</v>
          </cell>
        </row>
        <row r="347">
          <cell r="B347">
            <v>2023</v>
          </cell>
          <cell r="C347">
            <v>10088.936904852151</v>
          </cell>
          <cell r="D347">
            <v>6557.8089881538981</v>
          </cell>
          <cell r="E347">
            <v>2.2812895512727436</v>
          </cell>
          <cell r="F347">
            <v>0</v>
          </cell>
          <cell r="G347">
            <v>2.2812895512727436</v>
          </cell>
          <cell r="H347">
            <v>20454615.151300859</v>
          </cell>
          <cell r="I347">
            <v>0</v>
          </cell>
          <cell r="J347">
            <v>0</v>
          </cell>
          <cell r="K347">
            <v>0</v>
          </cell>
          <cell r="L347">
            <v>0</v>
          </cell>
          <cell r="M347">
            <v>166689530.15848944</v>
          </cell>
          <cell r="N347">
            <v>22879035.57326122</v>
          </cell>
          <cell r="O347">
            <v>38224730.16508276</v>
          </cell>
          <cell r="P347">
            <v>75477019.255764008</v>
          </cell>
          <cell r="Q347">
            <v>303270315.15259743</v>
          </cell>
          <cell r="R347">
            <v>0</v>
          </cell>
          <cell r="S347">
            <v>8459.091738736448</v>
          </cell>
          <cell r="T347">
            <v>1691.8183477472896</v>
          </cell>
          <cell r="U347">
            <v>5.9481169393543141</v>
          </cell>
          <cell r="V347">
            <v>107066.10490837766</v>
          </cell>
          <cell r="W347">
            <v>12.656926797246243</v>
          </cell>
          <cell r="X347">
            <v>10.213862512490703</v>
          </cell>
          <cell r="Y347">
            <v>0</v>
          </cell>
          <cell r="Z347">
            <v>2033</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S347">
            <v>0</v>
          </cell>
          <cell r="AT347">
            <v>0</v>
          </cell>
          <cell r="AU347">
            <v>0</v>
          </cell>
          <cell r="AV347">
            <v>0</v>
          </cell>
          <cell r="AX347">
            <v>4.2633589823150491</v>
          </cell>
          <cell r="AY347">
            <v>1906.1478009930584</v>
          </cell>
          <cell r="AZ347">
            <v>-1906.1478009930584</v>
          </cell>
          <cell r="BA347">
            <v>0</v>
          </cell>
          <cell r="BC347">
            <v>-1728.1478009930584</v>
          </cell>
          <cell r="BE347">
            <v>0</v>
          </cell>
          <cell r="BG347">
            <v>0.65</v>
          </cell>
          <cell r="BH347">
            <v>10088.936904852151</v>
          </cell>
          <cell r="BI347">
            <v>6557.8089881538981</v>
          </cell>
          <cell r="BJ347">
            <v>5248.7218194418065</v>
          </cell>
          <cell r="BK347">
            <v>149</v>
          </cell>
          <cell r="BL347">
            <v>95401716.61580582</v>
          </cell>
          <cell r="BM347">
            <v>18576109.375</v>
          </cell>
        </row>
        <row r="348">
          <cell r="B348">
            <v>2024</v>
          </cell>
          <cell r="C348">
            <v>10322.915320367303</v>
          </cell>
          <cell r="D348">
            <v>6709.8949582387477</v>
          </cell>
          <cell r="E348">
            <v>2.3341962667742608</v>
          </cell>
          <cell r="F348">
            <v>0</v>
          </cell>
          <cell r="G348">
            <v>2.3341962667742608</v>
          </cell>
          <cell r="H348">
            <v>20866453.040253222</v>
          </cell>
          <cell r="I348">
            <v>0</v>
          </cell>
          <cell r="J348">
            <v>0</v>
          </cell>
          <cell r="K348">
            <v>0</v>
          </cell>
          <cell r="L348">
            <v>0</v>
          </cell>
          <cell r="M348">
            <v>170555324.1977672</v>
          </cell>
          <cell r="N348">
            <v>23409636.620966151</v>
          </cell>
          <cell r="O348">
            <v>39111222.159419052</v>
          </cell>
          <cell r="P348">
            <v>77227450.796748966</v>
          </cell>
          <cell r="Q348">
            <v>310303633.77490139</v>
          </cell>
          <cell r="R348">
            <v>0</v>
          </cell>
          <cell r="S348">
            <v>8655.2714651429997</v>
          </cell>
          <cell r="T348">
            <v>1731.0542930286001</v>
          </cell>
          <cell r="U348">
            <v>6.0860631858116214</v>
          </cell>
          <cell r="V348">
            <v>109549.13734460919</v>
          </cell>
          <cell r="W348">
            <v>12.656926797246244</v>
          </cell>
          <cell r="X348">
            <v>9.9823558796457146</v>
          </cell>
          <cell r="Y348">
            <v>0</v>
          </cell>
          <cell r="Z348">
            <v>2034</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S348">
            <v>0</v>
          </cell>
          <cell r="AT348">
            <v>0</v>
          </cell>
          <cell r="AU348">
            <v>0</v>
          </cell>
          <cell r="AV348">
            <v>0</v>
          </cell>
          <cell r="AX348">
            <v>4.2562002948173063</v>
          </cell>
          <cell r="AY348">
            <v>1902.9471518128175</v>
          </cell>
          <cell r="AZ348">
            <v>-1902.9471518128175</v>
          </cell>
          <cell r="BA348">
            <v>0</v>
          </cell>
          <cell r="BC348">
            <v>-1724.9471518128175</v>
          </cell>
          <cell r="BE348">
            <v>0</v>
          </cell>
          <cell r="BG348">
            <v>0.65</v>
          </cell>
          <cell r="BH348">
            <v>10322.915320367303</v>
          </cell>
          <cell r="BI348">
            <v>6709.8949582387477</v>
          </cell>
          <cell r="BJ348">
            <v>5400.8077895266561</v>
          </cell>
          <cell r="BK348">
            <v>152</v>
          </cell>
          <cell r="BL348">
            <v>97322556.547667682</v>
          </cell>
          <cell r="BM348">
            <v>18950125</v>
          </cell>
        </row>
        <row r="349">
          <cell r="B349">
            <v>2025</v>
          </cell>
          <cell r="C349">
            <v>10562.320065677484</v>
          </cell>
          <cell r="D349">
            <v>6865.5080426903651</v>
          </cell>
          <cell r="E349">
            <v>2.3883299727486338</v>
          </cell>
          <cell r="F349">
            <v>0</v>
          </cell>
          <cell r="G349">
            <v>2.3883299727486338</v>
          </cell>
          <cell r="H349">
            <v>21278290.929205589</v>
          </cell>
          <cell r="I349">
            <v>0</v>
          </cell>
          <cell r="J349">
            <v>0</v>
          </cell>
          <cell r="K349">
            <v>0</v>
          </cell>
          <cell r="L349">
            <v>0</v>
          </cell>
          <cell r="M349">
            <v>174510772.11956728</v>
          </cell>
          <cell r="N349">
            <v>23952543.146798946</v>
          </cell>
          <cell r="O349">
            <v>40018273.306237251</v>
          </cell>
          <cell r="P349">
            <v>79018477.615740046</v>
          </cell>
          <cell r="Q349">
            <v>317500066.18834352</v>
          </cell>
          <cell r="R349">
            <v>0</v>
          </cell>
          <cell r="S349">
            <v>8856.0009099166782</v>
          </cell>
          <cell r="T349">
            <v>1771.2001819833356</v>
          </cell>
          <cell r="U349">
            <v>6.2272086240645281</v>
          </cell>
          <cell r="V349">
            <v>112089.7552331615</v>
          </cell>
          <cell r="W349">
            <v>12.656926797246241</v>
          </cell>
          <cell r="X349">
            <v>9.7560965585778039</v>
          </cell>
          <cell r="Y349">
            <v>0</v>
          </cell>
          <cell r="Z349">
            <v>2035</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S349">
            <v>0</v>
          </cell>
          <cell r="AT349">
            <v>0</v>
          </cell>
          <cell r="AU349">
            <v>0</v>
          </cell>
          <cell r="AV349">
            <v>0</v>
          </cell>
          <cell r="AX349">
            <v>4.2490536276084727</v>
          </cell>
          <cell r="AY349">
            <v>1899.7518769037481</v>
          </cell>
          <cell r="AZ349">
            <v>-1899.7518769037481</v>
          </cell>
          <cell r="BA349">
            <v>0</v>
          </cell>
          <cell r="BC349">
            <v>-1721.7518769037481</v>
          </cell>
          <cell r="BE349">
            <v>0</v>
          </cell>
          <cell r="BG349">
            <v>0.65</v>
          </cell>
          <cell r="BH349">
            <v>10562.320065677484</v>
          </cell>
          <cell r="BI349">
            <v>6865.5080426903651</v>
          </cell>
          <cell r="BJ349">
            <v>5556.4208739782734</v>
          </cell>
          <cell r="BK349">
            <v>155</v>
          </cell>
          <cell r="BL349">
            <v>99243396.479529545</v>
          </cell>
          <cell r="BM349">
            <v>19324140.625</v>
          </cell>
        </row>
        <row r="350">
          <cell r="B350">
            <v>2026</v>
          </cell>
          <cell r="C350">
            <v>10807.276985959395</v>
          </cell>
          <cell r="D350">
            <v>7024.7300408736073</v>
          </cell>
          <cell r="E350">
            <v>9.0784680320101003</v>
          </cell>
          <cell r="F350">
            <v>0</v>
          </cell>
          <cell r="G350">
            <v>9.0784680320101003</v>
          </cell>
          <cell r="H350">
            <v>21964687.410792865</v>
          </cell>
          <cell r="I350">
            <v>0</v>
          </cell>
          <cell r="J350">
            <v>0</v>
          </cell>
          <cell r="K350">
            <v>0</v>
          </cell>
          <cell r="L350">
            <v>0</v>
          </cell>
          <cell r="M350">
            <v>663346557.63901591</v>
          </cell>
          <cell r="N350">
            <v>91047886.902034536</v>
          </cell>
          <cell r="O350">
            <v>152116591.53144792</v>
          </cell>
          <cell r="P350">
            <v>300363321.29894638</v>
          </cell>
          <cell r="Q350">
            <v>1206874357.3714447</v>
          </cell>
          <cell r="R350">
            <v>0</v>
          </cell>
          <cell r="S350">
            <v>8856.0009099166782</v>
          </cell>
          <cell r="T350">
            <v>1771.2001819833356</v>
          </cell>
          <cell r="U350">
            <v>6.2272086240645281</v>
          </cell>
          <cell r="V350">
            <v>112089.7552331615</v>
          </cell>
          <cell r="W350">
            <v>12.656926797246241</v>
          </cell>
          <cell r="X350">
            <v>9.7560965585778039</v>
          </cell>
          <cell r="Y350">
            <v>0</v>
          </cell>
          <cell r="Z350">
            <v>2035</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S350">
            <v>0</v>
          </cell>
          <cell r="AT350">
            <v>0</v>
          </cell>
          <cell r="AU350">
            <v>0</v>
          </cell>
          <cell r="AV350">
            <v>0</v>
          </cell>
          <cell r="AX350">
            <v>4.2419189605050516</v>
          </cell>
          <cell r="AY350">
            <v>1896.5619672418084</v>
          </cell>
          <cell r="AZ350">
            <v>-1896.5619672418084</v>
          </cell>
          <cell r="BA350">
            <v>0</v>
          </cell>
          <cell r="BC350">
            <v>-1718.5619672418084</v>
          </cell>
          <cell r="BE350">
            <v>0</v>
          </cell>
          <cell r="BG350">
            <v>0.65</v>
          </cell>
          <cell r="BH350">
            <v>10807.276985959395</v>
          </cell>
          <cell r="BI350">
            <v>7024.7300408736073</v>
          </cell>
          <cell r="BJ350">
            <v>5715.6428721615157</v>
          </cell>
          <cell r="BK350">
            <v>160</v>
          </cell>
          <cell r="BL350">
            <v>102444796.36596598</v>
          </cell>
          <cell r="BM350">
            <v>19947500</v>
          </cell>
        </row>
        <row r="351">
          <cell r="B351">
            <v>2027</v>
          </cell>
          <cell r="C351">
            <v>11057.91484493857</v>
          </cell>
          <cell r="D351">
            <v>7629.961243007614</v>
          </cell>
          <cell r="E351">
            <v>4.3514179769248083</v>
          </cell>
          <cell r="F351">
            <v>0</v>
          </cell>
          <cell r="G351">
            <v>4.3514179769248083</v>
          </cell>
          <cell r="H351">
            <v>83053974.272060528</v>
          </cell>
          <cell r="I351">
            <v>0</v>
          </cell>
          <cell r="J351">
            <v>0</v>
          </cell>
          <cell r="K351">
            <v>0</v>
          </cell>
          <cell r="L351">
            <v>0</v>
          </cell>
          <cell r="M351">
            <v>317949914.64022279</v>
          </cell>
          <cell r="N351">
            <v>43640337.822372481</v>
          </cell>
          <cell r="O351">
            <v>72911296.117866203</v>
          </cell>
          <cell r="P351">
            <v>143967721.34909284</v>
          </cell>
          <cell r="Q351">
            <v>578469269.92955434</v>
          </cell>
          <cell r="R351">
            <v>0</v>
          </cell>
          <cell r="S351">
            <v>8856.0009099166782</v>
          </cell>
          <cell r="T351">
            <v>1771.2001819833356</v>
          </cell>
          <cell r="U351">
            <v>6.2272086240645281</v>
          </cell>
          <cell r="V351">
            <v>112089.7552331615</v>
          </cell>
          <cell r="W351">
            <v>12.656926797246241</v>
          </cell>
          <cell r="X351">
            <v>9.7560965585778039</v>
          </cell>
          <cell r="Y351">
            <v>0</v>
          </cell>
          <cell r="Z351">
            <v>2035</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S351">
            <v>0</v>
          </cell>
          <cell r="AT351">
            <v>0</v>
          </cell>
          <cell r="AU351">
            <v>0</v>
          </cell>
          <cell r="AV351">
            <v>0</v>
          </cell>
          <cell r="AX351">
            <v>4.2347962733574356</v>
          </cell>
          <cell r="AY351">
            <v>1893.3774138181093</v>
          </cell>
          <cell r="AZ351">
            <v>-1893.3774138181093</v>
          </cell>
          <cell r="BA351">
            <v>0</v>
          </cell>
          <cell r="BC351">
            <v>-1715.3774138181093</v>
          </cell>
          <cell r="BE351">
            <v>0</v>
          </cell>
          <cell r="BG351">
            <v>0.69000000000000006</v>
          </cell>
          <cell r="BH351">
            <v>11057.91484493857</v>
          </cell>
          <cell r="BI351">
            <v>7629.961243007614</v>
          </cell>
          <cell r="BJ351">
            <v>6320.8740742955224</v>
          </cell>
          <cell r="BK351">
            <v>605</v>
          </cell>
          <cell r="BL351">
            <v>387369386.25880885</v>
          </cell>
          <cell r="BM351">
            <v>75426484.375</v>
          </cell>
        </row>
        <row r="352">
          <cell r="B352">
            <v>2028</v>
          </cell>
          <cell r="C352">
            <v>11314.365392575146</v>
          </cell>
          <cell r="D352">
            <v>7920.0557748026013</v>
          </cell>
          <cell r="E352">
            <v>2.7551794383143169</v>
          </cell>
          <cell r="F352">
            <v>0</v>
          </cell>
          <cell r="G352">
            <v>2.7551794383143169</v>
          </cell>
          <cell r="H352">
            <v>39810995.932062075</v>
          </cell>
          <cell r="I352">
            <v>0</v>
          </cell>
          <cell r="J352">
            <v>0</v>
          </cell>
          <cell r="K352">
            <v>0</v>
          </cell>
          <cell r="L352">
            <v>0</v>
          </cell>
          <cell r="M352">
            <v>201315771.51998129</v>
          </cell>
          <cell r="N352">
            <v>27631673.649117928</v>
          </cell>
          <cell r="O352">
            <v>46165113.291818969</v>
          </cell>
          <cell r="P352">
            <v>91155781.34424752</v>
          </cell>
          <cell r="Q352">
            <v>366268339.80516571</v>
          </cell>
          <cell r="R352">
            <v>0</v>
          </cell>
          <cell r="S352">
            <v>8856.0009099166782</v>
          </cell>
          <cell r="T352">
            <v>1771.2001819833356</v>
          </cell>
          <cell r="U352">
            <v>6.2272086240645281</v>
          </cell>
          <cell r="V352">
            <v>112089.7552331615</v>
          </cell>
          <cell r="W352">
            <v>12.656926797246241</v>
          </cell>
          <cell r="X352">
            <v>9.7560965585778039</v>
          </cell>
          <cell r="Y352">
            <v>0</v>
          </cell>
          <cell r="Z352">
            <v>2035</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S352">
            <v>0</v>
          </cell>
          <cell r="AT352">
            <v>0</v>
          </cell>
          <cell r="AU352">
            <v>0</v>
          </cell>
          <cell r="AV352">
            <v>0</v>
          </cell>
          <cell r="AX352">
            <v>4.2276855460498544</v>
          </cell>
          <cell r="AY352">
            <v>1890.1982076388897</v>
          </cell>
          <cell r="AZ352">
            <v>-1890.1982076388897</v>
          </cell>
          <cell r="BA352">
            <v>0</v>
          </cell>
          <cell r="BC352">
            <v>-1712.1982076388897</v>
          </cell>
          <cell r="BE352">
            <v>0</v>
          </cell>
          <cell r="BG352">
            <v>0.7</v>
          </cell>
          <cell r="BH352">
            <v>11314.365392575146</v>
          </cell>
          <cell r="BI352">
            <v>7920.0557748026013</v>
          </cell>
          <cell r="BJ352">
            <v>6610.9686060905096</v>
          </cell>
          <cell r="BK352">
            <v>290</v>
          </cell>
          <cell r="BL352">
            <v>185681193.41331333</v>
          </cell>
          <cell r="BM352">
            <v>36154843.75</v>
          </cell>
        </row>
        <row r="353">
          <cell r="B353">
            <v>2029</v>
          </cell>
          <cell r="C353">
            <v>11576.763434319366</v>
          </cell>
          <cell r="D353">
            <v>8103.7344040235557</v>
          </cell>
          <cell r="E353">
            <v>2.8190764103655921</v>
          </cell>
          <cell r="F353">
            <v>0</v>
          </cell>
          <cell r="G353">
            <v>2.8190764103655921</v>
          </cell>
          <cell r="H353">
            <v>25259390.522411797</v>
          </cell>
          <cell r="I353">
            <v>0</v>
          </cell>
          <cell r="J353">
            <v>0</v>
          </cell>
          <cell r="K353">
            <v>0</v>
          </cell>
          <cell r="L353">
            <v>0</v>
          </cell>
          <cell r="M353">
            <v>205984602.90258023</v>
          </cell>
          <cell r="N353">
            <v>28272495.89624092</v>
          </cell>
          <cell r="O353">
            <v>47235755.338841528</v>
          </cell>
          <cell r="P353">
            <v>93269828.194288298</v>
          </cell>
          <cell r="Q353">
            <v>374762682.33195096</v>
          </cell>
          <cell r="R353">
            <v>0</v>
          </cell>
          <cell r="S353">
            <v>8856.0009099166782</v>
          </cell>
          <cell r="T353">
            <v>1771.2001819833356</v>
          </cell>
          <cell r="U353">
            <v>6.2272086240645281</v>
          </cell>
          <cell r="V353">
            <v>112089.7552331615</v>
          </cell>
          <cell r="W353">
            <v>12.656926797246241</v>
          </cell>
          <cell r="X353">
            <v>9.7560965585778039</v>
          </cell>
          <cell r="Y353">
            <v>0</v>
          </cell>
          <cell r="Z353">
            <v>2035</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S353">
            <v>0</v>
          </cell>
          <cell r="AT353">
            <v>0</v>
          </cell>
          <cell r="AU353">
            <v>0</v>
          </cell>
          <cell r="AV353">
            <v>0</v>
          </cell>
          <cell r="AX353">
            <v>4.2205867585003105</v>
          </cell>
          <cell r="AY353">
            <v>1887.0243397254887</v>
          </cell>
          <cell r="AZ353">
            <v>-1887.0243397254887</v>
          </cell>
          <cell r="BA353">
            <v>0</v>
          </cell>
          <cell r="BC353">
            <v>-1709.0243397254887</v>
          </cell>
          <cell r="BE353">
            <v>0</v>
          </cell>
          <cell r="BG353">
            <v>0.7</v>
          </cell>
          <cell r="BH353">
            <v>11576.763434319366</v>
          </cell>
          <cell r="BI353">
            <v>8103.7344040235557</v>
          </cell>
          <cell r="BJ353">
            <v>6794.6472353114641</v>
          </cell>
          <cell r="BK353">
            <v>184</v>
          </cell>
          <cell r="BL353">
            <v>117811515.82086088</v>
          </cell>
          <cell r="BM353">
            <v>22939625</v>
          </cell>
        </row>
        <row r="354">
          <cell r="B354">
            <v>2030</v>
          </cell>
          <cell r="C354">
            <v>11845.246901973233</v>
          </cell>
          <cell r="D354">
            <v>8291.6728313812619</v>
          </cell>
          <cell r="E354">
            <v>2.8844552543344526</v>
          </cell>
          <cell r="F354">
            <v>0</v>
          </cell>
          <cell r="G354">
            <v>2.8844552543344526</v>
          </cell>
          <cell r="H354">
            <v>25808507.707681619</v>
          </cell>
          <cell r="I354">
            <v>0</v>
          </cell>
          <cell r="J354">
            <v>0</v>
          </cell>
          <cell r="K354">
            <v>0</v>
          </cell>
          <cell r="L354">
            <v>0</v>
          </cell>
          <cell r="M354">
            <v>210761711.87473789</v>
          </cell>
          <cell r="N354">
            <v>28928179.825564023</v>
          </cell>
          <cell r="O354">
            <v>48331227.269539885</v>
          </cell>
          <cell r="P354">
            <v>95432903.136881307</v>
          </cell>
          <cell r="Q354">
            <v>383454022.10672307</v>
          </cell>
          <cell r="R354">
            <v>0</v>
          </cell>
          <cell r="S354">
            <v>8856.0009099166782</v>
          </cell>
          <cell r="T354">
            <v>1771.2001819833356</v>
          </cell>
          <cell r="U354">
            <v>6.2272086240645281</v>
          </cell>
          <cell r="V354">
            <v>112089.7552331615</v>
          </cell>
          <cell r="W354">
            <v>12.656926797246241</v>
          </cell>
          <cell r="X354">
            <v>9.7560965585778039</v>
          </cell>
          <cell r="Y354">
            <v>0</v>
          </cell>
          <cell r="Z354">
            <v>2035</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S354">
            <v>0</v>
          </cell>
          <cell r="AT354">
            <v>0</v>
          </cell>
          <cell r="AU354">
            <v>0</v>
          </cell>
          <cell r="AV354">
            <v>0</v>
          </cell>
          <cell r="AX354">
            <v>4.2134998906605281</v>
          </cell>
          <cell r="AY354">
            <v>1883.855801114322</v>
          </cell>
          <cell r="AZ354">
            <v>-1883.855801114322</v>
          </cell>
          <cell r="BA354">
            <v>0</v>
          </cell>
          <cell r="BC354">
            <v>-1705.855801114322</v>
          </cell>
          <cell r="BE354">
            <v>0</v>
          </cell>
          <cell r="BG354">
            <v>0.7</v>
          </cell>
          <cell r="BH354">
            <v>11845.246901973233</v>
          </cell>
          <cell r="BI354">
            <v>8291.6728313812619</v>
          </cell>
          <cell r="BJ354">
            <v>6982.5856626691702</v>
          </cell>
          <cell r="BK354">
            <v>188</v>
          </cell>
          <cell r="BL354">
            <v>120372635.73001002</v>
          </cell>
          <cell r="BM354">
            <v>23438312.5</v>
          </cell>
        </row>
        <row r="355">
          <cell r="B355">
            <v>2031</v>
          </cell>
          <cell r="C355">
            <v>12119.95692619556</v>
          </cell>
          <cell r="D355">
            <v>8483.969848336892</v>
          </cell>
          <cell r="E355">
            <v>2.9513503371759908</v>
          </cell>
          <cell r="F355">
            <v>0</v>
          </cell>
          <cell r="G355">
            <v>2.9513503371759908</v>
          </cell>
          <cell r="H355">
            <v>26357624.89295144</v>
          </cell>
          <cell r="I355">
            <v>0</v>
          </cell>
          <cell r="J355">
            <v>0</v>
          </cell>
          <cell r="K355">
            <v>0</v>
          </cell>
          <cell r="L355">
            <v>0</v>
          </cell>
          <cell r="M355">
            <v>215649609.56512451</v>
          </cell>
          <cell r="N355">
            <v>29599070.10301869</v>
          </cell>
          <cell r="O355">
            <v>49452104.928214148</v>
          </cell>
          <cell r="P355">
            <v>97646143.211088374</v>
          </cell>
          <cell r="Q355">
            <v>392346927.8074457</v>
          </cell>
          <cell r="R355">
            <v>0</v>
          </cell>
          <cell r="S355">
            <v>8856.0009099166782</v>
          </cell>
          <cell r="T355">
            <v>1771.2001819833356</v>
          </cell>
          <cell r="U355">
            <v>6.2272086240645281</v>
          </cell>
          <cell r="V355">
            <v>112089.7552331615</v>
          </cell>
          <cell r="W355">
            <v>12.656926797246241</v>
          </cell>
          <cell r="X355">
            <v>9.7560965585778039</v>
          </cell>
          <cell r="Y355">
            <v>0</v>
          </cell>
          <cell r="Z355">
            <v>2035</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S355">
            <v>0</v>
          </cell>
          <cell r="AT355">
            <v>0</v>
          </cell>
          <cell r="AU355">
            <v>0</v>
          </cell>
          <cell r="AV355">
            <v>0</v>
          </cell>
          <cell r="AX355">
            <v>4.2064249225158958</v>
          </cell>
          <cell r="AY355">
            <v>1880.6925828568569</v>
          </cell>
          <cell r="AZ355">
            <v>-1880.6925828568569</v>
          </cell>
          <cell r="BA355">
            <v>0</v>
          </cell>
          <cell r="BC355">
            <v>-1702.6925828568569</v>
          </cell>
          <cell r="BE355">
            <v>0</v>
          </cell>
          <cell r="BG355">
            <v>0.7</v>
          </cell>
          <cell r="BH355">
            <v>12119.95692619556</v>
          </cell>
          <cell r="BI355">
            <v>8483.969848336892</v>
          </cell>
          <cell r="BJ355">
            <v>7174.8826796248004</v>
          </cell>
          <cell r="BK355">
            <v>192</v>
          </cell>
          <cell r="BL355">
            <v>122933755.63915917</v>
          </cell>
          <cell r="BM355">
            <v>23937000</v>
          </cell>
        </row>
        <row r="356">
          <cell r="B356">
            <v>2032</v>
          </cell>
          <cell r="C356">
            <v>12401.037910688512</v>
          </cell>
          <cell r="D356">
            <v>8680.7265374819581</v>
          </cell>
          <cell r="E356">
            <v>3.0197968228696936</v>
          </cell>
          <cell r="F356">
            <v>0</v>
          </cell>
          <cell r="G356">
            <v>3.0197968228696936</v>
          </cell>
          <cell r="H356">
            <v>27044021.374538716</v>
          </cell>
          <cell r="I356">
            <v>0</v>
          </cell>
          <cell r="J356">
            <v>0</v>
          </cell>
          <cell r="K356">
            <v>0</v>
          </cell>
          <cell r="L356">
            <v>0</v>
          </cell>
          <cell r="M356">
            <v>220650865.33948153</v>
          </cell>
          <cell r="N356">
            <v>30285519.387887977</v>
          </cell>
          <cell r="O356">
            <v>50598977.51391039</v>
          </cell>
          <cell r="P356">
            <v>99910711.825717226</v>
          </cell>
          <cell r="Q356">
            <v>401446074.06699711</v>
          </cell>
          <cell r="R356">
            <v>0</v>
          </cell>
          <cell r="S356">
            <v>8856.0009099166782</v>
          </cell>
          <cell r="T356">
            <v>1771.2001819833356</v>
          </cell>
          <cell r="U356">
            <v>6.2272086240645281</v>
          </cell>
          <cell r="V356">
            <v>112089.7552331615</v>
          </cell>
          <cell r="W356">
            <v>12.656926797246241</v>
          </cell>
          <cell r="X356">
            <v>9.7560965585778039</v>
          </cell>
          <cell r="Y356">
            <v>0</v>
          </cell>
          <cell r="Z356">
            <v>2035</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S356">
            <v>0</v>
          </cell>
          <cell r="AT356">
            <v>0</v>
          </cell>
          <cell r="AU356">
            <v>0</v>
          </cell>
          <cell r="AV356">
            <v>0</v>
          </cell>
          <cell r="AX356">
            <v>4.1993618340854075</v>
          </cell>
          <cell r="AY356">
            <v>1877.5346760195855</v>
          </cell>
          <cell r="AZ356">
            <v>-1877.5346760195855</v>
          </cell>
          <cell r="BA356">
            <v>0</v>
          </cell>
          <cell r="BC356">
            <v>-1699.5346760195855</v>
          </cell>
          <cell r="BE356">
            <v>0</v>
          </cell>
          <cell r="BG356">
            <v>0.7</v>
          </cell>
          <cell r="BH356">
            <v>12401.037910688512</v>
          </cell>
          <cell r="BI356">
            <v>8680.7265374819581</v>
          </cell>
          <cell r="BJ356">
            <v>7371.6393687698665</v>
          </cell>
          <cell r="BK356">
            <v>197</v>
          </cell>
          <cell r="BL356">
            <v>126135155.52559561</v>
          </cell>
          <cell r="BM356">
            <v>24560359.375</v>
          </cell>
        </row>
        <row r="357">
          <cell r="B357">
            <v>2033</v>
          </cell>
          <cell r="C357">
            <v>12688.637608104675</v>
          </cell>
          <cell r="D357">
            <v>8882.046325673271</v>
          </cell>
          <cell r="E357">
            <v>3.0898306909031636</v>
          </cell>
          <cell r="F357">
            <v>0</v>
          </cell>
          <cell r="G357">
            <v>3.0898306909031636</v>
          </cell>
          <cell r="H357">
            <v>27593138.559808537</v>
          </cell>
          <cell r="I357">
            <v>0</v>
          </cell>
          <cell r="J357">
            <v>0</v>
          </cell>
          <cell r="K357">
            <v>0</v>
          </cell>
          <cell r="L357">
            <v>0</v>
          </cell>
          <cell r="M357">
            <v>225768108.15119204</v>
          </cell>
          <cell r="N357">
            <v>30987888.518179618</v>
          </cell>
          <cell r="O357">
            <v>51772447.89012935</v>
          </cell>
          <cell r="P357">
            <v>102227799.37085974</v>
          </cell>
          <cell r="Q357">
            <v>410756243.93036073</v>
          </cell>
          <cell r="R357">
            <v>0</v>
          </cell>
          <cell r="S357">
            <v>8856.0009099166782</v>
          </cell>
          <cell r="T357">
            <v>1771.2001819833356</v>
          </cell>
          <cell r="U357">
            <v>6.2272086240645281</v>
          </cell>
          <cell r="V357">
            <v>112089.7552331615</v>
          </cell>
          <cell r="W357">
            <v>12.656926797246241</v>
          </cell>
          <cell r="X357">
            <v>9.7560965585778039</v>
          </cell>
          <cell r="Y357">
            <v>0</v>
          </cell>
          <cell r="Z357">
            <v>2035</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S357">
            <v>0</v>
          </cell>
          <cell r="AT357">
            <v>0</v>
          </cell>
          <cell r="AU357">
            <v>0</v>
          </cell>
          <cell r="AV357">
            <v>0</v>
          </cell>
          <cell r="AX357">
            <v>4.1923106054216079</v>
          </cell>
          <cell r="AY357">
            <v>1874.3820716840007</v>
          </cell>
          <cell r="AZ357">
            <v>-1874.3820716840007</v>
          </cell>
          <cell r="BA357">
            <v>0</v>
          </cell>
          <cell r="BC357">
            <v>-1696.3820716840007</v>
          </cell>
          <cell r="BE357">
            <v>0</v>
          </cell>
          <cell r="BG357">
            <v>0.7</v>
          </cell>
          <cell r="BH357">
            <v>12688.637608104675</v>
          </cell>
          <cell r="BI357">
            <v>8882.046325673271</v>
          </cell>
          <cell r="BJ357">
            <v>7572.9591569611794</v>
          </cell>
          <cell r="BK357">
            <v>201</v>
          </cell>
          <cell r="BL357">
            <v>128696275.43474476</v>
          </cell>
          <cell r="BM357">
            <v>25059046.875</v>
          </cell>
        </row>
        <row r="358">
          <cell r="B358">
            <v>2034</v>
          </cell>
          <cell r="C358">
            <v>12982.907197714499</v>
          </cell>
          <cell r="D358">
            <v>9088.0350384001486</v>
          </cell>
          <cell r="E358">
            <v>3.1614887551854647</v>
          </cell>
          <cell r="F358">
            <v>0</v>
          </cell>
          <cell r="G358">
            <v>3.1614887551854647</v>
          </cell>
          <cell r="H358">
            <v>28279535.041395817</v>
          </cell>
          <cell r="I358">
            <v>0</v>
          </cell>
          <cell r="J358">
            <v>0</v>
          </cell>
          <cell r="K358">
            <v>0</v>
          </cell>
          <cell r="L358">
            <v>0</v>
          </cell>
          <cell r="M358">
            <v>231004027.92324364</v>
          </cell>
          <cell r="N358">
            <v>31706546.70030785</v>
          </cell>
          <cell r="O358">
            <v>52973132.901733831</v>
          </cell>
          <cell r="P358">
            <v>104598623.84364469</v>
          </cell>
          <cell r="Q358">
            <v>420282331.36892998</v>
          </cell>
          <cell r="R358">
            <v>0</v>
          </cell>
          <cell r="S358">
            <v>8856.0009099166782</v>
          </cell>
          <cell r="T358">
            <v>1771.2001819833356</v>
          </cell>
          <cell r="U358">
            <v>6.2272086240645281</v>
          </cell>
          <cell r="V358">
            <v>112089.7552331615</v>
          </cell>
          <cell r="W358">
            <v>12.656926797246241</v>
          </cell>
          <cell r="X358">
            <v>9.7560965585778039</v>
          </cell>
          <cell r="Y358">
            <v>0</v>
          </cell>
          <cell r="Z358">
            <v>2035</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S358">
            <v>0</v>
          </cell>
          <cell r="AT358">
            <v>0</v>
          </cell>
          <cell r="AU358">
            <v>0</v>
          </cell>
          <cell r="AV358">
            <v>0</v>
          </cell>
          <cell r="AX358">
            <v>4.1852712166105377</v>
          </cell>
          <cell r="AY358">
            <v>1871.2347609465712</v>
          </cell>
          <cell r="AZ358">
            <v>-1871.2347609465712</v>
          </cell>
          <cell r="BA358">
            <v>0</v>
          </cell>
          <cell r="BC358">
            <v>-1693.2347609465712</v>
          </cell>
          <cell r="BE358">
            <v>0</v>
          </cell>
          <cell r="BG358">
            <v>0.7</v>
          </cell>
          <cell r="BH358">
            <v>12982.907197714499</v>
          </cell>
          <cell r="BI358">
            <v>9088.0350384001486</v>
          </cell>
          <cell r="BJ358">
            <v>7778.9478696880569</v>
          </cell>
          <cell r="BK358">
            <v>206</v>
          </cell>
          <cell r="BL358">
            <v>131897675.32118119</v>
          </cell>
          <cell r="BM358">
            <v>25682406.25</v>
          </cell>
        </row>
        <row r="359">
          <cell r="B359">
            <v>2035</v>
          </cell>
          <cell r="C359">
            <v>13284.001364875019</v>
          </cell>
          <cell r="D359">
            <v>9298.8009554125128</v>
          </cell>
          <cell r="E359">
            <v>0</v>
          </cell>
          <cell r="F359">
            <v>0</v>
          </cell>
          <cell r="G359">
            <v>0</v>
          </cell>
          <cell r="H359">
            <v>28965931.522983093</v>
          </cell>
          <cell r="I359">
            <v>0</v>
          </cell>
          <cell r="J359">
            <v>0</v>
          </cell>
          <cell r="K359">
            <v>0</v>
          </cell>
          <cell r="L359">
            <v>0</v>
          </cell>
          <cell r="M359">
            <v>0</v>
          </cell>
          <cell r="N359">
            <v>0</v>
          </cell>
          <cell r="O359">
            <v>0</v>
          </cell>
          <cell r="P359">
            <v>0</v>
          </cell>
          <cell r="Q359">
            <v>0</v>
          </cell>
          <cell r="R359">
            <v>0</v>
          </cell>
          <cell r="S359">
            <v>8856.0009099166782</v>
          </cell>
          <cell r="T359">
            <v>1771.2001819833356</v>
          </cell>
          <cell r="U359">
            <v>6.2272086240645281</v>
          </cell>
          <cell r="V359">
            <v>112089.7552331615</v>
          </cell>
          <cell r="W359">
            <v>12.656926797246241</v>
          </cell>
          <cell r="X359">
            <v>9.7560965585778039</v>
          </cell>
          <cell r="Y359">
            <v>112089.7552331615</v>
          </cell>
          <cell r="Z359">
            <v>2035</v>
          </cell>
          <cell r="AB359">
            <v>0</v>
          </cell>
          <cell r="AC359">
            <v>0</v>
          </cell>
          <cell r="AD359">
            <v>1051468291.4398338</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S359">
            <v>0</v>
          </cell>
          <cell r="AT359">
            <v>0</v>
          </cell>
          <cell r="AU359">
            <v>0</v>
          </cell>
          <cell r="AV359">
            <v>0</v>
          </cell>
          <cell r="AX359">
            <v>4.1782436477716729</v>
          </cell>
          <cell r="AY359">
            <v>1868.0927349187148</v>
          </cell>
          <cell r="AZ359">
            <v>-1868.0927349187148</v>
          </cell>
          <cell r="BA359">
            <v>0</v>
          </cell>
          <cell r="BC359">
            <v>-1690.0927349187148</v>
          </cell>
          <cell r="BE359">
            <v>0</v>
          </cell>
          <cell r="BG359">
            <v>0.7</v>
          </cell>
          <cell r="BH359">
            <v>13284.001364875019</v>
          </cell>
          <cell r="BI359">
            <v>9298.8009554125128</v>
          </cell>
          <cell r="BJ359">
            <v>7989.7137867004212</v>
          </cell>
          <cell r="BK359">
            <v>211</v>
          </cell>
          <cell r="BL359">
            <v>135099075.20761764</v>
          </cell>
          <cell r="BM359">
            <v>26305765.625</v>
          </cell>
        </row>
        <row r="360">
          <cell r="B360" t="str">
            <v/>
          </cell>
          <cell r="C360">
            <v>0</v>
          </cell>
          <cell r="D360">
            <v>0</v>
          </cell>
          <cell r="E360">
            <v>0</v>
          </cell>
          <cell r="F360">
            <v>0</v>
          </cell>
          <cell r="G360">
            <v>0</v>
          </cell>
          <cell r="H360" t="e">
            <v>#N/A</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S360">
            <v>0</v>
          </cell>
          <cell r="AT360">
            <v>0</v>
          </cell>
          <cell r="AU360">
            <v>0</v>
          </cell>
          <cell r="AV360">
            <v>0</v>
          </cell>
          <cell r="AX360">
            <v>0</v>
          </cell>
          <cell r="AY360">
            <v>0</v>
          </cell>
          <cell r="AZ360">
            <v>0</v>
          </cell>
          <cell r="BA360">
            <v>0</v>
          </cell>
          <cell r="BC360">
            <v>0</v>
          </cell>
          <cell r="BE360">
            <v>0</v>
          </cell>
          <cell r="BG360">
            <v>0</v>
          </cell>
          <cell r="BH360" t="e">
            <v>#N/A</v>
          </cell>
          <cell r="BI360" t="e">
            <v>#N/A</v>
          </cell>
          <cell r="BJ360" t="e">
            <v>#N/A</v>
          </cell>
          <cell r="BK360" t="e">
            <v>#N/A</v>
          </cell>
          <cell r="BL360" t="e">
            <v>#N/A</v>
          </cell>
          <cell r="BM360" t="e">
            <v>#N/A</v>
          </cell>
        </row>
      </sheetData>
      <sheetData sheetId="25">
        <row r="6">
          <cell r="B6" t="str">
            <v>Año</v>
          </cell>
          <cell r="C6" t="str">
            <v>ENERGÍA CAPTACIÓN ($/año)</v>
          </cell>
          <cell r="D6" t="str">
            <v>ENERGÍA REBOMBEO ($/año)</v>
          </cell>
          <cell r="E6" t="str">
            <v>ENERGÍA TRATAMIENTO ($/año)</v>
          </cell>
          <cell r="F6" t="str">
            <v>ENERGÍA BOMBEO AGUAS NEGRAS ($/año)</v>
          </cell>
          <cell r="G6" t="str">
            <v>COSTO TOTAL ENERGÍA BOMBEO ($/año)</v>
          </cell>
          <cell r="H6" t="str">
            <v>CLORACIÓN  ($/año)</v>
          </cell>
          <cell r="I6" t="str">
            <v>COAGULANTES ($/año)</v>
          </cell>
          <cell r="J6" t="str">
            <v>COSTO TOTAL INSUMOS  ($/año)</v>
          </cell>
          <cell r="K6" t="str">
            <v>COSTOS PERSONAL ACUEDUCTO ($/año)</v>
          </cell>
          <cell r="L6" t="str">
            <v>COSTOS PERSONAL ALCANTARILLADO ($/año)</v>
          </cell>
          <cell r="M6" t="str">
            <v>COSTO TOTAL PERSONAL  ($/año)</v>
          </cell>
          <cell r="N6" t="str">
            <v>COSTO DE  MANTENIMIENTO DE REDES ACU ($/año)</v>
          </cell>
          <cell r="O6" t="str">
            <v>COSTO DE  MANTENIMIENTO DE REDES ALC ($/año)</v>
          </cell>
          <cell r="P6" t="str">
            <v>TOTAL COSTOS OPERACIÓN ($/año)</v>
          </cell>
          <cell r="Q6" t="str">
            <v>TOTAL COSTOS OPERACIÓN ($/mes)</v>
          </cell>
        </row>
        <row r="7">
          <cell r="B7">
            <v>2002</v>
          </cell>
          <cell r="C7">
            <v>69827983.500789553</v>
          </cell>
          <cell r="D7">
            <v>33496664.148606844</v>
          </cell>
          <cell r="E7">
            <v>82150.568824458256</v>
          </cell>
          <cell r="F7">
            <v>1241796.4845966417</v>
          </cell>
          <cell r="G7">
            <v>104648594.70281748</v>
          </cell>
          <cell r="H7">
            <v>2118834.8410499725</v>
          </cell>
          <cell r="I7">
            <v>832399.40184106061</v>
          </cell>
          <cell r="J7">
            <v>6533765.1678757221</v>
          </cell>
          <cell r="K7">
            <v>88447328.748629913</v>
          </cell>
          <cell r="L7">
            <v>25403031.251370091</v>
          </cell>
          <cell r="M7">
            <v>113850360</v>
          </cell>
          <cell r="N7">
            <v>16778272.626535878</v>
          </cell>
          <cell r="O7">
            <v>4533281.7823459953</v>
          </cell>
          <cell r="P7">
            <v>244553008.81708276</v>
          </cell>
          <cell r="Q7">
            <v>20379417.401423562</v>
          </cell>
        </row>
        <row r="8">
          <cell r="B8">
            <v>2003</v>
          </cell>
          <cell r="C8">
            <v>69605709.852174535</v>
          </cell>
          <cell r="D8">
            <v>33390038.90492272</v>
          </cell>
          <cell r="E8">
            <v>81889.070414322981</v>
          </cell>
          <cell r="F8">
            <v>1237843.6476159564</v>
          </cell>
          <cell r="G8">
            <v>104315481.47512753</v>
          </cell>
          <cell r="H8">
            <v>2112090.2505960972</v>
          </cell>
          <cell r="I8">
            <v>829749.74130560958</v>
          </cell>
          <cell r="J8">
            <v>6512967.1475084145</v>
          </cell>
          <cell r="K8">
            <v>88890174.555052206</v>
          </cell>
          <cell r="L8">
            <v>30798665.44494779</v>
          </cell>
          <cell r="M8">
            <v>119688840</v>
          </cell>
          <cell r="N8">
            <v>16778272.626535878</v>
          </cell>
          <cell r="O8">
            <v>4459978.1653992394</v>
          </cell>
          <cell r="P8">
            <v>249969975.83676773</v>
          </cell>
          <cell r="Q8">
            <v>20830831.319730643</v>
          </cell>
        </row>
        <row r="9">
          <cell r="B9">
            <v>2004</v>
          </cell>
          <cell r="C9">
            <v>69582704.836811855</v>
          </cell>
          <cell r="D9">
            <v>33379003.339599133</v>
          </cell>
          <cell r="E9">
            <v>81862.005690366903</v>
          </cell>
          <cell r="F9">
            <v>1237434.53445282</v>
          </cell>
          <cell r="G9">
            <v>104281004.71655418</v>
          </cell>
          <cell r="H9">
            <v>2111392.1948077786</v>
          </cell>
          <cell r="I9">
            <v>829475.50510305597</v>
          </cell>
          <cell r="J9">
            <v>6510814.5811513849</v>
          </cell>
          <cell r="K9">
            <v>89637659.61633186</v>
          </cell>
          <cell r="L9">
            <v>35889660.383668147</v>
          </cell>
          <cell r="M9">
            <v>125527320</v>
          </cell>
          <cell r="N9">
            <v>22592626.135617357</v>
          </cell>
          <cell r="O9">
            <v>4459978.1653992394</v>
          </cell>
          <cell r="P9">
            <v>261586770.15810189</v>
          </cell>
          <cell r="Q9">
            <v>21798897.513175156</v>
          </cell>
        </row>
        <row r="10">
          <cell r="B10">
            <v>2005</v>
          </cell>
          <cell r="C10">
            <v>69727379.073435217</v>
          </cell>
          <cell r="D10">
            <v>33448403.944803122</v>
          </cell>
          <cell r="E10">
            <v>82032.210674629649</v>
          </cell>
          <cell r="F10">
            <v>1240007.3705773021</v>
          </cell>
          <cell r="G10">
            <v>104497822.59949027</v>
          </cell>
          <cell r="H10">
            <v>2115782.1370313922</v>
          </cell>
          <cell r="I10">
            <v>831200.1252623325</v>
          </cell>
          <cell r="J10">
            <v>6524351.668155022</v>
          </cell>
          <cell r="K10">
            <v>89416612.811679438</v>
          </cell>
          <cell r="L10">
            <v>36110707.188320562</v>
          </cell>
          <cell r="M10">
            <v>125527320</v>
          </cell>
          <cell r="N10">
            <v>22592626.135617357</v>
          </cell>
          <cell r="O10">
            <v>4459978.1653992394</v>
          </cell>
          <cell r="P10">
            <v>261813413.86573124</v>
          </cell>
          <cell r="Q10">
            <v>21817784.488810938</v>
          </cell>
        </row>
        <row r="11">
          <cell r="B11">
            <v>2006</v>
          </cell>
          <cell r="C11">
            <v>73198142.450240776</v>
          </cell>
          <cell r="D11">
            <v>35113338.106489554</v>
          </cell>
          <cell r="E11">
            <v>86115.461706165632</v>
          </cell>
          <cell r="F11">
            <v>1301730.2149744222</v>
          </cell>
          <cell r="G11">
            <v>109699326.23341091</v>
          </cell>
          <cell r="H11">
            <v>2221097.713955258</v>
          </cell>
          <cell r="I11">
            <v>872574.10191099427</v>
          </cell>
          <cell r="J11">
            <v>6849109.0465068454</v>
          </cell>
          <cell r="K11">
            <v>90269535.780058339</v>
          </cell>
          <cell r="L11">
            <v>35257784.219941661</v>
          </cell>
          <cell r="M11">
            <v>125527320</v>
          </cell>
          <cell r="N11">
            <v>22592626.135617357</v>
          </cell>
          <cell r="O11">
            <v>4459978.1653992394</v>
          </cell>
          <cell r="P11">
            <v>267250640.96561408</v>
          </cell>
          <cell r="Q11">
            <v>22270886.747134507</v>
          </cell>
        </row>
        <row r="12">
          <cell r="B12">
            <v>2007</v>
          </cell>
          <cell r="C12">
            <v>76735771.124367446</v>
          </cell>
          <cell r="D12">
            <v>36810347.724107422</v>
          </cell>
          <cell r="E12">
            <v>90277.377793373467</v>
          </cell>
          <cell r="F12">
            <v>1364642.1684792673</v>
          </cell>
          <cell r="G12">
            <v>115001038.3947475</v>
          </cell>
          <cell r="H12">
            <v>2328442.2270522495</v>
          </cell>
          <cell r="I12">
            <v>914745.16062766954</v>
          </cell>
          <cell r="J12">
            <v>7180122.9731459524</v>
          </cell>
          <cell r="K12">
            <v>91062097.505957484</v>
          </cell>
          <cell r="L12">
            <v>34465222.494042516</v>
          </cell>
          <cell r="M12">
            <v>125527320</v>
          </cell>
          <cell r="N12">
            <v>16778272.626535878</v>
          </cell>
          <cell r="O12">
            <v>4459978.1653992394</v>
          </cell>
          <cell r="P12">
            <v>266978264.36709559</v>
          </cell>
          <cell r="Q12">
            <v>22248188.697257966</v>
          </cell>
        </row>
        <row r="13">
          <cell r="B13">
            <v>2008</v>
          </cell>
          <cell r="C13">
            <v>80342742.46759218</v>
          </cell>
          <cell r="D13">
            <v>38540621.199300684</v>
          </cell>
          <cell r="E13">
            <v>94520.873491284932</v>
          </cell>
          <cell r="F13">
            <v>1428787.2878067745</v>
          </cell>
          <cell r="G13">
            <v>120406671.82819092</v>
          </cell>
          <cell r="H13">
            <v>2437890.8487872169</v>
          </cell>
          <cell r="I13">
            <v>957742.83345212077</v>
          </cell>
          <cell r="J13">
            <v>7517625.2543570586</v>
          </cell>
          <cell r="K13">
            <v>96462420.06521976</v>
          </cell>
          <cell r="L13">
            <v>37822619.934780225</v>
          </cell>
          <cell r="M13">
            <v>134285040</v>
          </cell>
          <cell r="N13">
            <v>16778272.626535878</v>
          </cell>
          <cell r="O13">
            <v>4459978.1653992394</v>
          </cell>
          <cell r="P13">
            <v>281386592.08842427</v>
          </cell>
          <cell r="Q13">
            <v>23448882.674035355</v>
          </cell>
        </row>
        <row r="14">
          <cell r="B14">
            <v>2009</v>
          </cell>
          <cell r="C14">
            <v>84021549.293775469</v>
          </cell>
          <cell r="D14">
            <v>40305354.341320604</v>
          </cell>
          <cell r="E14">
            <v>98848.881522088821</v>
          </cell>
          <cell r="F14">
            <v>1494209.9042885019</v>
          </cell>
          <cell r="G14">
            <v>125919962.42090666</v>
          </cell>
          <cell r="H14">
            <v>2549519.2201939528</v>
          </cell>
          <cell r="I14">
            <v>1001596.8365047672</v>
          </cell>
          <cell r="J14">
            <v>7861849.14133194</v>
          </cell>
          <cell r="K14">
            <v>98646988.798265457</v>
          </cell>
          <cell r="L14">
            <v>35638051.201734543</v>
          </cell>
          <cell r="M14">
            <v>134285040</v>
          </cell>
          <cell r="N14">
            <v>16778272.626535878</v>
          </cell>
          <cell r="O14">
            <v>4459978.1653992394</v>
          </cell>
          <cell r="P14">
            <v>287149735.8118571</v>
          </cell>
          <cell r="Q14">
            <v>23929144.650988091</v>
          </cell>
        </row>
        <row r="15">
          <cell r="B15">
            <v>2010</v>
          </cell>
          <cell r="C15">
            <v>87774703.192391858</v>
          </cell>
          <cell r="D15">
            <v>42105751.966129087</v>
          </cell>
          <cell r="E15">
            <v>103264.3566969316</v>
          </cell>
          <cell r="F15">
            <v>1560954.6831549755</v>
          </cell>
          <cell r="G15">
            <v>131544674.19837284</v>
          </cell>
          <cell r="H15">
            <v>2663403.5520266341</v>
          </cell>
          <cell r="I15">
            <v>1046337.1097247492</v>
          </cell>
          <cell r="J15">
            <v>8213029.6420860458</v>
          </cell>
          <cell r="K15">
            <v>99370225.793197587</v>
          </cell>
          <cell r="L15">
            <v>34914814.206802405</v>
          </cell>
          <cell r="M15">
            <v>134285040</v>
          </cell>
          <cell r="N15">
            <v>16778272.626535878</v>
          </cell>
          <cell r="O15">
            <v>4459978.1653992394</v>
          </cell>
          <cell r="P15">
            <v>293029350.1422267</v>
          </cell>
          <cell r="Q15">
            <v>24419112.511852223</v>
          </cell>
        </row>
        <row r="16">
          <cell r="B16">
            <v>2011</v>
          </cell>
          <cell r="C16">
            <v>92913376.810099155</v>
          </cell>
          <cell r="D16">
            <v>44570786.980919421</v>
          </cell>
          <cell r="E16">
            <v>109309.85507070489</v>
          </cell>
          <cell r="F16">
            <v>1652339.0610797126</v>
          </cell>
          <cell r="G16">
            <v>139245812.707169</v>
          </cell>
          <cell r="H16">
            <v>2819329.5884395204</v>
          </cell>
          <cell r="I16">
            <v>1107593.7668869542</v>
          </cell>
          <cell r="J16">
            <v>8693852.4441948608</v>
          </cell>
          <cell r="K16">
            <v>100050582.77170764</v>
          </cell>
          <cell r="L16">
            <v>34234457.228292361</v>
          </cell>
          <cell r="M16">
            <v>134285040</v>
          </cell>
          <cell r="N16">
            <v>16778272.626535878</v>
          </cell>
          <cell r="O16">
            <v>4459978.1653992394</v>
          </cell>
          <cell r="P16">
            <v>301079491.39886481</v>
          </cell>
          <cell r="Q16">
            <v>25089957.616572067</v>
          </cell>
        </row>
        <row r="17">
          <cell r="B17">
            <v>2012</v>
          </cell>
          <cell r="C17">
            <v>95250111.446550265</v>
          </cell>
          <cell r="D17">
            <v>45691724.625076585</v>
          </cell>
          <cell r="E17">
            <v>112058.9546430003</v>
          </cell>
          <cell r="F17">
            <v>1693894.7341996066</v>
          </cell>
          <cell r="G17">
            <v>142747789.76046947</v>
          </cell>
          <cell r="H17">
            <v>2890234.6112366472</v>
          </cell>
          <cell r="I17">
            <v>1135449.3115572541</v>
          </cell>
          <cell r="J17">
            <v>8912499.3907165304</v>
          </cell>
          <cell r="K17">
            <v>100092799.4628296</v>
          </cell>
          <cell r="L17">
            <v>34192240.537170395</v>
          </cell>
          <cell r="M17">
            <v>134285040</v>
          </cell>
          <cell r="N17">
            <v>16778272.626535878</v>
          </cell>
          <cell r="O17">
            <v>4459978.1653992394</v>
          </cell>
          <cell r="P17">
            <v>304740172.20915979</v>
          </cell>
          <cell r="Q17">
            <v>25395014.350763317</v>
          </cell>
        </row>
        <row r="18">
          <cell r="B18">
            <v>2013</v>
          </cell>
          <cell r="C18">
            <v>97459112.292138606</v>
          </cell>
          <cell r="D18">
            <v>46751388.039641947</v>
          </cell>
          <cell r="E18">
            <v>114657.77916722189</v>
          </cell>
          <cell r="F18">
            <v>1733178.834169236</v>
          </cell>
          <cell r="G18">
            <v>146058336.94511703</v>
          </cell>
          <cell r="H18">
            <v>2957263.7265123087</v>
          </cell>
          <cell r="I18">
            <v>1161782.1782726927</v>
          </cell>
          <cell r="J18">
            <v>9119194.3582226429</v>
          </cell>
          <cell r="K18">
            <v>100097365.1101418</v>
          </cell>
          <cell r="L18">
            <v>34187674.889858201</v>
          </cell>
          <cell r="M18">
            <v>134285040</v>
          </cell>
          <cell r="N18">
            <v>16778272.626535878</v>
          </cell>
          <cell r="O18">
            <v>4459978.1653992394</v>
          </cell>
          <cell r="P18">
            <v>308200747.86855596</v>
          </cell>
          <cell r="Q18">
            <v>25683395.655712996</v>
          </cell>
        </row>
        <row r="19">
          <cell r="B19">
            <v>2014</v>
          </cell>
          <cell r="C19">
            <v>99719343.363725603</v>
          </cell>
          <cell r="D19">
            <v>47835626.726018146</v>
          </cell>
          <cell r="E19">
            <v>117316.87454555953</v>
          </cell>
          <cell r="F19">
            <v>1773373.9945957302</v>
          </cell>
          <cell r="G19">
            <v>149445660.95888504</v>
          </cell>
          <cell r="H19">
            <v>3025847.3530643787</v>
          </cell>
          <cell r="I19">
            <v>1188725.7458467204</v>
          </cell>
          <cell r="J19">
            <v>9330682.9091804214</v>
          </cell>
          <cell r="K19">
            <v>100101780.82359603</v>
          </cell>
          <cell r="L19">
            <v>34183259.176403977</v>
          </cell>
          <cell r="M19">
            <v>134285040</v>
          </cell>
          <cell r="N19">
            <v>16778272.626535878</v>
          </cell>
          <cell r="O19">
            <v>4459978.1653992394</v>
          </cell>
          <cell r="P19">
            <v>311741579.75486594</v>
          </cell>
          <cell r="Q19">
            <v>25978464.979572162</v>
          </cell>
        </row>
        <row r="20">
          <cell r="B20">
            <v>2015</v>
          </cell>
          <cell r="C20">
            <v>102031992.77133903</v>
          </cell>
          <cell r="D20">
            <v>48945010.623656079</v>
          </cell>
          <cell r="E20">
            <v>120037.63855451654</v>
          </cell>
          <cell r="F20">
            <v>1814501.3444131054</v>
          </cell>
          <cell r="G20">
            <v>152911542.37796271</v>
          </cell>
          <cell r="H20">
            <v>3096021.542469827</v>
          </cell>
          <cell r="I20">
            <v>1216294.1773988607</v>
          </cell>
          <cell r="J20">
            <v>9547076.2143773586</v>
          </cell>
          <cell r="K20">
            <v>103449780.07915972</v>
          </cell>
          <cell r="L20">
            <v>36673739.920840286</v>
          </cell>
          <cell r="M20">
            <v>140123520</v>
          </cell>
          <cell r="N20">
            <v>16778272.626535878</v>
          </cell>
          <cell r="O20">
            <v>4459978.1653992394</v>
          </cell>
          <cell r="P20">
            <v>321203009.13702089</v>
          </cell>
          <cell r="Q20">
            <v>26766917.428085074</v>
          </cell>
        </row>
        <row r="21">
          <cell r="B21">
            <v>2016</v>
          </cell>
          <cell r="C21">
            <v>104398276.17915875</v>
          </cell>
          <cell r="D21">
            <v>50080122.889804497</v>
          </cell>
          <cell r="E21">
            <v>122821.50138724557</v>
          </cell>
          <cell r="F21">
            <v>1856582.5025687986</v>
          </cell>
          <cell r="G21">
            <v>156457803.07291928</v>
          </cell>
          <cell r="H21">
            <v>3167823.1823987551</v>
          </cell>
          <cell r="I21">
            <v>1244501.9645137964</v>
          </cell>
          <cell r="J21">
            <v>9768488.0228274725</v>
          </cell>
          <cell r="K21">
            <v>104619384.31322387</v>
          </cell>
          <cell r="L21">
            <v>35504135.686776131</v>
          </cell>
          <cell r="M21">
            <v>140123520</v>
          </cell>
          <cell r="N21">
            <v>16778272.626535878</v>
          </cell>
          <cell r="O21">
            <v>4459978.1653992394</v>
          </cell>
          <cell r="P21">
            <v>324909980.44972444</v>
          </cell>
          <cell r="Q21">
            <v>27075831.704143703</v>
          </cell>
        </row>
        <row r="22">
          <cell r="B22">
            <v>2017</v>
          </cell>
          <cell r="C22">
            <v>106819437.44454089</v>
          </cell>
          <cell r="D22">
            <v>51241560.206051879</v>
          </cell>
          <cell r="E22">
            <v>125669.92640534221</v>
          </cell>
          <cell r="F22">
            <v>1899639.5893878553</v>
          </cell>
          <cell r="G22">
            <v>160086307.16638598</v>
          </cell>
          <cell r="H22">
            <v>3241290.0160047174</v>
          </cell>
          <cell r="I22">
            <v>1273363.9348589962</v>
          </cell>
          <cell r="J22">
            <v>9995034.7215644494</v>
          </cell>
          <cell r="K22">
            <v>104616491.70262805</v>
          </cell>
          <cell r="L22">
            <v>35507028.297371954</v>
          </cell>
          <cell r="M22">
            <v>140123520</v>
          </cell>
          <cell r="N22">
            <v>16778272.626535878</v>
          </cell>
          <cell r="O22">
            <v>4459978.1653992394</v>
          </cell>
          <cell r="P22">
            <v>328702922.29453522</v>
          </cell>
          <cell r="Q22">
            <v>27391910.191211268</v>
          </cell>
        </row>
        <row r="23">
          <cell r="B23">
            <v>2018</v>
          </cell>
          <cell r="C23">
            <v>109296749.27186266</v>
          </cell>
          <cell r="D23">
            <v>52429933.091977067</v>
          </cell>
          <cell r="E23">
            <v>128584.41090807377</v>
          </cell>
          <cell r="F23">
            <v>1943695.2382006706</v>
          </cell>
          <cell r="G23">
            <v>163798962.01294845</v>
          </cell>
          <cell r="H23">
            <v>3316460.66176474</v>
          </cell>
          <cell r="I23">
            <v>1302895.259979005</v>
          </cell>
          <cell r="J23">
            <v>10226835.396821506</v>
          </cell>
          <cell r="K23">
            <v>104613689.65139112</v>
          </cell>
          <cell r="L23">
            <v>35509830.348608881</v>
          </cell>
          <cell r="M23">
            <v>140123520</v>
          </cell>
          <cell r="N23">
            <v>16778272.626535878</v>
          </cell>
          <cell r="O23">
            <v>4459978.1653992394</v>
          </cell>
          <cell r="P23">
            <v>332583828.46416622</v>
          </cell>
          <cell r="Q23">
            <v>27715319.03868052</v>
          </cell>
        </row>
        <row r="24">
          <cell r="B24">
            <v>2019</v>
          </cell>
          <cell r="C24">
            <v>111831513.88153011</v>
          </cell>
          <cell r="D24">
            <v>53645866.226074278</v>
          </cell>
          <cell r="E24">
            <v>131566.4869194472</v>
          </cell>
          <cell r="F24">
            <v>1988772.6072403968</v>
          </cell>
          <cell r="G24">
            <v>167597719.20176423</v>
          </cell>
          <cell r="H24">
            <v>3393374.633779455</v>
          </cell>
          <cell r="I24">
            <v>1333111.4632705003</v>
          </cell>
          <cell r="J24">
            <v>10464011.896630093</v>
          </cell>
          <cell r="K24">
            <v>104610974.6749036</v>
          </cell>
          <cell r="L24">
            <v>35512545.325096413</v>
          </cell>
          <cell r="M24">
            <v>140123520</v>
          </cell>
          <cell r="N24">
            <v>16778272.626535878</v>
          </cell>
          <cell r="O24">
            <v>4459978.1653992394</v>
          </cell>
          <cell r="P24">
            <v>336554738.99053937</v>
          </cell>
          <cell r="Q24">
            <v>28046228.249211613</v>
          </cell>
        </row>
        <row r="25">
          <cell r="B25">
            <v>2020</v>
          </cell>
          <cell r="C25">
            <v>114425063.69450167</v>
          </cell>
          <cell r="D25">
            <v>54889998.774120823</v>
          </cell>
          <cell r="E25">
            <v>134617.72199353133</v>
          </cell>
          <cell r="F25">
            <v>2034895.3918162668</v>
          </cell>
          <cell r="G25">
            <v>171484575.5824323</v>
          </cell>
          <cell r="H25">
            <v>3472072.3625440365</v>
          </cell>
          <cell r="I25">
            <v>1364028.4281423001</v>
          </cell>
          <cell r="J25">
            <v>10706688.894870382</v>
          </cell>
          <cell r="K25">
            <v>104608343.45742673</v>
          </cell>
          <cell r="L25">
            <v>35515176.542573266</v>
          </cell>
          <cell r="M25">
            <v>140123520</v>
          </cell>
          <cell r="N25">
            <v>16778272.626535878</v>
          </cell>
          <cell r="O25">
            <v>4459978.1653992394</v>
          </cell>
          <cell r="P25">
            <v>340617741.21714586</v>
          </cell>
          <cell r="Q25">
            <v>28384811.76809549</v>
          </cell>
        </row>
        <row r="26">
          <cell r="B26">
            <v>2021</v>
          </cell>
          <cell r="C26">
            <v>117078762.0326867</v>
          </cell>
          <cell r="D26">
            <v>56162984.72516001</v>
          </cell>
          <cell r="E26">
            <v>137739.72003845498</v>
          </cell>
          <cell r="F26">
            <v>2082087.8367692402</v>
          </cell>
          <cell r="G26">
            <v>175461574.31465441</v>
          </cell>
          <cell r="H26">
            <v>3552595.2162008281</v>
          </cell>
          <cell r="I26">
            <v>1395662.4063646111</v>
          </cell>
          <cell r="J26">
            <v>10954993.956807151</v>
          </cell>
          <cell r="K26">
            <v>104605792.84199435</v>
          </cell>
          <cell r="L26">
            <v>35517727.158005655</v>
          </cell>
          <cell r="M26">
            <v>140123520</v>
          </cell>
          <cell r="N26">
            <v>16778272.626535878</v>
          </cell>
          <cell r="O26">
            <v>4459978.1653992394</v>
          </cell>
          <cell r="P26">
            <v>344774970.89627582</v>
          </cell>
          <cell r="Q26">
            <v>28731247.574689653</v>
          </cell>
        </row>
        <row r="27">
          <cell r="B27">
            <v>2022</v>
          </cell>
          <cell r="C27">
            <v>119794003.83558744</v>
          </cell>
          <cell r="D27">
            <v>57465493.235276118</v>
          </cell>
          <cell r="E27">
            <v>140934.12215951469</v>
          </cell>
          <cell r="F27">
            <v>2130374.74921651</v>
          </cell>
          <cell r="G27">
            <v>179530805.94223955</v>
          </cell>
          <cell r="H27">
            <v>3634985.5222848705</v>
          </cell>
          <cell r="I27">
            <v>1428030.0266119132</v>
          </cell>
          <cell r="J27">
            <v>11209057.606145566</v>
          </cell>
          <cell r="K27">
            <v>104603319.82103254</v>
          </cell>
          <cell r="L27">
            <v>35520200.178967468</v>
          </cell>
          <cell r="M27">
            <v>140123520</v>
          </cell>
          <cell r="N27">
            <v>16778272.626535878</v>
          </cell>
          <cell r="O27">
            <v>4459978.1653992394</v>
          </cell>
          <cell r="P27">
            <v>349028613.31169587</v>
          </cell>
          <cell r="Q27">
            <v>29085717.775974657</v>
          </cell>
        </row>
        <row r="28">
          <cell r="B28">
            <v>2023</v>
          </cell>
          <cell r="C28">
            <v>122572216.39356145</v>
          </cell>
          <cell r="D28">
            <v>58798208.979342319</v>
          </cell>
          <cell r="E28">
            <v>144202.60752183702</v>
          </cell>
          <cell r="F28">
            <v>2179781.5115915881</v>
          </cell>
          <cell r="G28">
            <v>183694409.49201718</v>
          </cell>
          <cell r="H28">
            <v>3719286.5899737473</v>
          </cell>
          <cell r="I28">
            <v>1461148.3032039721</v>
          </cell>
          <cell r="J28">
            <v>11469013.393642137</v>
          </cell>
          <cell r="K28">
            <v>104600921.52763903</v>
          </cell>
          <cell r="L28">
            <v>35522598.472360969</v>
          </cell>
          <cell r="M28">
            <v>140123520</v>
          </cell>
          <cell r="N28">
            <v>16778272.626535878</v>
          </cell>
          <cell r="O28">
            <v>4459978.1653992394</v>
          </cell>
          <cell r="P28">
            <v>353380904.42736226</v>
          </cell>
          <cell r="Q28">
            <v>29448408.70228019</v>
          </cell>
        </row>
        <row r="29">
          <cell r="B29">
            <v>2024</v>
          </cell>
          <cell r="C29">
            <v>125414860.09808819</v>
          </cell>
          <cell r="D29">
            <v>60161832.510925546</v>
          </cell>
          <cell r="E29">
            <v>147546.89423304491</v>
          </cell>
          <cell r="F29">
            <v>2230334.0949867838</v>
          </cell>
          <cell r="G29">
            <v>187954573.59823358</v>
          </cell>
          <cell r="H29">
            <v>3805542.7328534056</v>
          </cell>
          <cell r="I29">
            <v>1495034.6450495524</v>
          </cell>
          <cell r="J29">
            <v>11734997.967306759</v>
          </cell>
          <cell r="K29">
            <v>105588747.36012827</v>
          </cell>
          <cell r="L29">
            <v>34534772.639871731</v>
          </cell>
          <cell r="M29">
            <v>140123520</v>
          </cell>
          <cell r="N29">
            <v>16778272.626535878</v>
          </cell>
          <cell r="O29">
            <v>4459978.1653992394</v>
          </cell>
          <cell r="P29">
            <v>357834132.06277359</v>
          </cell>
          <cell r="Q29">
            <v>29819511.005231131</v>
          </cell>
        </row>
        <row r="30">
          <cell r="B30">
            <v>2025</v>
          </cell>
          <cell r="C30">
            <v>128323429.20943749</v>
          </cell>
          <cell r="D30">
            <v>61557080.630539075</v>
          </cell>
          <cell r="E30">
            <v>150968.74024639706</v>
          </cell>
          <cell r="F30">
            <v>2282059.072805156</v>
          </cell>
          <cell r="G30">
            <v>192313537.6530281</v>
          </cell>
          <cell r="H30">
            <v>3893799.2922120052</v>
          </cell>
          <cell r="I30">
            <v>1529706.8647975735</v>
          </cell>
          <cell r="J30">
            <v>12007151.144233009</v>
          </cell>
          <cell r="K30">
            <v>105580997.39000832</v>
          </cell>
          <cell r="L30">
            <v>34542522.609991692</v>
          </cell>
          <cell r="M30">
            <v>140123520</v>
          </cell>
          <cell r="N30">
            <v>16778272.626535878</v>
          </cell>
          <cell r="O30">
            <v>4459978.1653992394</v>
          </cell>
          <cell r="P30">
            <v>362390637.09558457</v>
          </cell>
          <cell r="Q30">
            <v>30199219.757965382</v>
          </cell>
        </row>
        <row r="31">
          <cell r="B31">
            <v>2026</v>
          </cell>
          <cell r="C31">
            <v>131299452.64213979</v>
          </cell>
          <cell r="D31">
            <v>62984686.762434378</v>
          </cell>
          <cell r="E31">
            <v>154469.94428487032</v>
          </cell>
          <cell r="F31">
            <v>2334983.6347290315</v>
          </cell>
          <cell r="G31">
            <v>196773592.98358804</v>
          </cell>
          <cell r="H31">
            <v>3984102.6608739314</v>
          </cell>
          <cell r="I31">
            <v>1565183.1882004731</v>
          </cell>
          <cell r="J31">
            <v>12285615.984094124</v>
          </cell>
          <cell r="K31">
            <v>107677458.31174573</v>
          </cell>
          <cell r="L31">
            <v>38284541.688254282</v>
          </cell>
          <cell r="M31">
            <v>145962000</v>
          </cell>
          <cell r="N31">
            <v>16778272.626535878</v>
          </cell>
          <cell r="O31">
            <v>4459978.1653992394</v>
          </cell>
          <cell r="P31">
            <v>372891294.69210744</v>
          </cell>
          <cell r="Q31">
            <v>31074274.557675619</v>
          </cell>
        </row>
        <row r="32">
          <cell r="B32">
            <v>2027</v>
          </cell>
          <cell r="C32">
            <v>134344494.76867336</v>
          </cell>
          <cell r="D32">
            <v>64445401.340132326</v>
          </cell>
          <cell r="E32">
            <v>158052.34678667455</v>
          </cell>
          <cell r="F32">
            <v>2389135.6010125102</v>
          </cell>
          <cell r="G32">
            <v>201337084.05660486</v>
          </cell>
          <cell r="H32">
            <v>4076500.3075866029</v>
          </cell>
          <cell r="I32">
            <v>1601482.2636947369</v>
          </cell>
          <cell r="J32">
            <v>12570538.864343621</v>
          </cell>
          <cell r="K32">
            <v>107367071.55332991</v>
          </cell>
          <cell r="L32">
            <v>38594928.446670078</v>
          </cell>
          <cell r="M32">
            <v>145962000</v>
          </cell>
          <cell r="N32">
            <v>16778272.626535878</v>
          </cell>
          <cell r="O32">
            <v>4459978.1653992394</v>
          </cell>
          <cell r="P32">
            <v>377661595.56635249</v>
          </cell>
          <cell r="Q32">
            <v>31471799.630529374</v>
          </cell>
        </row>
        <row r="33">
          <cell r="B33">
            <v>2028</v>
          </cell>
          <cell r="C33">
            <v>137460156.2417905</v>
          </cell>
          <cell r="D33">
            <v>65939992.200894892</v>
          </cell>
          <cell r="E33">
            <v>161717.83087269473</v>
          </cell>
          <cell r="F33">
            <v>2444543.4371054191</v>
          </cell>
          <cell r="G33">
            <v>206006409.7106635</v>
          </cell>
          <cell r="H33">
            <v>4171040.8019728269</v>
          </cell>
          <cell r="I33">
            <v>1638623.1722036104</v>
          </cell>
          <cell r="J33">
            <v>12862069.557159849</v>
          </cell>
          <cell r="K33">
            <v>107364498.64395766</v>
          </cell>
          <cell r="L33">
            <v>38597501.35604234</v>
          </cell>
          <cell r="M33">
            <v>145962000</v>
          </cell>
          <cell r="N33">
            <v>16778272.626535878</v>
          </cell>
          <cell r="O33">
            <v>4459978.1653992394</v>
          </cell>
          <cell r="P33">
            <v>382542527.2682668</v>
          </cell>
          <cell r="Q33">
            <v>31878543.939022232</v>
          </cell>
        </row>
        <row r="34">
          <cell r="B34">
            <v>2029</v>
          </cell>
          <cell r="C34">
            <v>140648074.83591425</v>
          </cell>
          <cell r="D34">
            <v>67469244.989345461</v>
          </cell>
          <cell r="E34">
            <v>165468.32333636974</v>
          </cell>
          <cell r="F34">
            <v>2501236.2686164184</v>
          </cell>
          <cell r="G34">
            <v>210784024.41721249</v>
          </cell>
          <cell r="H34">
            <v>4267773.8400618341</v>
          </cell>
          <cell r="I34">
            <v>1676625.437167149</v>
          </cell>
          <cell r="J34">
            <v>13160361.30817502</v>
          </cell>
          <cell r="K34">
            <v>107361999.2286171</v>
          </cell>
          <cell r="L34">
            <v>38600000.771382913</v>
          </cell>
          <cell r="M34">
            <v>145962000</v>
          </cell>
          <cell r="N34">
            <v>16778272.626535878</v>
          </cell>
          <cell r="O34">
            <v>4459978.1653992394</v>
          </cell>
          <cell r="P34">
            <v>387536655.50184965</v>
          </cell>
          <cell r="Q34">
            <v>32294721.291820806</v>
          </cell>
        </row>
        <row r="35">
          <cell r="B35">
            <v>2030</v>
          </cell>
          <cell r="C35">
            <v>143909926.30804873</v>
          </cell>
          <cell r="D35">
            <v>69033963.570449695</v>
          </cell>
          <cell r="E35">
            <v>169305.79565652792</v>
          </cell>
          <cell r="F35">
            <v>2559243.8966231351</v>
          </cell>
          <cell r="G35">
            <v>215672439.5707781</v>
          </cell>
          <cell r="H35">
            <v>4366750.270412433</v>
          </cell>
          <cell r="I35">
            <v>1715509.0348048843</v>
          </cell>
          <cell r="J35">
            <v>13465570.917030118</v>
          </cell>
          <cell r="K35">
            <v>107359570.83192885</v>
          </cell>
          <cell r="L35">
            <v>38602429.168071166</v>
          </cell>
          <cell r="M35">
            <v>145962000</v>
          </cell>
          <cell r="N35">
            <v>16778272.626535878</v>
          </cell>
          <cell r="O35">
            <v>4459978.1653992394</v>
          </cell>
          <cell r="P35">
            <v>392646605.47383696</v>
          </cell>
          <cell r="Q35">
            <v>32720550.45615308</v>
          </cell>
        </row>
        <row r="36">
          <cell r="B36">
            <v>2031</v>
          </cell>
          <cell r="C36">
            <v>147247425.27865547</v>
          </cell>
          <cell r="D36">
            <v>70634970.452074319</v>
          </cell>
          <cell r="E36">
            <v>173232.26503371226</v>
          </cell>
          <cell r="F36">
            <v>2618596.8133373568</v>
          </cell>
          <cell r="G36">
            <v>220674224.80910087</v>
          </cell>
          <cell r="H36">
            <v>4468022.120841994</v>
          </cell>
          <cell r="I36">
            <v>1755294.4046164979</v>
          </cell>
          <cell r="J36">
            <v>13777858.819797991</v>
          </cell>
          <cell r="K36">
            <v>108229437.60699728</v>
          </cell>
          <cell r="L36">
            <v>37732562.393002719</v>
          </cell>
          <cell r="M36">
            <v>145962000</v>
          </cell>
          <cell r="N36">
            <v>16778272.626535878</v>
          </cell>
          <cell r="O36">
            <v>4459978.1653992394</v>
          </cell>
          <cell r="P36">
            <v>397875063.27366424</v>
          </cell>
          <cell r="Q36">
            <v>33156255.272805352</v>
          </cell>
        </row>
        <row r="37">
          <cell r="B37">
            <v>2032</v>
          </cell>
          <cell r="C37">
            <v>150662326.13295808</v>
          </cell>
          <cell r="D37">
            <v>72273107.217345119</v>
          </cell>
          <cell r="E37">
            <v>177249.79545053892</v>
          </cell>
          <cell r="F37">
            <v>2679326.2181335166</v>
          </cell>
          <cell r="G37">
            <v>225792009.36388725</v>
          </cell>
          <cell r="H37">
            <v>4571642.6257753214</v>
          </cell>
          <cell r="I37">
            <v>1796002.4601260189</v>
          </cell>
          <cell r="J37">
            <v>14097389.173317928</v>
          </cell>
          <cell r="K37">
            <v>108222337.44576749</v>
          </cell>
          <cell r="L37">
            <v>37739662.554232493</v>
          </cell>
          <cell r="M37">
            <v>145962000</v>
          </cell>
          <cell r="N37">
            <v>16778272.626535878</v>
          </cell>
          <cell r="O37">
            <v>4459978.1653992394</v>
          </cell>
          <cell r="P37">
            <v>403224777.28543204</v>
          </cell>
          <cell r="Q37">
            <v>33602064.773786001</v>
          </cell>
        </row>
        <row r="38">
          <cell r="B38">
            <v>2033</v>
          </cell>
          <cell r="C38">
            <v>154156423.94315085</v>
          </cell>
          <cell r="D38">
            <v>73949234.96703282</v>
          </cell>
          <cell r="E38">
            <v>181360.4987566481</v>
          </cell>
          <cell r="F38">
            <v>2741464.0339489356</v>
          </cell>
          <cell r="G38">
            <v>231028483.44288924</v>
          </cell>
          <cell r="H38">
            <v>4677666.2542277882</v>
          </cell>
          <cell r="I38">
            <v>1837654.5998752026</v>
          </cell>
          <cell r="J38">
            <v>14424329.94148618</v>
          </cell>
          <cell r="K38">
            <v>108215434.03484365</v>
          </cell>
          <cell r="L38">
            <v>37746565.965156361</v>
          </cell>
          <cell r="M38">
            <v>145962000</v>
          </cell>
          <cell r="N38">
            <v>16778272.626535878</v>
          </cell>
          <cell r="O38">
            <v>4459978.1653992394</v>
          </cell>
          <cell r="P38">
            <v>408698559.63261896</v>
          </cell>
          <cell r="Q38">
            <v>34058213.302718244</v>
          </cell>
        </row>
        <row r="39">
          <cell r="B39">
            <v>2034</v>
          </cell>
          <cell r="C39">
            <v>157731555.41199297</v>
          </cell>
          <cell r="D39">
            <v>75664234.772197857</v>
          </cell>
          <cell r="E39">
            <v>185566.53577881528</v>
          </cell>
          <cell r="F39">
            <v>2805042.9240643694</v>
          </cell>
          <cell r="G39">
            <v>236386399.644034</v>
          </cell>
          <cell r="H39">
            <v>4786148.7384374505</v>
          </cell>
          <cell r="I39">
            <v>1880272.7186718557</v>
          </cell>
          <cell r="J39">
            <v>14758852.983547579</v>
          </cell>
          <cell r="K39">
            <v>108208721.04811823</v>
          </cell>
          <cell r="L39">
            <v>37753278.951881751</v>
          </cell>
          <cell r="M39">
            <v>145962000</v>
          </cell>
          <cell r="N39">
            <v>16778272.626535878</v>
          </cell>
          <cell r="O39">
            <v>4459978.1653992394</v>
          </cell>
          <cell r="P39">
            <v>414299287.65629756</v>
          </cell>
          <cell r="Q39">
            <v>34524940.6380248</v>
          </cell>
        </row>
        <row r="40">
          <cell r="B40">
            <v>2035</v>
          </cell>
          <cell r="C40">
            <v>161389599.83828819</v>
          </cell>
          <cell r="D40">
            <v>77419008.13733317</v>
          </cell>
          <cell r="E40">
            <v>189870.11745680962</v>
          </cell>
          <cell r="F40">
            <v>2870096.3092737589</v>
          </cell>
          <cell r="G40">
            <v>241868574.40235192</v>
          </cell>
          <cell r="H40">
            <v>4897147.1031611767</v>
          </cell>
          <cell r="I40">
            <v>1923879.2190990334</v>
          </cell>
          <cell r="J40">
            <v>15101134.14443488</v>
          </cell>
          <cell r="K40">
            <v>108679222.90743011</v>
          </cell>
          <cell r="L40">
            <v>37282777.09256988</v>
          </cell>
          <cell r="M40">
            <v>145962000</v>
          </cell>
          <cell r="N40">
            <v>16778272.626535878</v>
          </cell>
          <cell r="O40">
            <v>4459978.1653992394</v>
          </cell>
          <cell r="P40">
            <v>420029905.42763454</v>
          </cell>
          <cell r="Q40">
            <v>35002492.118969545</v>
          </cell>
        </row>
        <row r="41">
          <cell r="B41" t="str">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50">
          <cell r="B50" t="str">
            <v>Año</v>
          </cell>
          <cell r="C50" t="str">
            <v>Equipos Electromecánicos Acueducto</v>
          </cell>
          <cell r="D50" t="str">
            <v>Equipos Electromecánicos Alcantarillado</v>
          </cell>
          <cell r="E50" t="str">
            <v xml:space="preserve">Total Equipos Electromecánicos </v>
          </cell>
          <cell r="F50" t="str">
            <v>Número de empleados *</v>
          </cell>
          <cell r="G50" t="str">
            <v>Número de empleados **</v>
          </cell>
          <cell r="H50" t="str">
            <v>Costo mensual operarios * (SMLV/mes)</v>
          </cell>
          <cell r="I50" t="str">
            <v>Costo mensual operarios ** (SMLV/mes)</v>
          </cell>
          <cell r="J50" t="str">
            <v>Porcentaje Bombeo Acueducto</v>
          </cell>
          <cell r="K50" t="str">
            <v>Costo de operarios del Servicio de Acueducto Bombeo (SMLV)</v>
          </cell>
          <cell r="L50" t="str">
            <v>Longitud de red acueducto</v>
          </cell>
          <cell r="M50" t="str">
            <v>Longitud de red alcantarillado</v>
          </cell>
          <cell r="N50" t="str">
            <v xml:space="preserve">Longitud total de redes </v>
          </cell>
          <cell r="O50" t="str">
            <v>Número de empleados *</v>
          </cell>
          <cell r="P50" t="str">
            <v>Número de empleados **</v>
          </cell>
          <cell r="Q50" t="str">
            <v>Costo mensual operarios  (SMLV/mes)</v>
          </cell>
          <cell r="R50" t="str">
            <v>Costo mensual operarios ** (SMLV/mes)</v>
          </cell>
          <cell r="S50" t="str">
            <v>Porcentaje de redes de acueducto</v>
          </cell>
          <cell r="T50" t="str">
            <v>Operarios PTAP, Tanques y PTAR</v>
          </cell>
          <cell r="U50" t="str">
            <v>Porcentaje acueducto</v>
          </cell>
          <cell r="V50" t="str">
            <v>Porcentaje alcantarillado</v>
          </cell>
          <cell r="W50" t="str">
            <v>Costo mensual operarios tratamiento y tanques** (SMLV/mes)</v>
          </cell>
          <cell r="X50" t="str">
            <v>Costo de operarios del servicio de acueducto redes (SMLV)</v>
          </cell>
          <cell r="Y50" t="str">
            <v>Total Operarios*</v>
          </cell>
          <cell r="Z50" t="str">
            <v>Total Operarios**</v>
          </cell>
          <cell r="AA50" t="str">
            <v>Costo total mensual operarios * (SMLV/mes)</v>
          </cell>
          <cell r="AB50" t="str">
            <v>Costo total mensual operarios ** (SMLV/mes)</v>
          </cell>
          <cell r="AC50" t="str">
            <v>Costo total mensual operarios ** ($/mes)</v>
          </cell>
          <cell r="AD50" t="str">
            <v>Costo total operarios del servicio de acueducto (SMLV)</v>
          </cell>
          <cell r="AE50" t="str">
            <v>Costo total operarios del servicio de alcantarillado (SMLV)</v>
          </cell>
          <cell r="AF50" t="str">
            <v>Costo total operarios del servicio de acueducto ($)</v>
          </cell>
          <cell r="AG50" t="str">
            <v>Costo total operarios del servicio de alcantarillado ($)</v>
          </cell>
          <cell r="AH50" t="str">
            <v>Usuarios potenciales</v>
          </cell>
          <cell r="AI50" t="str">
            <v>Usuarios reales</v>
          </cell>
          <cell r="AJ50" t="str">
            <v>Indicador Operarios / miles de usuarios.</v>
          </cell>
        </row>
        <row r="51">
          <cell r="B51">
            <v>2002</v>
          </cell>
          <cell r="C51">
            <v>8</v>
          </cell>
          <cell r="D51">
            <v>4</v>
          </cell>
          <cell r="E51">
            <v>12</v>
          </cell>
          <cell r="F51">
            <v>3.8933100889616576</v>
          </cell>
          <cell r="G51">
            <v>4</v>
          </cell>
          <cell r="H51">
            <v>6.8399651334424867</v>
          </cell>
          <cell r="I51">
            <v>7</v>
          </cell>
          <cell r="J51">
            <v>0.66666666666666663</v>
          </cell>
          <cell r="K51">
            <v>4.6666666666666661</v>
          </cell>
          <cell r="L51">
            <v>36.748186579266253</v>
          </cell>
          <cell r="M51">
            <v>24.739731163426647</v>
          </cell>
          <cell r="N51">
            <v>61.4879177426929</v>
          </cell>
          <cell r="O51">
            <v>5.2867441582510626</v>
          </cell>
          <cell r="P51">
            <v>5</v>
          </cell>
          <cell r="Q51">
            <v>7.7867441582510626</v>
          </cell>
          <cell r="R51">
            <v>7.5</v>
          </cell>
          <cell r="S51">
            <v>0.59764890287951467</v>
          </cell>
          <cell r="T51">
            <v>3</v>
          </cell>
          <cell r="U51">
            <v>0.6</v>
          </cell>
          <cell r="V51">
            <v>0.4</v>
          </cell>
          <cell r="W51">
            <v>5</v>
          </cell>
          <cell r="X51">
            <v>4.48236677159636</v>
          </cell>
          <cell r="Y51">
            <v>13.18005424721272</v>
          </cell>
          <cell r="Z51">
            <v>13</v>
          </cell>
          <cell r="AA51">
            <v>19.626709291693551</v>
          </cell>
          <cell r="AB51">
            <v>19.5</v>
          </cell>
          <cell r="AC51">
            <v>9487530</v>
          </cell>
          <cell r="AD51">
            <v>15.149033438263025</v>
          </cell>
          <cell r="AE51">
            <v>4.3509665617369748</v>
          </cell>
          <cell r="AF51">
            <v>7370610.7290524924</v>
          </cell>
          <cell r="AG51">
            <v>2116919.2709475076</v>
          </cell>
          <cell r="AH51">
            <v>6233.7484224385325</v>
          </cell>
          <cell r="AI51">
            <v>3916.5457719510837</v>
          </cell>
          <cell r="AJ51">
            <v>3.3652241068146349</v>
          </cell>
        </row>
        <row r="52">
          <cell r="B52">
            <v>2003</v>
          </cell>
          <cell r="C52">
            <v>8</v>
          </cell>
          <cell r="D52">
            <v>4</v>
          </cell>
          <cell r="E52">
            <v>12</v>
          </cell>
          <cell r="F52">
            <v>3.8933100889616576</v>
          </cell>
          <cell r="G52">
            <v>4</v>
          </cell>
          <cell r="H52">
            <v>6.8399651334424867</v>
          </cell>
          <cell r="I52">
            <v>7</v>
          </cell>
          <cell r="J52">
            <v>0.66666666666666663</v>
          </cell>
          <cell r="K52">
            <v>4.6666666666666661</v>
          </cell>
          <cell r="L52">
            <v>40.980893524004429</v>
          </cell>
          <cell r="M52">
            <v>35.438822866693059</v>
          </cell>
          <cell r="N52">
            <v>76.419716390697488</v>
          </cell>
          <cell r="O52">
            <v>6.0158169148770746</v>
          </cell>
          <cell r="P52">
            <v>6</v>
          </cell>
          <cell r="Q52">
            <v>8.5158169148770746</v>
          </cell>
          <cell r="R52">
            <v>8.5</v>
          </cell>
          <cell r="S52">
            <v>0.53626073819076614</v>
          </cell>
          <cell r="T52">
            <v>3</v>
          </cell>
          <cell r="U52">
            <v>0.6</v>
          </cell>
          <cell r="V52">
            <v>0.4</v>
          </cell>
          <cell r="W52">
            <v>5</v>
          </cell>
          <cell r="X52">
            <v>4.558216274621512</v>
          </cell>
          <cell r="Y52">
            <v>13.909127003838732</v>
          </cell>
          <cell r="Z52">
            <v>14</v>
          </cell>
          <cell r="AA52">
            <v>20.355782048319561</v>
          </cell>
          <cell r="AB52">
            <v>20.5</v>
          </cell>
          <cell r="AC52">
            <v>9974070</v>
          </cell>
          <cell r="AD52">
            <v>15.224882941288179</v>
          </cell>
          <cell r="AE52">
            <v>5.275117058711821</v>
          </cell>
          <cell r="AF52">
            <v>7407514.5462543508</v>
          </cell>
          <cell r="AG52">
            <v>2566555.4537456492</v>
          </cell>
          <cell r="AH52">
            <v>6378.3189150838734</v>
          </cell>
          <cell r="AI52">
            <v>4198.7262349336288</v>
          </cell>
          <cell r="AJ52">
            <v>3.3127015731852305</v>
          </cell>
        </row>
        <row r="53">
          <cell r="B53">
            <v>2004</v>
          </cell>
          <cell r="C53">
            <v>8</v>
          </cell>
          <cell r="D53">
            <v>4</v>
          </cell>
          <cell r="E53">
            <v>12</v>
          </cell>
          <cell r="F53">
            <v>3.8933100889616576</v>
          </cell>
          <cell r="G53">
            <v>4</v>
          </cell>
          <cell r="H53">
            <v>6.8399651334424867</v>
          </cell>
          <cell r="I53">
            <v>7</v>
          </cell>
          <cell r="J53">
            <v>0.66666666666666663</v>
          </cell>
          <cell r="K53">
            <v>4.6666666666666661</v>
          </cell>
          <cell r="L53">
            <v>45.378329132324723</v>
          </cell>
          <cell r="M53">
            <v>46.613074271368156</v>
          </cell>
          <cell r="N53">
            <v>91.991403403692885</v>
          </cell>
          <cell r="O53">
            <v>6.6377567927265115</v>
          </cell>
          <cell r="P53">
            <v>7</v>
          </cell>
          <cell r="Q53">
            <v>9.1377567927265115</v>
          </cell>
          <cell r="R53">
            <v>9.5</v>
          </cell>
          <cell r="S53">
            <v>0.493288801489282</v>
          </cell>
          <cell r="T53">
            <v>3</v>
          </cell>
          <cell r="U53">
            <v>0.6</v>
          </cell>
          <cell r="V53">
            <v>0.4</v>
          </cell>
          <cell r="W53">
            <v>5</v>
          </cell>
          <cell r="X53">
            <v>4.6862436141481787</v>
          </cell>
          <cell r="Y53">
            <v>14.531066881688169</v>
          </cell>
          <cell r="Z53">
            <v>15</v>
          </cell>
          <cell r="AA53">
            <v>20.977721926168996</v>
          </cell>
          <cell r="AB53">
            <v>21.5</v>
          </cell>
          <cell r="AC53">
            <v>10460610</v>
          </cell>
          <cell r="AD53">
            <v>15.352910280814845</v>
          </cell>
          <cell r="AE53">
            <v>6.1470897191851552</v>
          </cell>
          <cell r="AF53">
            <v>7469804.968027655</v>
          </cell>
          <cell r="AG53">
            <v>2990805.0319723454</v>
          </cell>
          <cell r="AH53">
            <v>6526.2422262787231</v>
          </cell>
          <cell r="AI53">
            <v>4491.8886088216486</v>
          </cell>
          <cell r="AJ53">
            <v>3.2349570853450182</v>
          </cell>
        </row>
        <row r="54">
          <cell r="B54">
            <v>2005</v>
          </cell>
          <cell r="C54">
            <v>8</v>
          </cell>
          <cell r="D54">
            <v>4</v>
          </cell>
          <cell r="E54">
            <v>12</v>
          </cell>
          <cell r="F54">
            <v>3.8933100889616576</v>
          </cell>
          <cell r="G54">
            <v>4</v>
          </cell>
          <cell r="H54">
            <v>6.8399651334424867</v>
          </cell>
          <cell r="I54">
            <v>7</v>
          </cell>
          <cell r="J54">
            <v>0.66666666666666663</v>
          </cell>
          <cell r="K54">
            <v>4.6666666666666661</v>
          </cell>
          <cell r="L54">
            <v>49.945857481740163</v>
          </cell>
          <cell r="M54">
            <v>52.129556164631452</v>
          </cell>
          <cell r="N54">
            <v>102.07541364637162</v>
          </cell>
          <cell r="O54">
            <v>6.986587392876455</v>
          </cell>
          <cell r="P54">
            <v>7</v>
          </cell>
          <cell r="Q54">
            <v>9.486587392876455</v>
          </cell>
          <cell r="R54">
            <v>9.5</v>
          </cell>
          <cell r="S54">
            <v>0.48930350314103815</v>
          </cell>
          <cell r="T54">
            <v>3</v>
          </cell>
          <cell r="U54">
            <v>0.6</v>
          </cell>
          <cell r="V54">
            <v>0.4</v>
          </cell>
          <cell r="W54">
            <v>5</v>
          </cell>
          <cell r="X54">
            <v>4.6483832798398623</v>
          </cell>
          <cell r="Y54">
            <v>14.879897481838112</v>
          </cell>
          <cell r="Z54">
            <v>15</v>
          </cell>
          <cell r="AA54">
            <v>21.326552526318942</v>
          </cell>
          <cell r="AB54">
            <v>21.5</v>
          </cell>
          <cell r="AC54">
            <v>10460610</v>
          </cell>
          <cell r="AD54">
            <v>15.315049946506528</v>
          </cell>
          <cell r="AE54">
            <v>6.1849500534934716</v>
          </cell>
          <cell r="AF54">
            <v>7451384.4009732865</v>
          </cell>
          <cell r="AG54">
            <v>3009225.5990267135</v>
          </cell>
          <cell r="AH54">
            <v>6677.5961131920576</v>
          </cell>
          <cell r="AI54">
            <v>4796.3904987826782</v>
          </cell>
          <cell r="AJ54">
            <v>3.1023115164652721</v>
          </cell>
        </row>
        <row r="55">
          <cell r="B55">
            <v>2006</v>
          </cell>
          <cell r="C55">
            <v>8</v>
          </cell>
          <cell r="D55">
            <v>4</v>
          </cell>
          <cell r="E55">
            <v>12</v>
          </cell>
          <cell r="F55">
            <v>3.8933100889616576</v>
          </cell>
          <cell r="G55">
            <v>4</v>
          </cell>
          <cell r="H55">
            <v>6.8399651334424867</v>
          </cell>
          <cell r="I55">
            <v>7</v>
          </cell>
          <cell r="J55">
            <v>0.66666666666666663</v>
          </cell>
          <cell r="K55">
            <v>4.6666666666666661</v>
          </cell>
          <cell r="L55">
            <v>54.689002853427937</v>
          </cell>
          <cell r="M55">
            <v>53.674497922661772</v>
          </cell>
          <cell r="N55">
            <v>108.36350077608971</v>
          </cell>
          <cell r="O55">
            <v>7.1870637028208755</v>
          </cell>
          <cell r="P55">
            <v>7</v>
          </cell>
          <cell r="Q55">
            <v>9.6870637028208755</v>
          </cell>
          <cell r="R55">
            <v>9.5</v>
          </cell>
          <cell r="S55">
            <v>0.50468102693019501</v>
          </cell>
          <cell r="T55">
            <v>3</v>
          </cell>
          <cell r="U55">
            <v>0.6</v>
          </cell>
          <cell r="V55">
            <v>0.4</v>
          </cell>
          <cell r="W55">
            <v>5</v>
          </cell>
          <cell r="X55">
            <v>4.794469755836853</v>
          </cell>
          <cell r="Y55">
            <v>15.080373791782533</v>
          </cell>
          <cell r="Z55">
            <v>15</v>
          </cell>
          <cell r="AA55">
            <v>21.527028836263362</v>
          </cell>
          <cell r="AB55">
            <v>21.5</v>
          </cell>
          <cell r="AC55">
            <v>10460610</v>
          </cell>
          <cell r="AD55">
            <v>15.461136422503518</v>
          </cell>
          <cell r="AE55">
            <v>6.0388635774964818</v>
          </cell>
          <cell r="AF55">
            <v>7522461.3150048619</v>
          </cell>
          <cell r="AG55">
            <v>2938148.6849951381</v>
          </cell>
          <cell r="AH55">
            <v>6832.4601363046795</v>
          </cell>
          <cell r="AI55">
            <v>5112.6001902285298</v>
          </cell>
          <cell r="AJ55">
            <v>2.9496485605514269</v>
          </cell>
        </row>
        <row r="56">
          <cell r="B56">
            <v>2007</v>
          </cell>
          <cell r="C56">
            <v>8</v>
          </cell>
          <cell r="D56">
            <v>4</v>
          </cell>
          <cell r="E56">
            <v>12</v>
          </cell>
          <cell r="F56">
            <v>3.8933100889616576</v>
          </cell>
          <cell r="G56">
            <v>4</v>
          </cell>
          <cell r="H56">
            <v>6.8399651334424867</v>
          </cell>
          <cell r="I56">
            <v>7</v>
          </cell>
          <cell r="J56">
            <v>0.66666666666666663</v>
          </cell>
          <cell r="K56">
            <v>4.6666666666666661</v>
          </cell>
          <cell r="L56">
            <v>59.613454277915892</v>
          </cell>
          <cell r="M56">
            <v>55.255269325382734</v>
          </cell>
          <cell r="N56">
            <v>114.86872360329863</v>
          </cell>
          <cell r="O56">
            <v>7.382573950942696</v>
          </cell>
          <cell r="P56">
            <v>7</v>
          </cell>
          <cell r="Q56">
            <v>9.882573950942696</v>
          </cell>
          <cell r="R56">
            <v>9.5</v>
          </cell>
          <cell r="S56">
            <v>0.51897028545204449</v>
          </cell>
          <cell r="T56">
            <v>3</v>
          </cell>
          <cell r="U56">
            <v>0.6</v>
          </cell>
          <cell r="V56">
            <v>0.4</v>
          </cell>
          <cell r="W56">
            <v>5</v>
          </cell>
          <cell r="X56">
            <v>4.9302177117944224</v>
          </cell>
          <cell r="Y56">
            <v>15.275884039904353</v>
          </cell>
          <cell r="Z56">
            <v>15</v>
          </cell>
          <cell r="AA56">
            <v>21.722539084385183</v>
          </cell>
          <cell r="AB56">
            <v>21.5</v>
          </cell>
          <cell r="AC56">
            <v>10460610</v>
          </cell>
          <cell r="AD56">
            <v>15.596884378461088</v>
          </cell>
          <cell r="AE56">
            <v>5.9031156215389124</v>
          </cell>
          <cell r="AF56">
            <v>7588508.1254964573</v>
          </cell>
          <cell r="AG56">
            <v>2872101.8745035427</v>
          </cell>
          <cell r="AH56">
            <v>6990.915701230866</v>
          </cell>
          <cell r="AI56">
            <v>5440.8969518610602</v>
          </cell>
          <cell r="AJ56">
            <v>2.807603998947128</v>
          </cell>
        </row>
        <row r="57">
          <cell r="B57">
            <v>2008</v>
          </cell>
          <cell r="C57">
            <v>8</v>
          </cell>
          <cell r="D57">
            <v>4</v>
          </cell>
          <cell r="E57">
            <v>12</v>
          </cell>
          <cell r="F57">
            <v>3.8933100889616576</v>
          </cell>
          <cell r="G57">
            <v>4</v>
          </cell>
          <cell r="H57">
            <v>6.8399651334424867</v>
          </cell>
          <cell r="I57">
            <v>7</v>
          </cell>
          <cell r="J57">
            <v>0.66666666666666663</v>
          </cell>
          <cell r="K57">
            <v>4.6666666666666661</v>
          </cell>
          <cell r="L57">
            <v>64.725070205447082</v>
          </cell>
          <cell r="M57">
            <v>56.872701318965589</v>
          </cell>
          <cell r="N57">
            <v>121.59777152441268</v>
          </cell>
          <cell r="O57">
            <v>7.5734900414486397</v>
          </cell>
          <cell r="P57">
            <v>8</v>
          </cell>
          <cell r="Q57">
            <v>10.07349004144864</v>
          </cell>
          <cell r="R57">
            <v>11</v>
          </cell>
          <cell r="S57">
            <v>0.53228829273777023</v>
          </cell>
          <cell r="T57">
            <v>3</v>
          </cell>
          <cell r="U57">
            <v>0.6</v>
          </cell>
          <cell r="V57">
            <v>0.4</v>
          </cell>
          <cell r="W57">
            <v>5</v>
          </cell>
          <cell r="X57">
            <v>5.8551712201154729</v>
          </cell>
          <cell r="Y57">
            <v>15.466800130410297</v>
          </cell>
          <cell r="Z57">
            <v>16</v>
          </cell>
          <cell r="AA57">
            <v>21.913455174891126</v>
          </cell>
          <cell r="AB57">
            <v>23</v>
          </cell>
          <cell r="AC57">
            <v>11190420</v>
          </cell>
          <cell r="AD57">
            <v>16.521837886782137</v>
          </cell>
          <cell r="AE57">
            <v>6.4781621132178628</v>
          </cell>
          <cell r="AF57">
            <v>8038535.0054349806</v>
          </cell>
          <cell r="AG57">
            <v>3151884.9945650189</v>
          </cell>
          <cell r="AH57">
            <v>7153.046101509939</v>
          </cell>
          <cell r="AI57">
            <v>5781.6713470298064</v>
          </cell>
          <cell r="AJ57">
            <v>2.6751434320728023</v>
          </cell>
        </row>
        <row r="58">
          <cell r="B58">
            <v>2009</v>
          </cell>
          <cell r="C58">
            <v>9</v>
          </cell>
          <cell r="D58">
            <v>4</v>
          </cell>
          <cell r="E58">
            <v>13</v>
          </cell>
          <cell r="F58">
            <v>4.0531473719149425</v>
          </cell>
          <cell r="G58">
            <v>4</v>
          </cell>
          <cell r="H58">
            <v>7.0797210578724137</v>
          </cell>
          <cell r="I58">
            <v>7</v>
          </cell>
          <cell r="J58">
            <v>0.69230769230769229</v>
          </cell>
          <cell r="K58">
            <v>4.8461538461538458</v>
          </cell>
          <cell r="L58">
            <v>71.529883304360197</v>
          </cell>
          <cell r="M58">
            <v>58.52764412053854</v>
          </cell>
          <cell r="N58">
            <v>130.05752742489875</v>
          </cell>
          <cell r="O58">
            <v>7.7990472353440055</v>
          </cell>
          <cell r="P58">
            <v>8</v>
          </cell>
          <cell r="Q58">
            <v>10.299047235344005</v>
          </cell>
          <cell r="R58">
            <v>11</v>
          </cell>
          <cell r="S58">
            <v>0.549986492290228</v>
          </cell>
          <cell r="T58">
            <v>3</v>
          </cell>
          <cell r="U58">
            <v>0.6</v>
          </cell>
          <cell r="V58">
            <v>0.4</v>
          </cell>
          <cell r="W58">
            <v>5</v>
          </cell>
          <cell r="X58">
            <v>6.0498514151925082</v>
          </cell>
          <cell r="Y58">
            <v>15.852194607258948</v>
          </cell>
          <cell r="Z58">
            <v>16</v>
          </cell>
          <cell r="AA58">
            <v>22.378768293216417</v>
          </cell>
          <cell r="AB58">
            <v>23</v>
          </cell>
          <cell r="AC58">
            <v>11190420</v>
          </cell>
          <cell r="AD58">
            <v>16.896005261346353</v>
          </cell>
          <cell r="AE58">
            <v>6.1039947386536468</v>
          </cell>
          <cell r="AF58">
            <v>8220582.3998554545</v>
          </cell>
          <cell r="AG58">
            <v>2969837.6001445455</v>
          </cell>
          <cell r="AH58">
            <v>7318.9365623902322</v>
          </cell>
          <cell r="AI58">
            <v>6135.325553624014</v>
          </cell>
          <cell r="AJ58">
            <v>2.5837576944707314</v>
          </cell>
        </row>
        <row r="59">
          <cell r="B59">
            <v>2010</v>
          </cell>
          <cell r="C59">
            <v>9</v>
          </cell>
          <cell r="D59">
            <v>4</v>
          </cell>
          <cell r="E59">
            <v>13</v>
          </cell>
          <cell r="F59">
            <v>4.0531473719149425</v>
          </cell>
          <cell r="G59">
            <v>4</v>
          </cell>
          <cell r="H59">
            <v>7.0797210578724137</v>
          </cell>
          <cell r="I59">
            <v>7</v>
          </cell>
          <cell r="J59">
            <v>0.69230769230769229</v>
          </cell>
          <cell r="K59">
            <v>4.8461538461538458</v>
          </cell>
          <cell r="L59">
            <v>77.034105390911634</v>
          </cell>
          <cell r="M59">
            <v>60.220967665110685</v>
          </cell>
          <cell r="N59">
            <v>137.25507305602233</v>
          </cell>
          <cell r="O59">
            <v>7.9796861179929905</v>
          </cell>
          <cell r="P59">
            <v>8</v>
          </cell>
          <cell r="Q59">
            <v>10.479686117992991</v>
          </cell>
          <cell r="R59">
            <v>11</v>
          </cell>
          <cell r="S59">
            <v>0.56124778250978913</v>
          </cell>
          <cell r="T59">
            <v>3</v>
          </cell>
          <cell r="U59">
            <v>0.6</v>
          </cell>
          <cell r="V59">
            <v>0.4</v>
          </cell>
          <cell r="W59">
            <v>5</v>
          </cell>
          <cell r="X59">
            <v>6.1737256076076807</v>
          </cell>
          <cell r="Y59">
            <v>16.032833489907933</v>
          </cell>
          <cell r="Z59">
            <v>16</v>
          </cell>
          <cell r="AA59">
            <v>22.559407175865402</v>
          </cell>
          <cell r="AB59">
            <v>23</v>
          </cell>
          <cell r="AC59">
            <v>11190420</v>
          </cell>
          <cell r="AD59">
            <v>17.019879453761526</v>
          </cell>
          <cell r="AE59">
            <v>5.9801205462384743</v>
          </cell>
          <cell r="AF59">
            <v>8280852.1494331323</v>
          </cell>
          <cell r="AG59">
            <v>2909567.8505668673</v>
          </cell>
          <cell r="AH59">
            <v>7488.6742856284836</v>
          </cell>
          <cell r="AI59">
            <v>6502.2736927274427</v>
          </cell>
          <cell r="AJ59">
            <v>2.4657272590417216</v>
          </cell>
        </row>
        <row r="60">
          <cell r="B60">
            <v>2011</v>
          </cell>
          <cell r="C60">
            <v>9</v>
          </cell>
          <cell r="D60">
            <v>4</v>
          </cell>
          <cell r="E60">
            <v>13</v>
          </cell>
          <cell r="F60">
            <v>4.0531473719149425</v>
          </cell>
          <cell r="G60">
            <v>4</v>
          </cell>
          <cell r="H60">
            <v>7.0797210578724137</v>
          </cell>
          <cell r="I60">
            <v>7</v>
          </cell>
          <cell r="J60">
            <v>0.69230769230769229</v>
          </cell>
          <cell r="K60">
            <v>4.8461538461538458</v>
          </cell>
          <cell r="L60">
            <v>82.744132494055378</v>
          </cell>
          <cell r="M60">
            <v>61.953562062860918</v>
          </cell>
          <cell r="N60">
            <v>144.6976945569163</v>
          </cell>
          <cell r="O60">
            <v>8.1567751762693632</v>
          </cell>
          <cell r="P60">
            <v>8</v>
          </cell>
          <cell r="Q60">
            <v>10.656775176269363</v>
          </cell>
          <cell r="R60">
            <v>11</v>
          </cell>
          <cell r="S60">
            <v>0.57184140180967624</v>
          </cell>
          <cell r="T60">
            <v>3</v>
          </cell>
          <cell r="U60">
            <v>0.6</v>
          </cell>
          <cell r="V60">
            <v>0.4</v>
          </cell>
          <cell r="W60">
            <v>5</v>
          </cell>
          <cell r="X60">
            <v>6.2902554199064387</v>
          </cell>
          <cell r="Y60">
            <v>16.209922548184306</v>
          </cell>
          <cell r="Z60">
            <v>16</v>
          </cell>
          <cell r="AA60">
            <v>22.736496234141775</v>
          </cell>
          <cell r="AB60">
            <v>23</v>
          </cell>
          <cell r="AC60">
            <v>11190420</v>
          </cell>
          <cell r="AD60">
            <v>17.136409266060284</v>
          </cell>
          <cell r="AE60">
            <v>5.8635907339397164</v>
          </cell>
          <cell r="AF60">
            <v>8337548.5643089702</v>
          </cell>
          <cell r="AG60">
            <v>2852871.4356910298</v>
          </cell>
          <cell r="AH60">
            <v>7662.3484953281904</v>
          </cell>
          <cell r="AI60">
            <v>6882.9421662703589</v>
          </cell>
          <cell r="AJ60">
            <v>2.3550862634907088</v>
          </cell>
        </row>
        <row r="61">
          <cell r="B61">
            <v>2012</v>
          </cell>
          <cell r="C61">
            <v>9</v>
          </cell>
          <cell r="D61">
            <v>4</v>
          </cell>
          <cell r="E61">
            <v>13</v>
          </cell>
          <cell r="F61">
            <v>4.0531473719149425</v>
          </cell>
          <cell r="G61">
            <v>4</v>
          </cell>
          <cell r="H61">
            <v>7.0797210578724137</v>
          </cell>
          <cell r="I61">
            <v>7</v>
          </cell>
          <cell r="J61">
            <v>0.69230769230769229</v>
          </cell>
          <cell r="K61">
            <v>4.8461538461538458</v>
          </cell>
          <cell r="L61">
            <v>85.340681545353988</v>
          </cell>
          <cell r="M61">
            <v>63.726338067032053</v>
          </cell>
          <cell r="N61">
            <v>149.06701961238605</v>
          </cell>
          <cell r="O61">
            <v>8.256542428530441</v>
          </cell>
          <cell r="P61">
            <v>8</v>
          </cell>
          <cell r="Q61">
            <v>10.756542428530441</v>
          </cell>
          <cell r="R61">
            <v>11</v>
          </cell>
          <cell r="S61">
            <v>0.57249874430482672</v>
          </cell>
          <cell r="T61">
            <v>3</v>
          </cell>
          <cell r="U61">
            <v>0.6</v>
          </cell>
          <cell r="V61">
            <v>0.4</v>
          </cell>
          <cell r="W61">
            <v>5</v>
          </cell>
          <cell r="X61">
            <v>6.2974861873530941</v>
          </cell>
          <cell r="Y61">
            <v>16.309689800445383</v>
          </cell>
          <cell r="Z61">
            <v>16</v>
          </cell>
          <cell r="AA61">
            <v>22.836263486402856</v>
          </cell>
          <cell r="AB61">
            <v>23</v>
          </cell>
          <cell r="AC61">
            <v>11190420</v>
          </cell>
          <cell r="AD61">
            <v>17.143640033506941</v>
          </cell>
          <cell r="AE61">
            <v>5.8563599664930592</v>
          </cell>
          <cell r="AF61">
            <v>8341066.6219024668</v>
          </cell>
          <cell r="AG61">
            <v>2849353.3780975332</v>
          </cell>
          <cell r="AH61">
            <v>7840.0504848410355</v>
          </cell>
          <cell r="AI61">
            <v>7056.0454363569324</v>
          </cell>
          <cell r="AJ61">
            <v>2.3114490896569606</v>
          </cell>
        </row>
        <row r="62">
          <cell r="B62">
            <v>2013</v>
          </cell>
          <cell r="C62">
            <v>9</v>
          </cell>
          <cell r="D62">
            <v>4</v>
          </cell>
          <cell r="E62">
            <v>13</v>
          </cell>
          <cell r="F62">
            <v>4.0531473719149425</v>
          </cell>
          <cell r="G62">
            <v>4</v>
          </cell>
          <cell r="H62">
            <v>7.0797210578724137</v>
          </cell>
          <cell r="I62">
            <v>7</v>
          </cell>
          <cell r="J62">
            <v>0.69230769230769229</v>
          </cell>
          <cell r="K62">
            <v>4.8461538461538458</v>
          </cell>
          <cell r="L62">
            <v>87.795294474206315</v>
          </cell>
          <cell r="M62">
            <v>65.540227552676114</v>
          </cell>
          <cell r="N62">
            <v>153.33552202688242</v>
          </cell>
          <cell r="O62">
            <v>8.3512228530943808</v>
          </cell>
          <cell r="P62">
            <v>8</v>
          </cell>
          <cell r="Q62">
            <v>10.851222853094381</v>
          </cell>
          <cell r="R62">
            <v>11</v>
          </cell>
          <cell r="S62">
            <v>0.57256983452806365</v>
          </cell>
          <cell r="T62">
            <v>3</v>
          </cell>
          <cell r="U62">
            <v>0.6</v>
          </cell>
          <cell r="V62">
            <v>0.4</v>
          </cell>
          <cell r="W62">
            <v>5</v>
          </cell>
          <cell r="X62">
            <v>6.2982681798086997</v>
          </cell>
          <cell r="Y62">
            <v>16.404370225009323</v>
          </cell>
          <cell r="Z62">
            <v>16</v>
          </cell>
          <cell r="AA62">
            <v>22.930943910966796</v>
          </cell>
          <cell r="AB62">
            <v>23</v>
          </cell>
          <cell r="AC62">
            <v>11190420</v>
          </cell>
          <cell r="AD62">
            <v>17.144422025962545</v>
          </cell>
          <cell r="AE62">
            <v>5.8555779740374554</v>
          </cell>
          <cell r="AF62">
            <v>8341447.0925118169</v>
          </cell>
          <cell r="AG62">
            <v>2848972.9074881836</v>
          </cell>
          <cell r="AH62">
            <v>8021.8736647560236</v>
          </cell>
          <cell r="AI62">
            <v>7219.6862982804214</v>
          </cell>
          <cell r="AJ62">
            <v>2.2721721619561923</v>
          </cell>
        </row>
        <row r="63">
          <cell r="B63">
            <v>2014</v>
          </cell>
          <cell r="C63">
            <v>9</v>
          </cell>
          <cell r="D63">
            <v>4</v>
          </cell>
          <cell r="E63">
            <v>13</v>
          </cell>
          <cell r="F63">
            <v>4.0531473719149425</v>
          </cell>
          <cell r="G63">
            <v>4</v>
          </cell>
          <cell r="H63">
            <v>7.0797210578724137</v>
          </cell>
          <cell r="I63">
            <v>7</v>
          </cell>
          <cell r="J63">
            <v>0.69230769230769229</v>
          </cell>
          <cell r="K63">
            <v>4.8461538461538458</v>
          </cell>
          <cell r="L63">
            <v>90.306833762021171</v>
          </cell>
          <cell r="M63">
            <v>67.39618400650258</v>
          </cell>
          <cell r="N63">
            <v>157.70301776852375</v>
          </cell>
          <cell r="O63">
            <v>8.4454092293034542</v>
          </cell>
          <cell r="P63">
            <v>8</v>
          </cell>
          <cell r="Q63">
            <v>10.945409229303454</v>
          </cell>
          <cell r="R63">
            <v>11</v>
          </cell>
          <cell r="S63">
            <v>0.57263859017950691</v>
          </cell>
          <cell r="T63">
            <v>3</v>
          </cell>
          <cell r="U63">
            <v>0.6</v>
          </cell>
          <cell r="V63">
            <v>0.4</v>
          </cell>
          <cell r="W63">
            <v>5</v>
          </cell>
          <cell r="X63">
            <v>6.2990244919745759</v>
          </cell>
          <cell r="Y63">
            <v>16.498556601218397</v>
          </cell>
          <cell r="Z63">
            <v>16</v>
          </cell>
          <cell r="AA63">
            <v>23.02513028717587</v>
          </cell>
          <cell r="AB63">
            <v>23</v>
          </cell>
          <cell r="AC63">
            <v>11190420</v>
          </cell>
          <cell r="AD63">
            <v>17.145178338128421</v>
          </cell>
          <cell r="AE63">
            <v>5.8548216618715792</v>
          </cell>
          <cell r="AF63">
            <v>8341815.0686330022</v>
          </cell>
          <cell r="AG63">
            <v>2848604.9313669982</v>
          </cell>
          <cell r="AH63">
            <v>8207.9136120015683</v>
          </cell>
          <cell r="AI63">
            <v>7387.1222508014116</v>
          </cell>
          <cell r="AJ63">
            <v>2.2334213569334809</v>
          </cell>
        </row>
        <row r="64">
          <cell r="B64">
            <v>2015</v>
          </cell>
          <cell r="C64">
            <v>9</v>
          </cell>
          <cell r="D64">
            <v>4</v>
          </cell>
          <cell r="E64">
            <v>13</v>
          </cell>
          <cell r="F64">
            <v>4.0531473719149425</v>
          </cell>
          <cell r="G64">
            <v>4</v>
          </cell>
          <cell r="H64">
            <v>7.0797210578724137</v>
          </cell>
          <cell r="I64">
            <v>7</v>
          </cell>
          <cell r="J64">
            <v>0.69230769230769229</v>
          </cell>
          <cell r="K64">
            <v>4.8461538461538458</v>
          </cell>
          <cell r="L64">
            <v>92.876619621165503</v>
          </cell>
          <cell r="M64">
            <v>69.295183028086868</v>
          </cell>
          <cell r="N64">
            <v>162.17180264925236</v>
          </cell>
          <cell r="O64">
            <v>8.5391177122426321</v>
          </cell>
          <cell r="P64">
            <v>9</v>
          </cell>
          <cell r="Q64">
            <v>11.039117712242632</v>
          </cell>
          <cell r="R64">
            <v>12</v>
          </cell>
          <cell r="S64">
            <v>0.57270510720066714</v>
          </cell>
          <cell r="T64">
            <v>3</v>
          </cell>
          <cell r="U64">
            <v>0.6</v>
          </cell>
          <cell r="V64">
            <v>0.4</v>
          </cell>
          <cell r="W64">
            <v>5</v>
          </cell>
          <cell r="X64">
            <v>6.8724612864080061</v>
          </cell>
          <cell r="Y64">
            <v>16.592265084157575</v>
          </cell>
          <cell r="Z64">
            <v>17</v>
          </cell>
          <cell r="AA64">
            <v>23.118838770115048</v>
          </cell>
          <cell r="AB64">
            <v>24</v>
          </cell>
          <cell r="AC64">
            <v>11676960</v>
          </cell>
          <cell r="AD64">
            <v>17.718615132561851</v>
          </cell>
          <cell r="AE64">
            <v>6.2813848674381489</v>
          </cell>
          <cell r="AF64">
            <v>8620815.0065966435</v>
          </cell>
          <cell r="AG64">
            <v>3056144.993403357</v>
          </cell>
          <cell r="AH64">
            <v>8398.2681200863335</v>
          </cell>
          <cell r="AI64">
            <v>7558.4413080777003</v>
          </cell>
          <cell r="AJ64">
            <v>2.1951966560123228</v>
          </cell>
        </row>
        <row r="65">
          <cell r="B65">
            <v>2016</v>
          </cell>
          <cell r="C65">
            <v>10</v>
          </cell>
          <cell r="D65">
            <v>4</v>
          </cell>
          <cell r="E65">
            <v>14</v>
          </cell>
          <cell r="F65">
            <v>4.2011335815087101</v>
          </cell>
          <cell r="G65">
            <v>4</v>
          </cell>
          <cell r="H65">
            <v>7.3017003722630651</v>
          </cell>
          <cell r="I65">
            <v>7</v>
          </cell>
          <cell r="J65">
            <v>0.7142857142857143</v>
          </cell>
          <cell r="K65">
            <v>5</v>
          </cell>
          <cell r="L65">
            <v>97.006002881820677</v>
          </cell>
          <cell r="M65">
            <v>71.238222842702697</v>
          </cell>
          <cell r="N65">
            <v>168.24422572452337</v>
          </cell>
          <cell r="O65">
            <v>8.6623972718039504</v>
          </cell>
          <cell r="P65">
            <v>9</v>
          </cell>
          <cell r="Q65">
            <v>11.16239727180395</v>
          </cell>
          <cell r="R65">
            <v>12</v>
          </cell>
          <cell r="S65">
            <v>0.57657849750311541</v>
          </cell>
          <cell r="T65">
            <v>3</v>
          </cell>
          <cell r="U65">
            <v>0.6</v>
          </cell>
          <cell r="V65">
            <v>0.4</v>
          </cell>
          <cell r="W65">
            <v>5</v>
          </cell>
          <cell r="X65">
            <v>6.9189419700373849</v>
          </cell>
          <cell r="Y65">
            <v>16.86353085331266</v>
          </cell>
          <cell r="Z65">
            <v>17</v>
          </cell>
          <cell r="AA65">
            <v>23.464097644067017</v>
          </cell>
          <cell r="AB65">
            <v>24</v>
          </cell>
          <cell r="AC65">
            <v>11676960</v>
          </cell>
          <cell r="AD65">
            <v>17.918941970037384</v>
          </cell>
          <cell r="AE65">
            <v>6.081058029962616</v>
          </cell>
          <cell r="AF65">
            <v>8718282.0261019897</v>
          </cell>
          <cell r="AG65">
            <v>2958677.9738980113</v>
          </cell>
          <cell r="AH65">
            <v>8593.0372505052346</v>
          </cell>
          <cell r="AI65">
            <v>7733.7335254547115</v>
          </cell>
          <cell r="AJ65">
            <v>2.1805161501632102</v>
          </cell>
        </row>
        <row r="66">
          <cell r="B66">
            <v>2017</v>
          </cell>
          <cell r="C66">
            <v>10</v>
          </cell>
          <cell r="D66">
            <v>4</v>
          </cell>
          <cell r="E66">
            <v>14</v>
          </cell>
          <cell r="F66">
            <v>4.2011335815087101</v>
          </cell>
          <cell r="G66">
            <v>4</v>
          </cell>
          <cell r="H66">
            <v>7.3017003722630651</v>
          </cell>
          <cell r="I66">
            <v>7</v>
          </cell>
          <cell r="J66">
            <v>0.7142857142857143</v>
          </cell>
          <cell r="K66">
            <v>5</v>
          </cell>
          <cell r="L66">
            <v>99.696365702057989</v>
          </cell>
          <cell r="M66">
            <v>73.226324826047943</v>
          </cell>
          <cell r="N66">
            <v>172.92269052810593</v>
          </cell>
          <cell r="O66">
            <v>8.7543797144764604</v>
          </cell>
          <cell r="P66">
            <v>9</v>
          </cell>
          <cell r="Q66">
            <v>11.25437971447646</v>
          </cell>
          <cell r="R66">
            <v>12</v>
          </cell>
          <cell r="S66">
            <v>0.57653721092116517</v>
          </cell>
          <cell r="T66">
            <v>3</v>
          </cell>
          <cell r="U66">
            <v>0.6</v>
          </cell>
          <cell r="V66">
            <v>0.4</v>
          </cell>
          <cell r="W66">
            <v>5</v>
          </cell>
          <cell r="X66">
            <v>6.9184465310539824</v>
          </cell>
          <cell r="Y66">
            <v>16.95551329598517</v>
          </cell>
          <cell r="Z66">
            <v>17</v>
          </cell>
          <cell r="AA66">
            <v>23.556080086739527</v>
          </cell>
          <cell r="AB66">
            <v>24</v>
          </cell>
          <cell r="AC66">
            <v>11676960</v>
          </cell>
          <cell r="AD66">
            <v>17.918446531053981</v>
          </cell>
          <cell r="AE66">
            <v>6.0815534689460193</v>
          </cell>
          <cell r="AF66">
            <v>8718040.9752190039</v>
          </cell>
          <cell r="AG66">
            <v>2958919.0247809961</v>
          </cell>
          <cell r="AH66">
            <v>8792.3233853376278</v>
          </cell>
          <cell r="AI66">
            <v>7913.0910468038655</v>
          </cell>
          <cell r="AJ66">
            <v>2.1427168214920997</v>
          </cell>
        </row>
        <row r="67">
          <cell r="B67">
            <v>2018</v>
          </cell>
          <cell r="C67">
            <v>10</v>
          </cell>
          <cell r="D67">
            <v>4</v>
          </cell>
          <cell r="E67">
            <v>14</v>
          </cell>
          <cell r="F67">
            <v>4.2011335815087101</v>
          </cell>
          <cell r="G67">
            <v>4</v>
          </cell>
          <cell r="H67">
            <v>7.3017003722630651</v>
          </cell>
          <cell r="I67">
            <v>7</v>
          </cell>
          <cell r="J67">
            <v>0.7142857142857143</v>
          </cell>
          <cell r="K67">
            <v>5</v>
          </cell>
          <cell r="L67">
            <v>102.44912229438216</v>
          </cell>
          <cell r="M67">
            <v>75.260534041139465</v>
          </cell>
          <cell r="N67">
            <v>177.70965633552163</v>
          </cell>
          <cell r="O67">
            <v>8.8459546429252534</v>
          </cell>
          <cell r="P67">
            <v>9</v>
          </cell>
          <cell r="Q67">
            <v>11.345954642925253</v>
          </cell>
          <cell r="R67">
            <v>12</v>
          </cell>
          <cell r="S67">
            <v>0.57649721690393052</v>
          </cell>
          <cell r="T67">
            <v>3</v>
          </cell>
          <cell r="U67">
            <v>0.6</v>
          </cell>
          <cell r="V67">
            <v>0.4</v>
          </cell>
          <cell r="W67">
            <v>5</v>
          </cell>
          <cell r="X67">
            <v>6.9179666028471658</v>
          </cell>
          <cell r="Y67">
            <v>17.047088224433963</v>
          </cell>
          <cell r="Z67">
            <v>17</v>
          </cell>
          <cell r="AA67">
            <v>23.64765501518832</v>
          </cell>
          <cell r="AB67">
            <v>24</v>
          </cell>
          <cell r="AC67">
            <v>11676960</v>
          </cell>
          <cell r="AD67">
            <v>17.917966602847166</v>
          </cell>
          <cell r="AE67">
            <v>6.0820333971528342</v>
          </cell>
          <cell r="AF67">
            <v>8717807.4709492605</v>
          </cell>
          <cell r="AG67">
            <v>2959152.5290507399</v>
          </cell>
          <cell r="AH67">
            <v>8996.2312810653457</v>
          </cell>
          <cell r="AI67">
            <v>8096.6081529588109</v>
          </cell>
          <cell r="AJ67">
            <v>2.1054604474349303</v>
          </cell>
        </row>
        <row r="68">
          <cell r="B68">
            <v>2019</v>
          </cell>
          <cell r="C68">
            <v>10</v>
          </cell>
          <cell r="D68">
            <v>4</v>
          </cell>
          <cell r="E68">
            <v>14</v>
          </cell>
          <cell r="F68">
            <v>4.2011335815087101</v>
          </cell>
          <cell r="G68">
            <v>4</v>
          </cell>
          <cell r="H68">
            <v>7.3017003722630651</v>
          </cell>
          <cell r="I68">
            <v>7</v>
          </cell>
          <cell r="J68">
            <v>0.7142857142857143</v>
          </cell>
          <cell r="K68">
            <v>5</v>
          </cell>
          <cell r="L68">
            <v>105.26571966912428</v>
          </cell>
          <cell r="M68">
            <v>77.34191978765962</v>
          </cell>
          <cell r="N68">
            <v>182.60763945678389</v>
          </cell>
          <cell r="O68">
            <v>8.937134768030635</v>
          </cell>
          <cell r="P68">
            <v>9</v>
          </cell>
          <cell r="Q68">
            <v>11.437134768030635</v>
          </cell>
          <cell r="R68">
            <v>12</v>
          </cell>
          <cell r="S68">
            <v>0.57645846571515746</v>
          </cell>
          <cell r="T68">
            <v>3</v>
          </cell>
          <cell r="U68">
            <v>0.6</v>
          </cell>
          <cell r="V68">
            <v>0.4</v>
          </cell>
          <cell r="W68">
            <v>5</v>
          </cell>
          <cell r="X68">
            <v>6.9175015885818896</v>
          </cell>
          <cell r="Y68">
            <v>17.138268349539345</v>
          </cell>
          <cell r="Z68">
            <v>17</v>
          </cell>
          <cell r="AA68">
            <v>23.738835140293702</v>
          </cell>
          <cell r="AB68">
            <v>24</v>
          </cell>
          <cell r="AC68">
            <v>11676960</v>
          </cell>
          <cell r="AD68">
            <v>17.917501588581889</v>
          </cell>
          <cell r="AE68">
            <v>6.0824984114181113</v>
          </cell>
          <cell r="AF68">
            <v>8717581.2229086328</v>
          </cell>
          <cell r="AG68">
            <v>2959378.7770913681</v>
          </cell>
          <cell r="AH68">
            <v>9204.8681236388347</v>
          </cell>
          <cell r="AI68">
            <v>8284.3813112749522</v>
          </cell>
          <cell r="AJ68">
            <v>2.0687445091662244</v>
          </cell>
        </row>
        <row r="69">
          <cell r="B69">
            <v>2020</v>
          </cell>
          <cell r="C69">
            <v>10</v>
          </cell>
          <cell r="D69">
            <v>4</v>
          </cell>
          <cell r="E69">
            <v>14</v>
          </cell>
          <cell r="F69">
            <v>4.2011335815087101</v>
          </cell>
          <cell r="G69">
            <v>4</v>
          </cell>
          <cell r="H69">
            <v>7.3017003722630651</v>
          </cell>
          <cell r="I69">
            <v>7</v>
          </cell>
          <cell r="J69">
            <v>0.7142857142857143</v>
          </cell>
          <cell r="K69">
            <v>5</v>
          </cell>
          <cell r="L69">
            <v>108.14763839507525</v>
          </cell>
          <cell r="M69">
            <v>79.471576164042929</v>
          </cell>
          <cell r="N69">
            <v>187.61921455911818</v>
          </cell>
          <cell r="O69">
            <v>9.0279323141090408</v>
          </cell>
          <cell r="P69">
            <v>9</v>
          </cell>
          <cell r="Q69">
            <v>11.527932314109041</v>
          </cell>
          <cell r="R69">
            <v>12</v>
          </cell>
          <cell r="S69">
            <v>0.57642091002890483</v>
          </cell>
          <cell r="T69">
            <v>3</v>
          </cell>
          <cell r="U69">
            <v>0.6</v>
          </cell>
          <cell r="V69">
            <v>0.4</v>
          </cell>
          <cell r="W69">
            <v>5</v>
          </cell>
          <cell r="X69">
            <v>6.917050920346858</v>
          </cell>
          <cell r="Y69">
            <v>17.229065895617751</v>
          </cell>
          <cell r="Z69">
            <v>17</v>
          </cell>
          <cell r="AA69">
            <v>23.829632686372108</v>
          </cell>
          <cell r="AB69">
            <v>24</v>
          </cell>
          <cell r="AC69">
            <v>11676960</v>
          </cell>
          <cell r="AD69">
            <v>17.91705092034686</v>
          </cell>
          <cell r="AE69">
            <v>6.0829490796531402</v>
          </cell>
          <cell r="AF69">
            <v>8717361.9547855612</v>
          </cell>
          <cell r="AG69">
            <v>2959598.0452144388</v>
          </cell>
          <cell r="AH69">
            <v>9418.3435848203899</v>
          </cell>
          <cell r="AI69">
            <v>8476.5092263383503</v>
          </cell>
          <cell r="AJ69">
            <v>2.0325661702913398</v>
          </cell>
        </row>
        <row r="70">
          <cell r="B70">
            <v>2021</v>
          </cell>
          <cell r="C70">
            <v>10</v>
          </cell>
          <cell r="D70">
            <v>4</v>
          </cell>
          <cell r="E70">
            <v>14</v>
          </cell>
          <cell r="F70">
            <v>4.2011335815087101</v>
          </cell>
          <cell r="G70">
            <v>4</v>
          </cell>
          <cell r="H70">
            <v>7.3017003722630651</v>
          </cell>
          <cell r="I70">
            <v>7</v>
          </cell>
          <cell r="J70">
            <v>0.7142857142857143</v>
          </cell>
          <cell r="K70">
            <v>5</v>
          </cell>
          <cell r="L70">
            <v>111.09639337775984</v>
          </cell>
          <cell r="M70">
            <v>81.650622642598265</v>
          </cell>
          <cell r="N70">
            <v>192.7470160203581</v>
          </cell>
          <cell r="O70">
            <v>9.1183590423529495</v>
          </cell>
          <cell r="P70">
            <v>9</v>
          </cell>
          <cell r="Q70">
            <v>11.618359042352949</v>
          </cell>
          <cell r="R70">
            <v>12</v>
          </cell>
          <cell r="S70">
            <v>0.57638450478541126</v>
          </cell>
          <cell r="T70">
            <v>3</v>
          </cell>
          <cell r="U70">
            <v>0.6</v>
          </cell>
          <cell r="V70">
            <v>0.4</v>
          </cell>
          <cell r="W70">
            <v>5</v>
          </cell>
          <cell r="X70">
            <v>6.9166140574249351</v>
          </cell>
          <cell r="Y70">
            <v>17.31949262386166</v>
          </cell>
          <cell r="Z70">
            <v>17</v>
          </cell>
          <cell r="AA70">
            <v>23.920059414616013</v>
          </cell>
          <cell r="AB70">
            <v>24</v>
          </cell>
          <cell r="AC70">
            <v>11676960</v>
          </cell>
          <cell r="AD70">
            <v>17.916614057424937</v>
          </cell>
          <cell r="AE70">
            <v>6.0833859425750632</v>
          </cell>
          <cell r="AF70">
            <v>8717149.4034995288</v>
          </cell>
          <cell r="AG70">
            <v>2959810.5965004712</v>
          </cell>
          <cell r="AH70">
            <v>9636.7698798340625</v>
          </cell>
          <cell r="AI70">
            <v>8673.0928918506561</v>
          </cell>
          <cell r="AJ70">
            <v>1.9969223020930937</v>
          </cell>
        </row>
        <row r="71">
          <cell r="B71">
            <v>2022</v>
          </cell>
          <cell r="C71">
            <v>10</v>
          </cell>
          <cell r="D71">
            <v>4</v>
          </cell>
          <cell r="E71">
            <v>14</v>
          </cell>
          <cell r="F71">
            <v>4.2011335815087101</v>
          </cell>
          <cell r="G71">
            <v>4</v>
          </cell>
          <cell r="H71">
            <v>7.3017003722630651</v>
          </cell>
          <cell r="I71">
            <v>7</v>
          </cell>
          <cell r="J71">
            <v>0.7142857142857143</v>
          </cell>
          <cell r="K71">
            <v>5</v>
          </cell>
          <cell r="L71">
            <v>114.11353465575952</v>
          </cell>
          <cell r="M71">
            <v>83.880204657969287</v>
          </cell>
          <cell r="N71">
            <v>197.99373931372881</v>
          </cell>
          <cell r="O71">
            <v>9.2084262728774675</v>
          </cell>
          <cell r="P71">
            <v>9</v>
          </cell>
          <cell r="Q71">
            <v>11.708426272877468</v>
          </cell>
          <cell r="R71">
            <v>12</v>
          </cell>
          <cell r="S71">
            <v>0.57634920705720993</v>
          </cell>
          <cell r="T71">
            <v>3</v>
          </cell>
          <cell r="U71">
            <v>0.6</v>
          </cell>
          <cell r="V71">
            <v>0.4</v>
          </cell>
          <cell r="W71">
            <v>5</v>
          </cell>
          <cell r="X71">
            <v>6.9161904846865188</v>
          </cell>
          <cell r="Y71">
            <v>17.409559854386178</v>
          </cell>
          <cell r="Z71">
            <v>17</v>
          </cell>
          <cell r="AA71">
            <v>24.010126645140531</v>
          </cell>
          <cell r="AB71">
            <v>24</v>
          </cell>
          <cell r="AC71">
            <v>11676960</v>
          </cell>
          <cell r="AD71">
            <v>17.916190484686517</v>
          </cell>
          <cell r="AE71">
            <v>6.083809515313483</v>
          </cell>
          <cell r="AF71">
            <v>8716943.3184193783</v>
          </cell>
          <cell r="AG71">
            <v>2960016.6815806222</v>
          </cell>
          <cell r="AH71">
            <v>9860.2618263525583</v>
          </cell>
          <cell r="AI71">
            <v>8874.2356437173021</v>
          </cell>
          <cell r="AJ71">
            <v>1.9618095071333421</v>
          </cell>
        </row>
        <row r="72">
          <cell r="B72">
            <v>2023</v>
          </cell>
          <cell r="C72">
            <v>10</v>
          </cell>
          <cell r="D72">
            <v>4</v>
          </cell>
          <cell r="E72">
            <v>14</v>
          </cell>
          <cell r="F72">
            <v>4.2011335815087101</v>
          </cell>
          <cell r="G72">
            <v>4</v>
          </cell>
          <cell r="H72">
            <v>7.3017003722630651</v>
          </cell>
          <cell r="I72">
            <v>7</v>
          </cell>
          <cell r="J72">
            <v>0.7142857142857143</v>
          </cell>
          <cell r="K72">
            <v>5</v>
          </cell>
          <cell r="L72">
            <v>117.20064821550405</v>
          </cell>
          <cell r="M72">
            <v>86.161494209242036</v>
          </cell>
          <cell r="N72">
            <v>203.36214242474608</v>
          </cell>
          <cell r="O72">
            <v>9.2981449054721814</v>
          </cell>
          <cell r="P72">
            <v>9</v>
          </cell>
          <cell r="Q72">
            <v>11.798144905472181</v>
          </cell>
          <cell r="R72">
            <v>12</v>
          </cell>
          <cell r="S72">
            <v>0.57631497592465619</v>
          </cell>
          <cell r="T72">
            <v>3</v>
          </cell>
          <cell r="U72">
            <v>0.6</v>
          </cell>
          <cell r="V72">
            <v>0.4</v>
          </cell>
          <cell r="W72">
            <v>5</v>
          </cell>
          <cell r="X72">
            <v>6.9157797110958743</v>
          </cell>
          <cell r="Y72">
            <v>17.499278486980892</v>
          </cell>
          <cell r="Z72">
            <v>17</v>
          </cell>
          <cell r="AA72">
            <v>24.099845277735248</v>
          </cell>
          <cell r="AB72">
            <v>24</v>
          </cell>
          <cell r="AC72">
            <v>11676960</v>
          </cell>
          <cell r="AD72">
            <v>17.915779711095873</v>
          </cell>
          <cell r="AE72">
            <v>6.0842202889041275</v>
          </cell>
          <cell r="AF72">
            <v>8716743.460636586</v>
          </cell>
          <cell r="AG72">
            <v>2960216.539363414</v>
          </cell>
          <cell r="AH72">
            <v>10088.936904852151</v>
          </cell>
          <cell r="AI72">
            <v>9080.0432143669368</v>
          </cell>
          <cell r="AJ72">
            <v>1.9272241413226519</v>
          </cell>
        </row>
        <row r="73">
          <cell r="B73">
            <v>2024</v>
          </cell>
          <cell r="C73">
            <v>11</v>
          </cell>
          <cell r="D73">
            <v>4</v>
          </cell>
          <cell r="E73">
            <v>15</v>
          </cell>
          <cell r="F73">
            <v>4.3389054465810037</v>
          </cell>
          <cell r="G73">
            <v>4</v>
          </cell>
          <cell r="H73">
            <v>7.5083581698715056</v>
          </cell>
          <cell r="I73">
            <v>7</v>
          </cell>
          <cell r="J73">
            <v>0.73333333333333328</v>
          </cell>
          <cell r="K73">
            <v>5.1333333333333329</v>
          </cell>
          <cell r="L73">
            <v>121.8593568249586</v>
          </cell>
          <cell r="M73">
            <v>88.495690476016293</v>
          </cell>
          <cell r="N73">
            <v>210.35504730097489</v>
          </cell>
          <cell r="O73">
            <v>9.4115249636514022</v>
          </cell>
          <cell r="P73">
            <v>9</v>
          </cell>
          <cell r="Q73">
            <v>11.911524963651402</v>
          </cell>
          <cell r="R73">
            <v>12</v>
          </cell>
          <cell r="S73">
            <v>0.57930322275843882</v>
          </cell>
          <cell r="T73">
            <v>3</v>
          </cell>
          <cell r="U73">
            <v>0.6</v>
          </cell>
          <cell r="V73">
            <v>0.4</v>
          </cell>
          <cell r="W73">
            <v>5</v>
          </cell>
          <cell r="X73">
            <v>6.9516386731012663</v>
          </cell>
          <cell r="Y73">
            <v>17.750430410232404</v>
          </cell>
          <cell r="Z73">
            <v>17</v>
          </cell>
          <cell r="AA73">
            <v>24.419883133522909</v>
          </cell>
          <cell r="AB73">
            <v>24</v>
          </cell>
          <cell r="AC73">
            <v>11676960</v>
          </cell>
          <cell r="AD73">
            <v>18.084972006434597</v>
          </cell>
          <cell r="AE73">
            <v>5.9150279935654027</v>
          </cell>
          <cell r="AF73">
            <v>8799062.280010689</v>
          </cell>
          <cell r="AG73">
            <v>2877897.719989311</v>
          </cell>
          <cell r="AH73">
            <v>10322.915320367303</v>
          </cell>
          <cell r="AI73">
            <v>9290.623788330573</v>
          </cell>
          <cell r="AJ73">
            <v>1.9105746626537301</v>
          </cell>
        </row>
        <row r="74">
          <cell r="B74">
            <v>2025</v>
          </cell>
          <cell r="C74">
            <v>11</v>
          </cell>
          <cell r="D74">
            <v>4</v>
          </cell>
          <cell r="E74">
            <v>15</v>
          </cell>
          <cell r="F74">
            <v>4.3389054465810037</v>
          </cell>
          <cell r="G74">
            <v>4</v>
          </cell>
          <cell r="H74">
            <v>7.5083581698715056</v>
          </cell>
          <cell r="I74">
            <v>7</v>
          </cell>
          <cell r="J74">
            <v>0.73333333333333328</v>
          </cell>
          <cell r="K74">
            <v>5.1333333333333329</v>
          </cell>
          <cell r="L74">
            <v>125.09132088664603</v>
          </cell>
          <cell r="M74">
            <v>90.884020448764929</v>
          </cell>
          <cell r="N74">
            <v>215.97534133541097</v>
          </cell>
          <cell r="O74">
            <v>9.4999507975550195</v>
          </cell>
          <cell r="P74">
            <v>9</v>
          </cell>
          <cell r="Q74">
            <v>11.999950797555019</v>
          </cell>
          <cell r="R74">
            <v>12</v>
          </cell>
          <cell r="S74">
            <v>0.57919260649473159</v>
          </cell>
          <cell r="T74">
            <v>3</v>
          </cell>
          <cell r="U74">
            <v>0.6</v>
          </cell>
          <cell r="V74">
            <v>0.4</v>
          </cell>
          <cell r="W74">
            <v>5</v>
          </cell>
          <cell r="X74">
            <v>6.9503112779367786</v>
          </cell>
          <cell r="Y74">
            <v>17.838856244136025</v>
          </cell>
          <cell r="Z74">
            <v>17</v>
          </cell>
          <cell r="AA74">
            <v>24.508308967426526</v>
          </cell>
          <cell r="AB74">
            <v>24</v>
          </cell>
          <cell r="AC74">
            <v>11676960</v>
          </cell>
          <cell r="AD74">
            <v>18.08364461127011</v>
          </cell>
          <cell r="AE74">
            <v>5.9163553887298903</v>
          </cell>
          <cell r="AF74">
            <v>8798416.4491673596</v>
          </cell>
          <cell r="AG74">
            <v>2878543.5508326408</v>
          </cell>
          <cell r="AH74">
            <v>10562.320065677484</v>
          </cell>
          <cell r="AI74">
            <v>9506.0880591097357</v>
          </cell>
          <cell r="AJ74">
            <v>1.8765717436249658</v>
          </cell>
        </row>
        <row r="75">
          <cell r="B75">
            <v>2026</v>
          </cell>
          <cell r="C75">
            <v>11</v>
          </cell>
          <cell r="D75">
            <v>4</v>
          </cell>
          <cell r="E75">
            <v>15</v>
          </cell>
          <cell r="F75">
            <v>4.3389054465810037</v>
          </cell>
          <cell r="G75">
            <v>4</v>
          </cell>
          <cell r="H75">
            <v>7.5083581698715056</v>
          </cell>
          <cell r="I75">
            <v>7</v>
          </cell>
          <cell r="J75">
            <v>0.73333333333333328</v>
          </cell>
          <cell r="K75">
            <v>5.1333333333333329</v>
          </cell>
          <cell r="L75">
            <v>128.39823931045183</v>
          </cell>
          <cell r="M75">
            <v>99.962488480775022</v>
          </cell>
          <cell r="N75">
            <v>228.36072779122685</v>
          </cell>
          <cell r="O75">
            <v>9.6869551711860282</v>
          </cell>
          <cell r="P75">
            <v>10</v>
          </cell>
          <cell r="Q75">
            <v>12.186955171186028</v>
          </cell>
          <cell r="R75">
            <v>13</v>
          </cell>
          <cell r="S75">
            <v>0.56226059774970039</v>
          </cell>
          <cell r="T75">
            <v>3</v>
          </cell>
          <cell r="U75">
            <v>0.6</v>
          </cell>
          <cell r="V75">
            <v>0.4</v>
          </cell>
          <cell r="W75">
            <v>5</v>
          </cell>
          <cell r="X75">
            <v>7.3093877707461052</v>
          </cell>
          <cell r="Y75">
            <v>18.02586061776703</v>
          </cell>
          <cell r="Z75">
            <v>18</v>
          </cell>
          <cell r="AA75">
            <v>24.695313341057535</v>
          </cell>
          <cell r="AB75">
            <v>25</v>
          </cell>
          <cell r="AC75">
            <v>12163500</v>
          </cell>
          <cell r="AD75">
            <v>18.442721104079439</v>
          </cell>
          <cell r="AE75">
            <v>6.557278895920561</v>
          </cell>
          <cell r="AF75">
            <v>8973121.5259788111</v>
          </cell>
          <cell r="AG75">
            <v>3190378.4740211898</v>
          </cell>
          <cell r="AH75">
            <v>10807.276985959395</v>
          </cell>
          <cell r="AI75">
            <v>9726.5492873634557</v>
          </cell>
          <cell r="AJ75">
            <v>1.8532636894346362</v>
          </cell>
        </row>
        <row r="76">
          <cell r="B76">
            <v>2027</v>
          </cell>
          <cell r="C76">
            <v>11</v>
          </cell>
          <cell r="D76">
            <v>4</v>
          </cell>
          <cell r="E76">
            <v>15</v>
          </cell>
          <cell r="F76">
            <v>4.3389054465810037</v>
          </cell>
          <cell r="G76">
            <v>4</v>
          </cell>
          <cell r="H76">
            <v>7.5083581698715056</v>
          </cell>
          <cell r="I76">
            <v>7</v>
          </cell>
          <cell r="J76">
            <v>0.73333333333333328</v>
          </cell>
          <cell r="K76">
            <v>5.1333333333333329</v>
          </cell>
          <cell r="L76">
            <v>131.78185040667069</v>
          </cell>
          <cell r="M76">
            <v>104.31390645769983</v>
          </cell>
          <cell r="N76">
            <v>236.09575686437051</v>
          </cell>
          <cell r="O76">
            <v>9.798666786625283</v>
          </cell>
          <cell r="P76">
            <v>10</v>
          </cell>
          <cell r="Q76">
            <v>12.298666786625283</v>
          </cell>
          <cell r="R76">
            <v>13</v>
          </cell>
          <cell r="S76">
            <v>0.55817119357369538</v>
          </cell>
          <cell r="T76">
            <v>3</v>
          </cell>
          <cell r="U76">
            <v>0.6</v>
          </cell>
          <cell r="V76">
            <v>0.4</v>
          </cell>
          <cell r="W76">
            <v>5</v>
          </cell>
          <cell r="X76">
            <v>7.2562255164580396</v>
          </cell>
          <cell r="Y76">
            <v>18.137572233206285</v>
          </cell>
          <cell r="Z76">
            <v>18</v>
          </cell>
          <cell r="AA76">
            <v>24.80702495649679</v>
          </cell>
          <cell r="AB76">
            <v>25</v>
          </cell>
          <cell r="AC76">
            <v>12163500</v>
          </cell>
          <cell r="AD76">
            <v>18.389558849791371</v>
          </cell>
          <cell r="AE76">
            <v>6.6104411502086293</v>
          </cell>
          <cell r="AF76">
            <v>8947255.9627774935</v>
          </cell>
          <cell r="AG76">
            <v>3216244.0372225065</v>
          </cell>
          <cell r="AH76">
            <v>11057.91484493857</v>
          </cell>
          <cell r="AI76">
            <v>9952.1233604447134</v>
          </cell>
          <cell r="AJ76">
            <v>1.822482657851199</v>
          </cell>
        </row>
        <row r="77">
          <cell r="B77">
            <v>2028</v>
          </cell>
          <cell r="C77">
            <v>11</v>
          </cell>
          <cell r="D77">
            <v>4</v>
          </cell>
          <cell r="E77">
            <v>15</v>
          </cell>
          <cell r="F77">
            <v>4.3389054465810037</v>
          </cell>
          <cell r="G77">
            <v>4</v>
          </cell>
          <cell r="H77">
            <v>7.5083581698715056</v>
          </cell>
          <cell r="I77">
            <v>7</v>
          </cell>
          <cell r="J77">
            <v>0.73333333333333328</v>
          </cell>
          <cell r="K77">
            <v>5.1333333333333329</v>
          </cell>
          <cell r="L77">
            <v>135.24393279976445</v>
          </cell>
          <cell r="M77">
            <v>107.06908589601414</v>
          </cell>
          <cell r="N77">
            <v>242.3130186957786</v>
          </cell>
          <cell r="O77">
            <v>9.8858365220010889</v>
          </cell>
          <cell r="P77">
            <v>10</v>
          </cell>
          <cell r="Q77">
            <v>12.385836522001089</v>
          </cell>
          <cell r="R77">
            <v>13</v>
          </cell>
          <cell r="S77">
            <v>0.55813729500667797</v>
          </cell>
          <cell r="T77">
            <v>3</v>
          </cell>
          <cell r="U77">
            <v>0.6</v>
          </cell>
          <cell r="V77">
            <v>0.4</v>
          </cell>
          <cell r="W77">
            <v>5</v>
          </cell>
          <cell r="X77">
            <v>7.2557848350868133</v>
          </cell>
          <cell r="Y77">
            <v>18.224741968582094</v>
          </cell>
          <cell r="Z77">
            <v>18</v>
          </cell>
          <cell r="AA77">
            <v>24.894194691872595</v>
          </cell>
          <cell r="AB77">
            <v>25</v>
          </cell>
          <cell r="AC77">
            <v>12163500</v>
          </cell>
          <cell r="AD77">
            <v>18.389118168420147</v>
          </cell>
          <cell r="AE77">
            <v>6.610881831579853</v>
          </cell>
          <cell r="AF77">
            <v>8947041.5536631383</v>
          </cell>
          <cell r="AG77">
            <v>3216458.4463368617</v>
          </cell>
          <cell r="AH77">
            <v>11314.365392575146</v>
          </cell>
          <cell r="AI77">
            <v>10182.928853317631</v>
          </cell>
          <cell r="AJ77">
            <v>1.7897347836859738</v>
          </cell>
        </row>
        <row r="78">
          <cell r="B78">
            <v>2029</v>
          </cell>
          <cell r="C78">
            <v>11</v>
          </cell>
          <cell r="D78">
            <v>4</v>
          </cell>
          <cell r="E78">
            <v>15</v>
          </cell>
          <cell r="F78">
            <v>4.3389054465810037</v>
          </cell>
          <cell r="G78">
            <v>4</v>
          </cell>
          <cell r="H78">
            <v>7.5083581698715056</v>
          </cell>
          <cell r="I78">
            <v>7</v>
          </cell>
          <cell r="J78">
            <v>0.73333333333333328</v>
          </cell>
          <cell r="K78">
            <v>5.1333333333333329</v>
          </cell>
          <cell r="L78">
            <v>138.78630636331141</v>
          </cell>
          <cell r="M78">
            <v>109.88816230637974</v>
          </cell>
          <cell r="N78">
            <v>248.67446866969115</v>
          </cell>
          <cell r="O78">
            <v>9.9727428202799828</v>
          </cell>
          <cell r="P78">
            <v>10</v>
          </cell>
          <cell r="Q78">
            <v>12.472742820279983</v>
          </cell>
          <cell r="R78">
            <v>13</v>
          </cell>
          <cell r="S78">
            <v>0.55810436473741187</v>
          </cell>
          <cell r="T78">
            <v>3</v>
          </cell>
          <cell r="U78">
            <v>0.6</v>
          </cell>
          <cell r="V78">
            <v>0.4</v>
          </cell>
          <cell r="W78">
            <v>5</v>
          </cell>
          <cell r="X78">
            <v>7.255356741586354</v>
          </cell>
          <cell r="Y78">
            <v>18.311648266860985</v>
          </cell>
          <cell r="Z78">
            <v>18</v>
          </cell>
          <cell r="AA78">
            <v>24.981100990151489</v>
          </cell>
          <cell r="AB78">
            <v>25</v>
          </cell>
          <cell r="AC78">
            <v>12163500</v>
          </cell>
          <cell r="AD78">
            <v>18.388690074919687</v>
          </cell>
          <cell r="AE78">
            <v>6.6113099250803131</v>
          </cell>
          <cell r="AF78">
            <v>8946833.2690514252</v>
          </cell>
          <cell r="AG78">
            <v>3216666.7309485758</v>
          </cell>
          <cell r="AH78">
            <v>11576.763434319366</v>
          </cell>
          <cell r="AI78">
            <v>10419.087090887429</v>
          </cell>
          <cell r="AJ78">
            <v>1.7575098573536654</v>
          </cell>
        </row>
        <row r="79">
          <cell r="B79">
            <v>2030</v>
          </cell>
          <cell r="C79">
            <v>11</v>
          </cell>
          <cell r="D79">
            <v>4</v>
          </cell>
          <cell r="E79">
            <v>15</v>
          </cell>
          <cell r="F79">
            <v>4.3389054465810037</v>
          </cell>
          <cell r="G79">
            <v>4</v>
          </cell>
          <cell r="H79">
            <v>7.5083581698715056</v>
          </cell>
          <cell r="I79">
            <v>7</v>
          </cell>
          <cell r="J79">
            <v>0.73333333333333328</v>
          </cell>
          <cell r="K79">
            <v>5.1333333333333329</v>
          </cell>
          <cell r="L79">
            <v>142.41083317663862</v>
          </cell>
          <cell r="M79">
            <v>112.7726175607142</v>
          </cell>
          <cell r="N79">
            <v>255.18345073735281</v>
          </cell>
          <cell r="O79">
            <v>10.05939318661029</v>
          </cell>
          <cell r="P79">
            <v>10</v>
          </cell>
          <cell r="Q79">
            <v>0</v>
          </cell>
          <cell r="R79">
            <v>13</v>
          </cell>
          <cell r="S79">
            <v>0.55807237015230571</v>
          </cell>
          <cell r="T79">
            <v>3</v>
          </cell>
          <cell r="U79">
            <v>0.6</v>
          </cell>
          <cell r="V79">
            <v>0.4</v>
          </cell>
          <cell r="W79">
            <v>5</v>
          </cell>
          <cell r="X79">
            <v>7.2549408119799743</v>
          </cell>
          <cell r="Y79">
            <v>18.398298633191295</v>
          </cell>
          <cell r="Z79">
            <v>18</v>
          </cell>
          <cell r="AA79">
            <v>12.508358169871507</v>
          </cell>
          <cell r="AB79">
            <v>25</v>
          </cell>
          <cell r="AC79">
            <v>12163500</v>
          </cell>
          <cell r="AD79">
            <v>18.388274145313307</v>
          </cell>
          <cell r="AE79">
            <v>6.6117258546866928</v>
          </cell>
          <cell r="AF79">
            <v>8946630.9026607368</v>
          </cell>
          <cell r="AG79">
            <v>3216869.0973392637</v>
          </cell>
          <cell r="AH79">
            <v>11845.246901973233</v>
          </cell>
          <cell r="AI79">
            <v>10660.72221177591</v>
          </cell>
          <cell r="AJ79">
            <v>1.7258022737773246</v>
          </cell>
        </row>
        <row r="80">
          <cell r="B80">
            <v>2031</v>
          </cell>
          <cell r="C80">
            <v>12</v>
          </cell>
          <cell r="D80">
            <v>4</v>
          </cell>
          <cell r="E80">
            <v>16</v>
          </cell>
          <cell r="F80">
            <v>4.4677824194406188</v>
          </cell>
          <cell r="G80">
            <v>4</v>
          </cell>
          <cell r="H80">
            <v>7.7016736291609282</v>
          </cell>
          <cell r="I80">
            <v>7</v>
          </cell>
          <cell r="J80">
            <v>0.75</v>
          </cell>
          <cell r="K80">
            <v>5.25</v>
          </cell>
          <cell r="L80">
            <v>147.61941850364005</v>
          </cell>
          <cell r="M80">
            <v>115.72396789789019</v>
          </cell>
          <cell r="N80">
            <v>263.34338640153021</v>
          </cell>
          <cell r="O80">
            <v>10.164951539909417</v>
          </cell>
          <cell r="P80">
            <v>10</v>
          </cell>
          <cell r="Q80">
            <v>0</v>
          </cell>
          <cell r="R80">
            <v>13</v>
          </cell>
          <cell r="S80">
            <v>0.56055867026240336</v>
          </cell>
          <cell r="T80">
            <v>3</v>
          </cell>
          <cell r="U80">
            <v>0.6</v>
          </cell>
          <cell r="V80">
            <v>0.4</v>
          </cell>
          <cell r="W80">
            <v>5</v>
          </cell>
          <cell r="X80">
            <v>7.287262713411244</v>
          </cell>
          <cell r="Y80">
            <v>18.632733959350034</v>
          </cell>
          <cell r="Z80">
            <v>18</v>
          </cell>
          <cell r="AA80">
            <v>12.701673629160929</v>
          </cell>
          <cell r="AB80">
            <v>25</v>
          </cell>
          <cell r="AC80">
            <v>12163500</v>
          </cell>
          <cell r="AD80">
            <v>18.537262713411245</v>
          </cell>
          <cell r="AE80">
            <v>6.4627372865887551</v>
          </cell>
          <cell r="AF80">
            <v>9019119.8005831074</v>
          </cell>
          <cell r="AG80">
            <v>3144380.1994168931</v>
          </cell>
          <cell r="AH80">
            <v>12119.95692619556</v>
          </cell>
          <cell r="AI80">
            <v>10907.961233576005</v>
          </cell>
          <cell r="AJ80">
            <v>1.7081775008510534</v>
          </cell>
        </row>
        <row r="81">
          <cell r="B81">
            <v>2032</v>
          </cell>
          <cell r="C81">
            <v>12</v>
          </cell>
          <cell r="D81">
            <v>4</v>
          </cell>
          <cell r="E81">
            <v>16</v>
          </cell>
          <cell r="F81">
            <v>4.4677824194406188</v>
          </cell>
          <cell r="G81">
            <v>4</v>
          </cell>
          <cell r="H81">
            <v>7.7016736291609282</v>
          </cell>
          <cell r="I81">
            <v>7</v>
          </cell>
          <cell r="J81">
            <v>0.75</v>
          </cell>
          <cell r="K81">
            <v>5.25</v>
          </cell>
          <cell r="L81">
            <v>151.41401179429491</v>
          </cell>
          <cell r="M81">
            <v>118.74376472075988</v>
          </cell>
          <cell r="N81">
            <v>270.15777651505482</v>
          </cell>
          <cell r="O81">
            <v>10.250627010525381</v>
          </cell>
          <cell r="P81">
            <v>10</v>
          </cell>
          <cell r="Q81">
            <v>0</v>
          </cell>
          <cell r="R81">
            <v>13</v>
          </cell>
          <cell r="S81">
            <v>0.56046512429693918</v>
          </cell>
          <cell r="T81">
            <v>3</v>
          </cell>
          <cell r="U81">
            <v>0.6</v>
          </cell>
          <cell r="V81">
            <v>0.4</v>
          </cell>
          <cell r="W81">
            <v>5</v>
          </cell>
          <cell r="X81">
            <v>7.2860466158602097</v>
          </cell>
          <cell r="Y81">
            <v>18.718409429966002</v>
          </cell>
          <cell r="Z81">
            <v>18</v>
          </cell>
          <cell r="AA81">
            <v>12.701673629160929</v>
          </cell>
          <cell r="AB81">
            <v>25</v>
          </cell>
          <cell r="AC81">
            <v>12163500</v>
          </cell>
          <cell r="AD81">
            <v>18.536046615860208</v>
          </cell>
          <cell r="AE81">
            <v>6.463953384139792</v>
          </cell>
          <cell r="AF81">
            <v>9018528.120480625</v>
          </cell>
          <cell r="AG81">
            <v>3144971.8795193746</v>
          </cell>
          <cell r="AH81">
            <v>12401.037910688512</v>
          </cell>
          <cell r="AI81">
            <v>11160.934119619662</v>
          </cell>
          <cell r="AJ81">
            <v>1.6771364501705239</v>
          </cell>
        </row>
        <row r="82">
          <cell r="B82">
            <v>2033</v>
          </cell>
          <cell r="C82">
            <v>12</v>
          </cell>
          <cell r="D82">
            <v>4</v>
          </cell>
          <cell r="E82">
            <v>16</v>
          </cell>
          <cell r="F82">
            <v>4.4677824194406188</v>
          </cell>
          <cell r="G82">
            <v>4</v>
          </cell>
          <cell r="H82">
            <v>7.7016736291609282</v>
          </cell>
          <cell r="I82">
            <v>7</v>
          </cell>
          <cell r="J82">
            <v>0.75</v>
          </cell>
          <cell r="K82">
            <v>5.25</v>
          </cell>
          <cell r="L82">
            <v>155.29660770941308</v>
          </cell>
          <cell r="M82">
            <v>121.83359541166305</v>
          </cell>
          <cell r="N82">
            <v>277.13020312107614</v>
          </cell>
          <cell r="O82">
            <v>10.336081089241151</v>
          </cell>
          <cell r="P82">
            <v>10</v>
          </cell>
          <cell r="Q82">
            <v>0</v>
          </cell>
          <cell r="R82">
            <v>13</v>
          </cell>
          <cell r="S82">
            <v>0.56037417055392247</v>
          </cell>
          <cell r="T82">
            <v>3</v>
          </cell>
          <cell r="U82">
            <v>0.6</v>
          </cell>
          <cell r="V82">
            <v>0.4</v>
          </cell>
          <cell r="W82">
            <v>5</v>
          </cell>
          <cell r="X82">
            <v>7.2848642172009921</v>
          </cell>
          <cell r="Y82">
            <v>18.803863508681772</v>
          </cell>
          <cell r="Z82">
            <v>18</v>
          </cell>
          <cell r="AA82">
            <v>12.701673629160929</v>
          </cell>
          <cell r="AB82">
            <v>25</v>
          </cell>
          <cell r="AC82">
            <v>12163500</v>
          </cell>
          <cell r="AD82">
            <v>18.53486421720099</v>
          </cell>
          <cell r="AE82">
            <v>6.4651357827990097</v>
          </cell>
          <cell r="AF82">
            <v>9017952.8362369705</v>
          </cell>
          <cell r="AG82">
            <v>3145547.16376303</v>
          </cell>
          <cell r="AH82">
            <v>12688.637608104675</v>
          </cell>
          <cell r="AI82">
            <v>11419.773847294207</v>
          </cell>
          <cell r="AJ82">
            <v>1.6466055948329612</v>
          </cell>
        </row>
        <row r="83">
          <cell r="B83">
            <v>2034</v>
          </cell>
          <cell r="C83">
            <v>12</v>
          </cell>
          <cell r="D83">
            <v>4</v>
          </cell>
          <cell r="E83">
            <v>16</v>
          </cell>
          <cell r="F83">
            <v>4.4677824194406188</v>
          </cell>
          <cell r="G83">
            <v>4</v>
          </cell>
          <cell r="H83">
            <v>7.7016736291609282</v>
          </cell>
          <cell r="I83">
            <v>7</v>
          </cell>
          <cell r="J83">
            <v>0.75</v>
          </cell>
          <cell r="K83">
            <v>5.25</v>
          </cell>
          <cell r="L83">
            <v>159.2692471691457</v>
          </cell>
          <cell r="M83">
            <v>124.99508416684851</v>
          </cell>
          <cell r="N83">
            <v>284.2643313359942</v>
          </cell>
          <cell r="O83">
            <v>10.421319896962675</v>
          </cell>
          <cell r="P83">
            <v>10</v>
          </cell>
          <cell r="Q83">
            <v>0</v>
          </cell>
          <cell r="R83">
            <v>13</v>
          </cell>
          <cell r="S83">
            <v>0.56028572568569268</v>
          </cell>
          <cell r="T83">
            <v>3</v>
          </cell>
          <cell r="U83">
            <v>0.6</v>
          </cell>
          <cell r="V83">
            <v>0.4</v>
          </cell>
          <cell r="W83">
            <v>5</v>
          </cell>
          <cell r="X83">
            <v>7.283714433914005</v>
          </cell>
          <cell r="Y83">
            <v>18.889102316403296</v>
          </cell>
          <cell r="Z83">
            <v>18</v>
          </cell>
          <cell r="AA83">
            <v>12.701673629160929</v>
          </cell>
          <cell r="AB83">
            <v>25</v>
          </cell>
          <cell r="AC83">
            <v>12163500</v>
          </cell>
          <cell r="AD83">
            <v>18.533714433914007</v>
          </cell>
          <cell r="AE83">
            <v>6.4662855660859933</v>
          </cell>
          <cell r="AF83">
            <v>9017393.4206765201</v>
          </cell>
          <cell r="AG83">
            <v>3146106.579323479</v>
          </cell>
          <cell r="AH83">
            <v>12982.907197714499</v>
          </cell>
          <cell r="AI83">
            <v>11684.616477943049</v>
          </cell>
          <cell r="AJ83">
            <v>1.6165787171585899</v>
          </cell>
        </row>
        <row r="84">
          <cell r="B84">
            <v>2035</v>
          </cell>
          <cell r="C84">
            <v>12</v>
          </cell>
          <cell r="D84">
            <v>4</v>
          </cell>
          <cell r="E84">
            <v>16</v>
          </cell>
          <cell r="F84">
            <v>4.4677824194406188</v>
          </cell>
          <cell r="G84">
            <v>4</v>
          </cell>
          <cell r="H84">
            <v>7.7016736291609282</v>
          </cell>
          <cell r="I84">
            <v>7</v>
          </cell>
          <cell r="J84">
            <v>0.75</v>
          </cell>
          <cell r="K84">
            <v>5.25</v>
          </cell>
          <cell r="L84">
            <v>163.33401842581273</v>
          </cell>
          <cell r="M84">
            <v>124.99508416684851</v>
          </cell>
          <cell r="N84">
            <v>288.32910259266123</v>
          </cell>
          <cell r="O84">
            <v>10.468934295136972</v>
          </cell>
          <cell r="P84">
            <v>10</v>
          </cell>
          <cell r="Q84">
            <v>0</v>
          </cell>
          <cell r="R84">
            <v>13</v>
          </cell>
          <cell r="S84">
            <v>0.56648467656268431</v>
          </cell>
          <cell r="T84">
            <v>3</v>
          </cell>
          <cell r="U84">
            <v>0.6</v>
          </cell>
          <cell r="V84">
            <v>0.4</v>
          </cell>
          <cell r="W84">
            <v>5</v>
          </cell>
          <cell r="X84">
            <v>7.3643007953148958</v>
          </cell>
          <cell r="Y84">
            <v>18.936716714577592</v>
          </cell>
          <cell r="Z84">
            <v>18</v>
          </cell>
          <cell r="AA84">
            <v>12.701673629160929</v>
          </cell>
          <cell r="AB84">
            <v>25</v>
          </cell>
          <cell r="AC84">
            <v>12163500</v>
          </cell>
          <cell r="AD84">
            <v>18.614300795314897</v>
          </cell>
          <cell r="AE84">
            <v>6.3856992046851033</v>
          </cell>
          <cell r="AF84">
            <v>9056601.90895251</v>
          </cell>
          <cell r="AG84">
            <v>3106898.09104749</v>
          </cell>
          <cell r="AH84">
            <v>13284.001364875019</v>
          </cell>
          <cell r="AI84">
            <v>11955.601228387517</v>
          </cell>
          <cell r="AJ84">
            <v>1.5839200683286454</v>
          </cell>
        </row>
        <row r="85">
          <cell r="B85" t="str">
            <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0.5</v>
          </cell>
          <cell r="R85">
            <v>0</v>
          </cell>
          <cell r="S85">
            <v>0</v>
          </cell>
          <cell r="T85">
            <v>0</v>
          </cell>
          <cell r="U85">
            <v>0</v>
          </cell>
          <cell r="V85">
            <v>0</v>
          </cell>
          <cell r="W85">
            <v>0</v>
          </cell>
          <cell r="X85">
            <v>0</v>
          </cell>
          <cell r="Y85">
            <v>0</v>
          </cell>
          <cell r="Z85">
            <v>0</v>
          </cell>
          <cell r="AA85">
            <v>0.5</v>
          </cell>
          <cell r="AB85">
            <v>0</v>
          </cell>
          <cell r="AC85">
            <v>0</v>
          </cell>
          <cell r="AD85">
            <v>0</v>
          </cell>
          <cell r="AE85">
            <v>0</v>
          </cell>
          <cell r="AF85">
            <v>0</v>
          </cell>
          <cell r="AG85">
            <v>0</v>
          </cell>
          <cell r="AH85">
            <v>0</v>
          </cell>
          <cell r="AI85">
            <v>0</v>
          </cell>
          <cell r="AJ85">
            <v>0</v>
          </cell>
        </row>
        <row r="127">
          <cell r="D127" t="str">
            <v xml:space="preserve">BOMBEO CAPTACIÓN </v>
          </cell>
          <cell r="L127" t="str">
            <v>BOMBEO A TANQUES DE ALMACENAMIENTO</v>
          </cell>
          <cell r="R127" t="str">
            <v>TRATAMIENTO</v>
          </cell>
          <cell r="V127" t="str">
            <v/>
          </cell>
          <cell r="X127" t="str">
            <v>ALCANTARILLADO</v>
          </cell>
          <cell r="AD127" t="str">
            <v xml:space="preserve">                         TOTALES</v>
          </cell>
        </row>
        <row r="128">
          <cell r="B128" t="str">
            <v>Año</v>
          </cell>
          <cell r="C128" t="str">
            <v>CAUDAL MEDIO DIARIO (m3/s)</v>
          </cell>
          <cell r="D128" t="str">
            <v>POTENCIA PROMEDIO REQUERIDA (kW)</v>
          </cell>
          <cell r="E128" t="str">
            <v>CAPACIDAD INSTALADA (ACTUAL + AMPLIACIÓN + REHABILITACIÓN) (kW)</v>
          </cell>
          <cell r="F128" t="str">
            <v>ENERGÍA MENSUAL (kWh/mes)</v>
          </cell>
          <cell r="G128" t="str">
            <v>TARIFA ENERGÍA ($/kWh)</v>
          </cell>
          <cell r="H128" t="str">
            <v>COSTO MENSUAL ($)</v>
          </cell>
          <cell r="I128" t="str">
            <v>COSTO ANUAL ($)</v>
          </cell>
          <cell r="K128" t="str">
            <v>POTENCIA PROMEDIO REQUERIDA (kW)</v>
          </cell>
          <cell r="L128" t="str">
            <v>ENERGÍA MENSUAL (kWh/mes)</v>
          </cell>
          <cell r="M128" t="str">
            <v>COSTO MENSUAL ($)</v>
          </cell>
          <cell r="N128" t="str">
            <v>COSTO ANUAL ($)</v>
          </cell>
          <cell r="P128" t="str">
            <v>CAUDAL A BOMBEAR (m3/s)</v>
          </cell>
          <cell r="Q128" t="str">
            <v>POTENCIA REQUERIDA (kW)</v>
          </cell>
          <cell r="R128" t="str">
            <v>ENERGÍA MENSUAL (kWh/mes)</v>
          </cell>
          <cell r="S128" t="str">
            <v>COSTO MENSUAL ($)</v>
          </cell>
          <cell r="T128" t="str">
            <v>COSTO ANUAL ($)</v>
          </cell>
          <cell r="V128" t="str">
            <v>CAUDAL MEDIO DIARIO ALCANTARILLADO (m3/s)</v>
          </cell>
          <cell r="W128" t="str">
            <v>POTENCIA REQUERIDA (kW)</v>
          </cell>
          <cell r="X128" t="str">
            <v>CAPACIDAD INSTALADA (kW)</v>
          </cell>
          <cell r="Y128" t="str">
            <v>ENERGÍA (kWh/mes)</v>
          </cell>
          <cell r="Z128" t="str">
            <v>COSTO MENSUAL ($)</v>
          </cell>
          <cell r="AA128" t="str">
            <v>COSTO ANUAL ($)</v>
          </cell>
          <cell r="AC128" t="str">
            <v>CONSUMO TOTAL MENSUAL  ($)</v>
          </cell>
          <cell r="AD128" t="str">
            <v>COSTO TOTAL MENSUAL  ($)</v>
          </cell>
          <cell r="AE128" t="str">
            <v>CONSUMO TOTAL ANUAL ($)</v>
          </cell>
          <cell r="AF128" t="str">
            <v>COSTO TOTAL ANUAL ($)</v>
          </cell>
        </row>
        <row r="129">
          <cell r="B129">
            <v>2002</v>
          </cell>
          <cell r="C129">
            <v>5.7589553192269299E-2</v>
          </cell>
          <cell r="D129">
            <v>64.028065239165016</v>
          </cell>
          <cell r="E129">
            <v>72.018480000000011</v>
          </cell>
          <cell r="F129">
            <v>43103.693519005894</v>
          </cell>
          <cell r="G129">
            <v>135</v>
          </cell>
          <cell r="H129">
            <v>5818998.6250657961</v>
          </cell>
          <cell r="I129">
            <v>69827983.500789553</v>
          </cell>
          <cell r="K129">
            <v>30.714428369210296</v>
          </cell>
          <cell r="L129">
            <v>20676.953178152373</v>
          </cell>
          <cell r="M129">
            <v>2791388.6790505704</v>
          </cell>
          <cell r="N129">
            <v>33496664.148606844</v>
          </cell>
          <cell r="P129">
            <v>5.7589553192269301E-3</v>
          </cell>
          <cell r="Q129">
            <v>7.5327135575488244E-2</v>
          </cell>
          <cell r="R129">
            <v>50.710227669418678</v>
          </cell>
          <cell r="S129">
            <v>6845.880735371522</v>
          </cell>
          <cell r="T129">
            <v>82150.568824458256</v>
          </cell>
          <cell r="V129">
            <v>0.14397388298067326</v>
          </cell>
          <cell r="W129">
            <v>39.160896170743129</v>
          </cell>
          <cell r="X129">
            <v>195.99263593248452</v>
          </cell>
          <cell r="Y129">
            <v>766.54103987447024</v>
          </cell>
          <cell r="Z129">
            <v>103483.04038305348</v>
          </cell>
          <cell r="AA129">
            <v>1241796.4845966417</v>
          </cell>
          <cell r="AC129">
            <v>64597.897964702162</v>
          </cell>
          <cell r="AD129">
            <v>8720716.2252347916</v>
          </cell>
          <cell r="AE129">
            <v>775174.77557642595</v>
          </cell>
          <cell r="AF129">
            <v>104648594.7028175</v>
          </cell>
        </row>
        <row r="130">
          <cell r="B130">
            <v>2003</v>
          </cell>
          <cell r="C130">
            <v>5.7406236426290953E-2</v>
          </cell>
          <cell r="D130">
            <v>63.824253658750287</v>
          </cell>
          <cell r="E130">
            <v>72.018480000000011</v>
          </cell>
          <cell r="F130">
            <v>42966.487563070703</v>
          </cell>
          <cell r="G130">
            <v>135</v>
          </cell>
          <cell r="H130">
            <v>5800475.8210145449</v>
          </cell>
          <cell r="I130">
            <v>69605709.852174535</v>
          </cell>
          <cell r="K130">
            <v>30.616659427355177</v>
          </cell>
          <cell r="L130">
            <v>20611.135126495505</v>
          </cell>
          <cell r="M130">
            <v>2782503.2420768933</v>
          </cell>
          <cell r="N130">
            <v>33390038.90492272</v>
          </cell>
          <cell r="P130">
            <v>5.740623642629096E-3</v>
          </cell>
          <cell r="Q130">
            <v>7.5087357245588585E-2</v>
          </cell>
          <cell r="R130">
            <v>50.54880889773024</v>
          </cell>
          <cell r="S130">
            <v>6824.0892011935821</v>
          </cell>
          <cell r="T130">
            <v>81889.070414322981</v>
          </cell>
          <cell r="V130">
            <v>0.14351559106572739</v>
          </cell>
          <cell r="W130">
            <v>39.03624076987785</v>
          </cell>
          <cell r="X130">
            <v>119.36</v>
          </cell>
          <cell r="Y130">
            <v>764.10101704688668</v>
          </cell>
          <cell r="Z130">
            <v>103153.6373013297</v>
          </cell>
          <cell r="AA130">
            <v>1237843.6476159564</v>
          </cell>
          <cell r="AC130">
            <v>64392.27251551082</v>
          </cell>
          <cell r="AD130">
            <v>8692956.7895939611</v>
          </cell>
          <cell r="AE130">
            <v>772707.27018612984</v>
          </cell>
          <cell r="AF130">
            <v>104315481.47512753</v>
          </cell>
        </row>
        <row r="131">
          <cell r="B131">
            <v>2004</v>
          </cell>
          <cell r="C131">
            <v>5.7387263394427561E-2</v>
          </cell>
          <cell r="D131">
            <v>63.803159441924556</v>
          </cell>
          <cell r="E131">
            <v>72.018480000000011</v>
          </cell>
          <cell r="F131">
            <v>42952.286936303615</v>
          </cell>
          <cell r="G131">
            <v>135</v>
          </cell>
          <cell r="H131">
            <v>5798558.736400988</v>
          </cell>
          <cell r="I131">
            <v>69582704.836811855</v>
          </cell>
          <cell r="K131">
            <v>30.60654047702803</v>
          </cell>
          <cell r="L131">
            <v>20604.32304913527</v>
          </cell>
          <cell r="M131">
            <v>2781583.6116332612</v>
          </cell>
          <cell r="N131">
            <v>33379003.339599133</v>
          </cell>
          <cell r="P131">
            <v>5.7387263394427564E-3</v>
          </cell>
          <cell r="Q131">
            <v>7.506254051991125E-2</v>
          </cell>
          <cell r="R131">
            <v>50.53210227800426</v>
          </cell>
          <cell r="S131">
            <v>6821.8338075305746</v>
          </cell>
          <cell r="T131">
            <v>81862.005690366903</v>
          </cell>
          <cell r="V131">
            <v>0.14346815848606889</v>
          </cell>
          <cell r="W131">
            <v>39.023339108210742</v>
          </cell>
          <cell r="X131">
            <v>119.36</v>
          </cell>
          <cell r="Y131">
            <v>763.84847805729623</v>
          </cell>
          <cell r="Z131">
            <v>103119.544537735</v>
          </cell>
          <cell r="AA131">
            <v>1237434.53445282</v>
          </cell>
          <cell r="AC131">
            <v>64370.990565774191</v>
          </cell>
          <cell r="AD131">
            <v>8690083.7263795156</v>
          </cell>
          <cell r="AE131">
            <v>772451.88678929023</v>
          </cell>
          <cell r="AF131">
            <v>104281004.71655418</v>
          </cell>
        </row>
        <row r="132">
          <cell r="B132">
            <v>2005</v>
          </cell>
          <cell r="C132">
            <v>5.7506581241340282E-2</v>
          </cell>
          <cell r="D132">
            <v>63.935817024122137</v>
          </cell>
          <cell r="E132">
            <v>72.018480000000011</v>
          </cell>
          <cell r="F132">
            <v>43041.592020639022</v>
          </cell>
          <cell r="G132">
            <v>135</v>
          </cell>
          <cell r="H132">
            <v>5810614.9227862684</v>
          </cell>
          <cell r="I132">
            <v>69727379.073435217</v>
          </cell>
          <cell r="K132">
            <v>30.670176662048149</v>
          </cell>
          <cell r="L132">
            <v>20647.162928890815</v>
          </cell>
          <cell r="M132">
            <v>2787366.9954002602</v>
          </cell>
          <cell r="N132">
            <v>33448403.944803122</v>
          </cell>
          <cell r="P132">
            <v>5.7506581241340282E-3</v>
          </cell>
          <cell r="Q132">
            <v>7.521860826367309E-2</v>
          </cell>
          <cell r="R132">
            <v>50.637167083104721</v>
          </cell>
          <cell r="S132">
            <v>6836.0175562191371</v>
          </cell>
          <cell r="T132">
            <v>82032.210674629649</v>
          </cell>
          <cell r="V132">
            <v>0.14376645310335071</v>
          </cell>
          <cell r="W132">
            <v>39.104475244111391</v>
          </cell>
          <cell r="X132">
            <v>119.36</v>
          </cell>
          <cell r="Y132">
            <v>765.4366485045075</v>
          </cell>
          <cell r="Z132">
            <v>103333.94754810851</v>
          </cell>
          <cell r="AA132">
            <v>1240007.3705773021</v>
          </cell>
          <cell r="AC132">
            <v>64504.828765117454</v>
          </cell>
          <cell r="AD132">
            <v>8708151.8832908571</v>
          </cell>
          <cell r="AE132">
            <v>774057.94518140948</v>
          </cell>
          <cell r="AF132">
            <v>104497822.59949027</v>
          </cell>
        </row>
        <row r="133">
          <cell r="B133">
            <v>2006</v>
          </cell>
          <cell r="C133">
            <v>6.0369039844402533E-2</v>
          </cell>
          <cell r="D133">
            <v>67.118298499006741</v>
          </cell>
          <cell r="E133">
            <v>72.018480000000011</v>
          </cell>
          <cell r="F133">
            <v>45184.038549531339</v>
          </cell>
          <cell r="G133">
            <v>135</v>
          </cell>
          <cell r="H133">
            <v>6099845.204186731</v>
          </cell>
          <cell r="I133">
            <v>73198142.450240776</v>
          </cell>
          <cell r="K133">
            <v>32.196821250348023</v>
          </cell>
          <cell r="L133">
            <v>21674.900065734291</v>
          </cell>
          <cell r="M133">
            <v>2926111.5088741295</v>
          </cell>
          <cell r="N133">
            <v>35113338.106489554</v>
          </cell>
          <cell r="P133">
            <v>6.0369039844402539E-3</v>
          </cell>
          <cell r="Q133">
            <v>7.896270411647853E-2</v>
          </cell>
          <cell r="R133">
            <v>53.157692411213347</v>
          </cell>
          <cell r="S133">
            <v>7176.288475513802</v>
          </cell>
          <cell r="T133">
            <v>86115.461706165632</v>
          </cell>
          <cell r="V133">
            <v>0.15092259961100635</v>
          </cell>
          <cell r="W133">
            <v>41.050947094193724</v>
          </cell>
          <cell r="X133">
            <v>119.36</v>
          </cell>
          <cell r="Y133">
            <v>803.53716973729763</v>
          </cell>
          <cell r="Z133">
            <v>108477.51791453519</v>
          </cell>
          <cell r="AA133">
            <v>1301730.2149744222</v>
          </cell>
          <cell r="AC133">
            <v>67715.633477414143</v>
          </cell>
          <cell r="AD133">
            <v>9141610.5194509104</v>
          </cell>
          <cell r="AE133">
            <v>812587.60172896972</v>
          </cell>
          <cell r="AF133">
            <v>109699326.23341091</v>
          </cell>
        </row>
        <row r="134">
          <cell r="B134">
            <v>2007</v>
          </cell>
          <cell r="C134">
            <v>6.3286644570891754E-2</v>
          </cell>
          <cell r="D134">
            <v>70.362091433917456</v>
          </cell>
          <cell r="E134">
            <v>72.018480000000011</v>
          </cell>
          <cell r="F134">
            <v>47367.759953313238</v>
          </cell>
          <cell r="G134">
            <v>135</v>
          </cell>
          <cell r="H134">
            <v>6394647.5936972871</v>
          </cell>
          <cell r="I134">
            <v>76735771.124367446</v>
          </cell>
          <cell r="K134">
            <v>33.752877104475601</v>
          </cell>
          <cell r="L134">
            <v>22722.436866732976</v>
          </cell>
          <cell r="M134">
            <v>3067528.9770089518</v>
          </cell>
          <cell r="N134">
            <v>36810347.724107422</v>
          </cell>
          <cell r="P134">
            <v>6.3286644570891759E-3</v>
          </cell>
          <cell r="Q134">
            <v>8.277893109872643E-2</v>
          </cell>
          <cell r="R134">
            <v>55.726776415662634</v>
          </cell>
          <cell r="S134">
            <v>7523.1148161144556</v>
          </cell>
          <cell r="T134">
            <v>90277.377793373467</v>
          </cell>
          <cell r="V134">
            <v>0.15821661142722937</v>
          </cell>
          <cell r="W134">
            <v>43.034918308206386</v>
          </cell>
          <cell r="X134">
            <v>119.36</v>
          </cell>
          <cell r="Y134">
            <v>842.37170893781934</v>
          </cell>
          <cell r="Z134">
            <v>113720.18070660561</v>
          </cell>
          <cell r="AA134">
            <v>1364642.1684792673</v>
          </cell>
          <cell r="AC134">
            <v>70988.29530539969</v>
          </cell>
          <cell r="AD134">
            <v>9583419.8662289586</v>
          </cell>
          <cell r="AE134">
            <v>851859.54366479628</v>
          </cell>
          <cell r="AF134">
            <v>115001038.3947475</v>
          </cell>
        </row>
        <row r="135">
          <cell r="B135">
            <v>2008</v>
          </cell>
          <cell r="C135">
            <v>6.6261438594999361E-2</v>
          </cell>
          <cell r="D135">
            <v>73.669467429920289</v>
          </cell>
          <cell r="E135">
            <v>72.018480000000011</v>
          </cell>
          <cell r="F135">
            <v>49594.285473822332</v>
          </cell>
          <cell r="G135">
            <v>135</v>
          </cell>
          <cell r="H135">
            <v>6695228.538966015</v>
          </cell>
          <cell r="I135">
            <v>80342742.46759218</v>
          </cell>
          <cell r="K135">
            <v>35.33943391733299</v>
          </cell>
          <cell r="L135">
            <v>23790.506913148569</v>
          </cell>
          <cell r="M135">
            <v>3211718.433275057</v>
          </cell>
          <cell r="N135">
            <v>38540621.199300684</v>
          </cell>
          <cell r="P135">
            <v>6.6261438594999366E-3</v>
          </cell>
          <cell r="Q135">
            <v>8.666996168225917E-2</v>
          </cell>
          <cell r="R135">
            <v>58.346218204496871</v>
          </cell>
          <cell r="S135">
            <v>7876.7394576070774</v>
          </cell>
          <cell r="T135">
            <v>94520.873491284932</v>
          </cell>
          <cell r="V135">
            <v>0.16565359648749839</v>
          </cell>
          <cell r="W135">
            <v>45.057778244599568</v>
          </cell>
          <cell r="X135">
            <v>119.36</v>
          </cell>
          <cell r="Y135">
            <v>881.96746160912005</v>
          </cell>
          <cell r="Z135">
            <v>119065.6073172312</v>
          </cell>
          <cell r="AA135">
            <v>1428787.2878067745</v>
          </cell>
          <cell r="AC135">
            <v>74325.106066784516</v>
          </cell>
          <cell r="AD135">
            <v>10033889.319015911</v>
          </cell>
          <cell r="AE135">
            <v>891901.27280141413</v>
          </cell>
          <cell r="AF135">
            <v>120406671.82819092</v>
          </cell>
        </row>
        <row r="136">
          <cell r="B136">
            <v>2009</v>
          </cell>
          <cell r="C136">
            <v>6.9295477826537097E-2</v>
          </cell>
          <cell r="D136">
            <v>77.042712247543946</v>
          </cell>
          <cell r="E136">
            <v>94.254480000000015</v>
          </cell>
          <cell r="F136">
            <v>51865.153885046588</v>
          </cell>
          <cell r="G136">
            <v>135</v>
          </cell>
          <cell r="H136">
            <v>7001795.7744812891</v>
          </cell>
          <cell r="I136">
            <v>84021549.293775469</v>
          </cell>
          <cell r="K136">
            <v>36.957588174153123</v>
          </cell>
          <cell r="L136">
            <v>24879.848358839881</v>
          </cell>
          <cell r="M136">
            <v>3358779.528443384</v>
          </cell>
          <cell r="N136">
            <v>40305354.341320604</v>
          </cell>
          <cell r="P136">
            <v>6.9295477826537104E-3</v>
          </cell>
          <cell r="Q136">
            <v>9.0638484997110538E-2</v>
          </cell>
          <cell r="R136">
            <v>61.017828100054821</v>
          </cell>
          <cell r="S136">
            <v>8237.4067935074017</v>
          </cell>
          <cell r="T136">
            <v>98848.881522088821</v>
          </cell>
          <cell r="V136">
            <v>0.17323869456634275</v>
          </cell>
          <cell r="W136">
            <v>47.120924922045226</v>
          </cell>
          <cell r="X136">
            <v>119.36</v>
          </cell>
          <cell r="Y136">
            <v>922.35179277068016</v>
          </cell>
          <cell r="Z136">
            <v>124517.49202404183</v>
          </cell>
          <cell r="AA136">
            <v>1494209.9042885019</v>
          </cell>
          <cell r="AC136">
            <v>77728.37186475721</v>
          </cell>
          <cell r="AD136">
            <v>10493330.201742223</v>
          </cell>
          <cell r="AE136">
            <v>932740.46237708651</v>
          </cell>
          <cell r="AF136">
            <v>125919962.42090666</v>
          </cell>
        </row>
        <row r="137">
          <cell r="B137">
            <v>2010</v>
          </cell>
          <cell r="C137">
            <v>7.2390833660215106E-2</v>
          </cell>
          <cell r="D137">
            <v>80.484128863427159</v>
          </cell>
          <cell r="E137">
            <v>94.254480000000015</v>
          </cell>
          <cell r="F137">
            <v>54181.915550859172</v>
          </cell>
          <cell r="G137">
            <v>135</v>
          </cell>
          <cell r="H137">
            <v>7314558.5993659878</v>
          </cell>
          <cell r="I137">
            <v>87774703.192391858</v>
          </cell>
          <cell r="K137">
            <v>38.608444618781391</v>
          </cell>
          <cell r="L137">
            <v>25991.204917363633</v>
          </cell>
          <cell r="M137">
            <v>3508812.6638440904</v>
          </cell>
          <cell r="N137">
            <v>42105751.966129087</v>
          </cell>
          <cell r="P137">
            <v>7.2390833660215112E-3</v>
          </cell>
          <cell r="Q137">
            <v>9.4687210427561383E-2</v>
          </cell>
          <cell r="R137">
            <v>63.743430059834324</v>
          </cell>
          <cell r="S137">
            <v>8605.3630580776335</v>
          </cell>
          <cell r="T137">
            <v>103264.3566969316</v>
          </cell>
          <cell r="V137">
            <v>0.18097708415053776</v>
          </cell>
          <cell r="W137">
            <v>49.225766888946261</v>
          </cell>
          <cell r="X137">
            <v>119.36</v>
          </cell>
          <cell r="Y137">
            <v>963.55227355245404</v>
          </cell>
          <cell r="Z137">
            <v>130079.55692958129</v>
          </cell>
          <cell r="AA137">
            <v>1560954.6831549755</v>
          </cell>
          <cell r="AC137">
            <v>81200.416171835095</v>
          </cell>
          <cell r="AD137">
            <v>10962056.183197737</v>
          </cell>
          <cell r="AE137">
            <v>974404.99406202114</v>
          </cell>
          <cell r="AF137">
            <v>131544674.19837284</v>
          </cell>
        </row>
        <row r="138">
          <cell r="B138">
            <v>2011</v>
          </cell>
          <cell r="C138">
            <v>7.66288755283627E-2</v>
          </cell>
          <cell r="D138">
            <v>85.195983812433653</v>
          </cell>
          <cell r="E138">
            <v>94.254480000000015</v>
          </cell>
          <cell r="F138">
            <v>57353.936302530339</v>
          </cell>
          <cell r="G138">
            <v>135</v>
          </cell>
          <cell r="H138">
            <v>7742781.4008415956</v>
          </cell>
          <cell r="I138">
            <v>92913376.810099155</v>
          </cell>
          <cell r="K138">
            <v>40.868733615126779</v>
          </cell>
          <cell r="L138">
            <v>27512.831469703349</v>
          </cell>
          <cell r="M138">
            <v>3714232.248409952</v>
          </cell>
          <cell r="N138">
            <v>44570786.980919421</v>
          </cell>
          <cell r="P138">
            <v>7.66288755283627E-3</v>
          </cell>
          <cell r="Q138">
            <v>0.10023056919109842</v>
          </cell>
          <cell r="R138">
            <v>67.475219179447464</v>
          </cell>
          <cell r="S138">
            <v>9109.1545892254071</v>
          </cell>
          <cell r="T138">
            <v>109309.85507070489</v>
          </cell>
          <cell r="V138">
            <v>0.19157218882090676</v>
          </cell>
          <cell r="W138">
            <v>52.10763535928664</v>
          </cell>
          <cell r="X138">
            <v>119.36</v>
          </cell>
          <cell r="Y138">
            <v>1019.9623833825386</v>
          </cell>
          <cell r="Z138">
            <v>137694.92175664273</v>
          </cell>
          <cell r="AA138">
            <v>1652339.0610797126</v>
          </cell>
          <cell r="AC138">
            <v>85954.205374795682</v>
          </cell>
          <cell r="AD138">
            <v>11603817.725597415</v>
          </cell>
          <cell r="AE138">
            <v>1031450.4644975482</v>
          </cell>
          <cell r="AF138">
            <v>139245812.707169</v>
          </cell>
        </row>
        <row r="139">
          <cell r="B139">
            <v>2012</v>
          </cell>
          <cell r="C139">
            <v>7.8556061405649247E-2</v>
          </cell>
          <cell r="D139">
            <v>87.338629070800835</v>
          </cell>
          <cell r="E139">
            <v>94.254480000000015</v>
          </cell>
          <cell r="F139">
            <v>58796.365090463121</v>
          </cell>
          <cell r="G139">
            <v>135</v>
          </cell>
          <cell r="H139">
            <v>7937509.2872125218</v>
          </cell>
          <cell r="I139">
            <v>95250111.446550265</v>
          </cell>
          <cell r="K139">
            <v>41.896566083012935</v>
          </cell>
          <cell r="L139">
            <v>28204.768287084309</v>
          </cell>
          <cell r="M139">
            <v>3807643.7187563819</v>
          </cell>
          <cell r="N139">
            <v>45691724.625076585</v>
          </cell>
          <cell r="P139">
            <v>7.8556061405649254E-3</v>
          </cell>
          <cell r="Q139">
            <v>0.10275132831858923</v>
          </cell>
          <cell r="R139">
            <v>69.172194224074261</v>
          </cell>
          <cell r="S139">
            <v>9338.2462202500246</v>
          </cell>
          <cell r="T139">
            <v>112058.9546430003</v>
          </cell>
          <cell r="V139">
            <v>0.19639015351412312</v>
          </cell>
          <cell r="W139">
            <v>53.41812175584149</v>
          </cell>
          <cell r="X139">
            <v>119.36</v>
          </cell>
          <cell r="Y139">
            <v>1045.6140334565473</v>
          </cell>
          <cell r="Z139">
            <v>141157.89451663388</v>
          </cell>
          <cell r="AA139">
            <v>1693894.7341996066</v>
          </cell>
          <cell r="AC139">
            <v>88115.91960522806</v>
          </cell>
          <cell r="AD139">
            <v>11895649.146705788</v>
          </cell>
          <cell r="AE139">
            <v>1057391.0352627367</v>
          </cell>
          <cell r="AF139">
            <v>142747789.76046947</v>
          </cell>
        </row>
        <row r="140">
          <cell r="B140">
            <v>2013</v>
          </cell>
          <cell r="C140">
            <v>8.0377900807575259E-2</v>
          </cell>
          <cell r="D140">
            <v>89.364150117862167</v>
          </cell>
          <cell r="E140">
            <v>94.254480000000015</v>
          </cell>
          <cell r="F140">
            <v>60159.945859344822</v>
          </cell>
          <cell r="G140">
            <v>135</v>
          </cell>
          <cell r="H140">
            <v>8121592.6910115508</v>
          </cell>
          <cell r="I140">
            <v>97459112.292138606</v>
          </cell>
          <cell r="K140">
            <v>42.868213764040128</v>
          </cell>
          <cell r="L140">
            <v>28858.881505951817</v>
          </cell>
          <cell r="M140">
            <v>3895949.0033034952</v>
          </cell>
          <cell r="N140">
            <v>46751388.039641947</v>
          </cell>
          <cell r="P140">
            <v>8.0377900807575269E-3</v>
          </cell>
          <cell r="Q140">
            <v>0.10513429425630845</v>
          </cell>
          <cell r="R140">
            <v>70.776406893346845</v>
          </cell>
          <cell r="S140">
            <v>9554.814930601824</v>
          </cell>
          <cell r="T140">
            <v>114657.77916722189</v>
          </cell>
          <cell r="V140">
            <v>0.20094475201893813</v>
          </cell>
          <cell r="W140">
            <v>54.65697254915117</v>
          </cell>
          <cell r="X140">
            <v>119.36</v>
          </cell>
          <cell r="Y140">
            <v>1069.8634778822445</v>
          </cell>
          <cell r="Z140">
            <v>144431.569514103</v>
          </cell>
          <cell r="AA140">
            <v>1733178.834169236</v>
          </cell>
          <cell r="AC140">
            <v>90159.467250072223</v>
          </cell>
          <cell r="AD140">
            <v>12171528.078759752</v>
          </cell>
          <cell r="AE140">
            <v>1081913.6070008667</v>
          </cell>
          <cell r="AF140">
            <v>146058336.945117</v>
          </cell>
        </row>
        <row r="141">
          <cell r="B141">
            <v>2014</v>
          </cell>
          <cell r="C141">
            <v>8.224199154882525E-2</v>
          </cell>
          <cell r="D141">
            <v>91.436646203983912</v>
          </cell>
          <cell r="E141">
            <v>94.254480000000015</v>
          </cell>
          <cell r="F141">
            <v>61555.150224521974</v>
          </cell>
          <cell r="G141">
            <v>135</v>
          </cell>
          <cell r="H141">
            <v>8309945.2803104669</v>
          </cell>
          <cell r="I141">
            <v>99719343.363725603</v>
          </cell>
          <cell r="K141">
            <v>43.862395492706803</v>
          </cell>
          <cell r="L141">
            <v>29528.164645690216</v>
          </cell>
          <cell r="M141">
            <v>3986302.2271681791</v>
          </cell>
          <cell r="N141">
            <v>47835626.726018146</v>
          </cell>
          <cell r="P141">
            <v>8.224199154882525E-3</v>
          </cell>
          <cell r="Q141">
            <v>0.10757252494586343</v>
          </cell>
          <cell r="R141">
            <v>72.417823793555272</v>
          </cell>
          <cell r="S141">
            <v>9776.4062121299612</v>
          </cell>
          <cell r="T141">
            <v>117316.87454555953</v>
          </cell>
          <cell r="V141">
            <v>0.20560497887206314</v>
          </cell>
          <cell r="W141">
            <v>55.924554253201173</v>
          </cell>
          <cell r="X141">
            <v>119.36</v>
          </cell>
          <cell r="Y141">
            <v>1094.6753053060063</v>
          </cell>
          <cell r="Z141">
            <v>147781.16621631084</v>
          </cell>
          <cell r="AA141">
            <v>1773373.9945957302</v>
          </cell>
          <cell r="AC141">
            <v>92250.407999311748</v>
          </cell>
          <cell r="AD141">
            <v>12453805.079907086</v>
          </cell>
          <cell r="AE141">
            <v>1107004.895991741</v>
          </cell>
          <cell r="AF141">
            <v>149445660.95888504</v>
          </cell>
        </row>
        <row r="142">
          <cell r="B142">
            <v>2015</v>
          </cell>
          <cell r="C142">
            <v>8.4149313504833317E-2</v>
          </cell>
          <cell r="D142">
            <v>93.557206754673686</v>
          </cell>
          <cell r="E142">
            <v>94.254480000000015</v>
          </cell>
          <cell r="F142">
            <v>62982.711587246318</v>
          </cell>
          <cell r="G142">
            <v>135</v>
          </cell>
          <cell r="H142">
            <v>8502666.0642782524</v>
          </cell>
          <cell r="I142">
            <v>102031992.77133903</v>
          </cell>
          <cell r="K142">
            <v>44.879633869244437</v>
          </cell>
          <cell r="L142">
            <v>30212.969520775361</v>
          </cell>
          <cell r="M142">
            <v>4078750.8853046736</v>
          </cell>
          <cell r="N142">
            <v>48945010.623656079</v>
          </cell>
          <cell r="P142">
            <v>8.4149313504833321E-3</v>
          </cell>
          <cell r="Q142">
            <v>0.11006730206432198</v>
          </cell>
          <cell r="R142">
            <v>74.097307749701557</v>
          </cell>
          <cell r="S142">
            <v>10003.136546209711</v>
          </cell>
          <cell r="T142">
            <v>120037.63855451654</v>
          </cell>
          <cell r="V142">
            <v>0.21037328376208331</v>
          </cell>
          <cell r="W142">
            <v>57.22153318328666</v>
          </cell>
          <cell r="X142">
            <v>119.36</v>
          </cell>
          <cell r="Y142">
            <v>1120.0625582796947</v>
          </cell>
          <cell r="Z142">
            <v>151208.44536775877</v>
          </cell>
          <cell r="AA142">
            <v>1814501.3444131054</v>
          </cell>
          <cell r="AC142">
            <v>94389.840974051069</v>
          </cell>
          <cell r="AD142">
            <v>12742628.531496894</v>
          </cell>
          <cell r="AE142">
            <v>1132678.0916886129</v>
          </cell>
          <cell r="AF142">
            <v>152911542.37796271</v>
          </cell>
        </row>
        <row r="143">
          <cell r="B143">
            <v>2016</v>
          </cell>
          <cell r="C143">
            <v>8.6100869275895706E-2</v>
          </cell>
          <cell r="D143">
            <v>95.726946460940852</v>
          </cell>
          <cell r="E143">
            <v>116.49048000000002</v>
          </cell>
          <cell r="F143">
            <v>64443.38035750539</v>
          </cell>
          <cell r="G143">
            <v>135</v>
          </cell>
          <cell r="H143">
            <v>8699856.3482632283</v>
          </cell>
          <cell r="I143">
            <v>104398276.17915875</v>
          </cell>
          <cell r="K143">
            <v>45.920463613811044</v>
          </cell>
          <cell r="L143">
            <v>30913.656104817594</v>
          </cell>
          <cell r="M143">
            <v>4173343.5741503751</v>
          </cell>
          <cell r="N143">
            <v>50080122.889804497</v>
          </cell>
          <cell r="P143">
            <v>8.6100869275895706E-3</v>
          </cell>
          <cell r="Q143">
            <v>0.1126199370128716</v>
          </cell>
          <cell r="R143">
            <v>75.81574159706517</v>
          </cell>
          <cell r="S143">
            <v>10235.125115603798</v>
          </cell>
          <cell r="T143">
            <v>122821.50138724557</v>
          </cell>
          <cell r="V143">
            <v>0.21525217318973927</v>
          </cell>
          <cell r="W143">
            <v>58.548591107609091</v>
          </cell>
          <cell r="X143">
            <v>119.36</v>
          </cell>
          <cell r="Y143">
            <v>1146.0385818325917</v>
          </cell>
          <cell r="Z143">
            <v>154715.20854739987</v>
          </cell>
          <cell r="AA143">
            <v>1856582.5025687986</v>
          </cell>
          <cell r="AC143">
            <v>96578.890785752636</v>
          </cell>
          <cell r="AD143">
            <v>13038150.256076608</v>
          </cell>
          <cell r="AE143">
            <v>1158946.6894290317</v>
          </cell>
          <cell r="AF143">
            <v>156457803.07291928</v>
          </cell>
        </row>
        <row r="144">
          <cell r="B144">
            <v>2017</v>
          </cell>
          <cell r="C144">
            <v>8.8097684714196489E-2</v>
          </cell>
          <cell r="D144">
            <v>97.947005865243668</v>
          </cell>
          <cell r="E144">
            <v>116.49048000000002</v>
          </cell>
          <cell r="F144">
            <v>65937.924348482033</v>
          </cell>
          <cell r="G144">
            <v>135</v>
          </cell>
          <cell r="H144">
            <v>8901619.7870450746</v>
          </cell>
          <cell r="I144">
            <v>106819437.44454089</v>
          </cell>
          <cell r="K144">
            <v>46.985431847571455</v>
          </cell>
          <cell r="L144">
            <v>31630.592719785109</v>
          </cell>
          <cell r="M144">
            <v>4270130.0171709899</v>
          </cell>
          <cell r="N144">
            <v>51241560.206051879</v>
          </cell>
          <cell r="P144">
            <v>8.8097684714196489E-3</v>
          </cell>
          <cell r="Q144">
            <v>0.115231771606169</v>
          </cell>
          <cell r="R144">
            <v>77.574028645272975</v>
          </cell>
          <cell r="S144">
            <v>10472.493867111851</v>
          </cell>
          <cell r="T144">
            <v>125669.92640534221</v>
          </cell>
          <cell r="V144">
            <v>0.22024421178549122</v>
          </cell>
          <cell r="W144">
            <v>59.906425605653617</v>
          </cell>
          <cell r="X144">
            <v>119.36</v>
          </cell>
          <cell r="Y144">
            <v>1172.6170304863303</v>
          </cell>
          <cell r="Z144">
            <v>158303.2991156546</v>
          </cell>
          <cell r="AA144">
            <v>1899639.5893878553</v>
          </cell>
          <cell r="AC144">
            <v>98818.708127398757</v>
          </cell>
          <cell r="AD144">
            <v>13340525.597198831</v>
          </cell>
          <cell r="AE144">
            <v>1185824.4975287851</v>
          </cell>
          <cell r="AF144">
            <v>160086307.16638595</v>
          </cell>
        </row>
        <row r="145">
          <cell r="B145">
            <v>2018</v>
          </cell>
          <cell r="C145">
            <v>9.0140809463055555E-2</v>
          </cell>
          <cell r="D145">
            <v>100.21855196102517</v>
          </cell>
          <cell r="E145">
            <v>116.49048000000002</v>
          </cell>
          <cell r="F145">
            <v>67467.129180162141</v>
          </cell>
          <cell r="G145">
            <v>135</v>
          </cell>
          <cell r="H145">
            <v>9108062.4393218886</v>
          </cell>
          <cell r="I145">
            <v>109296749.27186266</v>
          </cell>
          <cell r="K145">
            <v>48.075098380296303</v>
          </cell>
          <cell r="L145">
            <v>32364.156229615473</v>
          </cell>
          <cell r="M145">
            <v>4369161.0909980889</v>
          </cell>
          <cell r="N145">
            <v>52429933.091977067</v>
          </cell>
          <cell r="P145">
            <v>9.0140809463055555E-3</v>
          </cell>
          <cell r="Q145">
            <v>0.11790417877767667</v>
          </cell>
          <cell r="R145">
            <v>79.373093153131947</v>
          </cell>
          <cell r="S145">
            <v>10715.367575672813</v>
          </cell>
          <cell r="T145">
            <v>128584.41090807377</v>
          </cell>
          <cell r="V145">
            <v>0.2253520236576389</v>
          </cell>
          <cell r="W145">
            <v>61.295750434877782</v>
          </cell>
          <cell r="X145">
            <v>119.36</v>
          </cell>
          <cell r="Y145">
            <v>1199.8118754325126</v>
          </cell>
          <cell r="Z145">
            <v>161974.6031833892</v>
          </cell>
          <cell r="AA145">
            <v>1943695.2382006706</v>
          </cell>
          <cell r="AC145">
            <v>101110.47037836326</v>
          </cell>
          <cell r="AD145">
            <v>13649913.50107904</v>
          </cell>
          <cell r="AE145">
            <v>1213325.644540359</v>
          </cell>
          <cell r="AF145">
            <v>163798962.01294845</v>
          </cell>
        </row>
        <row r="146">
          <cell r="B146">
            <v>2019</v>
          </cell>
          <cell r="C146">
            <v>9.2231317508682756E-2</v>
          </cell>
          <cell r="D146">
            <v>102.54277880615349</v>
          </cell>
          <cell r="E146">
            <v>116.49048000000002</v>
          </cell>
          <cell r="F146">
            <v>69031.798692302531</v>
          </cell>
          <cell r="G146">
            <v>135</v>
          </cell>
          <cell r="H146">
            <v>9319292.8234608416</v>
          </cell>
          <cell r="I146">
            <v>111831513.88153011</v>
          </cell>
          <cell r="K146">
            <v>49.190036004630798</v>
          </cell>
          <cell r="L146">
            <v>33114.732238317454</v>
          </cell>
          <cell r="M146">
            <v>4470488.8521728562</v>
          </cell>
          <cell r="N146">
            <v>53645866.226074278</v>
          </cell>
          <cell r="P146">
            <v>9.2231317508682763E-3</v>
          </cell>
          <cell r="Q146">
            <v>0.12063856330135707</v>
          </cell>
          <cell r="R146">
            <v>81.213880814473583</v>
          </cell>
          <cell r="S146">
            <v>10963.873909953934</v>
          </cell>
          <cell r="T146">
            <v>131566.4869194472</v>
          </cell>
          <cell r="V146">
            <v>0.23057829377170688</v>
          </cell>
          <cell r="W146">
            <v>62.717295905904273</v>
          </cell>
          <cell r="X146">
            <v>119.36</v>
          </cell>
          <cell r="Y146">
            <v>1227.6374118767881</v>
          </cell>
          <cell r="Z146">
            <v>165731.0506033664</v>
          </cell>
          <cell r="AA146">
            <v>1988772.6072403968</v>
          </cell>
          <cell r="AC146">
            <v>103455.38222331123</v>
          </cell>
          <cell r="AD146">
            <v>13966476.600147016</v>
          </cell>
          <cell r="AE146">
            <v>1241464.5866797348</v>
          </cell>
          <cell r="AF146">
            <v>167597719.20176423</v>
          </cell>
        </row>
        <row r="147">
          <cell r="B147">
            <v>2020</v>
          </cell>
          <cell r="C147">
            <v>9.4370307744728113E-2</v>
          </cell>
          <cell r="D147">
            <v>104.92090815058873</v>
          </cell>
          <cell r="E147">
            <v>116.49048000000002</v>
          </cell>
          <cell r="F147">
            <v>70632.755366976344</v>
          </cell>
          <cell r="G147">
            <v>135</v>
          </cell>
          <cell r="H147">
            <v>9535421.9745418057</v>
          </cell>
          <cell r="I147">
            <v>114425063.69450167</v>
          </cell>
          <cell r="K147">
            <v>50.330830797188327</v>
          </cell>
          <cell r="L147">
            <v>33882.715292667177</v>
          </cell>
          <cell r="M147">
            <v>4574166.5645100689</v>
          </cell>
          <cell r="N147">
            <v>54889998.774120823</v>
          </cell>
          <cell r="P147">
            <v>9.4370307744728113E-3</v>
          </cell>
          <cell r="Q147">
            <v>0.12343636253010437</v>
          </cell>
          <cell r="R147">
            <v>83.097359255266255</v>
          </cell>
          <cell r="S147">
            <v>11218.143499460944</v>
          </cell>
          <cell r="T147">
            <v>134617.72199353133</v>
          </cell>
          <cell r="V147">
            <v>0.23592576936182028</v>
          </cell>
          <cell r="W147">
            <v>64.17180926641511</v>
          </cell>
          <cell r="X147">
            <v>119.36</v>
          </cell>
          <cell r="Y147">
            <v>1256.108266553251</v>
          </cell>
          <cell r="Z147">
            <v>169574.61598468889</v>
          </cell>
          <cell r="AA147">
            <v>2034895.3918162668</v>
          </cell>
          <cell r="AC147">
            <v>105854.67628545203</v>
          </cell>
          <cell r="AD147">
            <v>14290381.298536025</v>
          </cell>
          <cell r="AE147">
            <v>1270256.1154254244</v>
          </cell>
          <cell r="AF147">
            <v>171484575.5824323</v>
          </cell>
        </row>
        <row r="148">
          <cell r="B148">
            <v>2021</v>
          </cell>
          <cell r="C148">
            <v>9.6558904549924648E-2</v>
          </cell>
          <cell r="D148">
            <v>107.35419007860622</v>
          </cell>
          <cell r="E148">
            <v>116.49048000000002</v>
          </cell>
          <cell r="F148">
            <v>72270.840760917708</v>
          </cell>
          <cell r="G148">
            <v>135</v>
          </cell>
          <cell r="H148">
            <v>9756563.5027238913</v>
          </cell>
          <cell r="I148">
            <v>117078762.0326867</v>
          </cell>
          <cell r="K148">
            <v>51.498082426626475</v>
          </cell>
          <cell r="L148">
            <v>34668.509089604944</v>
          </cell>
          <cell r="M148">
            <v>4680248.7270966675</v>
          </cell>
          <cell r="N148">
            <v>56162984.72516001</v>
          </cell>
          <cell r="P148">
            <v>9.6558904549924659E-3</v>
          </cell>
          <cell r="Q148">
            <v>0.12629904715130147</v>
          </cell>
          <cell r="R148">
            <v>85.02451854225616</v>
          </cell>
          <cell r="S148">
            <v>11478.310003204582</v>
          </cell>
          <cell r="T148">
            <v>137739.72003845498</v>
          </cell>
          <cell r="V148">
            <v>0.24139726137481163</v>
          </cell>
          <cell r="W148">
            <v>65.660055093948756</v>
          </cell>
          <cell r="X148">
            <v>119.36</v>
          </cell>
          <cell r="Y148">
            <v>1285.2394054131112</v>
          </cell>
          <cell r="Z148">
            <v>173507.31973077002</v>
          </cell>
          <cell r="AA148">
            <v>2082087.8367692402</v>
          </cell>
          <cell r="AC148">
            <v>108309.61377447803</v>
          </cell>
          <cell r="AD148">
            <v>14621797.859554533</v>
          </cell>
          <cell r="AE148">
            <v>1299715.3652937363</v>
          </cell>
          <cell r="AF148">
            <v>175461574.31465441</v>
          </cell>
        </row>
        <row r="149">
          <cell r="B149">
            <v>2022</v>
          </cell>
          <cell r="C149">
            <v>9.8798258379127799E-2</v>
          </cell>
          <cell r="D149">
            <v>109.84390366591428</v>
          </cell>
          <cell r="E149">
            <v>116.49048000000002</v>
          </cell>
          <cell r="F149">
            <v>73946.915947893489</v>
          </cell>
          <cell r="G149">
            <v>135</v>
          </cell>
          <cell r="H149">
            <v>9982833.6529656202</v>
          </cell>
          <cell r="I149">
            <v>119794003.83558744</v>
          </cell>
          <cell r="K149">
            <v>52.692404468868155</v>
          </cell>
          <cell r="L149">
            <v>35472.526688442049</v>
          </cell>
          <cell r="M149">
            <v>4788791.1029396765</v>
          </cell>
          <cell r="N149">
            <v>57465493.235276118</v>
          </cell>
          <cell r="P149">
            <v>9.8798258379127809E-3</v>
          </cell>
          <cell r="Q149">
            <v>0.12922812195989919</v>
          </cell>
          <cell r="R149">
            <v>86.996371703404137</v>
          </cell>
          <cell r="S149">
            <v>11744.510179959558</v>
          </cell>
          <cell r="T149">
            <v>140934.12215951469</v>
          </cell>
          <cell r="V149">
            <v>0.2469956459478195</v>
          </cell>
          <cell r="W149">
            <v>67.182815697806902</v>
          </cell>
          <cell r="X149">
            <v>119.36</v>
          </cell>
          <cell r="Y149">
            <v>1315.0461414916729</v>
          </cell>
          <cell r="Z149">
            <v>177531.22910137585</v>
          </cell>
          <cell r="AA149">
            <v>2130374.74921651</v>
          </cell>
          <cell r="AC149">
            <v>110821.48514953061</v>
          </cell>
          <cell r="AD149">
            <v>14960900.495186632</v>
          </cell>
          <cell r="AE149">
            <v>1329857.8217943674</v>
          </cell>
          <cell r="AF149">
            <v>179530805.94223958</v>
          </cell>
        </row>
        <row r="150">
          <cell r="B150">
            <v>2023</v>
          </cell>
          <cell r="C150">
            <v>0.10108954636806228</v>
          </cell>
          <cell r="D150">
            <v>112.39135765201165</v>
          </cell>
          <cell r="E150">
            <v>116.49048000000002</v>
          </cell>
          <cell r="F150">
            <v>75661.861971334234</v>
          </cell>
          <cell r="G150">
            <v>135</v>
          </cell>
          <cell r="H150">
            <v>10214351.366130121</v>
          </cell>
          <cell r="I150">
            <v>122572216.39356145</v>
          </cell>
          <cell r="K150">
            <v>53.914424729633218</v>
          </cell>
          <cell r="L150">
            <v>36295.190727989087</v>
          </cell>
          <cell r="M150">
            <v>4899850.7482785266</v>
          </cell>
          <cell r="N150">
            <v>58798208.979342319</v>
          </cell>
          <cell r="P150">
            <v>1.0108954636806229E-2</v>
          </cell>
          <cell r="Q150">
            <v>0.13222512664942548</v>
          </cell>
          <cell r="R150">
            <v>89.013955260393232</v>
          </cell>
          <cell r="S150">
            <v>12016.883960153085</v>
          </cell>
          <cell r="T150">
            <v>144202.60752183702</v>
          </cell>
          <cell r="V150">
            <v>0.25272386592015572</v>
          </cell>
          <cell r="W150">
            <v>68.740891530282354</v>
          </cell>
          <cell r="X150">
            <v>119.36</v>
          </cell>
          <cell r="Y150">
            <v>1345.5441429577704</v>
          </cell>
          <cell r="Z150">
            <v>181648.45929929899</v>
          </cell>
          <cell r="AA150">
            <v>2179781.5115915881</v>
          </cell>
          <cell r="AC150">
            <v>113391.61079754149</v>
          </cell>
          <cell r="AD150">
            <v>15307867.457668101</v>
          </cell>
          <cell r="AE150">
            <v>1360699.3295704979</v>
          </cell>
          <cell r="AF150">
            <v>183694409.49201718</v>
          </cell>
        </row>
        <row r="151">
          <cell r="B151">
            <v>2024</v>
          </cell>
          <cell r="C151">
            <v>0.103433972952093</v>
          </cell>
          <cell r="D151">
            <v>114.997891128137</v>
          </cell>
          <cell r="E151">
            <v>138.72648000000001</v>
          </cell>
          <cell r="F151">
            <v>77416.580307461845</v>
          </cell>
          <cell r="G151">
            <v>135</v>
          </cell>
          <cell r="H151">
            <v>10451238.341507349</v>
          </cell>
          <cell r="I151">
            <v>125414860.09808819</v>
          </cell>
          <cell r="K151">
            <v>55.164785574449603</v>
          </cell>
          <cell r="L151">
            <v>37136.933648719474</v>
          </cell>
          <cell r="M151">
            <v>5013486.0425771289</v>
          </cell>
          <cell r="N151">
            <v>60161832.510925546</v>
          </cell>
          <cell r="P151">
            <v>1.03433972952093E-2</v>
          </cell>
          <cell r="Q151">
            <v>0.13529163662133767</v>
          </cell>
          <cell r="R151">
            <v>91.078329773484512</v>
          </cell>
          <cell r="S151">
            <v>12295.574519420408</v>
          </cell>
          <cell r="T151">
            <v>147546.89423304491</v>
          </cell>
          <cell r="V151">
            <v>0.2585849323802325</v>
          </cell>
          <cell r="W151">
            <v>70.33510160742324</v>
          </cell>
          <cell r="X151">
            <v>119.36</v>
          </cell>
          <cell r="Y151">
            <v>1376.7494413498666</v>
          </cell>
          <cell r="Z151">
            <v>185861.17458223199</v>
          </cell>
          <cell r="AA151">
            <v>2230334.0949867838</v>
          </cell>
          <cell r="AC151">
            <v>116021.34172730468</v>
          </cell>
          <cell r="AD151">
            <v>15662881.13318613</v>
          </cell>
          <cell r="AE151">
            <v>1392256.1007276562</v>
          </cell>
          <cell r="AF151">
            <v>187954573.59823358</v>
          </cell>
        </row>
        <row r="152">
          <cell r="B152">
            <v>2025</v>
          </cell>
          <cell r="C152">
            <v>0.10583277049934782</v>
          </cell>
          <cell r="D152">
            <v>117.6648742411749</v>
          </cell>
          <cell r="E152">
            <v>138.72648000000001</v>
          </cell>
          <cell r="F152">
            <v>79211.993339158944</v>
          </cell>
          <cell r="G152">
            <v>135</v>
          </cell>
          <cell r="H152">
            <v>10693619.100786457</v>
          </cell>
          <cell r="I152">
            <v>128323429.20943749</v>
          </cell>
          <cell r="K152">
            <v>56.444144266318837</v>
          </cell>
          <cell r="L152">
            <v>37998.197920085848</v>
          </cell>
          <cell r="M152">
            <v>5129756.7192115895</v>
          </cell>
          <cell r="N152">
            <v>61557080.630539075</v>
          </cell>
          <cell r="P152">
            <v>1.0583277049934782E-2</v>
          </cell>
          <cell r="Q152">
            <v>0.13842926381314696</v>
          </cell>
          <cell r="R152">
            <v>93.190580399010528</v>
          </cell>
          <cell r="S152">
            <v>12580.728353866421</v>
          </cell>
          <cell r="T152">
            <v>150968.74024639706</v>
          </cell>
          <cell r="V152">
            <v>0.26458192624836957</v>
          </cell>
          <cell r="W152">
            <v>71.966283939556533</v>
          </cell>
          <cell r="X152">
            <v>119.36</v>
          </cell>
          <cell r="Y152">
            <v>1408.6784400031829</v>
          </cell>
          <cell r="Z152">
            <v>190171.58940042969</v>
          </cell>
          <cell r="AA152">
            <v>2282059.072805156</v>
          </cell>
          <cell r="AC152">
            <v>118712.06027964699</v>
          </cell>
          <cell r="AD152">
            <v>16026128.137752343</v>
          </cell>
          <cell r="AE152">
            <v>1424544.7233557638</v>
          </cell>
          <cell r="AF152">
            <v>192313537.65302813</v>
          </cell>
        </row>
        <row r="153">
          <cell r="B153">
            <v>2026</v>
          </cell>
          <cell r="C153">
            <v>0.10828719995852172</v>
          </cell>
          <cell r="D153">
            <v>120.39370891388445</v>
          </cell>
          <cell r="E153">
            <v>138.72648000000001</v>
          </cell>
          <cell r="F153">
            <v>81049.044840827031</v>
          </cell>
          <cell r="G153">
            <v>135</v>
          </cell>
          <cell r="H153">
            <v>10941621.053511649</v>
          </cell>
          <cell r="I153">
            <v>131299452.64213979</v>
          </cell>
          <cell r="K153">
            <v>57.753173311211583</v>
          </cell>
          <cell r="L153">
            <v>38879.43627310764</v>
          </cell>
          <cell r="M153">
            <v>5248723.8968695318</v>
          </cell>
          <cell r="N153">
            <v>62984686.762434378</v>
          </cell>
          <cell r="P153">
            <v>1.0828719995852172E-2</v>
          </cell>
          <cell r="Q153">
            <v>0.14163965754574642</v>
          </cell>
          <cell r="R153">
            <v>95.351817459796493</v>
          </cell>
          <cell r="S153">
            <v>12872.495357072527</v>
          </cell>
          <cell r="T153">
            <v>154469.94428487032</v>
          </cell>
          <cell r="V153">
            <v>0.2707179998963043</v>
          </cell>
          <cell r="W153">
            <v>73.635295971794775</v>
          </cell>
          <cell r="X153">
            <v>119.36</v>
          </cell>
          <cell r="Y153">
            <v>1441.3479226722416</v>
          </cell>
          <cell r="Z153">
            <v>194581.96956075262</v>
          </cell>
          <cell r="AA153">
            <v>2334983.6347290315</v>
          </cell>
          <cell r="AC153">
            <v>121465.18085406671</v>
          </cell>
          <cell r="AD153">
            <v>16397799.415299006</v>
          </cell>
          <cell r="AE153">
            <v>1457582.1702488004</v>
          </cell>
          <cell r="AF153">
            <v>196773592.98358807</v>
          </cell>
        </row>
        <row r="154">
          <cell r="B154">
            <v>2027</v>
          </cell>
          <cell r="C154">
            <v>0.11079855152170591</v>
          </cell>
          <cell r="D154">
            <v>123.18582958183264</v>
          </cell>
          <cell r="E154">
            <v>138.72648000000001</v>
          </cell>
          <cell r="F154">
            <v>82928.700474489728</v>
          </cell>
          <cell r="G154">
            <v>135</v>
          </cell>
          <cell r="H154">
            <v>11195374.564056113</v>
          </cell>
          <cell r="I154">
            <v>134344494.76867336</v>
          </cell>
          <cell r="K154">
            <v>59.092560811576483</v>
          </cell>
          <cell r="L154">
            <v>39781.111938353293</v>
          </cell>
          <cell r="M154">
            <v>5370450.1116776941</v>
          </cell>
          <cell r="N154">
            <v>64445401.340132326</v>
          </cell>
          <cell r="P154">
            <v>1.1079855152170592E-2</v>
          </cell>
          <cell r="Q154">
            <v>0.14492450539039134</v>
          </cell>
          <cell r="R154">
            <v>97.563177028811452</v>
          </cell>
          <cell r="S154">
            <v>13171.028898889546</v>
          </cell>
          <cell r="T154">
            <v>158052.34678667455</v>
          </cell>
          <cell r="V154">
            <v>0.27699637880426475</v>
          </cell>
          <cell r="W154">
            <v>75.343015034760015</v>
          </cell>
          <cell r="X154">
            <v>119.36</v>
          </cell>
          <cell r="Y154">
            <v>1474.7750623534016</v>
          </cell>
          <cell r="Z154">
            <v>199094.63341770921</v>
          </cell>
          <cell r="AA154">
            <v>2389135.6010125102</v>
          </cell>
          <cell r="AC154">
            <v>124282.15065222525</v>
          </cell>
          <cell r="AD154">
            <v>16778090.338050406</v>
          </cell>
          <cell r="AE154">
            <v>1491385.8078267029</v>
          </cell>
          <cell r="AF154">
            <v>201337084.05660486</v>
          </cell>
        </row>
        <row r="155">
          <cell r="B155">
            <v>2028</v>
          </cell>
          <cell r="C155">
            <v>0.11336814530258825</v>
          </cell>
          <cell r="D155">
            <v>126.04270394741762</v>
          </cell>
          <cell r="E155">
            <v>138.72648000000001</v>
          </cell>
          <cell r="F155">
            <v>84851.948297401541</v>
          </cell>
          <cell r="G155">
            <v>135</v>
          </cell>
          <cell r="H155">
            <v>11455013.020149209</v>
          </cell>
          <cell r="I155">
            <v>137460156.2417905</v>
          </cell>
          <cell r="K155">
            <v>60.463010828047068</v>
          </cell>
          <cell r="L155">
            <v>40703.698889441293</v>
          </cell>
          <cell r="M155">
            <v>5494999.3500745744</v>
          </cell>
          <cell r="N155">
            <v>65939992.200894892</v>
          </cell>
          <cell r="P155">
            <v>1.1336814530258825E-2</v>
          </cell>
          <cell r="Q155">
            <v>0.14828553405578546</v>
          </cell>
          <cell r="R155">
            <v>99.825821526354758</v>
          </cell>
          <cell r="S155">
            <v>13476.485906057893</v>
          </cell>
          <cell r="T155">
            <v>161717.83087269473</v>
          </cell>
          <cell r="V155">
            <v>0.28342036325647063</v>
          </cell>
          <cell r="W155">
            <v>77.090338805759998</v>
          </cell>
          <cell r="X155">
            <v>119.36</v>
          </cell>
          <cell r="Y155">
            <v>1508.9774303119871</v>
          </cell>
          <cell r="Z155">
            <v>203711.95309211826</v>
          </cell>
          <cell r="AA155">
            <v>2444543.4371054191</v>
          </cell>
          <cell r="AC155">
            <v>127164.45043868118</v>
          </cell>
          <cell r="AD155">
            <v>17167200.809221961</v>
          </cell>
          <cell r="AE155">
            <v>1525973.4052641741</v>
          </cell>
          <cell r="AF155">
            <v>206006409.7106635</v>
          </cell>
        </row>
        <row r="156">
          <cell r="B156">
            <v>2029</v>
          </cell>
          <cell r="C156">
            <v>0.11599733203038254</v>
          </cell>
          <cell r="D156">
            <v>128.96583375137934</v>
          </cell>
          <cell r="E156">
            <v>138.72648000000001</v>
          </cell>
          <cell r="F156">
            <v>86819.799281428568</v>
          </cell>
          <cell r="G156">
            <v>135</v>
          </cell>
          <cell r="H156">
            <v>11720672.902992856</v>
          </cell>
          <cell r="I156">
            <v>140648074.83591425</v>
          </cell>
          <cell r="K156">
            <v>61.865243749537349</v>
          </cell>
          <cell r="L156">
            <v>41647.682092188552</v>
          </cell>
          <cell r="M156">
            <v>5622437.0824454548</v>
          </cell>
          <cell r="N156">
            <v>67469244.989345461</v>
          </cell>
          <cell r="P156">
            <v>1.1599733203038254E-2</v>
          </cell>
          <cell r="Q156">
            <v>0.15172451029574038</v>
          </cell>
          <cell r="R156">
            <v>102.14094033109242</v>
          </cell>
          <cell r="S156">
            <v>13789.026944697478</v>
          </cell>
          <cell r="T156">
            <v>165468.32333636974</v>
          </cell>
          <cell r="V156">
            <v>0.28999333007595635</v>
          </cell>
          <cell r="W156">
            <v>78.878185780660132</v>
          </cell>
          <cell r="X156">
            <v>119.36</v>
          </cell>
          <cell r="Y156">
            <v>1543.9730053187768</v>
          </cell>
          <cell r="Z156">
            <v>208436.35571803487</v>
          </cell>
          <cell r="AA156">
            <v>2501236.2686164184</v>
          </cell>
          <cell r="AC156">
            <v>130113.595319267</v>
          </cell>
          <cell r="AD156">
            <v>17565335.368101042</v>
          </cell>
          <cell r="AE156">
            <v>1561363.1438312039</v>
          </cell>
          <cell r="AF156">
            <v>210784024.41721249</v>
          </cell>
        </row>
        <row r="157">
          <cell r="B157">
            <v>2030</v>
          </cell>
          <cell r="C157">
            <v>0.11868749375985087</v>
          </cell>
          <cell r="D157">
            <v>131.9567555622022</v>
          </cell>
          <cell r="E157">
            <v>138.72648000000001</v>
          </cell>
          <cell r="F157">
            <v>88833.287844474529</v>
          </cell>
          <cell r="G157">
            <v>135</v>
          </cell>
          <cell r="H157">
            <v>11992493.859004062</v>
          </cell>
          <cell r="I157">
            <v>143909926.30804873</v>
          </cell>
          <cell r="K157">
            <v>63.299996671920461</v>
          </cell>
          <cell r="L157">
            <v>42613.557759536852</v>
          </cell>
          <cell r="M157">
            <v>5752830.2975374749</v>
          </cell>
          <cell r="N157">
            <v>69033963.570449695</v>
          </cell>
          <cell r="P157">
            <v>1.1868749375985088E-2</v>
          </cell>
          <cell r="Q157">
            <v>0.15524324183788496</v>
          </cell>
          <cell r="R157">
            <v>104.50975040526416</v>
          </cell>
          <cell r="S157">
            <v>14108.816304710661</v>
          </cell>
          <cell r="T157">
            <v>169305.79565652792</v>
          </cell>
          <cell r="V157">
            <v>0.29671873439962715</v>
          </cell>
          <cell r="W157">
            <v>80.707495756698577</v>
          </cell>
          <cell r="X157">
            <v>119.36</v>
          </cell>
          <cell r="Y157">
            <v>1579.7801831007007</v>
          </cell>
          <cell r="Z157">
            <v>213270.32471859458</v>
          </cell>
          <cell r="AA157">
            <v>2559243.8966231351</v>
          </cell>
          <cell r="AC157">
            <v>133131.13553751734</v>
          </cell>
          <cell r="AD157">
            <v>17972703.297564842</v>
          </cell>
          <cell r="AE157">
            <v>1597573.626450208</v>
          </cell>
          <cell r="AF157">
            <v>215672439.57077807</v>
          </cell>
        </row>
        <row r="158">
          <cell r="B158">
            <v>2031</v>
          </cell>
          <cell r="C158">
            <v>0.12144004459779287</v>
          </cell>
          <cell r="D158">
            <v>135.01704158382611</v>
          </cell>
          <cell r="E158">
            <v>160.96248</v>
          </cell>
          <cell r="F158">
            <v>90893.472394231765</v>
          </cell>
          <cell r="G158">
            <v>135</v>
          </cell>
          <cell r="H158">
            <v>12270618.773221288</v>
          </cell>
          <cell r="I158">
            <v>147247425.27865547</v>
          </cell>
          <cell r="K158">
            <v>64.768023785489532</v>
          </cell>
          <cell r="L158">
            <v>43601.833612391558</v>
          </cell>
          <cell r="M158">
            <v>5886247.5376728605</v>
          </cell>
          <cell r="N158">
            <v>70634970.452074319</v>
          </cell>
          <cell r="P158">
            <v>1.2144004459779287E-2</v>
          </cell>
          <cell r="Q158">
            <v>0.15884357833391308</v>
          </cell>
          <cell r="R158">
            <v>106.93349693439029</v>
          </cell>
          <cell r="S158">
            <v>14436.02208614269</v>
          </cell>
          <cell r="T158">
            <v>173232.26503371226</v>
          </cell>
          <cell r="V158">
            <v>0.30360011149448218</v>
          </cell>
          <cell r="W158">
            <v>82.579230326499157</v>
          </cell>
          <cell r="X158">
            <v>119.36</v>
          </cell>
          <cell r="Y158">
            <v>1616.4177860107138</v>
          </cell>
          <cell r="Z158">
            <v>218216.40111144638</v>
          </cell>
          <cell r="AA158">
            <v>2618596.8133373568</v>
          </cell>
          <cell r="AC158">
            <v>136218.65728956842</v>
          </cell>
          <cell r="AD158">
            <v>18389518.734091736</v>
          </cell>
          <cell r="AE158">
            <v>1634623.8874748209</v>
          </cell>
          <cell r="AF158">
            <v>220674224.80910087</v>
          </cell>
        </row>
        <row r="159">
          <cell r="B159">
            <v>2032</v>
          </cell>
          <cell r="C159">
            <v>0.12425643144638292</v>
          </cell>
          <cell r="D159">
            <v>138.14830048208856</v>
          </cell>
          <cell r="E159">
            <v>160.96248</v>
          </cell>
          <cell r="F159">
            <v>93001.435884542036</v>
          </cell>
          <cell r="G159">
            <v>135</v>
          </cell>
          <cell r="H159">
            <v>12555193.844413174</v>
          </cell>
          <cell r="I159">
            <v>150662326.13295808</v>
          </cell>
          <cell r="K159">
            <v>66.270096771404226</v>
          </cell>
          <cell r="L159">
            <v>44613.029146509332</v>
          </cell>
          <cell r="M159">
            <v>6022758.9347787602</v>
          </cell>
          <cell r="N159">
            <v>72273107.217345119</v>
          </cell>
          <cell r="P159">
            <v>1.2425643144638293E-2</v>
          </cell>
          <cell r="Q159">
            <v>0.16252741233186888</v>
          </cell>
          <cell r="R159">
            <v>109.41345398181414</v>
          </cell>
          <cell r="S159">
            <v>14770.816287544909</v>
          </cell>
          <cell r="T159">
            <v>177249.79545053892</v>
          </cell>
          <cell r="V159">
            <v>0.3106410786159573</v>
          </cell>
          <cell r="W159">
            <v>84.494373383540392</v>
          </cell>
          <cell r="X159">
            <v>119.36</v>
          </cell>
          <cell r="Y159">
            <v>1653.9050729219239</v>
          </cell>
          <cell r="Z159">
            <v>223277.18484445973</v>
          </cell>
          <cell r="AA159">
            <v>2679326.2181335166</v>
          </cell>
          <cell r="AC159">
            <v>139377.78355795512</v>
          </cell>
          <cell r="AD159">
            <v>18816000.780323941</v>
          </cell>
          <cell r="AE159">
            <v>1672533.4026954614</v>
          </cell>
          <cell r="AF159">
            <v>225792009.36388725</v>
          </cell>
        </row>
        <row r="160">
          <cell r="B160">
            <v>2033</v>
          </cell>
          <cell r="C160">
            <v>0.12713813476374727</v>
          </cell>
          <cell r="D160">
            <v>141.35217823033423</v>
          </cell>
          <cell r="E160">
            <v>160.96248</v>
          </cell>
          <cell r="F160">
            <v>95158.286384661013</v>
          </cell>
          <cell r="G160">
            <v>135</v>
          </cell>
          <cell r="H160">
            <v>12846368.661929237</v>
          </cell>
          <cell r="I160">
            <v>154156423.94315085</v>
          </cell>
          <cell r="K160">
            <v>67.807005207331869</v>
          </cell>
          <cell r="L160">
            <v>45647.675905575816</v>
          </cell>
          <cell r="M160">
            <v>6162436.2472527353</v>
          </cell>
          <cell r="N160">
            <v>73949234.96703282</v>
          </cell>
          <cell r="P160">
            <v>1.2713813476374729E-2</v>
          </cell>
          <cell r="Q160">
            <v>0.16629668027098146</v>
          </cell>
          <cell r="R160">
            <v>111.95092515842474</v>
          </cell>
          <cell r="S160">
            <v>15113.37489638734</v>
          </cell>
          <cell r="T160">
            <v>181360.4987566481</v>
          </cell>
          <cell r="V160">
            <v>0.31784533690936817</v>
          </cell>
          <cell r="W160">
            <v>86.453931639348141</v>
          </cell>
          <cell r="X160">
            <v>119.36</v>
          </cell>
          <cell r="Y160">
            <v>1692.261749351195</v>
          </cell>
          <cell r="Z160">
            <v>228455.33616241132</v>
          </cell>
          <cell r="AA160">
            <v>2741464.0339489356</v>
          </cell>
          <cell r="AC160">
            <v>142610.17496474646</v>
          </cell>
          <cell r="AD160">
            <v>19252373.62024077</v>
          </cell>
          <cell r="AE160">
            <v>1711322.0995769575</v>
          </cell>
          <cell r="AF160">
            <v>231028483.44288924</v>
          </cell>
        </row>
        <row r="161">
          <cell r="B161">
            <v>2034</v>
          </cell>
          <cell r="C161">
            <v>0.13008666934217902</v>
          </cell>
          <cell r="D161">
            <v>144.63035897463465</v>
          </cell>
          <cell r="E161">
            <v>160.96248</v>
          </cell>
          <cell r="F161">
            <v>97365.15766172405</v>
          </cell>
          <cell r="G161">
            <v>135</v>
          </cell>
          <cell r="H161">
            <v>13144296.284332747</v>
          </cell>
          <cell r="I161">
            <v>157731555.41199297</v>
          </cell>
          <cell r="K161">
            <v>69.379556982495487</v>
          </cell>
          <cell r="L161">
            <v>46706.317760615959</v>
          </cell>
          <cell r="M161">
            <v>6305352.8976831548</v>
          </cell>
          <cell r="N161">
            <v>75664234.772197857</v>
          </cell>
          <cell r="P161">
            <v>1.3008666934217903E-2</v>
          </cell>
          <cell r="Q161">
            <v>0.17015336349957019</v>
          </cell>
          <cell r="R161">
            <v>114.54724430791066</v>
          </cell>
          <cell r="S161">
            <v>15463.877981567939</v>
          </cell>
          <cell r="T161">
            <v>185566.53577881528</v>
          </cell>
          <cell r="V161">
            <v>0.32521667335544757</v>
          </cell>
          <cell r="W161">
            <v>88.458935152681747</v>
          </cell>
          <cell r="X161">
            <v>119.36</v>
          </cell>
          <cell r="Y161">
            <v>1731.507977817512</v>
          </cell>
          <cell r="Z161">
            <v>233753.57700536412</v>
          </cell>
          <cell r="AA161">
            <v>2805042.9240643694</v>
          </cell>
          <cell r="AC161">
            <v>145917.53064446541</v>
          </cell>
          <cell r="AD161">
            <v>19698866.637002833</v>
          </cell>
          <cell r="AE161">
            <v>1751010.3677335849</v>
          </cell>
          <cell r="AF161">
            <v>236386399.64403403</v>
          </cell>
        </row>
        <row r="162">
          <cell r="B162">
            <v>2035</v>
          </cell>
          <cell r="C162">
            <v>0.13310358510440251</v>
          </cell>
          <cell r="D162">
            <v>147.98456591907473</v>
          </cell>
          <cell r="E162">
            <v>160.96248</v>
          </cell>
          <cell r="F162">
            <v>99623.209776721109</v>
          </cell>
          <cell r="G162">
            <v>135</v>
          </cell>
          <cell r="H162">
            <v>13449133.31985735</v>
          </cell>
          <cell r="I162">
            <v>161389599.83828819</v>
          </cell>
          <cell r="K162">
            <v>70.988578722347995</v>
          </cell>
          <cell r="L162">
            <v>47789.511195884676</v>
          </cell>
          <cell r="M162">
            <v>6451584.0114444308</v>
          </cell>
          <cell r="N162">
            <v>77419008.13733317</v>
          </cell>
          <cell r="P162">
            <v>1.3310358510440252E-2</v>
          </cell>
          <cell r="Q162">
            <v>0.1740994893165585</v>
          </cell>
          <cell r="R162">
            <v>117.20377620790718</v>
          </cell>
          <cell r="S162">
            <v>15822.509788067469</v>
          </cell>
          <cell r="T162">
            <v>189870.11745680962</v>
          </cell>
          <cell r="V162">
            <v>0.33275896276100625</v>
          </cell>
          <cell r="W162">
            <v>90.510437870993698</v>
          </cell>
          <cell r="X162">
            <v>119.36</v>
          </cell>
          <cell r="Y162">
            <v>1771.6643884405919</v>
          </cell>
          <cell r="Z162">
            <v>239174.6924394799</v>
          </cell>
          <cell r="AA162">
            <v>2870096.3092737589</v>
          </cell>
          <cell r="AC162">
            <v>149301.58913725428</v>
          </cell>
          <cell r="AD162">
            <v>20155714.533529326</v>
          </cell>
          <cell r="AE162">
            <v>1791619.0696470514</v>
          </cell>
          <cell r="AF162">
            <v>241868574.40235192</v>
          </cell>
        </row>
        <row r="163">
          <cell r="B163" t="str">
            <v/>
          </cell>
          <cell r="C163">
            <v>0</v>
          </cell>
          <cell r="D163">
            <v>0</v>
          </cell>
          <cell r="E163">
            <v>0</v>
          </cell>
          <cell r="F163">
            <v>0</v>
          </cell>
          <cell r="G163">
            <v>0</v>
          </cell>
          <cell r="H163">
            <v>0</v>
          </cell>
          <cell r="I163">
            <v>0</v>
          </cell>
          <cell r="K163">
            <v>0</v>
          </cell>
          <cell r="L163">
            <v>0</v>
          </cell>
          <cell r="M163">
            <v>0</v>
          </cell>
          <cell r="N163">
            <v>0</v>
          </cell>
          <cell r="P163">
            <v>0</v>
          </cell>
          <cell r="Q163">
            <v>0</v>
          </cell>
          <cell r="R163">
            <v>0</v>
          </cell>
          <cell r="S163">
            <v>0</v>
          </cell>
          <cell r="T163">
            <v>0</v>
          </cell>
          <cell r="V163">
            <v>0</v>
          </cell>
          <cell r="W163">
            <v>0</v>
          </cell>
          <cell r="X163">
            <v>0</v>
          </cell>
          <cell r="Y163">
            <v>0</v>
          </cell>
          <cell r="Z163">
            <v>0</v>
          </cell>
          <cell r="AA163">
            <v>0</v>
          </cell>
          <cell r="AC163">
            <v>0</v>
          </cell>
          <cell r="AD163">
            <v>0</v>
          </cell>
          <cell r="AE163">
            <v>0</v>
          </cell>
          <cell r="AF163">
            <v>0</v>
          </cell>
        </row>
        <row r="176">
          <cell r="B176" t="str">
            <v>Año</v>
          </cell>
          <cell r="C176" t="str">
            <v>VOLUMEN DIARIO DE AGUA TRATADA (l/día)</v>
          </cell>
          <cell r="D176" t="str">
            <v>CANTIDAD DE QUIMICOS PARA CLORACIÓN (kg/día)</v>
          </cell>
          <cell r="E176" t="str">
            <v>CANTIDAD DE QUIMICOS PARA CLORACIÓN (kg/año)</v>
          </cell>
          <cell r="F176" t="str">
            <v>COSTO DE QUIMICOS PARA CLORACIÓN ($/año)</v>
          </cell>
          <cell r="H176" t="str">
            <v>CANTIDAD DE QUIMICOS PARA COAGULACIÓN (kg/día)</v>
          </cell>
          <cell r="I176" t="str">
            <v>CANTIDAD DE QUIMICOS PARA COAGULACIÓN (kg/año)</v>
          </cell>
          <cell r="J176" t="str">
            <v>COSTO DE QUIMICOS PARA COAGULACIÓN ($/año)</v>
          </cell>
        </row>
        <row r="177">
          <cell r="B177">
            <v>2002</v>
          </cell>
          <cell r="C177">
            <v>82928.956596867793</v>
          </cell>
          <cell r="D177">
            <v>0.5805026961780746</v>
          </cell>
          <cell r="E177">
            <v>211.88348410499722</v>
          </cell>
          <cell r="F177">
            <v>2118834.8410499725</v>
          </cell>
          <cell r="H177">
            <v>4.1464478298433898</v>
          </cell>
          <cell r="I177">
            <v>1513.4534578928374</v>
          </cell>
          <cell r="J177">
            <v>832399.40184106061</v>
          </cell>
        </row>
        <row r="178">
          <cell r="B178">
            <v>2003</v>
          </cell>
          <cell r="C178">
            <v>82664.980453858981</v>
          </cell>
          <cell r="D178">
            <v>0.57865486317701287</v>
          </cell>
          <cell r="E178">
            <v>211.2090250596097</v>
          </cell>
          <cell r="F178">
            <v>2112090.2505960972</v>
          </cell>
          <cell r="H178">
            <v>4.133249022692949</v>
          </cell>
          <cell r="I178">
            <v>1508.6358932829264</v>
          </cell>
          <cell r="J178">
            <v>829749.74130560958</v>
          </cell>
        </row>
        <row r="179">
          <cell r="B179">
            <v>2004</v>
          </cell>
          <cell r="C179">
            <v>82637.659287975679</v>
          </cell>
          <cell r="D179">
            <v>0.57846361501582977</v>
          </cell>
          <cell r="E179">
            <v>211.13921948077785</v>
          </cell>
          <cell r="F179">
            <v>2111392.1948077786</v>
          </cell>
          <cell r="H179">
            <v>4.131882964398784</v>
          </cell>
          <cell r="I179">
            <v>1508.1372820055562</v>
          </cell>
          <cell r="J179">
            <v>829475.50510305597</v>
          </cell>
        </row>
        <row r="180">
          <cell r="B180">
            <v>2005</v>
          </cell>
          <cell r="C180">
            <v>82809.476987530012</v>
          </cell>
          <cell r="D180">
            <v>0.57966633891271013</v>
          </cell>
          <cell r="E180">
            <v>211.5782137031392</v>
          </cell>
          <cell r="F180">
            <v>2115782.1370313922</v>
          </cell>
          <cell r="H180">
            <v>4.1404738493765008</v>
          </cell>
          <cell r="I180">
            <v>1511.2729550224228</v>
          </cell>
          <cell r="J180">
            <v>831200.1252623325</v>
          </cell>
        </row>
        <row r="181">
          <cell r="B181">
            <v>2006</v>
          </cell>
          <cell r="C181">
            <v>86931.417375939651</v>
          </cell>
          <cell r="D181">
            <v>0.60851992163157753</v>
          </cell>
          <cell r="E181">
            <v>222.1097713955258</v>
          </cell>
          <cell r="F181">
            <v>2221097.713955258</v>
          </cell>
          <cell r="H181">
            <v>4.3465708687969826</v>
          </cell>
          <cell r="I181">
            <v>1586.4983671108987</v>
          </cell>
          <cell r="J181">
            <v>872574.10191099427</v>
          </cell>
        </row>
        <row r="182">
          <cell r="B182">
            <v>2007</v>
          </cell>
          <cell r="C182">
            <v>91132.768182084124</v>
          </cell>
          <cell r="D182">
            <v>0.63792937727458887</v>
          </cell>
          <cell r="E182">
            <v>232.84422270522495</v>
          </cell>
          <cell r="F182">
            <v>2328442.2270522495</v>
          </cell>
          <cell r="H182">
            <v>4.5566384091042069</v>
          </cell>
          <cell r="I182">
            <v>1663.1730193230355</v>
          </cell>
          <cell r="J182">
            <v>914745.16062766954</v>
          </cell>
        </row>
        <row r="183">
          <cell r="B183">
            <v>2008</v>
          </cell>
          <cell r="C183">
            <v>95416.471576799086</v>
          </cell>
          <cell r="D183">
            <v>0.66791530103759367</v>
          </cell>
          <cell r="E183">
            <v>243.7890848787217</v>
          </cell>
          <cell r="F183">
            <v>2437890.8487872169</v>
          </cell>
          <cell r="H183">
            <v>4.7708235788399538</v>
          </cell>
          <cell r="I183">
            <v>1741.3506062765832</v>
          </cell>
          <cell r="J183">
            <v>957742.83345212077</v>
          </cell>
        </row>
        <row r="184">
          <cell r="B184">
            <v>2009</v>
          </cell>
          <cell r="C184">
            <v>99785.488070213425</v>
          </cell>
          <cell r="D184">
            <v>0.69849841649149391</v>
          </cell>
          <cell r="E184">
            <v>254.95192201939528</v>
          </cell>
          <cell r="F184">
            <v>2549519.2201939528</v>
          </cell>
          <cell r="H184">
            <v>4.9892744035106711</v>
          </cell>
          <cell r="I184">
            <v>1821.0851572813949</v>
          </cell>
          <cell r="J184">
            <v>1001596.8365047672</v>
          </cell>
        </row>
        <row r="185">
          <cell r="B185">
            <v>2010</v>
          </cell>
          <cell r="C185">
            <v>104242.80047070976</v>
          </cell>
          <cell r="D185">
            <v>0.7296996032949683</v>
          </cell>
          <cell r="E185">
            <v>266.34035520266343</v>
          </cell>
          <cell r="F185">
            <v>2663403.5520266341</v>
          </cell>
          <cell r="H185">
            <v>5.212140023535488</v>
          </cell>
          <cell r="I185">
            <v>1902.4311085904531</v>
          </cell>
          <cell r="J185">
            <v>1046337.1097247492</v>
          </cell>
        </row>
        <row r="186">
          <cell r="B186">
            <v>2011</v>
          </cell>
          <cell r="C186">
            <v>110345.58076084229</v>
          </cell>
          <cell r="D186">
            <v>0.77241906532589599</v>
          </cell>
          <cell r="E186">
            <v>281.93295884395206</v>
          </cell>
          <cell r="F186">
            <v>2819329.5884395204</v>
          </cell>
          <cell r="H186">
            <v>5.5172790380421137</v>
          </cell>
          <cell r="I186">
            <v>2013.8068488853714</v>
          </cell>
          <cell r="J186">
            <v>1107593.7668869542</v>
          </cell>
        </row>
        <row r="187">
          <cell r="B187">
            <v>2012</v>
          </cell>
          <cell r="C187">
            <v>113120.72842413491</v>
          </cell>
          <cell r="D187">
            <v>0.79184509896894439</v>
          </cell>
          <cell r="E187">
            <v>289.02346112366473</v>
          </cell>
          <cell r="F187">
            <v>2890234.6112366472</v>
          </cell>
          <cell r="H187">
            <v>5.6560364212067453</v>
          </cell>
          <cell r="I187">
            <v>2064.453293740462</v>
          </cell>
          <cell r="J187">
            <v>1135449.3115572541</v>
          </cell>
        </row>
        <row r="188">
          <cell r="B188">
            <v>2013</v>
          </cell>
          <cell r="C188">
            <v>115744.17716290837</v>
          </cell>
          <cell r="D188">
            <v>0.81020924014035856</v>
          </cell>
          <cell r="E188">
            <v>295.72637265123086</v>
          </cell>
          <cell r="F188">
            <v>2957263.7265123087</v>
          </cell>
          <cell r="H188">
            <v>5.7872088581454184</v>
          </cell>
          <cell r="I188">
            <v>2112.3312332230776</v>
          </cell>
          <cell r="J188">
            <v>1161782.1782726927</v>
          </cell>
        </row>
        <row r="189">
          <cell r="B189">
            <v>2014</v>
          </cell>
          <cell r="C189">
            <v>118428.46783030838</v>
          </cell>
          <cell r="D189">
            <v>0.82899927481215863</v>
          </cell>
          <cell r="E189">
            <v>302.58473530643789</v>
          </cell>
          <cell r="F189">
            <v>3025847.3530643787</v>
          </cell>
          <cell r="H189">
            <v>5.9214233915154191</v>
          </cell>
          <cell r="I189">
            <v>2161.3195379031281</v>
          </cell>
          <cell r="J189">
            <v>1188725.7458467204</v>
          </cell>
        </row>
        <row r="190">
          <cell r="B190">
            <v>2015</v>
          </cell>
          <cell r="C190">
            <v>121175.01144695998</v>
          </cell>
          <cell r="D190">
            <v>0.84822508012871978</v>
          </cell>
          <cell r="E190">
            <v>309.60215424698271</v>
          </cell>
          <cell r="F190">
            <v>3096021.542469827</v>
          </cell>
          <cell r="H190">
            <v>6.0587505723479982</v>
          </cell>
          <cell r="I190">
            <v>2211.4439589070194</v>
          </cell>
          <cell r="J190">
            <v>1216294.1773988607</v>
          </cell>
        </row>
        <row r="191">
          <cell r="B191">
            <v>2016</v>
          </cell>
          <cell r="C191">
            <v>123985.25175728981</v>
          </cell>
          <cell r="D191">
            <v>0.86789676230102875</v>
          </cell>
          <cell r="E191">
            <v>316.78231823987551</v>
          </cell>
          <cell r="F191">
            <v>3167823.1823987551</v>
          </cell>
          <cell r="H191">
            <v>6.1992625878644905</v>
          </cell>
          <cell r="I191">
            <v>2262.7308445705389</v>
          </cell>
          <cell r="J191">
            <v>1244501.9645137964</v>
          </cell>
        </row>
        <row r="192">
          <cell r="B192">
            <v>2017</v>
          </cell>
          <cell r="C192">
            <v>126860.66598844295</v>
          </cell>
          <cell r="D192">
            <v>0.88802466191910068</v>
          </cell>
          <cell r="E192">
            <v>324.12900160047172</v>
          </cell>
          <cell r="F192">
            <v>3241290.0160047174</v>
          </cell>
          <cell r="H192">
            <v>6.3430332994221477</v>
          </cell>
          <cell r="I192">
            <v>2315.207154289084</v>
          </cell>
          <cell r="J192">
            <v>1273363.9348589962</v>
          </cell>
        </row>
        <row r="193">
          <cell r="B193">
            <v>2018</v>
          </cell>
          <cell r="C193">
            <v>129802.7656268</v>
          </cell>
          <cell r="D193">
            <v>0.90861935938759997</v>
          </cell>
          <cell r="E193">
            <v>331.64606617647399</v>
          </cell>
          <cell r="F193">
            <v>3316460.66176474</v>
          </cell>
          <cell r="H193">
            <v>6.4901382813400001</v>
          </cell>
          <cell r="I193">
            <v>2368.9004726890998</v>
          </cell>
          <cell r="J193">
            <v>1302895.259979005</v>
          </cell>
        </row>
        <row r="194">
          <cell r="B194">
            <v>2019</v>
          </cell>
          <cell r="C194">
            <v>132813.09721250314</v>
          </cell>
          <cell r="D194">
            <v>0.92969168048752193</v>
          </cell>
          <cell r="E194">
            <v>339.33746337794548</v>
          </cell>
          <cell r="F194">
            <v>3393374.633779455</v>
          </cell>
          <cell r="H194">
            <v>6.6406548606251574</v>
          </cell>
          <cell r="I194">
            <v>2423.8390241281822</v>
          </cell>
          <cell r="J194">
            <v>1333111.4632705003</v>
          </cell>
        </row>
        <row r="195">
          <cell r="B195">
            <v>2020</v>
          </cell>
          <cell r="C195">
            <v>135893.24315240848</v>
          </cell>
          <cell r="D195">
            <v>0.9512527020668593</v>
          </cell>
          <cell r="E195">
            <v>347.20723625440365</v>
          </cell>
          <cell r="F195">
            <v>3472072.3625440365</v>
          </cell>
          <cell r="H195">
            <v>6.794662157620424</v>
          </cell>
          <cell r="I195">
            <v>2480.0516875314547</v>
          </cell>
          <cell r="J195">
            <v>1364028.4281423001</v>
          </cell>
        </row>
        <row r="196">
          <cell r="B196">
            <v>2021</v>
          </cell>
          <cell r="C196">
            <v>139044.8225518915</v>
          </cell>
          <cell r="D196">
            <v>0.97331375786324059</v>
          </cell>
          <cell r="E196">
            <v>355.25952162008281</v>
          </cell>
          <cell r="F196">
            <v>3552595.2162008281</v>
          </cell>
          <cell r="H196">
            <v>6.9522411275945757</v>
          </cell>
          <cell r="I196">
            <v>2537.5680115720202</v>
          </cell>
          <cell r="J196">
            <v>1395662.4063646111</v>
          </cell>
        </row>
        <row r="197">
          <cell r="B197">
            <v>2022</v>
          </cell>
          <cell r="C197">
            <v>142269.49206594404</v>
          </cell>
          <cell r="D197">
            <v>0.99588644446160834</v>
          </cell>
          <cell r="E197">
            <v>363.49855222848703</v>
          </cell>
          <cell r="F197">
            <v>3634985.5222848705</v>
          </cell>
          <cell r="H197">
            <v>7.1134746032972016</v>
          </cell>
          <cell r="I197">
            <v>2596.4182302034787</v>
          </cell>
          <cell r="J197">
            <v>1428030.0266119132</v>
          </cell>
        </row>
        <row r="198">
          <cell r="B198">
            <v>2023</v>
          </cell>
          <cell r="C198">
            <v>145568.94677000967</v>
          </cell>
          <cell r="D198">
            <v>1.0189826273900677</v>
          </cell>
          <cell r="E198">
            <v>371.92865899737473</v>
          </cell>
          <cell r="F198">
            <v>3719286.5899737473</v>
          </cell>
          <cell r="H198">
            <v>7.2784473385004835</v>
          </cell>
          <cell r="I198">
            <v>2656.6332785526765</v>
          </cell>
          <cell r="J198">
            <v>1461148.3032039721</v>
          </cell>
        </row>
        <row r="199">
          <cell r="B199">
            <v>2024</v>
          </cell>
          <cell r="C199">
            <v>148944.92105101392</v>
          </cell>
          <cell r="D199">
            <v>1.0426144473570975</v>
          </cell>
          <cell r="E199">
            <v>380.55427328534057</v>
          </cell>
          <cell r="F199">
            <v>3805542.7328534056</v>
          </cell>
          <cell r="H199">
            <v>7.447246052550696</v>
          </cell>
          <cell r="I199">
            <v>2718.2448091810043</v>
          </cell>
          <cell r="J199">
            <v>1495034.6450495524</v>
          </cell>
        </row>
        <row r="200">
          <cell r="B200">
            <v>2025</v>
          </cell>
          <cell r="C200">
            <v>152399.18951906086</v>
          </cell>
          <cell r="D200">
            <v>1.0667943266334261</v>
          </cell>
          <cell r="E200">
            <v>389.37992922120054</v>
          </cell>
          <cell r="F200">
            <v>3893799.2922120052</v>
          </cell>
          <cell r="H200">
            <v>7.6199594759530438</v>
          </cell>
          <cell r="I200">
            <v>2781.2852087228612</v>
          </cell>
          <cell r="J200">
            <v>1529706.8647975735</v>
          </cell>
        </row>
        <row r="201">
          <cell r="B201">
            <v>2026</v>
          </cell>
          <cell r="C201">
            <v>155933.56794027128</v>
          </cell>
          <cell r="D201">
            <v>1.091534975581899</v>
          </cell>
          <cell r="E201">
            <v>398.41026608739315</v>
          </cell>
          <cell r="F201">
            <v>3984102.6608739314</v>
          </cell>
          <cell r="H201">
            <v>7.7966783970135642</v>
          </cell>
          <cell r="I201">
            <v>2845.7876149099511</v>
          </cell>
          <cell r="J201">
            <v>1565183.1882004731</v>
          </cell>
        </row>
        <row r="202">
          <cell r="B202">
            <v>2027</v>
          </cell>
          <cell r="C202">
            <v>159549.91419125648</v>
          </cell>
          <cell r="D202">
            <v>1.1168493993387953</v>
          </cell>
          <cell r="E202">
            <v>407.65003075866031</v>
          </cell>
          <cell r="F202">
            <v>4076500.3075866029</v>
          </cell>
          <cell r="H202">
            <v>7.9774957095628238</v>
          </cell>
          <cell r="I202">
            <v>2911.7859339904307</v>
          </cell>
          <cell r="J202">
            <v>1601482.2636947369</v>
          </cell>
        </row>
        <row r="203">
          <cell r="B203">
            <v>2028</v>
          </cell>
          <cell r="C203">
            <v>163250.12923572707</v>
          </cell>
          <cell r="D203">
            <v>1.1427509046500897</v>
          </cell>
          <cell r="E203">
            <v>417.10408019728271</v>
          </cell>
          <cell r="F203">
            <v>4171040.8019728269</v>
          </cell>
          <cell r="H203">
            <v>8.1625064617863536</v>
          </cell>
          <cell r="I203">
            <v>2979.3148585520189</v>
          </cell>
          <cell r="J203">
            <v>1638623.1722036104</v>
          </cell>
        </row>
        <row r="204">
          <cell r="B204">
            <v>2029</v>
          </cell>
          <cell r="C204">
            <v>167036.15812375085</v>
          </cell>
          <cell r="D204">
            <v>1.1692531068662559</v>
          </cell>
          <cell r="E204">
            <v>426.77738400618341</v>
          </cell>
          <cell r="F204">
            <v>4267773.8400618341</v>
          </cell>
          <cell r="H204">
            <v>8.3518079061875419</v>
          </cell>
          <cell r="I204">
            <v>3048.4098857584527</v>
          </cell>
          <cell r="J204">
            <v>1676625.437167149</v>
          </cell>
        </row>
        <row r="205">
          <cell r="B205">
            <v>2030</v>
          </cell>
          <cell r="C205">
            <v>170909.99101418525</v>
          </cell>
          <cell r="D205">
            <v>1.1963699370992966</v>
          </cell>
          <cell r="E205">
            <v>436.67502704124325</v>
          </cell>
          <cell r="F205">
            <v>4366750.270412433</v>
          </cell>
          <cell r="H205">
            <v>8.5454995507092626</v>
          </cell>
          <cell r="I205">
            <v>3119.1073360088808</v>
          </cell>
          <cell r="J205">
            <v>1715509.0348048843</v>
          </cell>
        </row>
        <row r="206">
          <cell r="B206">
            <v>2031</v>
          </cell>
          <cell r="C206">
            <v>174873.66422082172</v>
          </cell>
          <cell r="D206">
            <v>1.2241156495457519</v>
          </cell>
          <cell r="E206">
            <v>446.80221208419943</v>
          </cell>
          <cell r="F206">
            <v>4468022.120841994</v>
          </cell>
          <cell r="H206">
            <v>8.7436832110410858</v>
          </cell>
          <cell r="I206">
            <v>3191.4443720299964</v>
          </cell>
          <cell r="J206">
            <v>1755294.4046164979</v>
          </cell>
        </row>
        <row r="207">
          <cell r="B207">
            <v>2032</v>
          </cell>
          <cell r="C207">
            <v>178929.26128279141</v>
          </cell>
          <cell r="D207">
            <v>1.25250482897954</v>
          </cell>
          <cell r="E207">
            <v>457.1642625775321</v>
          </cell>
          <cell r="F207">
            <v>4571642.6257753214</v>
          </cell>
          <cell r="H207">
            <v>8.9464630641395715</v>
          </cell>
          <cell r="I207">
            <v>3265.4590184109434</v>
          </cell>
          <cell r="J207">
            <v>1796002.4601260189</v>
          </cell>
        </row>
        <row r="208">
          <cell r="B208">
            <v>2033</v>
          </cell>
          <cell r="C208">
            <v>183078.91405979605</v>
          </cell>
          <cell r="D208">
            <v>1.2815523984185722</v>
          </cell>
          <cell r="E208">
            <v>467.76662542277882</v>
          </cell>
          <cell r="F208">
            <v>4677666.2542277882</v>
          </cell>
          <cell r="H208">
            <v>9.1539457029898017</v>
          </cell>
          <cell r="I208">
            <v>3341.1901815912775</v>
          </cell>
          <cell r="J208">
            <v>1837654.5998752026</v>
          </cell>
        </row>
        <row r="209">
          <cell r="B209">
            <v>2034</v>
          </cell>
          <cell r="C209">
            <v>187324.80385273779</v>
          </cell>
          <cell r="D209">
            <v>1.3112736269691645</v>
          </cell>
          <cell r="E209">
            <v>478.61487384374504</v>
          </cell>
          <cell r="F209">
            <v>4786148.7384374505</v>
          </cell>
          <cell r="H209">
            <v>9.3662401926368908</v>
          </cell>
          <cell r="I209">
            <v>3418.6776703124651</v>
          </cell>
          <cell r="J209">
            <v>1880272.7186718557</v>
          </cell>
        </row>
        <row r="210">
          <cell r="B210">
            <v>2035</v>
          </cell>
          <cell r="C210">
            <v>191669.16255033959</v>
          </cell>
          <cell r="D210">
            <v>1.3416841378523772</v>
          </cell>
          <cell r="E210">
            <v>489.71471031611765</v>
          </cell>
          <cell r="F210">
            <v>4897147.1031611767</v>
          </cell>
          <cell r="H210">
            <v>9.5834581275169786</v>
          </cell>
          <cell r="I210">
            <v>3497.9622165436972</v>
          </cell>
          <cell r="J210">
            <v>1923879.2190990334</v>
          </cell>
        </row>
        <row r="211">
          <cell r="B211" t="str">
            <v/>
          </cell>
          <cell r="C211">
            <v>0</v>
          </cell>
          <cell r="D211">
            <v>0</v>
          </cell>
          <cell r="E211">
            <v>0</v>
          </cell>
          <cell r="F211">
            <v>0</v>
          </cell>
          <cell r="H211">
            <v>0</v>
          </cell>
          <cell r="I211">
            <v>0</v>
          </cell>
          <cell r="J211">
            <v>0</v>
          </cell>
        </row>
      </sheetData>
      <sheetData sheetId="26">
        <row r="8">
          <cell r="B8" t="str">
            <v>MUNICIPIO</v>
          </cell>
          <cell r="C8" t="str">
            <v>CAPACIDAD PRODUCCIÓN ACTUAL [lps]</v>
          </cell>
        </row>
        <row r="9">
          <cell r="B9" t="str">
            <v>Majagual</v>
          </cell>
          <cell r="C9">
            <v>35</v>
          </cell>
        </row>
        <row r="10">
          <cell r="B10" t="str">
            <v>San Benito Abad</v>
          </cell>
          <cell r="C10">
            <v>30</v>
          </cell>
        </row>
        <row r="11">
          <cell r="B11" t="str">
            <v>San Marcos</v>
          </cell>
          <cell r="C11">
            <v>63</v>
          </cell>
        </row>
        <row r="12">
          <cell r="B12" t="str">
            <v>San Onofre</v>
          </cell>
          <cell r="C12">
            <v>28</v>
          </cell>
        </row>
        <row r="13">
          <cell r="B13" t="str">
            <v>San Pedro</v>
          </cell>
          <cell r="C13">
            <v>7.1</v>
          </cell>
        </row>
        <row r="14">
          <cell r="B14" t="str">
            <v>Santiago de Tolú</v>
          </cell>
          <cell r="C14">
            <v>51</v>
          </cell>
        </row>
        <row r="15">
          <cell r="B15" t="str">
            <v>Cerro de San Antonio</v>
          </cell>
          <cell r="C15">
            <v>21</v>
          </cell>
        </row>
        <row r="16">
          <cell r="B16" t="str">
            <v>El Piñón</v>
          </cell>
          <cell r="C16">
            <v>30</v>
          </cell>
        </row>
        <row r="17">
          <cell r="B17" t="str">
            <v>Pedraza</v>
          </cell>
          <cell r="C17">
            <v>10</v>
          </cell>
        </row>
        <row r="18">
          <cell r="B18" t="str">
            <v>Pivijay</v>
          </cell>
          <cell r="C18">
            <v>45</v>
          </cell>
        </row>
        <row r="19">
          <cell r="B19" t="str">
            <v>Salamina</v>
          </cell>
          <cell r="C19">
            <v>16</v>
          </cell>
        </row>
        <row r="23">
          <cell r="B23" t="str">
            <v>MUNICIPIO</v>
          </cell>
          <cell r="C23" t="str">
            <v>ALTURA DINAMICA [ML]</v>
          </cell>
          <cell r="D23" t="str">
            <v>CAUDAL REHABILITABLE (lps)</v>
          </cell>
          <cell r="E23" t="str">
            <v>CAPACIDAD PROMEDIO DE POZOS (lps)</v>
          </cell>
          <cell r="F23" t="str">
            <v>POZO REHABILITABLE</v>
          </cell>
          <cell r="G23" t="str">
            <v>S.B REHABILITABLE</v>
          </cell>
        </row>
        <row r="24">
          <cell r="B24" t="str">
            <v>Majagual</v>
          </cell>
          <cell r="C24">
            <v>148</v>
          </cell>
          <cell r="D24">
            <v>0</v>
          </cell>
          <cell r="E24">
            <v>15</v>
          </cell>
          <cell r="F24" t="str">
            <v>No</v>
          </cell>
          <cell r="G24" t="str">
            <v>No</v>
          </cell>
        </row>
        <row r="25">
          <cell r="B25" t="str">
            <v>San Benito Abad</v>
          </cell>
          <cell r="C25">
            <v>100</v>
          </cell>
          <cell r="D25">
            <v>0</v>
          </cell>
          <cell r="E25">
            <v>25</v>
          </cell>
          <cell r="F25" t="str">
            <v>No</v>
          </cell>
          <cell r="G25" t="str">
            <v>No</v>
          </cell>
        </row>
        <row r="26">
          <cell r="B26" t="str">
            <v>San Marcos</v>
          </cell>
          <cell r="C26">
            <v>85</v>
          </cell>
          <cell r="D26">
            <v>20</v>
          </cell>
          <cell r="E26">
            <v>20</v>
          </cell>
          <cell r="F26" t="str">
            <v>No</v>
          </cell>
          <cell r="G26" t="str">
            <v>si</v>
          </cell>
        </row>
        <row r="27">
          <cell r="B27" t="str">
            <v>San Onofre</v>
          </cell>
          <cell r="C27">
            <v>40</v>
          </cell>
          <cell r="D27">
            <v>28</v>
          </cell>
          <cell r="E27">
            <v>5.6</v>
          </cell>
          <cell r="F27" t="str">
            <v>No</v>
          </cell>
          <cell r="G27" t="str">
            <v>Si</v>
          </cell>
        </row>
        <row r="28">
          <cell r="B28" t="str">
            <v>San Pedro</v>
          </cell>
          <cell r="C28">
            <v>143</v>
          </cell>
          <cell r="D28">
            <v>7.5</v>
          </cell>
          <cell r="E28">
            <v>15</v>
          </cell>
          <cell r="F28" t="str">
            <v>si</v>
          </cell>
          <cell r="G28" t="str">
            <v>si</v>
          </cell>
        </row>
        <row r="29">
          <cell r="B29" t="str">
            <v>Santiago de Tolú</v>
          </cell>
          <cell r="C29">
            <v>79.5</v>
          </cell>
          <cell r="D29">
            <v>0</v>
          </cell>
          <cell r="E29">
            <v>20</v>
          </cell>
          <cell r="F29" t="str">
            <v>No</v>
          </cell>
          <cell r="G29" t="str">
            <v>No</v>
          </cell>
          <cell r="H29" t="str">
            <v>POTENCIA PROMEDIO BOMBAS (Kw)</v>
          </cell>
          <cell r="I29" t="str">
            <v>ESTIMACIÓN CAUDAL REQUERIDO EN 10 AÑOS BOMBAS (lps)</v>
          </cell>
          <cell r="J29" t="str">
            <v>CAUDAL REHABILITABLE</v>
          </cell>
          <cell r="K29" t="str">
            <v>REHABILITAR BOMBA</v>
          </cell>
          <cell r="L29" t="str">
            <v>REHABILITAR BARCAZA</v>
          </cell>
          <cell r="M29" t="str">
            <v>MANTENIMIENTO BARCAZA</v>
          </cell>
        </row>
        <row r="30">
          <cell r="B30" t="str">
            <v>Cerro de San Antonio</v>
          </cell>
          <cell r="C30">
            <v>40</v>
          </cell>
          <cell r="H30">
            <v>85.79</v>
          </cell>
          <cell r="I30">
            <v>10</v>
          </cell>
          <cell r="J30">
            <v>0</v>
          </cell>
          <cell r="K30" t="str">
            <v>NO</v>
          </cell>
          <cell r="L30" t="str">
            <v>NO</v>
          </cell>
          <cell r="M30" t="str">
            <v>SI</v>
          </cell>
        </row>
        <row r="31">
          <cell r="B31" t="str">
            <v>El Piñón</v>
          </cell>
          <cell r="C31">
            <v>10</v>
          </cell>
          <cell r="H31">
            <v>29.8</v>
          </cell>
          <cell r="I31">
            <v>15</v>
          </cell>
          <cell r="J31">
            <v>0</v>
          </cell>
          <cell r="K31" t="str">
            <v>NO</v>
          </cell>
          <cell r="L31" t="str">
            <v>NO</v>
          </cell>
          <cell r="M31" t="str">
            <v>NO</v>
          </cell>
        </row>
        <row r="32">
          <cell r="B32" t="str">
            <v>Pedraza</v>
          </cell>
          <cell r="C32">
            <v>56</v>
          </cell>
          <cell r="H32">
            <v>26.856000000000002</v>
          </cell>
          <cell r="I32">
            <v>10</v>
          </cell>
          <cell r="J32">
            <v>0</v>
          </cell>
          <cell r="K32" t="str">
            <v>NO</v>
          </cell>
          <cell r="L32" t="str">
            <v>NO</v>
          </cell>
          <cell r="M32" t="str">
            <v>SI</v>
          </cell>
        </row>
        <row r="33">
          <cell r="B33" t="str">
            <v>Pivijay</v>
          </cell>
          <cell r="C33">
            <v>20</v>
          </cell>
          <cell r="H33">
            <v>18.649999999999999</v>
          </cell>
          <cell r="I33">
            <v>20</v>
          </cell>
          <cell r="J33">
            <v>0</v>
          </cell>
          <cell r="K33" t="str">
            <v>NO</v>
          </cell>
          <cell r="L33" t="str">
            <v>SI</v>
          </cell>
          <cell r="M33" t="str">
            <v>NO</v>
          </cell>
        </row>
        <row r="34">
          <cell r="B34" t="str">
            <v>Salamina</v>
          </cell>
          <cell r="C34">
            <v>20</v>
          </cell>
          <cell r="H34">
            <v>5.968</v>
          </cell>
          <cell r="I34">
            <v>10</v>
          </cell>
          <cell r="J34">
            <v>0</v>
          </cell>
          <cell r="K34" t="str">
            <v>NO</v>
          </cell>
          <cell r="L34" t="str">
            <v>NO</v>
          </cell>
          <cell r="M34" t="str">
            <v>SI</v>
          </cell>
        </row>
        <row r="90">
          <cell r="B90" t="str">
            <v>MATERIAL DE LA TUBERIA</v>
          </cell>
          <cell r="C90" t="str">
            <v>C</v>
          </cell>
        </row>
        <row r="91">
          <cell r="B91" t="str">
            <v>Acero remachado (Nuevo)</v>
          </cell>
          <cell r="C91">
            <v>110</v>
          </cell>
        </row>
        <row r="92">
          <cell r="B92" t="str">
            <v>Acero remachado (Usado)</v>
          </cell>
          <cell r="C92">
            <v>85</v>
          </cell>
        </row>
        <row r="93">
          <cell r="B93" t="str">
            <v>Acero soldado (Nuevo)</v>
          </cell>
          <cell r="C93">
            <v>130</v>
          </cell>
        </row>
        <row r="94">
          <cell r="B94" t="str">
            <v>Acero soldado (Usado)</v>
          </cell>
          <cell r="C94">
            <v>90</v>
          </cell>
        </row>
        <row r="95">
          <cell r="B95" t="str">
            <v>HFN</v>
          </cell>
          <cell r="C95">
            <v>130</v>
          </cell>
        </row>
        <row r="96">
          <cell r="B96" t="str">
            <v>Hierro fundido (15 - 20 años)</v>
          </cell>
          <cell r="C96">
            <v>100</v>
          </cell>
        </row>
        <row r="97">
          <cell r="B97" t="str">
            <v>Hierro fundido (&gt; 20 años)</v>
          </cell>
          <cell r="C97">
            <v>90</v>
          </cell>
        </row>
        <row r="98">
          <cell r="B98" t="str">
            <v>Concreto (Buena terminación)</v>
          </cell>
          <cell r="C98">
            <v>130</v>
          </cell>
        </row>
        <row r="99">
          <cell r="B99" t="str">
            <v>Concreto (Terminación común)</v>
          </cell>
          <cell r="C99">
            <v>120</v>
          </cell>
        </row>
        <row r="100">
          <cell r="B100" t="str">
            <v>AC</v>
          </cell>
          <cell r="C100">
            <v>140</v>
          </cell>
        </row>
        <row r="101">
          <cell r="B101" t="str">
            <v>PVC</v>
          </cell>
          <cell r="C101">
            <v>150</v>
          </cell>
        </row>
        <row r="122">
          <cell r="B122" t="str">
            <v>MUNICIPIO</v>
          </cell>
          <cell r="C122" t="str">
            <v>Longitud promedio de conducción (ML)</v>
          </cell>
          <cell r="D122" t="str">
            <v>Material Tubería  a instalar</v>
          </cell>
          <cell r="E122" t="str">
            <v xml:space="preserve">Caudal máximo tubería de impulsión (lps) - (Magdalena) </v>
          </cell>
          <cell r="F122" t="str">
            <v>Longitud Tuberia de reposicion (ML) en 2 - 4"</v>
          </cell>
        </row>
        <row r="123">
          <cell r="B123" t="str">
            <v>Majagual</v>
          </cell>
          <cell r="C123">
            <v>540</v>
          </cell>
          <cell r="D123" t="str">
            <v>PVC</v>
          </cell>
        </row>
        <row r="124">
          <cell r="B124" t="str">
            <v>San Benito Abad</v>
          </cell>
          <cell r="C124">
            <v>1000</v>
          </cell>
          <cell r="D124" t="str">
            <v>PVC</v>
          </cell>
          <cell r="F124">
            <v>25</v>
          </cell>
        </row>
        <row r="125">
          <cell r="B125" t="str">
            <v>San Marcos</v>
          </cell>
          <cell r="C125">
            <v>1500</v>
          </cell>
          <cell r="D125" t="str">
            <v>PVC</v>
          </cell>
          <cell r="F125">
            <v>0</v>
          </cell>
        </row>
        <row r="126">
          <cell r="B126" t="str">
            <v>San Onofre</v>
          </cell>
          <cell r="C126">
            <v>798</v>
          </cell>
          <cell r="D126" t="str">
            <v>PVC</v>
          </cell>
        </row>
        <row r="127">
          <cell r="B127" t="str">
            <v>San Pedro</v>
          </cell>
          <cell r="C127">
            <v>170</v>
          </cell>
          <cell r="D127" t="str">
            <v>PVC</v>
          </cell>
          <cell r="F127">
            <v>0</v>
          </cell>
        </row>
        <row r="128">
          <cell r="B128" t="str">
            <v>Santiago de Tolú</v>
          </cell>
          <cell r="C128">
            <v>1671</v>
          </cell>
          <cell r="D128" t="str">
            <v>PVC</v>
          </cell>
          <cell r="F128">
            <v>1884</v>
          </cell>
        </row>
        <row r="129">
          <cell r="B129" t="str">
            <v>Cerro de San Antonio</v>
          </cell>
          <cell r="C129">
            <v>800</v>
          </cell>
          <cell r="D129" t="str">
            <v>PVC</v>
          </cell>
          <cell r="E129">
            <v>100</v>
          </cell>
        </row>
        <row r="130">
          <cell r="B130" t="str">
            <v>El Piñón</v>
          </cell>
          <cell r="C130">
            <v>500</v>
          </cell>
          <cell r="D130" t="str">
            <v>PVC</v>
          </cell>
        </row>
        <row r="131">
          <cell r="B131" t="str">
            <v>Pedraza</v>
          </cell>
          <cell r="C131">
            <v>900</v>
          </cell>
          <cell r="D131" t="str">
            <v>PVC</v>
          </cell>
        </row>
        <row r="132">
          <cell r="B132" t="str">
            <v>Pivijay</v>
          </cell>
          <cell r="C132">
            <v>450</v>
          </cell>
          <cell r="D132" t="str">
            <v>PVC</v>
          </cell>
          <cell r="E132">
            <v>90</v>
          </cell>
        </row>
        <row r="133">
          <cell r="B133" t="str">
            <v>Salamina</v>
          </cell>
          <cell r="C133">
            <v>1539</v>
          </cell>
          <cell r="D133" t="str">
            <v>PVC</v>
          </cell>
          <cell r="E133">
            <v>52</v>
          </cell>
        </row>
        <row r="216">
          <cell r="B216" t="str">
            <v>NIVEL DE COMPLEJIDAD</v>
          </cell>
          <cell r="C216" t="str">
            <v>FLOCULADOR</v>
          </cell>
          <cell r="D216" t="str">
            <v>SEDIMENTADOR</v>
          </cell>
          <cell r="E216" t="str">
            <v>FILTRACIÓN</v>
          </cell>
          <cell r="F216" t="str">
            <v>DESINFECCIÓN</v>
          </cell>
        </row>
        <row r="217">
          <cell r="B217" t="str">
            <v>BAJO</v>
          </cell>
          <cell r="C217">
            <v>2</v>
          </cell>
          <cell r="D217">
            <v>2</v>
          </cell>
          <cell r="E217">
            <v>3</v>
          </cell>
          <cell r="F217">
            <v>1</v>
          </cell>
        </row>
        <row r="218">
          <cell r="B218" t="str">
            <v>MEDIO</v>
          </cell>
          <cell r="C218">
            <v>2</v>
          </cell>
          <cell r="D218">
            <v>2</v>
          </cell>
          <cell r="E218">
            <v>3</v>
          </cell>
          <cell r="F218">
            <v>1</v>
          </cell>
        </row>
        <row r="219">
          <cell r="B219" t="str">
            <v>MEDIO ALTO</v>
          </cell>
          <cell r="C219">
            <v>4</v>
          </cell>
          <cell r="D219">
            <v>3</v>
          </cell>
          <cell r="E219">
            <v>4</v>
          </cell>
          <cell r="F219">
            <v>1</v>
          </cell>
        </row>
        <row r="220">
          <cell r="B220" t="str">
            <v>ALTO</v>
          </cell>
          <cell r="C220">
            <v>4</v>
          </cell>
          <cell r="D220">
            <v>3</v>
          </cell>
          <cell r="E220">
            <v>4</v>
          </cell>
          <cell r="F220">
            <v>1</v>
          </cell>
        </row>
        <row r="245">
          <cell r="B245" t="str">
            <v>LOCALIDAD</v>
          </cell>
          <cell r="C245" t="str">
            <v>CATASTRO DE USARIOS Y REDES</v>
          </cell>
          <cell r="D245" t="str">
            <v>ESTUDIO DE CAPACIDAD HIDRÁULICA</v>
          </cell>
          <cell r="E245" t="str">
            <v xml:space="preserve">PLAN DE OPERACIÓN Y DEFINICIÓN DE OBRAS NECESARIAS </v>
          </cell>
        </row>
        <row r="246">
          <cell r="B246" t="str">
            <v>Majagual</v>
          </cell>
          <cell r="C246" t="str">
            <v>No</v>
          </cell>
          <cell r="D246" t="str">
            <v>No</v>
          </cell>
          <cell r="E246" t="str">
            <v>No</v>
          </cell>
        </row>
        <row r="247">
          <cell r="B247" t="str">
            <v>San Benito Abad</v>
          </cell>
          <cell r="C247" t="str">
            <v>No</v>
          </cell>
          <cell r="D247" t="str">
            <v>No</v>
          </cell>
          <cell r="E247" t="str">
            <v>No</v>
          </cell>
        </row>
        <row r="248">
          <cell r="B248" t="str">
            <v>San Marcos</v>
          </cell>
          <cell r="C248" t="str">
            <v>No</v>
          </cell>
          <cell r="D248" t="str">
            <v>No</v>
          </cell>
          <cell r="E248" t="str">
            <v>No</v>
          </cell>
        </row>
        <row r="249">
          <cell r="B249" t="str">
            <v>San Onofre</v>
          </cell>
          <cell r="C249" t="str">
            <v>No</v>
          </cell>
          <cell r="D249" t="str">
            <v>No</v>
          </cell>
          <cell r="E249" t="str">
            <v>No</v>
          </cell>
        </row>
        <row r="250">
          <cell r="B250" t="str">
            <v>San Pedro</v>
          </cell>
          <cell r="C250" t="str">
            <v>No</v>
          </cell>
          <cell r="D250" t="str">
            <v>No</v>
          </cell>
          <cell r="E250" t="str">
            <v>No</v>
          </cell>
        </row>
        <row r="251">
          <cell r="B251" t="str">
            <v>Santiago de Tolú</v>
          </cell>
          <cell r="C251" t="str">
            <v>No</v>
          </cell>
          <cell r="D251" t="str">
            <v>No</v>
          </cell>
          <cell r="E251" t="str">
            <v>No</v>
          </cell>
        </row>
        <row r="252">
          <cell r="B252" t="str">
            <v>Cerro de San Antonio</v>
          </cell>
          <cell r="C252" t="str">
            <v>No</v>
          </cell>
          <cell r="D252" t="str">
            <v>No</v>
          </cell>
          <cell r="E252" t="str">
            <v>No</v>
          </cell>
        </row>
        <row r="253">
          <cell r="B253" t="str">
            <v>El Piñón</v>
          </cell>
          <cell r="C253" t="str">
            <v>No</v>
          </cell>
          <cell r="D253" t="str">
            <v>No</v>
          </cell>
          <cell r="E253" t="str">
            <v>No</v>
          </cell>
        </row>
        <row r="254">
          <cell r="B254" t="str">
            <v>Pedraza</v>
          </cell>
          <cell r="C254" t="str">
            <v>No</v>
          </cell>
          <cell r="D254" t="str">
            <v>No</v>
          </cell>
          <cell r="E254" t="str">
            <v>No</v>
          </cell>
        </row>
        <row r="255">
          <cell r="B255" t="str">
            <v>Pivijay</v>
          </cell>
          <cell r="C255" t="str">
            <v>No</v>
          </cell>
          <cell r="D255" t="str">
            <v>No</v>
          </cell>
          <cell r="E255" t="str">
            <v>No</v>
          </cell>
        </row>
        <row r="256">
          <cell r="B256" t="str">
            <v>Salamina</v>
          </cell>
          <cell r="C256" t="str">
            <v>No</v>
          </cell>
          <cell r="D256" t="str">
            <v>No</v>
          </cell>
          <cell r="E256" t="str">
            <v>No</v>
          </cell>
        </row>
        <row r="260">
          <cell r="D260" t="str">
            <v>DIAMETRO 2 - 4"</v>
          </cell>
          <cell r="G260" t="str">
            <v>DIAMETRO 6 - 8 "</v>
          </cell>
          <cell r="J260" t="str">
            <v>DIAMETRO 10 - 12"</v>
          </cell>
        </row>
        <row r="261">
          <cell r="B261" t="str">
            <v>LOCALIDAD</v>
          </cell>
          <cell r="C261" t="str">
            <v xml:space="preserve">MATERIAL </v>
          </cell>
          <cell r="D261" t="str">
            <v>LONGITUD  (kML)</v>
          </cell>
          <cell r="E261" t="str">
            <v>AÑO DE INSTALACIÓN</v>
          </cell>
          <cell r="F261" t="str">
            <v xml:space="preserve">MATERIAL </v>
          </cell>
          <cell r="G261" t="str">
            <v>LONGITUD  (kML)</v>
          </cell>
          <cell r="H261" t="str">
            <v>AÑO DE INSTALACIÓN</v>
          </cell>
          <cell r="I261" t="str">
            <v xml:space="preserve">MATERIAL </v>
          </cell>
          <cell r="J261" t="str">
            <v xml:space="preserve">LONGITUD </v>
          </cell>
          <cell r="K261" t="str">
            <v>AÑO DE INSTALACIÓN</v>
          </cell>
        </row>
        <row r="262">
          <cell r="B262" t="str">
            <v>Majagual</v>
          </cell>
          <cell r="C262" t="str">
            <v>AC</v>
          </cell>
          <cell r="D262">
            <v>7.5090000000000003</v>
          </cell>
          <cell r="E262">
            <v>1969</v>
          </cell>
          <cell r="F262" t="str">
            <v>PVC</v>
          </cell>
          <cell r="G262">
            <v>4.7939999999999996</v>
          </cell>
          <cell r="H262">
            <v>1993</v>
          </cell>
          <cell r="J262">
            <v>0</v>
          </cell>
          <cell r="K262">
            <v>2000</v>
          </cell>
        </row>
        <row r="263">
          <cell r="B263" t="str">
            <v>San Benito Abad</v>
          </cell>
          <cell r="C263" t="str">
            <v>AC</v>
          </cell>
          <cell r="D263">
            <v>5</v>
          </cell>
          <cell r="E263">
            <v>1976</v>
          </cell>
          <cell r="F263" t="str">
            <v>AC</v>
          </cell>
          <cell r="G263">
            <v>7</v>
          </cell>
          <cell r="H263">
            <v>1976</v>
          </cell>
          <cell r="I263" t="str">
            <v>AC</v>
          </cell>
          <cell r="J263">
            <v>2</v>
          </cell>
          <cell r="K263">
            <v>1976</v>
          </cell>
        </row>
        <row r="264">
          <cell r="B264" t="str">
            <v>San Marcos</v>
          </cell>
          <cell r="C264" t="str">
            <v>AC</v>
          </cell>
          <cell r="D264">
            <v>10.7</v>
          </cell>
          <cell r="E264">
            <v>1980</v>
          </cell>
          <cell r="F264" t="str">
            <v>AC</v>
          </cell>
          <cell r="G264">
            <v>2.29</v>
          </cell>
          <cell r="H264">
            <v>1975</v>
          </cell>
          <cell r="J264">
            <v>0</v>
          </cell>
          <cell r="K264">
            <v>2000</v>
          </cell>
        </row>
        <row r="265">
          <cell r="B265" t="str">
            <v>San Onofre</v>
          </cell>
          <cell r="C265" t="str">
            <v>PVC</v>
          </cell>
          <cell r="D265">
            <v>35.799999999999997</v>
          </cell>
          <cell r="E265">
            <v>1995</v>
          </cell>
          <cell r="F265" t="str">
            <v>PVC</v>
          </cell>
          <cell r="G265">
            <v>0</v>
          </cell>
          <cell r="H265">
            <v>2000</v>
          </cell>
          <cell r="I265" t="str">
            <v>PVC</v>
          </cell>
          <cell r="J265">
            <v>0</v>
          </cell>
          <cell r="K265">
            <v>2000</v>
          </cell>
        </row>
        <row r="266">
          <cell r="B266" t="str">
            <v>San Pedro</v>
          </cell>
          <cell r="C266" t="str">
            <v>AC</v>
          </cell>
          <cell r="D266">
            <v>12.987800000000002</v>
          </cell>
          <cell r="E266">
            <v>1980</v>
          </cell>
          <cell r="F266" t="str">
            <v>AC</v>
          </cell>
          <cell r="G266">
            <v>1.89</v>
          </cell>
          <cell r="H266">
            <v>1980</v>
          </cell>
          <cell r="J266">
            <v>0</v>
          </cell>
          <cell r="K266">
            <v>2000</v>
          </cell>
        </row>
        <row r="267">
          <cell r="B267" t="str">
            <v>Santiago de Tolú</v>
          </cell>
          <cell r="C267" t="str">
            <v>AC</v>
          </cell>
          <cell r="D267">
            <v>19.2</v>
          </cell>
          <cell r="E267">
            <v>1954</v>
          </cell>
          <cell r="F267" t="str">
            <v>AC</v>
          </cell>
          <cell r="G267">
            <v>0.38</v>
          </cell>
          <cell r="H267">
            <v>1954</v>
          </cell>
          <cell r="I267" t="str">
            <v>PVC</v>
          </cell>
          <cell r="J267">
            <v>0</v>
          </cell>
          <cell r="K267">
            <v>2000</v>
          </cell>
        </row>
        <row r="268">
          <cell r="B268" t="str">
            <v>Cerro de San Antonio</v>
          </cell>
        </row>
        <row r="269">
          <cell r="B269" t="str">
            <v>El Piñón</v>
          </cell>
          <cell r="C269" t="str">
            <v>AC</v>
          </cell>
          <cell r="D269">
            <v>7.74</v>
          </cell>
          <cell r="E269">
            <v>1970</v>
          </cell>
          <cell r="F269" t="str">
            <v>AC</v>
          </cell>
          <cell r="G269">
            <v>1.02</v>
          </cell>
          <cell r="H269">
            <v>1970</v>
          </cell>
          <cell r="I269" t="str">
            <v>PVC</v>
          </cell>
          <cell r="J269">
            <v>0</v>
          </cell>
          <cell r="K269">
            <v>2000</v>
          </cell>
        </row>
        <row r="270">
          <cell r="B270" t="str">
            <v>Pedraza</v>
          </cell>
          <cell r="C270" t="str">
            <v>PVC</v>
          </cell>
          <cell r="D270">
            <v>6.6280000000000001</v>
          </cell>
          <cell r="E270">
            <v>1996</v>
          </cell>
          <cell r="F270" t="str">
            <v>PVC</v>
          </cell>
          <cell r="G270">
            <v>1.6950000000000001</v>
          </cell>
          <cell r="H270">
            <v>1996</v>
          </cell>
          <cell r="I270" t="str">
            <v>PVC</v>
          </cell>
          <cell r="J270">
            <v>0</v>
          </cell>
          <cell r="K270">
            <v>2000</v>
          </cell>
        </row>
        <row r="271">
          <cell r="B271" t="str">
            <v>Pivijay</v>
          </cell>
          <cell r="C271" t="str">
            <v>AC</v>
          </cell>
          <cell r="D271">
            <v>9.6</v>
          </cell>
          <cell r="E271">
            <v>1981</v>
          </cell>
          <cell r="F271" t="str">
            <v>AC</v>
          </cell>
          <cell r="G271">
            <v>2.4</v>
          </cell>
          <cell r="H271">
            <v>1981</v>
          </cell>
        </row>
        <row r="272">
          <cell r="B272" t="str">
            <v>Salamina</v>
          </cell>
          <cell r="C272" t="str">
            <v>AC</v>
          </cell>
          <cell r="D272">
            <v>3.94</v>
          </cell>
          <cell r="E272">
            <v>1975</v>
          </cell>
          <cell r="F272" t="str">
            <v>AC</v>
          </cell>
          <cell r="G272">
            <v>0.74</v>
          </cell>
          <cell r="H272">
            <v>1975</v>
          </cell>
          <cell r="I272" t="str">
            <v>PVC</v>
          </cell>
          <cell r="J272">
            <v>0</v>
          </cell>
          <cell r="K272">
            <v>2000</v>
          </cell>
        </row>
        <row r="276">
          <cell r="B276" t="str">
            <v>LOCALIDAD</v>
          </cell>
          <cell r="C276" t="str">
            <v>LONGITUD DE RED POR USUARIO (ML/USUARIO)</v>
          </cell>
        </row>
        <row r="277">
          <cell r="B277" t="str">
            <v>Majagual</v>
          </cell>
          <cell r="C277">
            <v>11</v>
          </cell>
        </row>
        <row r="278">
          <cell r="B278" t="str">
            <v>San Benito Abad</v>
          </cell>
          <cell r="C278">
            <v>11.6</v>
          </cell>
        </row>
        <row r="279">
          <cell r="B279" t="str">
            <v>San Marcos</v>
          </cell>
          <cell r="C279">
            <v>15</v>
          </cell>
        </row>
        <row r="280">
          <cell r="B280" t="str">
            <v>San Onofre</v>
          </cell>
          <cell r="C280">
            <v>13.5</v>
          </cell>
        </row>
        <row r="281">
          <cell r="B281" t="str">
            <v>San Pedro</v>
          </cell>
          <cell r="C281">
            <v>10.7</v>
          </cell>
        </row>
        <row r="282">
          <cell r="B282" t="str">
            <v>Santiago de Tolú</v>
          </cell>
          <cell r="C282">
            <v>8.5</v>
          </cell>
        </row>
        <row r="283">
          <cell r="B283" t="str">
            <v>Cerro de San Antonio</v>
          </cell>
          <cell r="C283">
            <v>9.31</v>
          </cell>
        </row>
        <row r="284">
          <cell r="B284" t="str">
            <v>El Piñón</v>
          </cell>
          <cell r="C284">
            <v>15</v>
          </cell>
        </row>
        <row r="285">
          <cell r="B285" t="str">
            <v>Pedraza</v>
          </cell>
          <cell r="C285">
            <v>16</v>
          </cell>
        </row>
        <row r="286">
          <cell r="B286" t="str">
            <v>Pivijay</v>
          </cell>
          <cell r="C286">
            <v>16.5</v>
          </cell>
        </row>
        <row r="287">
          <cell r="B287" t="str">
            <v>Salamina</v>
          </cell>
          <cell r="C287">
            <v>25</v>
          </cell>
        </row>
        <row r="313">
          <cell r="B313" t="str">
            <v>LOCALIDAD</v>
          </cell>
          <cell r="C313" t="str">
            <v>CAPACIDAD DE LA PLANTA DE TRTAMIENTO DE AR M3</v>
          </cell>
          <cell r="D313" t="str">
            <v>VOLUMEN LAGUNA 1 (m3)</v>
          </cell>
          <cell r="E313" t="str">
            <v>VOLUMEN LAGUNA 2 (m3)</v>
          </cell>
          <cell r="F313" t="str">
            <v>VOLUMEN LAGUNA 3 (m3)</v>
          </cell>
          <cell r="G313" t="str">
            <v>VOLUMEN LAGUNA 4 (m3)</v>
          </cell>
          <cell r="H313" t="str">
            <v>VOLUMEN TOTAL  (m3)</v>
          </cell>
          <cell r="I313" t="str">
            <v xml:space="preserve">OBRAS A REALIZAR A LA INFRAESTRUCTURA ACTUAL </v>
          </cell>
        </row>
        <row r="314">
          <cell r="B314" t="str">
            <v>Majagual</v>
          </cell>
          <cell r="C314">
            <v>33750</v>
          </cell>
          <cell r="D314">
            <v>33750</v>
          </cell>
          <cell r="E314">
            <v>0</v>
          </cell>
          <cell r="F314">
            <v>0</v>
          </cell>
          <cell r="G314">
            <v>0</v>
          </cell>
          <cell r="H314">
            <v>33750</v>
          </cell>
          <cell r="I314" t="str">
            <v>REHABILITACIÓN</v>
          </cell>
        </row>
        <row r="315">
          <cell r="B315" t="str">
            <v>San Benito Abad</v>
          </cell>
          <cell r="C315">
            <v>0</v>
          </cell>
          <cell r="D315">
            <v>0</v>
          </cell>
          <cell r="E315">
            <v>0</v>
          </cell>
          <cell r="F315">
            <v>0</v>
          </cell>
          <cell r="G315">
            <v>0</v>
          </cell>
          <cell r="H315">
            <v>0</v>
          </cell>
        </row>
        <row r="316">
          <cell r="B316" t="str">
            <v>San Marcos</v>
          </cell>
          <cell r="C316">
            <v>86400</v>
          </cell>
          <cell r="D316">
            <v>57600</v>
          </cell>
          <cell r="E316">
            <v>28800</v>
          </cell>
          <cell r="F316">
            <v>0</v>
          </cell>
          <cell r="G316">
            <v>0</v>
          </cell>
          <cell r="H316">
            <v>86400</v>
          </cell>
          <cell r="I316" t="str">
            <v>OPERACIÓN</v>
          </cell>
        </row>
        <row r="317">
          <cell r="B317" t="str">
            <v>San Onofre</v>
          </cell>
          <cell r="C317">
            <v>0</v>
          </cell>
          <cell r="D317">
            <v>0</v>
          </cell>
          <cell r="E317">
            <v>0</v>
          </cell>
          <cell r="F317">
            <v>0</v>
          </cell>
          <cell r="G317">
            <v>0</v>
          </cell>
          <cell r="H317">
            <v>0</v>
          </cell>
          <cell r="I317" t="str">
            <v>REPOSICIÓN</v>
          </cell>
        </row>
        <row r="318">
          <cell r="B318" t="str">
            <v>San Pedro</v>
          </cell>
          <cell r="C318">
            <v>2800</v>
          </cell>
          <cell r="D318">
            <v>2800</v>
          </cell>
          <cell r="E318">
            <v>0</v>
          </cell>
          <cell r="F318">
            <v>0</v>
          </cell>
          <cell r="G318">
            <v>0</v>
          </cell>
          <cell r="H318">
            <v>2800</v>
          </cell>
          <cell r="I318" t="str">
            <v>REPOSICIÓN</v>
          </cell>
        </row>
        <row r="319">
          <cell r="B319" t="str">
            <v>Santiago de Tolú</v>
          </cell>
          <cell r="C319">
            <v>126000</v>
          </cell>
          <cell r="D319">
            <v>43200</v>
          </cell>
          <cell r="E319">
            <v>43200</v>
          </cell>
          <cell r="F319">
            <v>19800</v>
          </cell>
          <cell r="G319">
            <v>19800</v>
          </cell>
          <cell r="H319">
            <v>126000</v>
          </cell>
          <cell r="I319" t="str">
            <v>OPERACIÓN</v>
          </cell>
        </row>
        <row r="320">
          <cell r="B320" t="str">
            <v>Cerro de San Antonio</v>
          </cell>
          <cell r="C320">
            <v>0</v>
          </cell>
          <cell r="D320">
            <v>0</v>
          </cell>
          <cell r="E320">
            <v>0</v>
          </cell>
          <cell r="F320">
            <v>0</v>
          </cell>
          <cell r="G320">
            <v>0</v>
          </cell>
          <cell r="H320">
            <v>0</v>
          </cell>
          <cell r="I320" t="str">
            <v>REPOSICIÓN</v>
          </cell>
        </row>
        <row r="321">
          <cell r="B321" t="str">
            <v>El Piñón</v>
          </cell>
          <cell r="C321">
            <v>27000</v>
          </cell>
          <cell r="D321">
            <v>9000</v>
          </cell>
          <cell r="E321">
            <v>9000</v>
          </cell>
          <cell r="F321">
            <v>9000</v>
          </cell>
          <cell r="H321">
            <v>27000</v>
          </cell>
          <cell r="I321" t="str">
            <v>OPERACIÓN</v>
          </cell>
        </row>
        <row r="322">
          <cell r="B322" t="str">
            <v>Pedraza</v>
          </cell>
          <cell r="C322">
            <v>6604</v>
          </cell>
          <cell r="D322">
            <v>1207</v>
          </cell>
          <cell r="E322">
            <v>3774</v>
          </cell>
          <cell r="F322">
            <v>1623</v>
          </cell>
          <cell r="G322">
            <v>0</v>
          </cell>
          <cell r="H322">
            <v>6604</v>
          </cell>
          <cell r="I322" t="str">
            <v>REHABILITACIÓN</v>
          </cell>
        </row>
        <row r="323">
          <cell r="B323" t="str">
            <v>Pivijay</v>
          </cell>
          <cell r="C323">
            <v>8250</v>
          </cell>
          <cell r="D323">
            <v>0</v>
          </cell>
          <cell r="E323">
            <v>0</v>
          </cell>
          <cell r="F323">
            <v>0</v>
          </cell>
          <cell r="G323">
            <v>0</v>
          </cell>
          <cell r="H323">
            <v>0</v>
          </cell>
          <cell r="I323" t="str">
            <v>REPOSICIÓN</v>
          </cell>
        </row>
        <row r="324">
          <cell r="B324" t="str">
            <v>Salamina</v>
          </cell>
          <cell r="C324">
            <v>10395</v>
          </cell>
          <cell r="D324">
            <v>10395</v>
          </cell>
          <cell r="E324">
            <v>0</v>
          </cell>
          <cell r="F324">
            <v>0</v>
          </cell>
          <cell r="G324">
            <v>0</v>
          </cell>
          <cell r="H324">
            <v>10395</v>
          </cell>
          <cell r="I324" t="str">
            <v>OPERACIÓN</v>
          </cell>
        </row>
        <row r="330">
          <cell r="B330" t="str">
            <v>LOCALIDAD</v>
          </cell>
          <cell r="C330" t="str">
            <v>LONGITUD DE RED CONSTRUIDA (km)</v>
          </cell>
          <cell r="D330" t="str">
            <v>PORCENTAJE DE RED UTILIZADA (%)</v>
          </cell>
          <cell r="E330" t="str">
            <v>PORCENTAJE DE RED NO UTILIZADA (%)</v>
          </cell>
          <cell r="F330" t="str">
            <v>PORCENTAJE DE RED A SUSTITUIR (REHABILITACIÓN 2)</v>
          </cell>
        </row>
        <row r="331">
          <cell r="B331" t="str">
            <v>Majagual</v>
          </cell>
          <cell r="C331">
            <v>6.45</v>
          </cell>
          <cell r="D331">
            <v>0</v>
          </cell>
          <cell r="E331">
            <v>1</v>
          </cell>
          <cell r="F331">
            <v>0</v>
          </cell>
        </row>
        <row r="332">
          <cell r="B332" t="str">
            <v>San Benito Abad</v>
          </cell>
          <cell r="C332">
            <v>0.85</v>
          </cell>
          <cell r="D332">
            <v>0</v>
          </cell>
          <cell r="E332">
            <v>1</v>
          </cell>
          <cell r="F332">
            <v>0</v>
          </cell>
        </row>
        <row r="333">
          <cell r="B333" t="str">
            <v>San Marcos</v>
          </cell>
          <cell r="C333">
            <v>19.98</v>
          </cell>
          <cell r="D333">
            <v>0</v>
          </cell>
          <cell r="E333">
            <v>1</v>
          </cell>
          <cell r="F333">
            <v>0</v>
          </cell>
        </row>
        <row r="334">
          <cell r="B334" t="str">
            <v>San Onofre</v>
          </cell>
          <cell r="C334">
            <v>10.9</v>
          </cell>
          <cell r="D334">
            <v>0</v>
          </cell>
          <cell r="E334">
            <v>1</v>
          </cell>
          <cell r="F334">
            <v>0</v>
          </cell>
        </row>
        <row r="335">
          <cell r="B335" t="str">
            <v>San Pedro</v>
          </cell>
          <cell r="C335">
            <v>17.5</v>
          </cell>
          <cell r="D335">
            <v>0.96599999999999997</v>
          </cell>
          <cell r="E335">
            <v>3.400000000000003E-2</v>
          </cell>
          <cell r="F335">
            <v>1</v>
          </cell>
        </row>
        <row r="336">
          <cell r="B336" t="str">
            <v>Santiago de Tolú</v>
          </cell>
          <cell r="C336">
            <v>30</v>
          </cell>
          <cell r="D336">
            <v>0.83</v>
          </cell>
          <cell r="E336">
            <v>0.17000000000000004</v>
          </cell>
          <cell r="F336">
            <v>0</v>
          </cell>
        </row>
        <row r="337">
          <cell r="B337" t="str">
            <v>Cerro de San Antonio</v>
          </cell>
          <cell r="C337">
            <v>0</v>
          </cell>
          <cell r="D337">
            <v>0</v>
          </cell>
          <cell r="E337">
            <v>0</v>
          </cell>
          <cell r="F337">
            <v>0</v>
          </cell>
        </row>
        <row r="338">
          <cell r="B338" t="str">
            <v>El Piñón</v>
          </cell>
          <cell r="C338">
            <v>16.312000000000001</v>
          </cell>
          <cell r="D338">
            <v>0.1</v>
          </cell>
          <cell r="E338">
            <v>0.9</v>
          </cell>
          <cell r="F338">
            <v>0</v>
          </cell>
        </row>
        <row r="339">
          <cell r="B339" t="str">
            <v>Pedraza</v>
          </cell>
          <cell r="C339">
            <v>8.34</v>
          </cell>
          <cell r="D339">
            <v>0.27</v>
          </cell>
          <cell r="E339">
            <v>0.73</v>
          </cell>
          <cell r="F339">
            <v>0.16</v>
          </cell>
        </row>
        <row r="340">
          <cell r="B340" t="str">
            <v>Pivijay</v>
          </cell>
          <cell r="C340">
            <v>10</v>
          </cell>
          <cell r="D340">
            <v>1</v>
          </cell>
          <cell r="E340">
            <v>0</v>
          </cell>
          <cell r="F340">
            <v>0</v>
          </cell>
        </row>
        <row r="341">
          <cell r="B341" t="str">
            <v>Salamina</v>
          </cell>
          <cell r="C341">
            <v>4.5</v>
          </cell>
          <cell r="D341">
            <v>0</v>
          </cell>
          <cell r="E341">
            <v>1</v>
          </cell>
          <cell r="F341">
            <v>0</v>
          </cell>
        </row>
        <row r="352">
          <cell r="D352" t="str">
            <v>TIPO DE REHABILITACIONES</v>
          </cell>
        </row>
        <row r="353">
          <cell r="B353" t="str">
            <v>LOCALIDAD</v>
          </cell>
          <cell r="C353">
            <v>1</v>
          </cell>
          <cell r="D353">
            <v>2</v>
          </cell>
          <cell r="E353">
            <v>3</v>
          </cell>
          <cell r="F353">
            <v>4</v>
          </cell>
        </row>
        <row r="354">
          <cell r="B354" t="str">
            <v>Majagual</v>
          </cell>
          <cell r="C354" t="str">
            <v>NO</v>
          </cell>
          <cell r="D354" t="str">
            <v>NO</v>
          </cell>
          <cell r="E354" t="str">
            <v>SI</v>
          </cell>
          <cell r="F354" t="str">
            <v>SI</v>
          </cell>
        </row>
        <row r="355">
          <cell r="B355" t="str">
            <v>San Benito Abad</v>
          </cell>
          <cell r="C355" t="str">
            <v>NO</v>
          </cell>
          <cell r="D355" t="str">
            <v>NO</v>
          </cell>
          <cell r="E355" t="str">
            <v>SI</v>
          </cell>
          <cell r="F355" t="str">
            <v>NO</v>
          </cell>
        </row>
        <row r="356">
          <cell r="B356" t="str">
            <v>San Marcos</v>
          </cell>
          <cell r="C356" t="str">
            <v>NO</v>
          </cell>
          <cell r="D356" t="str">
            <v>NO</v>
          </cell>
          <cell r="E356" t="str">
            <v>SI</v>
          </cell>
          <cell r="F356" t="str">
            <v>NO</v>
          </cell>
        </row>
        <row r="357">
          <cell r="B357" t="str">
            <v>San Onofre</v>
          </cell>
          <cell r="C357" t="str">
            <v>NO</v>
          </cell>
          <cell r="D357" t="str">
            <v>NO</v>
          </cell>
          <cell r="E357" t="str">
            <v>SI</v>
          </cell>
          <cell r="F357" t="str">
            <v>NO</v>
          </cell>
        </row>
        <row r="358">
          <cell r="B358" t="str">
            <v>San Pedro</v>
          </cell>
          <cell r="C358" t="str">
            <v>SI</v>
          </cell>
          <cell r="D358" t="str">
            <v>SI</v>
          </cell>
          <cell r="E358" t="str">
            <v>NO</v>
          </cell>
          <cell r="F358" t="str">
            <v>NO</v>
          </cell>
        </row>
        <row r="359">
          <cell r="B359" t="str">
            <v>Santiago de Tolú</v>
          </cell>
          <cell r="C359" t="str">
            <v>SI</v>
          </cell>
          <cell r="D359" t="str">
            <v>NO</v>
          </cell>
          <cell r="E359" t="str">
            <v>NO</v>
          </cell>
          <cell r="F359" t="str">
            <v>NO</v>
          </cell>
        </row>
        <row r="360">
          <cell r="B360" t="str">
            <v>Cerro de San Antonio</v>
          </cell>
          <cell r="C360" t="str">
            <v>NO</v>
          </cell>
          <cell r="D360" t="str">
            <v>NO</v>
          </cell>
          <cell r="E360" t="str">
            <v>NO</v>
          </cell>
          <cell r="F360" t="str">
            <v>NO</v>
          </cell>
        </row>
        <row r="361">
          <cell r="B361" t="str">
            <v>El Piñón</v>
          </cell>
          <cell r="C361" t="str">
            <v>NO</v>
          </cell>
          <cell r="D361" t="str">
            <v>NO</v>
          </cell>
          <cell r="E361" t="str">
            <v>NO</v>
          </cell>
          <cell r="F361" t="str">
            <v>SI</v>
          </cell>
        </row>
        <row r="362">
          <cell r="B362" t="str">
            <v>Pedraza</v>
          </cell>
          <cell r="C362" t="str">
            <v>NO</v>
          </cell>
          <cell r="D362" t="str">
            <v>SI</v>
          </cell>
          <cell r="E362" t="str">
            <v>NO</v>
          </cell>
          <cell r="F362" t="str">
            <v>NO</v>
          </cell>
        </row>
        <row r="363">
          <cell r="B363" t="str">
            <v>Pivijay</v>
          </cell>
          <cell r="C363" t="str">
            <v>NO</v>
          </cell>
          <cell r="D363" t="str">
            <v>NO</v>
          </cell>
          <cell r="E363" t="str">
            <v>NO</v>
          </cell>
          <cell r="F363" t="str">
            <v>NO</v>
          </cell>
        </row>
        <row r="364">
          <cell r="B364" t="str">
            <v>Salamina</v>
          </cell>
          <cell r="C364" t="str">
            <v>NO</v>
          </cell>
          <cell r="D364" t="str">
            <v>NO</v>
          </cell>
          <cell r="E364" t="str">
            <v>NO</v>
          </cell>
          <cell r="F364" t="str">
            <v>SI</v>
          </cell>
        </row>
        <row r="393">
          <cell r="B393" t="str">
            <v>LOCALIDAD</v>
          </cell>
          <cell r="C393" t="str">
            <v>TEMPERATURA PROMEDIO (°C)</v>
          </cell>
        </row>
        <row r="394">
          <cell r="B394" t="str">
            <v>Majagual</v>
          </cell>
          <cell r="C394">
            <v>28.7</v>
          </cell>
        </row>
        <row r="395">
          <cell r="B395" t="str">
            <v>San Benito Abad</v>
          </cell>
          <cell r="C395">
            <v>28</v>
          </cell>
        </row>
        <row r="396">
          <cell r="B396" t="str">
            <v>San Marcos</v>
          </cell>
          <cell r="C396">
            <v>28</v>
          </cell>
        </row>
        <row r="397">
          <cell r="B397" t="str">
            <v>San Onofre</v>
          </cell>
          <cell r="C397">
            <v>28</v>
          </cell>
        </row>
        <row r="398">
          <cell r="B398" t="str">
            <v>San Pedro</v>
          </cell>
          <cell r="C398">
            <v>27.2</v>
          </cell>
        </row>
        <row r="399">
          <cell r="B399" t="str">
            <v>Santiago de Tolú</v>
          </cell>
          <cell r="C399">
            <v>28</v>
          </cell>
        </row>
        <row r="400">
          <cell r="B400" t="str">
            <v>Cerro de San Antonio</v>
          </cell>
          <cell r="C400">
            <v>28</v>
          </cell>
        </row>
        <row r="401">
          <cell r="B401" t="str">
            <v>El Piñón</v>
          </cell>
          <cell r="C401">
            <v>28</v>
          </cell>
        </row>
        <row r="402">
          <cell r="B402" t="str">
            <v>Pedraza</v>
          </cell>
          <cell r="C402">
            <v>28</v>
          </cell>
        </row>
        <row r="403">
          <cell r="B403" t="str">
            <v>Pivijay</v>
          </cell>
          <cell r="C403">
            <v>28</v>
          </cell>
        </row>
        <row r="404">
          <cell r="B404" t="str">
            <v>Salamina</v>
          </cell>
          <cell r="C404">
            <v>28</v>
          </cell>
        </row>
        <row r="415">
          <cell r="B415" t="str">
            <v>LOCALIDAD</v>
          </cell>
          <cell r="C415" t="str">
            <v>AREA CON PROBLEMAS DE DRENAJE (Ha)</v>
          </cell>
          <cell r="D415" t="str">
            <v>AREA CON PROBLEMAS DE DRENAJE (m2)</v>
          </cell>
          <cell r="E415" t="str">
            <v>LONGITUD TUBERÍA DE IMPULSIÓN (m)</v>
          </cell>
          <cell r="F415" t="str">
            <v>DIFERENCIA DE NIVEL ENTRE LA E.B Y ELCOLECTOR(m)</v>
          </cell>
          <cell r="G415" t="str">
            <v>CAPACIDAD DE BOMBEO ACTUAL DE LA PLANTA MAYOR (kW)</v>
          </cell>
          <cell r="H415" t="str">
            <v>CAPACIDAD DE BOMBEO ACTUAL DE LA PLANTA MAYOR (lps)</v>
          </cell>
          <cell r="I415" t="str">
            <v>CAPACIDAD DE BOMBEO ACTUAL DE LA PLANTA MAYOR (RESPALDO) (kW)</v>
          </cell>
          <cell r="J415" t="str">
            <v>CAPACIDAD DE BOMBEO ACTUAL DE LA PLANTA MAYOR (RESPALDO) (lps)</v>
          </cell>
          <cell r="K415" t="str">
            <v>PORCENTAJE DE HECTAREAS QUE APORTAN A.R AL SISTEMA</v>
          </cell>
          <cell r="L415" t="str">
            <v>LA ESTACIÓN MENOR REQUIERE TUBERÍA DE IMPULSIÓN</v>
          </cell>
          <cell r="M415" t="str">
            <v>LONGITUD TUBERIA DE IMPULSIÓN ESTACIÓN MENOR (kmL)</v>
          </cell>
          <cell r="N415" t="str">
            <v>LA ESTACIÓN MENOR BOMBEA EL CAUDAL DIRECTAMENTE A LA PTAR</v>
          </cell>
        </row>
        <row r="416">
          <cell r="B416" t="str">
            <v>Majagual</v>
          </cell>
          <cell r="C416">
            <v>17.579999999999998</v>
          </cell>
          <cell r="D416">
            <v>175799.99999999997</v>
          </cell>
          <cell r="E416">
            <v>1680</v>
          </cell>
          <cell r="F416">
            <v>10</v>
          </cell>
          <cell r="G416">
            <v>12</v>
          </cell>
          <cell r="H416">
            <v>20</v>
          </cell>
          <cell r="I416">
            <v>0</v>
          </cell>
          <cell r="J416">
            <v>0</v>
          </cell>
          <cell r="K416">
            <v>0.85</v>
          </cell>
          <cell r="L416" t="str">
            <v>NO</v>
          </cell>
          <cell r="M416">
            <v>0</v>
          </cell>
          <cell r="N416" t="str">
            <v>NO</v>
          </cell>
        </row>
        <row r="417">
          <cell r="B417" t="str">
            <v>San Benito Abad</v>
          </cell>
          <cell r="C417">
            <v>25</v>
          </cell>
          <cell r="D417">
            <v>250000</v>
          </cell>
          <cell r="E417">
            <v>500</v>
          </cell>
          <cell r="F417">
            <v>10</v>
          </cell>
          <cell r="G417">
            <v>0</v>
          </cell>
          <cell r="H417">
            <v>0</v>
          </cell>
          <cell r="I417">
            <v>0</v>
          </cell>
          <cell r="J417">
            <v>0</v>
          </cell>
          <cell r="K417">
            <v>0.85</v>
          </cell>
          <cell r="L417" t="str">
            <v>si</v>
          </cell>
          <cell r="M417">
            <v>0.5</v>
          </cell>
          <cell r="N417" t="str">
            <v>SI</v>
          </cell>
        </row>
        <row r="418">
          <cell r="B418" t="str">
            <v>San Marcos</v>
          </cell>
          <cell r="C418">
            <v>13</v>
          </cell>
          <cell r="D418">
            <v>130000</v>
          </cell>
          <cell r="E418">
            <v>2000</v>
          </cell>
          <cell r="F418">
            <v>10</v>
          </cell>
          <cell r="G418">
            <v>119.36</v>
          </cell>
          <cell r="H418">
            <v>440</v>
          </cell>
          <cell r="I418">
            <v>59.68</v>
          </cell>
          <cell r="J418">
            <v>220</v>
          </cell>
          <cell r="K418">
            <v>0.85</v>
          </cell>
          <cell r="L418" t="str">
            <v>SI</v>
          </cell>
          <cell r="M418">
            <v>0.5</v>
          </cell>
          <cell r="N418" t="str">
            <v>NO</v>
          </cell>
        </row>
        <row r="419">
          <cell r="B419" t="str">
            <v>San Onofre</v>
          </cell>
          <cell r="C419">
            <v>97</v>
          </cell>
          <cell r="D419">
            <v>970000</v>
          </cell>
          <cell r="E419">
            <v>2500</v>
          </cell>
          <cell r="F419">
            <v>10</v>
          </cell>
          <cell r="G419">
            <v>0</v>
          </cell>
          <cell r="H419">
            <v>0</v>
          </cell>
          <cell r="I419">
            <v>0</v>
          </cell>
          <cell r="J419">
            <v>0</v>
          </cell>
          <cell r="K419">
            <v>0.85</v>
          </cell>
          <cell r="L419" t="str">
            <v>SI</v>
          </cell>
          <cell r="M419">
            <v>2</v>
          </cell>
          <cell r="N419" t="str">
            <v>SI</v>
          </cell>
        </row>
        <row r="420">
          <cell r="B420" t="str">
            <v>San Pedro</v>
          </cell>
          <cell r="C420">
            <v>46</v>
          </cell>
          <cell r="D420">
            <v>460000</v>
          </cell>
          <cell r="E420">
            <v>1500</v>
          </cell>
          <cell r="F420">
            <v>10</v>
          </cell>
          <cell r="G420">
            <v>0</v>
          </cell>
          <cell r="H420">
            <v>0</v>
          </cell>
          <cell r="I420">
            <v>0</v>
          </cell>
          <cell r="J420">
            <v>0</v>
          </cell>
          <cell r="K420">
            <v>0.85</v>
          </cell>
          <cell r="L420" t="str">
            <v>SI</v>
          </cell>
          <cell r="M420">
            <v>1.5</v>
          </cell>
          <cell r="N420" t="str">
            <v>SI</v>
          </cell>
        </row>
        <row r="421">
          <cell r="B421" t="str">
            <v>Santiago de Tolú</v>
          </cell>
          <cell r="C421">
            <v>17</v>
          </cell>
          <cell r="D421">
            <v>170000</v>
          </cell>
          <cell r="E421">
            <v>1100</v>
          </cell>
          <cell r="F421">
            <v>10</v>
          </cell>
          <cell r="G421">
            <v>44.76</v>
          </cell>
          <cell r="H421">
            <v>60</v>
          </cell>
          <cell r="I421">
            <v>22.38</v>
          </cell>
          <cell r="J421">
            <v>30</v>
          </cell>
          <cell r="K421">
            <v>0.85</v>
          </cell>
          <cell r="L421" t="str">
            <v>SI</v>
          </cell>
          <cell r="M421">
            <v>1.1000000000000001</v>
          </cell>
          <cell r="N421" t="str">
            <v>SI</v>
          </cell>
        </row>
        <row r="422">
          <cell r="B422" t="str">
            <v>Cerro de San Antonio</v>
          </cell>
          <cell r="C422">
            <v>0</v>
          </cell>
          <cell r="D422">
            <v>0</v>
          </cell>
          <cell r="E422">
            <v>0</v>
          </cell>
          <cell r="F422">
            <v>10</v>
          </cell>
          <cell r="G422">
            <v>0</v>
          </cell>
          <cell r="H422">
            <v>0</v>
          </cell>
          <cell r="I422">
            <v>0</v>
          </cell>
          <cell r="J422">
            <v>0</v>
          </cell>
          <cell r="K422">
            <v>0.85</v>
          </cell>
          <cell r="L422" t="str">
            <v>NO</v>
          </cell>
          <cell r="M422">
            <v>0</v>
          </cell>
          <cell r="N422" t="str">
            <v>NO</v>
          </cell>
        </row>
        <row r="423">
          <cell r="B423" t="str">
            <v>El Piñón</v>
          </cell>
          <cell r="C423">
            <v>0</v>
          </cell>
          <cell r="D423">
            <v>0</v>
          </cell>
          <cell r="E423">
            <v>2000</v>
          </cell>
          <cell r="F423">
            <v>10</v>
          </cell>
          <cell r="G423">
            <v>12</v>
          </cell>
          <cell r="H423">
            <v>49</v>
          </cell>
          <cell r="I423">
            <v>0</v>
          </cell>
          <cell r="J423">
            <v>0</v>
          </cell>
          <cell r="K423">
            <v>0.85</v>
          </cell>
          <cell r="L423" t="str">
            <v>NO</v>
          </cell>
          <cell r="M423">
            <v>0</v>
          </cell>
          <cell r="N423" t="str">
            <v>NO</v>
          </cell>
        </row>
        <row r="424">
          <cell r="B424" t="str">
            <v>Pedraza</v>
          </cell>
          <cell r="C424">
            <v>15</v>
          </cell>
          <cell r="D424">
            <v>150000</v>
          </cell>
          <cell r="E424">
            <v>1350</v>
          </cell>
          <cell r="F424">
            <v>5</v>
          </cell>
          <cell r="G424">
            <v>20.887999999999998</v>
          </cell>
          <cell r="H424">
            <v>69</v>
          </cell>
          <cell r="I424">
            <v>0</v>
          </cell>
          <cell r="J424">
            <v>0</v>
          </cell>
          <cell r="K424">
            <v>0.85</v>
          </cell>
          <cell r="L424" t="str">
            <v>SI</v>
          </cell>
          <cell r="M424">
            <v>0.15</v>
          </cell>
          <cell r="N424" t="str">
            <v>NO</v>
          </cell>
        </row>
        <row r="425">
          <cell r="B425" t="str">
            <v>Pivijay</v>
          </cell>
          <cell r="C425">
            <v>0</v>
          </cell>
          <cell r="D425">
            <v>0</v>
          </cell>
          <cell r="E425">
            <v>500</v>
          </cell>
          <cell r="F425">
            <v>10</v>
          </cell>
          <cell r="G425">
            <v>55.95</v>
          </cell>
          <cell r="H425">
            <v>90</v>
          </cell>
          <cell r="K425">
            <v>0.85</v>
          </cell>
          <cell r="L425" t="str">
            <v>NO</v>
          </cell>
          <cell r="M425">
            <v>0</v>
          </cell>
          <cell r="N425" t="str">
            <v>NO</v>
          </cell>
        </row>
        <row r="426">
          <cell r="B426" t="str">
            <v>Salamina</v>
          </cell>
          <cell r="C426">
            <v>0</v>
          </cell>
          <cell r="D426">
            <v>0</v>
          </cell>
          <cell r="E426">
            <v>1250</v>
          </cell>
          <cell r="F426">
            <v>10</v>
          </cell>
          <cell r="G426">
            <v>22.38</v>
          </cell>
          <cell r="H426">
            <v>205</v>
          </cell>
          <cell r="I426">
            <v>0</v>
          </cell>
          <cell r="J426">
            <v>0</v>
          </cell>
          <cell r="K426">
            <v>0.85</v>
          </cell>
          <cell r="L426" t="str">
            <v>NO</v>
          </cell>
          <cell r="M426">
            <v>0</v>
          </cell>
          <cell r="N426" t="str">
            <v>NO</v>
          </cell>
        </row>
        <row r="441">
          <cell r="B441" t="str">
            <v>LOCALIDAD</v>
          </cell>
          <cell r="C441" t="str">
            <v>LONGITUD TUBERÍA DE IMPULSIÓN (m)</v>
          </cell>
          <cell r="D441" t="str">
            <v>CAPACIDAD ACTUAL TUBERÍA DE IMPULSIÓN (lps)</v>
          </cell>
          <cell r="E441" t="str">
            <v>CAPACIDAD ACTUAL EMSARIO FINAL (lps)</v>
          </cell>
          <cell r="F441" t="str">
            <v>Longitud emisario final a construir (m)</v>
          </cell>
        </row>
        <row r="442">
          <cell r="B442" t="str">
            <v>Majagual</v>
          </cell>
          <cell r="C442">
            <v>852</v>
          </cell>
          <cell r="D442">
            <v>250</v>
          </cell>
          <cell r="E442">
            <v>0</v>
          </cell>
          <cell r="F442">
            <v>1000</v>
          </cell>
        </row>
        <row r="443">
          <cell r="B443" t="str">
            <v>San Benito Abad</v>
          </cell>
          <cell r="C443">
            <v>2000</v>
          </cell>
          <cell r="D443">
            <v>0</v>
          </cell>
          <cell r="E443">
            <v>50</v>
          </cell>
          <cell r="F443">
            <v>1500</v>
          </cell>
        </row>
        <row r="444">
          <cell r="B444" t="str">
            <v>San Marcos</v>
          </cell>
          <cell r="C444">
            <v>555</v>
          </cell>
          <cell r="D444">
            <v>0</v>
          </cell>
          <cell r="E444">
            <v>178</v>
          </cell>
          <cell r="F444">
            <v>1600</v>
          </cell>
        </row>
        <row r="445">
          <cell r="B445" t="str">
            <v>San Onofre</v>
          </cell>
          <cell r="C445">
            <v>1980</v>
          </cell>
          <cell r="D445">
            <v>713</v>
          </cell>
          <cell r="E445">
            <v>0</v>
          </cell>
          <cell r="F445">
            <v>1500</v>
          </cell>
        </row>
        <row r="446">
          <cell r="B446" t="str">
            <v>San Pedro</v>
          </cell>
          <cell r="C446">
            <v>500</v>
          </cell>
          <cell r="D446">
            <v>600</v>
          </cell>
          <cell r="E446">
            <v>0</v>
          </cell>
          <cell r="F446">
            <v>1000</v>
          </cell>
        </row>
        <row r="447">
          <cell r="B447" t="str">
            <v>Santiago de Tolú</v>
          </cell>
          <cell r="C447">
            <v>2040</v>
          </cell>
          <cell r="D447">
            <v>720</v>
          </cell>
          <cell r="E447">
            <v>0</v>
          </cell>
          <cell r="F447">
            <v>0</v>
          </cell>
        </row>
        <row r="448">
          <cell r="B448" t="str">
            <v>Cerro de San Antonio</v>
          </cell>
          <cell r="C448">
            <v>1000</v>
          </cell>
          <cell r="D448">
            <v>0</v>
          </cell>
          <cell r="E448">
            <v>0</v>
          </cell>
          <cell r="F448">
            <v>1000</v>
          </cell>
        </row>
        <row r="449">
          <cell r="B449" t="str">
            <v>El Piñón</v>
          </cell>
          <cell r="C449">
            <v>2000</v>
          </cell>
          <cell r="D449">
            <v>278</v>
          </cell>
          <cell r="E449">
            <v>79</v>
          </cell>
          <cell r="F449">
            <v>1500</v>
          </cell>
        </row>
        <row r="450">
          <cell r="B450" t="str">
            <v>Pedraza</v>
          </cell>
          <cell r="C450">
            <v>1350</v>
          </cell>
          <cell r="D450">
            <v>69</v>
          </cell>
          <cell r="E450">
            <v>40</v>
          </cell>
          <cell r="F450">
            <v>500</v>
          </cell>
        </row>
        <row r="451">
          <cell r="B451" t="str">
            <v>Pivijay</v>
          </cell>
          <cell r="C451">
            <v>460</v>
          </cell>
          <cell r="D451">
            <v>150</v>
          </cell>
          <cell r="E451">
            <v>120</v>
          </cell>
          <cell r="F451">
            <v>240</v>
          </cell>
        </row>
        <row r="452">
          <cell r="B452" t="str">
            <v>Salamina</v>
          </cell>
          <cell r="C452">
            <v>1250</v>
          </cell>
          <cell r="D452">
            <v>205</v>
          </cell>
          <cell r="E452">
            <v>90</v>
          </cell>
          <cell r="F452">
            <v>400</v>
          </cell>
        </row>
        <row r="477">
          <cell r="C477" t="str">
            <v xml:space="preserve">  NUMERO DE EQUIPOS ELECTROMECÁNICOS</v>
          </cell>
          <cell r="E477" t="str">
            <v>TOTAL EQUIPOS ELECTROMECÁNICOS</v>
          </cell>
          <cell r="F477" t="str">
            <v>OPERARIOS DE S.B. ACTUALES</v>
          </cell>
        </row>
        <row r="478">
          <cell r="B478" t="str">
            <v>LOCALIDAD</v>
          </cell>
          <cell r="C478" t="str">
            <v xml:space="preserve">ACUEDUCTO </v>
          </cell>
          <cell r="D478" t="str">
            <v>ALCANTARILLADO</v>
          </cell>
          <cell r="F478" t="str">
            <v>NUMERO DE OPERARIOS POR UNIDAD CONSTRUCTIVA</v>
          </cell>
        </row>
        <row r="479">
          <cell r="B479" t="str">
            <v>Majagual</v>
          </cell>
          <cell r="C479">
            <v>2</v>
          </cell>
          <cell r="D479">
            <v>2</v>
          </cell>
          <cell r="E479">
            <v>4</v>
          </cell>
          <cell r="F479">
            <v>2</v>
          </cell>
        </row>
        <row r="480">
          <cell r="B480" t="str">
            <v>San Benito Abad</v>
          </cell>
          <cell r="C480">
            <v>2</v>
          </cell>
          <cell r="D480">
            <v>1</v>
          </cell>
          <cell r="E480">
            <v>3</v>
          </cell>
          <cell r="F480">
            <v>1</v>
          </cell>
        </row>
        <row r="481">
          <cell r="B481" t="str">
            <v>San Marcos</v>
          </cell>
          <cell r="C481">
            <v>9</v>
          </cell>
          <cell r="D481">
            <v>3</v>
          </cell>
          <cell r="E481">
            <v>12</v>
          </cell>
          <cell r="F481">
            <v>4</v>
          </cell>
        </row>
        <row r="482">
          <cell r="B482" t="str">
            <v>San Onofre</v>
          </cell>
          <cell r="C482">
            <v>6</v>
          </cell>
          <cell r="D482">
            <v>2</v>
          </cell>
          <cell r="E482">
            <v>8</v>
          </cell>
          <cell r="F482">
            <v>3</v>
          </cell>
        </row>
        <row r="483">
          <cell r="B483" t="str">
            <v>San Pedro</v>
          </cell>
          <cell r="C483">
            <v>3</v>
          </cell>
          <cell r="D483">
            <v>2</v>
          </cell>
          <cell r="E483">
            <v>5</v>
          </cell>
          <cell r="F483">
            <v>2</v>
          </cell>
        </row>
        <row r="484">
          <cell r="B484" t="str">
            <v>Santiago de Tolú</v>
          </cell>
          <cell r="C484">
            <v>6</v>
          </cell>
          <cell r="D484">
            <v>7</v>
          </cell>
          <cell r="E484">
            <v>13</v>
          </cell>
          <cell r="F484">
            <v>4</v>
          </cell>
        </row>
        <row r="485">
          <cell r="B485" t="str">
            <v>Cerro de San Antonio</v>
          </cell>
          <cell r="C485">
            <v>4</v>
          </cell>
          <cell r="D485">
            <v>2</v>
          </cell>
          <cell r="E485">
            <v>6</v>
          </cell>
          <cell r="F485">
            <v>0</v>
          </cell>
        </row>
        <row r="486">
          <cell r="B486" t="str">
            <v>El Piñón</v>
          </cell>
          <cell r="C486">
            <v>0</v>
          </cell>
          <cell r="D486">
            <v>0</v>
          </cell>
          <cell r="E486">
            <v>0</v>
          </cell>
          <cell r="F486">
            <v>0</v>
          </cell>
        </row>
        <row r="487">
          <cell r="B487" t="str">
            <v>Pedraza</v>
          </cell>
          <cell r="C487">
            <v>0</v>
          </cell>
          <cell r="D487">
            <v>0</v>
          </cell>
          <cell r="E487">
            <v>0</v>
          </cell>
          <cell r="F487">
            <v>0</v>
          </cell>
        </row>
        <row r="488">
          <cell r="B488" t="str">
            <v>Pivijay</v>
          </cell>
          <cell r="C488">
            <v>4</v>
          </cell>
          <cell r="D488">
            <v>2</v>
          </cell>
          <cell r="E488">
            <v>6</v>
          </cell>
          <cell r="F488">
            <v>0</v>
          </cell>
        </row>
        <row r="489">
          <cell r="B489" t="str">
            <v>Salamina</v>
          </cell>
          <cell r="C489">
            <v>6</v>
          </cell>
          <cell r="D489">
            <v>2</v>
          </cell>
          <cell r="E489">
            <v>8</v>
          </cell>
          <cell r="F489">
            <v>0</v>
          </cell>
        </row>
        <row r="494">
          <cell r="C494" t="str">
            <v xml:space="preserve">              LONGITUD ACTUAL DE RED (km)</v>
          </cell>
          <cell r="E494" t="str">
            <v xml:space="preserve">TOTAL RED ACTUAL </v>
          </cell>
          <cell r="F494" t="str">
            <v>OPERARIOS DE REDES ACTUALES</v>
          </cell>
        </row>
        <row r="495">
          <cell r="B495" t="str">
            <v>LOCALIDAD</v>
          </cell>
          <cell r="C495" t="str">
            <v>ACUEDUCTO  *</v>
          </cell>
          <cell r="D495" t="str">
            <v>ALCANTARILLADO</v>
          </cell>
          <cell r="F495" t="str">
            <v>NUMERO DE OPERARIOS POR UNIDAD CONSTRUCTIVA</v>
          </cell>
        </row>
        <row r="496">
          <cell r="B496" t="str">
            <v>Majagual</v>
          </cell>
          <cell r="C496">
            <v>14.6</v>
          </cell>
          <cell r="D496">
            <v>7.9</v>
          </cell>
          <cell r="E496">
            <v>22.5</v>
          </cell>
          <cell r="F496">
            <v>2</v>
          </cell>
        </row>
        <row r="497">
          <cell r="B497" t="str">
            <v>San Benito Abad</v>
          </cell>
          <cell r="C497">
            <v>15</v>
          </cell>
          <cell r="D497">
            <v>1.5</v>
          </cell>
          <cell r="E497">
            <v>16.5</v>
          </cell>
          <cell r="F497">
            <v>1</v>
          </cell>
        </row>
        <row r="498">
          <cell r="B498" t="str">
            <v>San Marcos</v>
          </cell>
          <cell r="C498">
            <v>33.5</v>
          </cell>
          <cell r="D498">
            <v>12</v>
          </cell>
          <cell r="E498">
            <v>45.5</v>
          </cell>
          <cell r="F498">
            <v>4</v>
          </cell>
        </row>
        <row r="499">
          <cell r="B499" t="str">
            <v>San Onofre</v>
          </cell>
          <cell r="C499">
            <v>16.7</v>
          </cell>
          <cell r="D499">
            <v>11</v>
          </cell>
          <cell r="E499">
            <v>27.7</v>
          </cell>
          <cell r="F499">
            <v>2</v>
          </cell>
        </row>
        <row r="500">
          <cell r="B500" t="str">
            <v>San Pedro</v>
          </cell>
          <cell r="C500">
            <v>22.5</v>
          </cell>
          <cell r="D500">
            <v>20.5</v>
          </cell>
          <cell r="E500">
            <v>43</v>
          </cell>
          <cell r="F500">
            <v>5</v>
          </cell>
        </row>
        <row r="501">
          <cell r="B501" t="str">
            <v>Santiago de Tolú</v>
          </cell>
          <cell r="C501">
            <v>33</v>
          </cell>
          <cell r="D501">
            <v>27.5</v>
          </cell>
          <cell r="E501">
            <v>60.5</v>
          </cell>
          <cell r="F501">
            <v>5</v>
          </cell>
        </row>
        <row r="502">
          <cell r="B502" t="str">
            <v>Cerro de San Antonio</v>
          </cell>
          <cell r="C502">
            <v>9.0370000000000008</v>
          </cell>
          <cell r="D502">
            <v>0</v>
          </cell>
          <cell r="E502">
            <v>9.0370000000000008</v>
          </cell>
          <cell r="F502">
            <v>0</v>
          </cell>
        </row>
        <row r="503">
          <cell r="B503" t="str">
            <v>El Piñón</v>
          </cell>
          <cell r="C503">
            <v>16.812000000000001</v>
          </cell>
          <cell r="D503">
            <v>19.809999999999999</v>
          </cell>
          <cell r="E503">
            <v>36.622</v>
          </cell>
          <cell r="F503">
            <v>0</v>
          </cell>
        </row>
        <row r="504">
          <cell r="B504" t="str">
            <v>Pedraza</v>
          </cell>
          <cell r="C504">
            <v>9.2200000000000006</v>
          </cell>
          <cell r="D504">
            <v>11.192</v>
          </cell>
          <cell r="E504">
            <v>20.411999999999999</v>
          </cell>
          <cell r="F504">
            <v>0</v>
          </cell>
        </row>
        <row r="505">
          <cell r="B505" t="str">
            <v>Pivijay</v>
          </cell>
          <cell r="C505">
            <v>29.3</v>
          </cell>
          <cell r="D505">
            <v>10</v>
          </cell>
          <cell r="E505">
            <v>39.299999999999997</v>
          </cell>
          <cell r="F505">
            <v>0</v>
          </cell>
        </row>
        <row r="506">
          <cell r="B506" t="str">
            <v>Salamina</v>
          </cell>
          <cell r="C506">
            <v>26.779</v>
          </cell>
          <cell r="D506">
            <v>6.15</v>
          </cell>
          <cell r="E506">
            <v>32.929000000000002</v>
          </cell>
          <cell r="F506">
            <v>0</v>
          </cell>
        </row>
        <row r="542">
          <cell r="B542" t="str">
            <v>NUMERO DE OPERARIOS</v>
          </cell>
          <cell r="C542" t="str">
            <v>CATEGORIAS</v>
          </cell>
          <cell r="D542" t="str">
            <v>CANTIDAD</v>
          </cell>
          <cell r="E542" t="str">
            <v>SUELDO/OPERARIO (SMLV)</v>
          </cell>
          <cell r="F542" t="str">
            <v>TOTAL (SMLV) POR CATEGORÍA</v>
          </cell>
        </row>
        <row r="543">
          <cell r="B543">
            <v>1</v>
          </cell>
          <cell r="C543" t="str">
            <v>Planta de tratamiento</v>
          </cell>
          <cell r="D543">
            <v>1</v>
          </cell>
          <cell r="E543">
            <v>2</v>
          </cell>
          <cell r="F543">
            <v>2</v>
          </cell>
        </row>
        <row r="544">
          <cell r="B544">
            <v>1</v>
          </cell>
          <cell r="C544" t="str">
            <v>Tanques de almacenamiento</v>
          </cell>
          <cell r="D544">
            <v>1</v>
          </cell>
          <cell r="E544">
            <v>1.5</v>
          </cell>
          <cell r="F544">
            <v>1.5</v>
          </cell>
        </row>
        <row r="545">
          <cell r="B545">
            <v>1</v>
          </cell>
          <cell r="C545" t="str">
            <v>Planta de tratamiento de AN</v>
          </cell>
          <cell r="D545">
            <v>1</v>
          </cell>
          <cell r="E545">
            <v>1.5</v>
          </cell>
          <cell r="F545">
            <v>1.5</v>
          </cell>
        </row>
        <row r="549">
          <cell r="B549" t="str">
            <v>NUMERO DE OPERARIOS</v>
          </cell>
          <cell r="C549" t="str">
            <v>CATEGORIAS</v>
          </cell>
          <cell r="D549" t="str">
            <v>CANTIDAD</v>
          </cell>
          <cell r="E549" t="str">
            <v>SUELDO/OPERARIO (SMLV)</v>
          </cell>
          <cell r="F549" t="str">
            <v>TOTAL (SMLV) POR CATEGORÍA</v>
          </cell>
          <cell r="G549" t="str">
            <v>TOTAL (SMLV) POR CANTIDAD DE OPERARIOS</v>
          </cell>
        </row>
        <row r="550">
          <cell r="B550">
            <v>1</v>
          </cell>
          <cell r="C550" t="str">
            <v>Técnico</v>
          </cell>
          <cell r="D550">
            <v>1</v>
          </cell>
          <cell r="E550">
            <v>1.5</v>
          </cell>
          <cell r="F550">
            <v>1.5</v>
          </cell>
          <cell r="G550">
            <v>1.5</v>
          </cell>
        </row>
        <row r="551">
          <cell r="B551">
            <v>2</v>
          </cell>
          <cell r="C551" t="str">
            <v>Jefe de equipos electromecánicos</v>
          </cell>
          <cell r="D551">
            <v>1</v>
          </cell>
          <cell r="E551">
            <v>2.5</v>
          </cell>
          <cell r="F551">
            <v>2.5</v>
          </cell>
          <cell r="G551">
            <v>4</v>
          </cell>
        </row>
        <row r="552">
          <cell r="C552" t="str">
            <v>Técnico</v>
          </cell>
          <cell r="D552">
            <v>1</v>
          </cell>
          <cell r="E552">
            <v>1.5</v>
          </cell>
          <cell r="F552">
            <v>1.5</v>
          </cell>
        </row>
        <row r="553">
          <cell r="B553">
            <v>3</v>
          </cell>
          <cell r="C553" t="str">
            <v>Jefe de equipos electromecánicos</v>
          </cell>
          <cell r="D553">
            <v>1</v>
          </cell>
          <cell r="E553">
            <v>2.5</v>
          </cell>
          <cell r="F553">
            <v>2.5</v>
          </cell>
          <cell r="G553">
            <v>5.5</v>
          </cell>
        </row>
        <row r="554">
          <cell r="C554" t="str">
            <v>Técnico</v>
          </cell>
          <cell r="D554">
            <v>2</v>
          </cell>
          <cell r="E554">
            <v>1.5</v>
          </cell>
          <cell r="F554">
            <v>3</v>
          </cell>
        </row>
        <row r="555">
          <cell r="B555">
            <v>4</v>
          </cell>
          <cell r="C555" t="str">
            <v>Jefe de equipos electromecánicos</v>
          </cell>
          <cell r="D555">
            <v>1</v>
          </cell>
          <cell r="E555">
            <v>2.5</v>
          </cell>
          <cell r="F555">
            <v>2.5</v>
          </cell>
          <cell r="G555">
            <v>7</v>
          </cell>
        </row>
        <row r="556">
          <cell r="C556" t="str">
            <v>Técnico</v>
          </cell>
          <cell r="D556">
            <v>3</v>
          </cell>
          <cell r="E556">
            <v>1.5</v>
          </cell>
          <cell r="F556">
            <v>4.5</v>
          </cell>
        </row>
        <row r="557">
          <cell r="B557">
            <v>5</v>
          </cell>
          <cell r="C557" t="str">
            <v>Jefe de equipos electromecánicos</v>
          </cell>
          <cell r="D557">
            <v>1</v>
          </cell>
          <cell r="E557">
            <v>2.5</v>
          </cell>
          <cell r="F557">
            <v>2.5</v>
          </cell>
          <cell r="G557">
            <v>8.5</v>
          </cell>
        </row>
        <row r="558">
          <cell r="C558" t="str">
            <v>Técnico</v>
          </cell>
          <cell r="D558">
            <v>4</v>
          </cell>
          <cell r="E558">
            <v>1.5</v>
          </cell>
          <cell r="F558">
            <v>6</v>
          </cell>
        </row>
        <row r="559">
          <cell r="B559">
            <v>6</v>
          </cell>
          <cell r="C559" t="str">
            <v>Jefe de equipos electromecánicos</v>
          </cell>
          <cell r="D559">
            <v>1</v>
          </cell>
          <cell r="E559">
            <v>2.5</v>
          </cell>
          <cell r="F559">
            <v>2.5</v>
          </cell>
          <cell r="G559">
            <v>10</v>
          </cell>
        </row>
        <row r="560">
          <cell r="C560" t="str">
            <v>Técnico</v>
          </cell>
          <cell r="D560">
            <v>5</v>
          </cell>
          <cell r="E560">
            <v>1.5</v>
          </cell>
          <cell r="F560">
            <v>7.5</v>
          </cell>
        </row>
        <row r="564">
          <cell r="B564" t="str">
            <v>NUMERO DE OPERARIOS</v>
          </cell>
          <cell r="C564" t="str">
            <v>CATEGORIAS</v>
          </cell>
          <cell r="D564" t="str">
            <v>CANTIDAD</v>
          </cell>
          <cell r="E564" t="str">
            <v>SUELDO/OPERARIO (SMLV)</v>
          </cell>
          <cell r="F564" t="str">
            <v>TOTAL (SMLV) POR CATEGORÍA</v>
          </cell>
          <cell r="G564" t="str">
            <v>TOTAL (SMLV) POR CANTIDAD DE OPERARIOS</v>
          </cell>
        </row>
        <row r="565">
          <cell r="B565">
            <v>1</v>
          </cell>
          <cell r="C565" t="str">
            <v>Fontanero</v>
          </cell>
          <cell r="D565">
            <v>1</v>
          </cell>
          <cell r="E565">
            <v>1.5</v>
          </cell>
          <cell r="F565">
            <v>1.5</v>
          </cell>
          <cell r="G565">
            <v>1.5</v>
          </cell>
        </row>
        <row r="566">
          <cell r="B566">
            <v>2</v>
          </cell>
          <cell r="C566" t="str">
            <v>Fontanero</v>
          </cell>
          <cell r="D566">
            <v>1</v>
          </cell>
          <cell r="E566">
            <v>1.5</v>
          </cell>
          <cell r="F566">
            <v>1.5</v>
          </cell>
          <cell r="G566">
            <v>2.5</v>
          </cell>
        </row>
        <row r="567">
          <cell r="C567" t="str">
            <v>Auxiliar</v>
          </cell>
          <cell r="D567">
            <v>1</v>
          </cell>
          <cell r="E567">
            <v>1</v>
          </cell>
          <cell r="F567">
            <v>1</v>
          </cell>
        </row>
        <row r="568">
          <cell r="B568">
            <v>3</v>
          </cell>
          <cell r="C568" t="str">
            <v>Jefe de fontanero</v>
          </cell>
          <cell r="D568">
            <v>1</v>
          </cell>
          <cell r="E568">
            <v>2.5</v>
          </cell>
          <cell r="F568">
            <v>2.5</v>
          </cell>
          <cell r="G568">
            <v>5</v>
          </cell>
        </row>
        <row r="569">
          <cell r="C569" t="str">
            <v>Fontanero</v>
          </cell>
          <cell r="D569">
            <v>1</v>
          </cell>
          <cell r="E569">
            <v>1.5</v>
          </cell>
          <cell r="F569">
            <v>1.5</v>
          </cell>
        </row>
        <row r="570">
          <cell r="C570" t="str">
            <v>Auxiliar</v>
          </cell>
          <cell r="D570">
            <v>1</v>
          </cell>
          <cell r="E570">
            <v>1</v>
          </cell>
          <cell r="F570">
            <v>1</v>
          </cell>
        </row>
        <row r="571">
          <cell r="B571">
            <v>4</v>
          </cell>
          <cell r="C571" t="str">
            <v>Jefe de fontanero</v>
          </cell>
          <cell r="D571">
            <v>1</v>
          </cell>
          <cell r="E571">
            <v>2.5</v>
          </cell>
          <cell r="F571">
            <v>2.5</v>
          </cell>
          <cell r="G571">
            <v>6</v>
          </cell>
        </row>
        <row r="572">
          <cell r="C572" t="str">
            <v>Fontanero</v>
          </cell>
          <cell r="D572">
            <v>1</v>
          </cell>
          <cell r="E572">
            <v>1.5</v>
          </cell>
          <cell r="F572">
            <v>1.5</v>
          </cell>
        </row>
        <row r="573">
          <cell r="C573" t="str">
            <v>Auxiliar</v>
          </cell>
          <cell r="D573">
            <v>2</v>
          </cell>
          <cell r="E573">
            <v>1</v>
          </cell>
          <cell r="F573">
            <v>2</v>
          </cell>
        </row>
        <row r="574">
          <cell r="B574">
            <v>5</v>
          </cell>
          <cell r="C574" t="str">
            <v>Jefe de fontanero</v>
          </cell>
          <cell r="D574">
            <v>1</v>
          </cell>
          <cell r="E574">
            <v>2.5</v>
          </cell>
          <cell r="F574">
            <v>2.5</v>
          </cell>
          <cell r="G574">
            <v>7.5</v>
          </cell>
        </row>
        <row r="575">
          <cell r="C575" t="str">
            <v>Fontanero</v>
          </cell>
          <cell r="D575">
            <v>2</v>
          </cell>
          <cell r="E575">
            <v>1.5</v>
          </cell>
          <cell r="F575">
            <v>3</v>
          </cell>
        </row>
        <row r="576">
          <cell r="C576" t="str">
            <v>Auxiliar</v>
          </cell>
          <cell r="D576">
            <v>2</v>
          </cell>
          <cell r="E576">
            <v>1</v>
          </cell>
          <cell r="F576">
            <v>2</v>
          </cell>
        </row>
        <row r="577">
          <cell r="B577">
            <v>6</v>
          </cell>
          <cell r="C577" t="str">
            <v>Jefe de fontanero</v>
          </cell>
          <cell r="D577">
            <v>1</v>
          </cell>
          <cell r="E577">
            <v>2.5</v>
          </cell>
          <cell r="F577">
            <v>2.5</v>
          </cell>
          <cell r="G577">
            <v>8.5</v>
          </cell>
        </row>
        <row r="578">
          <cell r="C578" t="str">
            <v>Fontanero</v>
          </cell>
          <cell r="D578">
            <v>2</v>
          </cell>
          <cell r="E578">
            <v>1.5</v>
          </cell>
          <cell r="F578">
            <v>3</v>
          </cell>
        </row>
        <row r="579">
          <cell r="C579" t="str">
            <v>Auxiliar</v>
          </cell>
          <cell r="D579">
            <v>3</v>
          </cell>
          <cell r="E579">
            <v>1</v>
          </cell>
          <cell r="F579">
            <v>3</v>
          </cell>
        </row>
        <row r="580">
          <cell r="B580">
            <v>7</v>
          </cell>
          <cell r="C580" t="str">
            <v>Jefe de fontanero</v>
          </cell>
          <cell r="D580">
            <v>1</v>
          </cell>
          <cell r="E580">
            <v>2.5</v>
          </cell>
          <cell r="F580">
            <v>2.5</v>
          </cell>
          <cell r="G580">
            <v>9.5</v>
          </cell>
        </row>
        <row r="581">
          <cell r="C581" t="str">
            <v>Fontanero</v>
          </cell>
          <cell r="D581">
            <v>2</v>
          </cell>
          <cell r="E581">
            <v>1.5</v>
          </cell>
          <cell r="F581">
            <v>3</v>
          </cell>
        </row>
        <row r="582">
          <cell r="C582" t="str">
            <v>Auxiliar</v>
          </cell>
          <cell r="D582">
            <v>4</v>
          </cell>
          <cell r="E582">
            <v>1</v>
          </cell>
          <cell r="F582">
            <v>4</v>
          </cell>
        </row>
        <row r="583">
          <cell r="B583">
            <v>8</v>
          </cell>
          <cell r="C583" t="str">
            <v>Jefe de fontanero</v>
          </cell>
          <cell r="D583">
            <v>1</v>
          </cell>
          <cell r="E583">
            <v>2.5</v>
          </cell>
          <cell r="F583">
            <v>2.5</v>
          </cell>
          <cell r="G583">
            <v>11</v>
          </cell>
        </row>
        <row r="584">
          <cell r="C584" t="str">
            <v>Fontanero</v>
          </cell>
          <cell r="D584">
            <v>3</v>
          </cell>
          <cell r="E584">
            <v>1.5</v>
          </cell>
          <cell r="F584">
            <v>4.5</v>
          </cell>
        </row>
        <row r="585">
          <cell r="C585" t="str">
            <v>Auxiliar</v>
          </cell>
          <cell r="D585">
            <v>4</v>
          </cell>
          <cell r="E585">
            <v>1</v>
          </cell>
          <cell r="F585">
            <v>4</v>
          </cell>
        </row>
        <row r="586">
          <cell r="B586">
            <v>9</v>
          </cell>
          <cell r="C586" t="str">
            <v>Jefe de fontanero</v>
          </cell>
          <cell r="D586">
            <v>1</v>
          </cell>
          <cell r="E586">
            <v>2.5</v>
          </cell>
          <cell r="F586">
            <v>2.5</v>
          </cell>
          <cell r="G586">
            <v>12</v>
          </cell>
        </row>
        <row r="587">
          <cell r="C587" t="str">
            <v>Fontanero</v>
          </cell>
          <cell r="D587">
            <v>3</v>
          </cell>
          <cell r="E587">
            <v>1.5</v>
          </cell>
          <cell r="F587">
            <v>4.5</v>
          </cell>
        </row>
        <row r="588">
          <cell r="C588" t="str">
            <v>Auxiliar</v>
          </cell>
          <cell r="D588">
            <v>5</v>
          </cell>
          <cell r="E588">
            <v>1</v>
          </cell>
          <cell r="F588">
            <v>5</v>
          </cell>
        </row>
        <row r="589">
          <cell r="B589">
            <v>10</v>
          </cell>
          <cell r="C589" t="str">
            <v>Jefe de fontanero</v>
          </cell>
          <cell r="D589">
            <v>1</v>
          </cell>
          <cell r="E589">
            <v>2.5</v>
          </cell>
          <cell r="F589">
            <v>2.5</v>
          </cell>
          <cell r="G589">
            <v>13</v>
          </cell>
        </row>
        <row r="590">
          <cell r="C590" t="str">
            <v>Fontanero</v>
          </cell>
          <cell r="D590">
            <v>3</v>
          </cell>
          <cell r="E590">
            <v>1.5</v>
          </cell>
          <cell r="F590">
            <v>4.5</v>
          </cell>
        </row>
        <row r="591">
          <cell r="C591" t="str">
            <v>Auxiliar</v>
          </cell>
          <cell r="D591">
            <v>6</v>
          </cell>
          <cell r="E591">
            <v>1</v>
          </cell>
          <cell r="F591">
            <v>6</v>
          </cell>
        </row>
        <row r="592">
          <cell r="B592">
            <v>11</v>
          </cell>
          <cell r="C592" t="str">
            <v>Jefe de fontanero</v>
          </cell>
          <cell r="D592">
            <v>1</v>
          </cell>
          <cell r="E592">
            <v>2.5</v>
          </cell>
          <cell r="F592">
            <v>2.5</v>
          </cell>
          <cell r="G592">
            <v>14</v>
          </cell>
        </row>
        <row r="593">
          <cell r="C593" t="str">
            <v>Fontanero</v>
          </cell>
          <cell r="D593">
            <v>3</v>
          </cell>
          <cell r="E593">
            <v>1.5</v>
          </cell>
          <cell r="F593">
            <v>4.5</v>
          </cell>
        </row>
        <row r="594">
          <cell r="C594" t="str">
            <v>Auxiliar</v>
          </cell>
          <cell r="D594">
            <v>7</v>
          </cell>
          <cell r="E594">
            <v>1</v>
          </cell>
          <cell r="F594">
            <v>7</v>
          </cell>
        </row>
        <row r="595">
          <cell r="B595">
            <v>12</v>
          </cell>
          <cell r="C595" t="str">
            <v>Jefe de fontanero</v>
          </cell>
          <cell r="D595">
            <v>1</v>
          </cell>
          <cell r="E595">
            <v>2.5</v>
          </cell>
          <cell r="F595">
            <v>2.5</v>
          </cell>
          <cell r="G595">
            <v>15</v>
          </cell>
        </row>
        <row r="596">
          <cell r="C596" t="str">
            <v>Fontanero</v>
          </cell>
          <cell r="D596">
            <v>3</v>
          </cell>
          <cell r="E596">
            <v>1.5</v>
          </cell>
          <cell r="F596">
            <v>4.5</v>
          </cell>
        </row>
        <row r="597">
          <cell r="C597" t="str">
            <v>Auxiliar</v>
          </cell>
          <cell r="D597">
            <v>8</v>
          </cell>
          <cell r="E597">
            <v>1</v>
          </cell>
          <cell r="F597">
            <v>8</v>
          </cell>
        </row>
        <row r="598">
          <cell r="B598">
            <v>13</v>
          </cell>
          <cell r="C598" t="str">
            <v>Jefe de fontanero</v>
          </cell>
          <cell r="D598">
            <v>1</v>
          </cell>
          <cell r="E598">
            <v>2.5</v>
          </cell>
          <cell r="F598">
            <v>2.5</v>
          </cell>
          <cell r="G598">
            <v>16.5</v>
          </cell>
        </row>
        <row r="599">
          <cell r="C599" t="str">
            <v>Fontanero</v>
          </cell>
          <cell r="D599">
            <v>4</v>
          </cell>
          <cell r="E599">
            <v>1.5</v>
          </cell>
          <cell r="F599">
            <v>6</v>
          </cell>
        </row>
        <row r="600">
          <cell r="C600" t="str">
            <v>Auxiliar</v>
          </cell>
          <cell r="D600">
            <v>8</v>
          </cell>
          <cell r="E600">
            <v>1</v>
          </cell>
          <cell r="F600">
            <v>8</v>
          </cell>
        </row>
        <row r="601">
          <cell r="B601">
            <v>14</v>
          </cell>
          <cell r="C601" t="str">
            <v>Jefe de fontanero</v>
          </cell>
          <cell r="D601">
            <v>1</v>
          </cell>
          <cell r="E601">
            <v>2.5</v>
          </cell>
          <cell r="F601">
            <v>2.5</v>
          </cell>
          <cell r="G601">
            <v>17.5</v>
          </cell>
        </row>
        <row r="602">
          <cell r="C602" t="str">
            <v>Fontanero</v>
          </cell>
          <cell r="D602">
            <v>4</v>
          </cell>
          <cell r="E602">
            <v>1.5</v>
          </cell>
          <cell r="F602">
            <v>6</v>
          </cell>
        </row>
        <row r="603">
          <cell r="C603" t="str">
            <v>Auxiliar</v>
          </cell>
          <cell r="D603">
            <v>9</v>
          </cell>
          <cell r="E603">
            <v>1</v>
          </cell>
          <cell r="F603">
            <v>9</v>
          </cell>
        </row>
        <row r="604">
          <cell r="B604">
            <v>15</v>
          </cell>
          <cell r="C604" t="str">
            <v>Jefe de fontanero</v>
          </cell>
          <cell r="D604">
            <v>1</v>
          </cell>
          <cell r="E604">
            <v>2.5</v>
          </cell>
          <cell r="F604">
            <v>2.5</v>
          </cell>
          <cell r="G604">
            <v>18.5</v>
          </cell>
        </row>
        <row r="605">
          <cell r="C605" t="str">
            <v>Fontanero</v>
          </cell>
          <cell r="D605">
            <v>4</v>
          </cell>
          <cell r="E605">
            <v>1.5</v>
          </cell>
          <cell r="F605">
            <v>6</v>
          </cell>
        </row>
        <row r="606">
          <cell r="C606" t="str">
            <v>Auxiliar</v>
          </cell>
          <cell r="D606">
            <v>10</v>
          </cell>
          <cell r="E606">
            <v>1</v>
          </cell>
          <cell r="F606">
            <v>10</v>
          </cell>
        </row>
        <row r="607">
          <cell r="B607">
            <v>16</v>
          </cell>
          <cell r="C607" t="str">
            <v>Jefe de fontanero</v>
          </cell>
          <cell r="D607">
            <v>1</v>
          </cell>
          <cell r="E607">
            <v>2.5</v>
          </cell>
          <cell r="F607">
            <v>2.5</v>
          </cell>
          <cell r="G607">
            <v>20</v>
          </cell>
        </row>
        <row r="608">
          <cell r="C608" t="str">
            <v>Fontanero</v>
          </cell>
          <cell r="D608">
            <v>5</v>
          </cell>
          <cell r="E608">
            <v>1.5</v>
          </cell>
          <cell r="F608">
            <v>7.5</v>
          </cell>
        </row>
        <row r="609">
          <cell r="C609" t="str">
            <v>Auxiliar</v>
          </cell>
          <cell r="D609">
            <v>10</v>
          </cell>
          <cell r="E609">
            <v>1</v>
          </cell>
          <cell r="F609">
            <v>10</v>
          </cell>
        </row>
        <row r="610">
          <cell r="B610">
            <v>17</v>
          </cell>
          <cell r="C610" t="str">
            <v>Jefe de fontanero</v>
          </cell>
          <cell r="D610">
            <v>1</v>
          </cell>
          <cell r="E610">
            <v>2.5</v>
          </cell>
          <cell r="F610">
            <v>2.5</v>
          </cell>
          <cell r="G610">
            <v>21</v>
          </cell>
        </row>
        <row r="611">
          <cell r="C611" t="str">
            <v>Fontanero</v>
          </cell>
          <cell r="D611">
            <v>5</v>
          </cell>
          <cell r="E611">
            <v>1.5</v>
          </cell>
          <cell r="F611">
            <v>7.5</v>
          </cell>
        </row>
        <row r="612">
          <cell r="C612" t="str">
            <v>Auxiliar</v>
          </cell>
          <cell r="D612">
            <v>11</v>
          </cell>
          <cell r="E612">
            <v>1</v>
          </cell>
          <cell r="F612">
            <v>11</v>
          </cell>
        </row>
        <row r="613">
          <cell r="B613">
            <v>18</v>
          </cell>
          <cell r="C613" t="str">
            <v>Jefe de fontanero</v>
          </cell>
          <cell r="D613">
            <v>1</v>
          </cell>
          <cell r="E613">
            <v>2.5</v>
          </cell>
          <cell r="F613">
            <v>2.5</v>
          </cell>
          <cell r="G613">
            <v>22</v>
          </cell>
        </row>
        <row r="614">
          <cell r="C614" t="str">
            <v>Fontanero</v>
          </cell>
          <cell r="D614">
            <v>5</v>
          </cell>
          <cell r="E614">
            <v>1.5</v>
          </cell>
          <cell r="F614">
            <v>7.5</v>
          </cell>
        </row>
        <row r="615">
          <cell r="C615" t="str">
            <v>Auxiliar</v>
          </cell>
          <cell r="D615">
            <v>12</v>
          </cell>
          <cell r="E615">
            <v>1</v>
          </cell>
          <cell r="F615">
            <v>12</v>
          </cell>
        </row>
        <row r="616">
          <cell r="B616">
            <v>19</v>
          </cell>
          <cell r="C616" t="str">
            <v>Jefe de fontanero</v>
          </cell>
          <cell r="D616">
            <v>1</v>
          </cell>
          <cell r="E616">
            <v>2.5</v>
          </cell>
          <cell r="F616">
            <v>2.5</v>
          </cell>
          <cell r="G616">
            <v>23</v>
          </cell>
        </row>
        <row r="617">
          <cell r="C617" t="str">
            <v>Fontanero</v>
          </cell>
          <cell r="D617">
            <v>5</v>
          </cell>
          <cell r="E617">
            <v>1.5</v>
          </cell>
          <cell r="F617">
            <v>7.5</v>
          </cell>
        </row>
        <row r="618">
          <cell r="C618" t="str">
            <v>Auxiliar</v>
          </cell>
          <cell r="D618">
            <v>13</v>
          </cell>
          <cell r="E618">
            <v>1</v>
          </cell>
          <cell r="F618">
            <v>13</v>
          </cell>
        </row>
        <row r="619">
          <cell r="B619">
            <v>20</v>
          </cell>
          <cell r="C619" t="str">
            <v>Jefe de fontanero</v>
          </cell>
          <cell r="D619">
            <v>1</v>
          </cell>
          <cell r="E619">
            <v>2.5</v>
          </cell>
          <cell r="F619">
            <v>2.5</v>
          </cell>
          <cell r="G619">
            <v>24.5</v>
          </cell>
        </row>
        <row r="620">
          <cell r="C620" t="str">
            <v>Fontanero</v>
          </cell>
          <cell r="D620">
            <v>6</v>
          </cell>
          <cell r="E620">
            <v>1.5</v>
          </cell>
          <cell r="F620">
            <v>9</v>
          </cell>
        </row>
        <row r="621">
          <cell r="C621" t="str">
            <v>Auxiliar</v>
          </cell>
          <cell r="D621">
            <v>13</v>
          </cell>
          <cell r="E621">
            <v>1</v>
          </cell>
          <cell r="F621">
            <v>13</v>
          </cell>
        </row>
        <row r="674">
          <cell r="B674" t="str">
            <v>MUNICIPIO</v>
          </cell>
          <cell r="C674" t="str">
            <v>CAPTACIÓN</v>
          </cell>
          <cell r="D674" t="str">
            <v>SISTEMA DE BOMBEO</v>
          </cell>
          <cell r="E674" t="str">
            <v>PLANTAS DE TRATAMIENTO</v>
          </cell>
          <cell r="F674" t="str">
            <v>TANQUES DE ALMACENAMIENTO</v>
          </cell>
          <cell r="G674" t="str">
            <v>MACROMEDIDORES</v>
          </cell>
          <cell r="H674" t="str">
            <v>REBOMBEO</v>
          </cell>
        </row>
        <row r="675">
          <cell r="B675" t="str">
            <v>Majagual</v>
          </cell>
          <cell r="C675">
            <v>1</v>
          </cell>
          <cell r="D675">
            <v>31.265999999999998</v>
          </cell>
          <cell r="E675">
            <v>0</v>
          </cell>
          <cell r="F675">
            <v>175</v>
          </cell>
          <cell r="G675">
            <v>0</v>
          </cell>
          <cell r="H675">
            <v>0</v>
          </cell>
        </row>
        <row r="676">
          <cell r="B676" t="str">
            <v>San Benito Abad</v>
          </cell>
          <cell r="C676">
            <v>1</v>
          </cell>
          <cell r="D676">
            <v>51.354999999999997</v>
          </cell>
          <cell r="E676">
            <v>0</v>
          </cell>
          <cell r="F676">
            <v>418</v>
          </cell>
          <cell r="G676">
            <v>0</v>
          </cell>
        </row>
        <row r="677">
          <cell r="B677" t="str">
            <v>San Marcos</v>
          </cell>
          <cell r="C677">
            <v>4</v>
          </cell>
          <cell r="D677">
            <v>124.94197999999997</v>
          </cell>
          <cell r="E677">
            <v>0</v>
          </cell>
          <cell r="F677">
            <v>500</v>
          </cell>
          <cell r="G677">
            <v>6</v>
          </cell>
        </row>
        <row r="678">
          <cell r="B678" t="str">
            <v>San Onofre</v>
          </cell>
          <cell r="C678">
            <v>10</v>
          </cell>
          <cell r="D678">
            <v>97.4</v>
          </cell>
          <cell r="E678">
            <v>0</v>
          </cell>
          <cell r="F678">
            <v>1152</v>
          </cell>
          <cell r="G678">
            <v>0</v>
          </cell>
          <cell r="H678">
            <v>72</v>
          </cell>
        </row>
        <row r="679">
          <cell r="B679" t="str">
            <v>San Pedro</v>
          </cell>
          <cell r="C679">
            <v>2</v>
          </cell>
          <cell r="D679">
            <v>37.299999999999997</v>
          </cell>
          <cell r="E679">
            <v>0</v>
          </cell>
          <cell r="F679">
            <v>1072</v>
          </cell>
          <cell r="G679">
            <v>0</v>
          </cell>
          <cell r="H679">
            <v>0</v>
          </cell>
        </row>
        <row r="680">
          <cell r="B680" t="str">
            <v>Santiago de Tolú</v>
          </cell>
          <cell r="C680">
            <v>4</v>
          </cell>
          <cell r="D680">
            <v>53.813999999999993</v>
          </cell>
          <cell r="E680">
            <v>0</v>
          </cell>
          <cell r="F680">
            <v>215</v>
          </cell>
          <cell r="G680">
            <v>1</v>
          </cell>
          <cell r="H680">
            <v>0</v>
          </cell>
        </row>
        <row r="681">
          <cell r="B681" t="str">
            <v>Cerro de San Antonio</v>
          </cell>
          <cell r="C681">
            <v>1</v>
          </cell>
          <cell r="D681">
            <v>171.58</v>
          </cell>
          <cell r="E681">
            <v>60</v>
          </cell>
          <cell r="F681">
            <v>750</v>
          </cell>
          <cell r="G681">
            <v>0</v>
          </cell>
          <cell r="H681">
            <v>0</v>
          </cell>
        </row>
        <row r="682">
          <cell r="B682" t="str">
            <v>El Piñón</v>
          </cell>
          <cell r="C682">
            <v>2</v>
          </cell>
          <cell r="D682">
            <v>82.06</v>
          </cell>
          <cell r="E682">
            <v>30</v>
          </cell>
          <cell r="F682">
            <v>590</v>
          </cell>
          <cell r="G682">
            <v>0</v>
          </cell>
          <cell r="H682">
            <v>22.38</v>
          </cell>
        </row>
        <row r="683">
          <cell r="B683" t="str">
            <v>Pedraza</v>
          </cell>
          <cell r="C683">
            <v>1</v>
          </cell>
          <cell r="D683">
            <v>26.856000000000002</v>
          </cell>
          <cell r="E683">
            <v>10</v>
          </cell>
          <cell r="F683">
            <v>160</v>
          </cell>
          <cell r="G683">
            <v>0</v>
          </cell>
          <cell r="H683">
            <v>0</v>
          </cell>
        </row>
        <row r="684">
          <cell r="B684" t="str">
            <v>Pivijay</v>
          </cell>
          <cell r="D684">
            <v>63.41</v>
          </cell>
          <cell r="E684">
            <v>65</v>
          </cell>
          <cell r="F684">
            <v>600</v>
          </cell>
          <cell r="G684">
            <v>0</v>
          </cell>
        </row>
        <row r="685">
          <cell r="B685" t="str">
            <v>Salamina</v>
          </cell>
          <cell r="C685">
            <v>1</v>
          </cell>
          <cell r="D685">
            <v>41.776000000000003</v>
          </cell>
          <cell r="E685">
            <v>16</v>
          </cell>
          <cell r="F685">
            <v>230</v>
          </cell>
          <cell r="G685">
            <v>0</v>
          </cell>
          <cell r="H685">
            <v>29.84</v>
          </cell>
        </row>
        <row r="688">
          <cell r="B688" t="str">
            <v>MUNICIPIO</v>
          </cell>
          <cell r="C688" t="str">
            <v>LONGITUD REDES DE DISTRIBUCIÓN (AC +PVC) (km)</v>
          </cell>
          <cell r="D688" t="str">
            <v>PORCENTAJE 2 - 4"</v>
          </cell>
        </row>
        <row r="689">
          <cell r="B689" t="str">
            <v>Majagual</v>
          </cell>
          <cell r="C689">
            <v>14.06</v>
          </cell>
          <cell r="D689">
            <v>0.04</v>
          </cell>
        </row>
        <row r="690">
          <cell r="B690" t="str">
            <v>San Benito Abad</v>
          </cell>
          <cell r="C690">
            <v>14.4</v>
          </cell>
          <cell r="D690">
            <v>1</v>
          </cell>
        </row>
        <row r="691">
          <cell r="B691" t="str">
            <v>San Marcos</v>
          </cell>
          <cell r="C691">
            <v>32.770000000000003</v>
          </cell>
          <cell r="D691">
            <v>0.74399999999999999</v>
          </cell>
        </row>
        <row r="692">
          <cell r="B692" t="str">
            <v>San Onofre</v>
          </cell>
          <cell r="C692">
            <v>14.128</v>
          </cell>
          <cell r="D692">
            <v>0.71</v>
          </cell>
        </row>
        <row r="693">
          <cell r="B693" t="str">
            <v>San Pedro</v>
          </cell>
          <cell r="C693">
            <v>21.5</v>
          </cell>
          <cell r="D693">
            <v>0.91</v>
          </cell>
        </row>
        <row r="694">
          <cell r="B694" t="str">
            <v>Santiago de Tolú</v>
          </cell>
          <cell r="C694">
            <v>29.93</v>
          </cell>
          <cell r="D694">
            <v>0.98699999999999999</v>
          </cell>
        </row>
        <row r="695">
          <cell r="B695" t="str">
            <v>Cerro de San Antonio</v>
          </cell>
          <cell r="C695">
            <v>8.2070000000000007</v>
          </cell>
          <cell r="D695">
            <v>0.6</v>
          </cell>
        </row>
        <row r="696">
          <cell r="B696" t="str">
            <v>El Piñón</v>
          </cell>
          <cell r="C696">
            <v>16.312000000000001</v>
          </cell>
          <cell r="D696">
            <v>0.87</v>
          </cell>
        </row>
        <row r="697">
          <cell r="B697" t="str">
            <v>Pedraza</v>
          </cell>
          <cell r="C697">
            <v>8.32</v>
          </cell>
          <cell r="D697">
            <v>0.8</v>
          </cell>
        </row>
        <row r="698">
          <cell r="B698" t="str">
            <v>Pivijay</v>
          </cell>
          <cell r="C698">
            <v>46</v>
          </cell>
          <cell r="D698">
            <v>0.8</v>
          </cell>
        </row>
        <row r="699">
          <cell r="B699" t="str">
            <v>Salamina</v>
          </cell>
          <cell r="C699">
            <v>25.24</v>
          </cell>
          <cell r="D699">
            <v>0.97</v>
          </cell>
        </row>
        <row r="704">
          <cell r="B704" t="str">
            <v>MUNICIPIO</v>
          </cell>
          <cell r="C704" t="str">
            <v xml:space="preserve">SISTEMA DE BOMBEO </v>
          </cell>
          <cell r="D704" t="str">
            <v xml:space="preserve">PLANTA DE TRATAMIENTO </v>
          </cell>
        </row>
        <row r="705">
          <cell r="B705" t="str">
            <v>Majagual</v>
          </cell>
          <cell r="C705">
            <v>0</v>
          </cell>
          <cell r="D705">
            <v>33750</v>
          </cell>
        </row>
        <row r="706">
          <cell r="B706" t="str">
            <v>San Benito Abad</v>
          </cell>
          <cell r="C706">
            <v>0</v>
          </cell>
          <cell r="D706">
            <v>0</v>
          </cell>
        </row>
        <row r="707">
          <cell r="B707" t="str">
            <v>San Marcos</v>
          </cell>
          <cell r="C707">
            <v>179.04</v>
          </cell>
          <cell r="D707">
            <v>86400</v>
          </cell>
        </row>
        <row r="708">
          <cell r="B708" t="str">
            <v>San Onofre</v>
          </cell>
          <cell r="C708">
            <v>0</v>
          </cell>
          <cell r="D708">
            <v>0</v>
          </cell>
        </row>
        <row r="709">
          <cell r="B709" t="str">
            <v>San Pedro</v>
          </cell>
          <cell r="C709">
            <v>0</v>
          </cell>
          <cell r="D709">
            <v>2800</v>
          </cell>
        </row>
        <row r="710">
          <cell r="B710" t="str">
            <v>Santiago de Tolú</v>
          </cell>
          <cell r="C710">
            <v>67.14</v>
          </cell>
          <cell r="D710">
            <v>126000</v>
          </cell>
        </row>
        <row r="711">
          <cell r="B711" t="str">
            <v>Cerro de San Antonio</v>
          </cell>
          <cell r="C711">
            <v>0</v>
          </cell>
          <cell r="D711">
            <v>0</v>
          </cell>
        </row>
        <row r="712">
          <cell r="B712" t="str">
            <v>El Piñón</v>
          </cell>
          <cell r="C712">
            <v>12</v>
          </cell>
          <cell r="D712">
            <v>27000</v>
          </cell>
        </row>
        <row r="713">
          <cell r="B713" t="str">
            <v>Pedraza</v>
          </cell>
          <cell r="C713">
            <v>20.887999999999998</v>
          </cell>
          <cell r="D713">
            <v>6604</v>
          </cell>
        </row>
        <row r="714">
          <cell r="B714" t="str">
            <v>Pivijay</v>
          </cell>
          <cell r="C714">
            <v>28.223666666666666</v>
          </cell>
          <cell r="D714">
            <v>8250</v>
          </cell>
        </row>
        <row r="715">
          <cell r="B715" t="str">
            <v>Salamina</v>
          </cell>
          <cell r="C715">
            <v>22.38</v>
          </cell>
          <cell r="D715">
            <v>10395</v>
          </cell>
        </row>
        <row r="718">
          <cell r="B718" t="str">
            <v>MUNICIPIO</v>
          </cell>
          <cell r="C718" t="str">
            <v>LONGITUD REDES DE ALCANTARILLADO (km)</v>
          </cell>
          <cell r="D718" t="str">
            <v>LONGITUD DE REDES DE 8"</v>
          </cell>
          <cell r="E718" t="str">
            <v>LONGITUD DE REDES DE 10"</v>
          </cell>
          <cell r="F718" t="str">
            <v>LONGITUD DE REDES DE 12"</v>
          </cell>
          <cell r="G718" t="str">
            <v>LONGITUD DE REDES &gt; 20"</v>
          </cell>
          <cell r="H718" t="str">
            <v>LONGITUD DE 12"</v>
          </cell>
          <cell r="I718" t="str">
            <v>LONGITUD DE 18"</v>
          </cell>
          <cell r="J718" t="str">
            <v>LONGITUD DE 20"</v>
          </cell>
          <cell r="K718" t="str">
            <v>LONGITUD DE 24"</v>
          </cell>
          <cell r="L718" t="str">
            <v>LONGITUD DE 16"</v>
          </cell>
          <cell r="M718" t="str">
            <v>LONGITUD DE 20"</v>
          </cell>
          <cell r="N718" t="str">
            <v>LONGITUD DE 24"</v>
          </cell>
          <cell r="O718" t="str">
            <v>LONGITUD DE 27"</v>
          </cell>
        </row>
        <row r="719">
          <cell r="B719" t="str">
            <v>Majagual</v>
          </cell>
          <cell r="C719">
            <v>7.9</v>
          </cell>
          <cell r="D719">
            <v>3.8220200000000002</v>
          </cell>
          <cell r="E719">
            <v>0.25596000000000002</v>
          </cell>
          <cell r="F719">
            <v>3.8220200000000002</v>
          </cell>
          <cell r="G719">
            <v>0</v>
          </cell>
          <cell r="H719">
            <v>0</v>
          </cell>
          <cell r="I719">
            <v>0</v>
          </cell>
          <cell r="J719">
            <v>0</v>
          </cell>
          <cell r="K719">
            <v>0</v>
          </cell>
          <cell r="L719">
            <v>0</v>
          </cell>
          <cell r="M719">
            <v>0</v>
          </cell>
          <cell r="N719">
            <v>0</v>
          </cell>
          <cell r="O719">
            <v>0</v>
          </cell>
        </row>
        <row r="720">
          <cell r="B720" t="str">
            <v>San Benito Abad</v>
          </cell>
          <cell r="C720">
            <v>0.8</v>
          </cell>
          <cell r="D720">
            <v>0.52</v>
          </cell>
          <cell r="E720">
            <v>9.6000000000000002E-2</v>
          </cell>
          <cell r="F720">
            <v>0.12</v>
          </cell>
          <cell r="G720">
            <v>6.4000000000000001E-2</v>
          </cell>
        </row>
        <row r="721">
          <cell r="B721" t="str">
            <v>San Marcos</v>
          </cell>
          <cell r="C721">
            <v>19.899999999999999</v>
          </cell>
          <cell r="D721">
            <v>12.934999999999999</v>
          </cell>
          <cell r="E721">
            <v>1.5919999999999999</v>
          </cell>
          <cell r="F721">
            <v>2.3879999999999999</v>
          </cell>
          <cell r="G721">
            <v>2.9849999999999999</v>
          </cell>
          <cell r="J721">
            <v>0.56000000000000005</v>
          </cell>
          <cell r="L721">
            <v>0</v>
          </cell>
          <cell r="M721">
            <v>0</v>
          </cell>
          <cell r="N721">
            <v>0</v>
          </cell>
          <cell r="O721">
            <v>1.6</v>
          </cell>
        </row>
        <row r="722">
          <cell r="B722" t="str">
            <v>San Onofre</v>
          </cell>
          <cell r="C722">
            <v>10.9</v>
          </cell>
          <cell r="D722">
            <v>8.9380000000000006</v>
          </cell>
          <cell r="E722">
            <v>0.872</v>
          </cell>
          <cell r="F722">
            <v>1.08782</v>
          </cell>
          <cell r="G722">
            <v>0</v>
          </cell>
          <cell r="H722">
            <v>0</v>
          </cell>
          <cell r="I722">
            <v>0</v>
          </cell>
          <cell r="J722">
            <v>0</v>
          </cell>
          <cell r="K722">
            <v>0</v>
          </cell>
          <cell r="L722">
            <v>1.7</v>
          </cell>
          <cell r="M722">
            <v>0</v>
          </cell>
          <cell r="N722">
            <v>0</v>
          </cell>
          <cell r="O722">
            <v>0</v>
          </cell>
        </row>
        <row r="723">
          <cell r="B723" t="str">
            <v>San Pedro</v>
          </cell>
          <cell r="C723">
            <v>17.5</v>
          </cell>
          <cell r="D723">
            <v>16.275000000000002</v>
          </cell>
          <cell r="E723">
            <v>0</v>
          </cell>
          <cell r="F723">
            <v>1.2250000000000001</v>
          </cell>
          <cell r="G723">
            <v>0</v>
          </cell>
          <cell r="H723">
            <v>0.5</v>
          </cell>
          <cell r="I723">
            <v>0</v>
          </cell>
          <cell r="J723">
            <v>0</v>
          </cell>
          <cell r="K723">
            <v>0</v>
          </cell>
          <cell r="L723">
            <v>0</v>
          </cell>
          <cell r="M723">
            <v>0</v>
          </cell>
          <cell r="N723">
            <v>0</v>
          </cell>
          <cell r="O723">
            <v>0</v>
          </cell>
        </row>
        <row r="724">
          <cell r="B724" t="str">
            <v>Santiago de Tolú</v>
          </cell>
          <cell r="C724">
            <v>30</v>
          </cell>
          <cell r="D724">
            <v>19.5</v>
          </cell>
          <cell r="E724">
            <v>2.4</v>
          </cell>
          <cell r="F724">
            <v>3.5999999999999996</v>
          </cell>
          <cell r="G724">
            <v>4.5</v>
          </cell>
          <cell r="H724">
            <v>2.04</v>
          </cell>
          <cell r="L724">
            <v>0</v>
          </cell>
          <cell r="M724">
            <v>0</v>
          </cell>
          <cell r="N724">
            <v>0</v>
          </cell>
          <cell r="O724">
            <v>0</v>
          </cell>
        </row>
        <row r="725">
          <cell r="B725" t="str">
            <v>Cerro de San Antonio</v>
          </cell>
          <cell r="C725">
            <v>0</v>
          </cell>
          <cell r="D725">
            <v>0</v>
          </cell>
          <cell r="E725">
            <v>0</v>
          </cell>
          <cell r="F725">
            <v>0</v>
          </cell>
          <cell r="G725">
            <v>0</v>
          </cell>
          <cell r="H725">
            <v>0</v>
          </cell>
          <cell r="I725">
            <v>0</v>
          </cell>
          <cell r="J725">
            <v>0</v>
          </cell>
          <cell r="K725">
            <v>0</v>
          </cell>
          <cell r="L725">
            <v>0</v>
          </cell>
          <cell r="M725">
            <v>0</v>
          </cell>
          <cell r="N725">
            <v>0</v>
          </cell>
          <cell r="O725">
            <v>0</v>
          </cell>
        </row>
        <row r="726">
          <cell r="B726" t="str">
            <v>El Piñón</v>
          </cell>
          <cell r="C726">
            <v>16.309999999999999</v>
          </cell>
          <cell r="D726">
            <v>11.416999999999998</v>
          </cell>
          <cell r="E726">
            <v>3.262</v>
          </cell>
          <cell r="F726">
            <v>1.631</v>
          </cell>
          <cell r="G726">
            <v>0</v>
          </cell>
          <cell r="H726">
            <v>2</v>
          </cell>
          <cell r="I726">
            <v>0</v>
          </cell>
          <cell r="J726">
            <v>0</v>
          </cell>
          <cell r="K726">
            <v>0</v>
          </cell>
          <cell r="L726">
            <v>1.5</v>
          </cell>
          <cell r="M726">
            <v>0</v>
          </cell>
          <cell r="N726">
            <v>0</v>
          </cell>
          <cell r="O726">
            <v>0</v>
          </cell>
        </row>
        <row r="727">
          <cell r="B727" t="str">
            <v>Pedraza</v>
          </cell>
          <cell r="C727">
            <v>8.3420000000000005</v>
          </cell>
          <cell r="D727">
            <v>8.0083199999999994</v>
          </cell>
          <cell r="E727">
            <v>0.33368000000000003</v>
          </cell>
          <cell r="F727">
            <v>0</v>
          </cell>
          <cell r="G727">
            <v>0</v>
          </cell>
          <cell r="H727">
            <v>1.35</v>
          </cell>
          <cell r="I727">
            <v>0</v>
          </cell>
          <cell r="J727">
            <v>0</v>
          </cell>
          <cell r="K727">
            <v>0</v>
          </cell>
          <cell r="L727">
            <v>1.5</v>
          </cell>
          <cell r="M727">
            <v>0</v>
          </cell>
          <cell r="N727">
            <v>0</v>
          </cell>
          <cell r="O727">
            <v>0</v>
          </cell>
        </row>
        <row r="728">
          <cell r="B728" t="str">
            <v>Pivijay</v>
          </cell>
          <cell r="C728">
            <v>10.038</v>
          </cell>
          <cell r="D728">
            <v>7.9300200000000007</v>
          </cell>
          <cell r="E728">
            <v>0.90342</v>
          </cell>
          <cell r="F728">
            <v>0</v>
          </cell>
          <cell r="G728">
            <v>1.2045600000000001</v>
          </cell>
        </row>
        <row r="729">
          <cell r="B729" t="str">
            <v>Salamina</v>
          </cell>
          <cell r="C729">
            <v>4.5</v>
          </cell>
          <cell r="D729">
            <v>4.0949999999999998</v>
          </cell>
          <cell r="E729">
            <v>0.31500000000000006</v>
          </cell>
          <cell r="F729">
            <v>0.09</v>
          </cell>
          <cell r="G729">
            <v>0</v>
          </cell>
          <cell r="H729">
            <v>1.25</v>
          </cell>
          <cell r="I729">
            <v>0</v>
          </cell>
          <cell r="J729">
            <v>0</v>
          </cell>
          <cell r="K729">
            <v>0</v>
          </cell>
          <cell r="L729">
            <v>0.4</v>
          </cell>
          <cell r="M729">
            <v>0</v>
          </cell>
          <cell r="N729">
            <v>0</v>
          </cell>
          <cell r="O729">
            <v>0</v>
          </cell>
        </row>
      </sheetData>
      <sheetData sheetId="27">
        <row r="34">
          <cell r="B34" t="str">
            <v>CONDUCCIÓN</v>
          </cell>
          <cell r="C34" t="str">
            <v>PROYECTO</v>
          </cell>
          <cell r="D34" t="str">
            <v>FECHA</v>
          </cell>
          <cell r="E34" t="str">
            <v>UNIDAD</v>
          </cell>
          <cell r="F34" t="str">
            <v>CANTIDAD</v>
          </cell>
          <cell r="G34" t="str">
            <v>COSTO TOTAL</v>
          </cell>
          <cell r="H34" t="str">
            <v>COSTO UNITARIO</v>
          </cell>
          <cell r="I34" t="str">
            <v>COSTO UNITARIO</v>
          </cell>
          <cell r="J34" t="str">
            <v xml:space="preserve">COSTO PROMEDIO </v>
          </cell>
        </row>
        <row r="35">
          <cell r="B35" t="str">
            <v>Descripción</v>
          </cell>
          <cell r="G35" t="str">
            <v>COP (Fecha Estudio)</v>
          </cell>
          <cell r="H35" t="str">
            <v>COP/kML (Fecha Estudio)</v>
          </cell>
          <cell r="I35" t="str">
            <v>COP/kML (Dic 2000)</v>
          </cell>
          <cell r="J35" t="str">
            <v>COP/kML (Dic 2000)</v>
          </cell>
        </row>
        <row r="36">
          <cell r="B36" t="str">
            <v>6 AC</v>
          </cell>
          <cell r="C36">
            <v>11</v>
          </cell>
          <cell r="D36">
            <v>35034</v>
          </cell>
          <cell r="E36" t="str">
            <v>kML</v>
          </cell>
          <cell r="F36">
            <v>1.5</v>
          </cell>
          <cell r="G36">
            <v>105520320</v>
          </cell>
          <cell r="H36">
            <v>70346880</v>
          </cell>
          <cell r="I36">
            <v>139818635.80375692</v>
          </cell>
        </row>
        <row r="37">
          <cell r="B37" t="str">
            <v>8 AC</v>
          </cell>
          <cell r="C37">
            <v>11</v>
          </cell>
          <cell r="D37">
            <v>35034</v>
          </cell>
          <cell r="E37" t="str">
            <v>kML</v>
          </cell>
          <cell r="F37">
            <v>1.5</v>
          </cell>
          <cell r="G37">
            <v>140693760</v>
          </cell>
          <cell r="H37">
            <v>93795840</v>
          </cell>
          <cell r="I37">
            <v>186424847.73834258</v>
          </cell>
        </row>
        <row r="38">
          <cell r="B38">
            <v>2</v>
          </cell>
          <cell r="C38">
            <v>14</v>
          </cell>
          <cell r="D38">
            <v>36100</v>
          </cell>
          <cell r="E38" t="str">
            <v>kML</v>
          </cell>
          <cell r="H38">
            <v>50000000</v>
          </cell>
          <cell r="I38">
            <v>59953326.163263142</v>
          </cell>
        </row>
        <row r="39">
          <cell r="B39" t="str">
            <v>Tuberia PVC 3" RDE 32.5*</v>
          </cell>
          <cell r="C39">
            <v>1</v>
          </cell>
          <cell r="D39">
            <v>35004</v>
          </cell>
          <cell r="E39" t="str">
            <v>kML</v>
          </cell>
          <cell r="F39">
            <v>0.68799999999999994</v>
          </cell>
          <cell r="G39">
            <v>13124701</v>
          </cell>
          <cell r="H39">
            <v>19076600.290697675</v>
          </cell>
          <cell r="I39">
            <v>38264711.37483789</v>
          </cell>
        </row>
        <row r="40">
          <cell r="B40">
            <v>4</v>
          </cell>
          <cell r="C40">
            <v>14</v>
          </cell>
          <cell r="D40">
            <v>36100</v>
          </cell>
          <cell r="E40" t="str">
            <v>kML</v>
          </cell>
          <cell r="H40">
            <v>50000000</v>
          </cell>
          <cell r="I40">
            <v>59953326.163263142</v>
          </cell>
        </row>
        <row r="41">
          <cell r="B41" t="str">
            <v>Tuberia PVC 6" RDE 32.5*</v>
          </cell>
          <cell r="C41">
            <v>13</v>
          </cell>
          <cell r="D41">
            <v>35186</v>
          </cell>
          <cell r="E41" t="str">
            <v>kML</v>
          </cell>
          <cell r="F41">
            <v>1.35</v>
          </cell>
          <cell r="G41">
            <v>19148000</v>
          </cell>
          <cell r="H41">
            <v>14183703.703703703</v>
          </cell>
          <cell r="I41">
            <v>25008661.669014465</v>
          </cell>
        </row>
        <row r="42">
          <cell r="B42">
            <v>6</v>
          </cell>
          <cell r="C42">
            <v>14</v>
          </cell>
          <cell r="D42">
            <v>36100</v>
          </cell>
          <cell r="E42" t="str">
            <v>kML</v>
          </cell>
          <cell r="H42">
            <v>84000000</v>
          </cell>
          <cell r="I42">
            <v>100721587.95428208</v>
          </cell>
        </row>
        <row r="43">
          <cell r="B43">
            <v>8</v>
          </cell>
          <cell r="C43">
            <v>14</v>
          </cell>
          <cell r="D43">
            <v>36100</v>
          </cell>
          <cell r="E43" t="str">
            <v>kML</v>
          </cell>
          <cell r="H43">
            <v>84000000</v>
          </cell>
          <cell r="I43">
            <v>100721587.95428208</v>
          </cell>
        </row>
        <row r="44">
          <cell r="B44">
            <v>10</v>
          </cell>
          <cell r="C44">
            <v>14</v>
          </cell>
          <cell r="D44">
            <v>36100</v>
          </cell>
          <cell r="E44" t="str">
            <v>kML</v>
          </cell>
          <cell r="H44">
            <v>84000000</v>
          </cell>
          <cell r="I44">
            <v>100721587.95428208</v>
          </cell>
        </row>
        <row r="45">
          <cell r="B45" t="str">
            <v>Tuberia PVC 12" RDE 41*</v>
          </cell>
          <cell r="C45">
            <v>10</v>
          </cell>
          <cell r="D45">
            <v>35490</v>
          </cell>
          <cell r="E45" t="str">
            <v>kML</v>
          </cell>
          <cell r="F45">
            <v>0.97199999999999998</v>
          </cell>
          <cell r="G45">
            <v>93893000</v>
          </cell>
          <cell r="H45">
            <v>96597736.625514403</v>
          </cell>
          <cell r="I45">
            <v>148360056.15945169</v>
          </cell>
        </row>
        <row r="46">
          <cell r="B46">
            <v>12</v>
          </cell>
          <cell r="C46">
            <v>14</v>
          </cell>
          <cell r="D46">
            <v>36100</v>
          </cell>
          <cell r="E46" t="str">
            <v>kML</v>
          </cell>
          <cell r="H46">
            <v>150000000</v>
          </cell>
          <cell r="I46">
            <v>179859978.48978943</v>
          </cell>
        </row>
        <row r="47">
          <cell r="B47">
            <v>16</v>
          </cell>
          <cell r="C47">
            <v>14</v>
          </cell>
          <cell r="D47">
            <v>36100</v>
          </cell>
          <cell r="E47" t="str">
            <v>kML</v>
          </cell>
          <cell r="H47">
            <v>150000000</v>
          </cell>
          <cell r="I47">
            <v>179859978.48978943</v>
          </cell>
        </row>
        <row r="48">
          <cell r="B48">
            <v>24</v>
          </cell>
          <cell r="C48">
            <v>14</v>
          </cell>
          <cell r="D48">
            <v>36100</v>
          </cell>
          <cell r="E48" t="str">
            <v>kML</v>
          </cell>
          <cell r="H48">
            <v>150000000</v>
          </cell>
          <cell r="I48">
            <v>179859978.48978943</v>
          </cell>
        </row>
      </sheetData>
      <sheetData sheetId="28">
        <row r="3">
          <cell r="A3" t="str">
            <v>NUMERO DE PROYECTO</v>
          </cell>
          <cell r="B3" t="str">
            <v>AN.BI</v>
          </cell>
          <cell r="C3" t="str">
            <v>PROYECTO</v>
          </cell>
          <cell r="D3" t="str">
            <v>AÑO PRESUPUESTO</v>
          </cell>
          <cell r="E3" t="str">
            <v>MES PRESUPUESTO</v>
          </cell>
          <cell r="F3" t="str">
            <v>FECHA</v>
          </cell>
        </row>
        <row r="4">
          <cell r="A4">
            <v>1</v>
          </cell>
          <cell r="C4" t="str">
            <v>OPTIMIZACIÓN DEL ACUEDUCTO DE MAJAGUAL</v>
          </cell>
          <cell r="D4">
            <v>1995</v>
          </cell>
          <cell r="E4" t="str">
            <v xml:space="preserve">Noviembre </v>
          </cell>
          <cell r="F4">
            <v>35004</v>
          </cell>
        </row>
        <row r="5">
          <cell r="A5">
            <v>2</v>
          </cell>
          <cell r="B5">
            <v>2041</v>
          </cell>
          <cell r="C5" t="str">
            <v>ESTUDIOS SISTEMA ALCANTARILLADO SALAMINA</v>
          </cell>
          <cell r="D5">
            <v>1997</v>
          </cell>
          <cell r="E5" t="str">
            <v>Junio</v>
          </cell>
          <cell r="F5">
            <v>35582</v>
          </cell>
        </row>
        <row r="6">
          <cell r="A6">
            <v>3</v>
          </cell>
          <cell r="C6" t="str">
            <v>CONSTRUCCIÓN DEL SISTEMA DE ALCANTARILLADO DE SALAMINA</v>
          </cell>
          <cell r="D6">
            <v>2000</v>
          </cell>
          <cell r="E6" t="str">
            <v>Mayo</v>
          </cell>
          <cell r="F6">
            <v>36647</v>
          </cell>
        </row>
        <row r="7">
          <cell r="A7">
            <v>4</v>
          </cell>
          <cell r="B7">
            <v>2048</v>
          </cell>
          <cell r="C7" t="str">
            <v>COTIZACIÓN PARA SANTIAGO DE TOLU</v>
          </cell>
          <cell r="D7">
            <v>1995</v>
          </cell>
          <cell r="E7" t="str">
            <v>Enero</v>
          </cell>
          <cell r="F7">
            <v>34700</v>
          </cell>
        </row>
        <row r="8">
          <cell r="A8">
            <v>5</v>
          </cell>
          <cell r="B8">
            <v>2024</v>
          </cell>
          <cell r="C8" t="str">
            <v>DISEÑO DEL SISTEMA DE ALCANTARILLADO SANITARIO DE COVEÑAS</v>
          </cell>
          <cell r="D8">
            <v>1995</v>
          </cell>
          <cell r="E8" t="str">
            <v>Diciembre</v>
          </cell>
          <cell r="F8">
            <v>35034</v>
          </cell>
        </row>
        <row r="9">
          <cell r="A9">
            <v>6</v>
          </cell>
          <cell r="B9">
            <v>2025</v>
          </cell>
          <cell r="C9" t="str">
            <v>DISEÑO DEL SISTEMA DE ALCANTARILLADO SANITARIO DE SEGUNDA ENSENADA</v>
          </cell>
          <cell r="D9">
            <v>1995</v>
          </cell>
          <cell r="E9" t="str">
            <v>Diciembre</v>
          </cell>
          <cell r="F9">
            <v>35034</v>
          </cell>
        </row>
        <row r="10">
          <cell r="A10">
            <v>7</v>
          </cell>
          <cell r="B10">
            <v>2008</v>
          </cell>
          <cell r="C10" t="str">
            <v>OPTIMIZACION Y AMPLIACIÓN DE LOS SISTEMAS DE PIVIJAY</v>
          </cell>
          <cell r="D10">
            <v>1994</v>
          </cell>
          <cell r="E10" t="str">
            <v xml:space="preserve">Julio </v>
          </cell>
          <cell r="F10">
            <v>34516</v>
          </cell>
        </row>
        <row r="11">
          <cell r="A11">
            <v>8</v>
          </cell>
          <cell r="B11">
            <v>2030</v>
          </cell>
          <cell r="C11" t="str">
            <v>DIAGNOSTICO Y DISEÑO DEL ACUEDUCTO MUNICIPAL DE SAN PEDRO</v>
          </cell>
          <cell r="D11">
            <v>1999</v>
          </cell>
          <cell r="E11" t="str">
            <v>Septiembre</v>
          </cell>
          <cell r="F11">
            <v>36404</v>
          </cell>
        </row>
        <row r="12">
          <cell r="A12">
            <v>9</v>
          </cell>
          <cell r="B12">
            <v>2056</v>
          </cell>
          <cell r="C12" t="str">
            <v>CONSTRUCCIÓN SEGUNDA ETAPA SISTEMA DE ALCANTARILLADO DE SAN MARCOS</v>
          </cell>
          <cell r="D12">
            <v>1999</v>
          </cell>
          <cell r="E12" t="str">
            <v>Enero</v>
          </cell>
          <cell r="F12">
            <v>36161</v>
          </cell>
        </row>
        <row r="13">
          <cell r="A13">
            <v>10</v>
          </cell>
          <cell r="B13">
            <v>1986</v>
          </cell>
          <cell r="C13" t="str">
            <v/>
          </cell>
          <cell r="D13">
            <v>1997</v>
          </cell>
          <cell r="E13" t="str">
            <v>Marzo</v>
          </cell>
          <cell r="F13">
            <v>35490</v>
          </cell>
        </row>
        <row r="14">
          <cell r="A14">
            <v>11</v>
          </cell>
          <cell r="B14">
            <v>2020</v>
          </cell>
          <cell r="C14" t="str">
            <v>OPTIMIZACIÓN DEL ACUEDUCTO Y CONSTRUCCIÓN PRIMERA ETAPA DEL ALCANTARILLADO DEL PIÑON</v>
          </cell>
          <cell r="D14">
            <v>1995</v>
          </cell>
          <cell r="E14" t="str">
            <v>Diciembre</v>
          </cell>
          <cell r="F14">
            <v>35034</v>
          </cell>
        </row>
        <row r="15">
          <cell r="A15">
            <v>12</v>
          </cell>
          <cell r="C15" t="str">
            <v>ARCHIVO FLOR MARIA</v>
          </cell>
          <cell r="D15">
            <v>2000</v>
          </cell>
          <cell r="E15" t="str">
            <v>Diciembre</v>
          </cell>
          <cell r="F15">
            <v>36861</v>
          </cell>
        </row>
        <row r="16">
          <cell r="A16">
            <v>13</v>
          </cell>
          <cell r="B16">
            <v>1987</v>
          </cell>
          <cell r="C16" t="str">
            <v>CONSTRUCCIÓN PRIMERA ETAPA ALCANTARILLADO Y OPTIMIZACIÓN DEL ACUEDUCTO DE SAN MARCOS</v>
          </cell>
          <cell r="D16">
            <v>1996</v>
          </cell>
          <cell r="E16" t="str">
            <v>Mayo</v>
          </cell>
          <cell r="F16">
            <v>35186</v>
          </cell>
        </row>
        <row r="17">
          <cell r="A17">
            <v>14</v>
          </cell>
          <cell r="C17" t="str">
            <v>INVENTARIO DE LOS SISTEMAS DE ACUEDUCTO Y ALCANTARILLADO Y ESTIMACIÓN DE REQUERIMIENTOS PARA LA MEJORA DE LOS SERVICIO EN EL CORTO Y MEDIANO PLAZO</v>
          </cell>
          <cell r="D17">
            <v>1998</v>
          </cell>
          <cell r="E17" t="str">
            <v xml:space="preserve">Noviembre </v>
          </cell>
          <cell r="F17">
            <v>36100</v>
          </cell>
        </row>
        <row r="18">
          <cell r="A18">
            <v>15</v>
          </cell>
          <cell r="B18">
            <v>2681</v>
          </cell>
          <cell r="C18" t="str">
            <v>CONSTRUCCIÓN Y DOTACIÓN POZO PROFUND PARA LA OPTIMIZACIÓN DEL ACUEDUCTO DE LA CABECERA MUNICIPAL DE SAN PEDRO - SUCRE</v>
          </cell>
          <cell r="D18">
            <v>2000</v>
          </cell>
          <cell r="E18" t="str">
            <v>Marzo</v>
          </cell>
          <cell r="F18">
            <v>36586</v>
          </cell>
        </row>
        <row r="19">
          <cell r="A19">
            <v>16</v>
          </cell>
          <cell r="B19">
            <v>2045</v>
          </cell>
          <cell r="C19" t="str">
            <v>PROGRAMA DE AMPLIACIÓN DE LA COOBERTURA DEL ALCANTARILLADO SANITARIO MUNICIPAL</v>
          </cell>
          <cell r="D19">
            <v>2000</v>
          </cell>
          <cell r="E19" t="str">
            <v xml:space="preserve">Julio </v>
          </cell>
          <cell r="F19">
            <v>36708</v>
          </cell>
        </row>
        <row r="27">
          <cell r="A27" t="str">
            <v>FECHA</v>
          </cell>
          <cell r="B27" t="str">
            <v>MES</v>
          </cell>
          <cell r="C27" t="str">
            <v xml:space="preserve">IPC mensual </v>
          </cell>
          <cell r="D27" t="str">
            <v>IPC mensual %</v>
          </cell>
          <cell r="E27" t="str">
            <v>VARIACION ACUMULADA</v>
          </cell>
        </row>
        <row r="28">
          <cell r="A28">
            <v>34335</v>
          </cell>
          <cell r="B28" t="str">
            <v xml:space="preserve">Enero </v>
          </cell>
          <cell r="C28">
            <v>3.15</v>
          </cell>
          <cell r="D28">
            <v>3.15E-2</v>
          </cell>
        </row>
        <row r="29">
          <cell r="A29">
            <v>34366</v>
          </cell>
          <cell r="B29" t="str">
            <v>Febrero</v>
          </cell>
          <cell r="C29">
            <v>3.68</v>
          </cell>
          <cell r="D29">
            <v>3.6799999999999999E-2</v>
          </cell>
          <cell r="E29">
            <v>1.0694592000000001</v>
          </cell>
        </row>
        <row r="30">
          <cell r="A30">
            <v>34394</v>
          </cell>
          <cell r="B30" t="str">
            <v>Marzo</v>
          </cell>
          <cell r="C30">
            <v>2.21</v>
          </cell>
          <cell r="D30">
            <v>2.2099999999999998E-2</v>
          </cell>
          <cell r="E30">
            <v>1.0930942483200001</v>
          </cell>
        </row>
        <row r="31">
          <cell r="A31">
            <v>34425</v>
          </cell>
          <cell r="B31" t="str">
            <v>Abril</v>
          </cell>
          <cell r="C31">
            <v>2.37</v>
          </cell>
          <cell r="D31">
            <v>2.3700000000000002E-2</v>
          </cell>
          <cell r="E31">
            <v>1.1190005820051843</v>
          </cell>
        </row>
        <row r="32">
          <cell r="A32">
            <v>34455</v>
          </cell>
          <cell r="B32" t="str">
            <v>Mayo</v>
          </cell>
          <cell r="C32">
            <v>1.54</v>
          </cell>
          <cell r="D32">
            <v>1.54E-2</v>
          </cell>
          <cell r="E32">
            <v>1.1362331909680643</v>
          </cell>
        </row>
        <row r="33">
          <cell r="A33">
            <v>34486</v>
          </cell>
          <cell r="B33" t="str">
            <v>Junio</v>
          </cell>
          <cell r="C33">
            <v>0.9</v>
          </cell>
          <cell r="D33">
            <v>9.0000000000000011E-3</v>
          </cell>
          <cell r="E33">
            <v>1.1464592896867767</v>
          </cell>
        </row>
        <row r="34">
          <cell r="A34">
            <v>34516</v>
          </cell>
          <cell r="B34" t="str">
            <v>Julio</v>
          </cell>
          <cell r="C34">
            <v>0.91</v>
          </cell>
          <cell r="D34">
            <v>9.1000000000000004E-3</v>
          </cell>
          <cell r="E34">
            <v>1.1568920692229265</v>
          </cell>
        </row>
        <row r="35">
          <cell r="A35">
            <v>34547</v>
          </cell>
          <cell r="B35" t="str">
            <v>Agosto</v>
          </cell>
          <cell r="C35">
            <v>0.97</v>
          </cell>
          <cell r="D35">
            <v>9.7000000000000003E-3</v>
          </cell>
          <cell r="E35">
            <v>1.168113922294389</v>
          </cell>
        </row>
        <row r="36">
          <cell r="A36">
            <v>34578</v>
          </cell>
          <cell r="B36" t="str">
            <v>Septiembre</v>
          </cell>
          <cell r="C36">
            <v>1.0900000000000001</v>
          </cell>
          <cell r="D36">
            <v>1.09E-2</v>
          </cell>
          <cell r="E36">
            <v>1.1808463640473978</v>
          </cell>
        </row>
        <row r="37">
          <cell r="A37">
            <v>34608</v>
          </cell>
          <cell r="B37" t="str">
            <v>Octubre</v>
          </cell>
          <cell r="C37">
            <v>1.1100000000000001</v>
          </cell>
          <cell r="D37">
            <v>1.11E-2</v>
          </cell>
          <cell r="E37">
            <v>1.193953758688324</v>
          </cell>
        </row>
        <row r="38">
          <cell r="A38">
            <v>34639</v>
          </cell>
          <cell r="B38" t="str">
            <v>Noviembre</v>
          </cell>
          <cell r="C38">
            <v>1.1100000000000001</v>
          </cell>
          <cell r="D38">
            <v>1.11E-2</v>
          </cell>
          <cell r="E38">
            <v>1.2072066454097645</v>
          </cell>
        </row>
        <row r="39">
          <cell r="A39">
            <v>34669</v>
          </cell>
          <cell r="B39" t="str">
            <v>Diciembre</v>
          </cell>
          <cell r="C39">
            <v>1.49</v>
          </cell>
          <cell r="D39">
            <v>1.49E-2</v>
          </cell>
          <cell r="E39">
            <v>1.2251940244263699</v>
          </cell>
        </row>
        <row r="40">
          <cell r="A40">
            <v>34700</v>
          </cell>
          <cell r="B40" t="str">
            <v>Enero</v>
          </cell>
          <cell r="C40">
            <v>1.84</v>
          </cell>
          <cell r="D40">
            <v>1.84E-2</v>
          </cell>
          <cell r="E40">
            <v>1.2477375944758151</v>
          </cell>
        </row>
        <row r="41">
          <cell r="A41">
            <v>34731</v>
          </cell>
          <cell r="B41" t="str">
            <v>Febrero</v>
          </cell>
          <cell r="C41">
            <v>3.52</v>
          </cell>
          <cell r="D41">
            <v>3.5200000000000002E-2</v>
          </cell>
          <cell r="E41">
            <v>1.2916579578013636</v>
          </cell>
        </row>
        <row r="42">
          <cell r="A42">
            <v>34759</v>
          </cell>
          <cell r="B42" t="str">
            <v>Marzo</v>
          </cell>
          <cell r="C42">
            <v>2.61</v>
          </cell>
          <cell r="D42">
            <v>2.6099999999999998E-2</v>
          </cell>
          <cell r="E42">
            <v>1.3253702304999793</v>
          </cell>
        </row>
        <row r="43">
          <cell r="A43">
            <v>34790</v>
          </cell>
          <cell r="B43" t="str">
            <v>Abril</v>
          </cell>
          <cell r="C43">
            <v>2.23</v>
          </cell>
          <cell r="D43">
            <v>2.23E-2</v>
          </cell>
          <cell r="E43">
            <v>1.3549259866401289</v>
          </cell>
        </row>
        <row r="44">
          <cell r="A44">
            <v>34820</v>
          </cell>
          <cell r="B44" t="str">
            <v>Mayo</v>
          </cell>
          <cell r="C44">
            <v>1.65</v>
          </cell>
          <cell r="D44">
            <v>1.6500000000000001E-2</v>
          </cell>
          <cell r="E44">
            <v>1.377282265419691</v>
          </cell>
        </row>
        <row r="45">
          <cell r="A45">
            <v>34851</v>
          </cell>
          <cell r="B45" t="str">
            <v>Junio</v>
          </cell>
          <cell r="C45">
            <v>1.2</v>
          </cell>
          <cell r="D45">
            <v>1.2E-2</v>
          </cell>
          <cell r="E45">
            <v>1.3938096526047272</v>
          </cell>
        </row>
        <row r="46">
          <cell r="A46">
            <v>34881</v>
          </cell>
          <cell r="B46" t="str">
            <v>Julio</v>
          </cell>
          <cell r="C46">
            <v>0.77</v>
          </cell>
          <cell r="D46">
            <v>7.7000000000000002E-3</v>
          </cell>
          <cell r="E46">
            <v>1.4045419869297837</v>
          </cell>
        </row>
        <row r="47">
          <cell r="A47">
            <v>34912</v>
          </cell>
          <cell r="B47" t="str">
            <v>Agosto</v>
          </cell>
          <cell r="C47">
            <v>0.63</v>
          </cell>
          <cell r="D47">
            <v>6.3E-3</v>
          </cell>
          <cell r="E47">
            <v>1.4133906014474413</v>
          </cell>
        </row>
        <row r="48">
          <cell r="A48">
            <v>34943</v>
          </cell>
          <cell r="B48" t="str">
            <v>Septiembre</v>
          </cell>
          <cell r="C48">
            <v>0.84</v>
          </cell>
          <cell r="D48">
            <v>8.3999999999999995E-3</v>
          </cell>
          <cell r="E48">
            <v>1.4252630824995998</v>
          </cell>
        </row>
        <row r="49">
          <cell r="A49">
            <v>34973</v>
          </cell>
          <cell r="B49" t="str">
            <v>Octubre</v>
          </cell>
          <cell r="C49">
            <v>0.88</v>
          </cell>
          <cell r="D49">
            <v>8.8000000000000005E-3</v>
          </cell>
          <cell r="E49">
            <v>1.4378053976255962</v>
          </cell>
        </row>
        <row r="50">
          <cell r="A50">
            <v>35004</v>
          </cell>
          <cell r="B50" t="str">
            <v>Noviembre</v>
          </cell>
          <cell r="C50">
            <v>0.79</v>
          </cell>
          <cell r="D50">
            <v>7.9000000000000008E-3</v>
          </cell>
          <cell r="E50">
            <v>1.4491640602668385</v>
          </cell>
        </row>
        <row r="51">
          <cell r="A51">
            <v>35034</v>
          </cell>
          <cell r="B51" t="str">
            <v>Diciembre</v>
          </cell>
          <cell r="C51">
            <v>0.92</v>
          </cell>
          <cell r="D51">
            <v>9.1999999999999998E-3</v>
          </cell>
          <cell r="E51">
            <v>1.4624963696212936</v>
          </cell>
        </row>
        <row r="52">
          <cell r="A52">
            <v>35065</v>
          </cell>
          <cell r="B52" t="str">
            <v>Enero</v>
          </cell>
          <cell r="C52">
            <v>2.5099999999999998</v>
          </cell>
          <cell r="D52">
            <v>2.5099999999999997E-2</v>
          </cell>
          <cell r="E52">
            <v>1.4992050284987879</v>
          </cell>
        </row>
        <row r="53">
          <cell r="A53">
            <v>35096</v>
          </cell>
          <cell r="B53" t="str">
            <v>Febrero</v>
          </cell>
          <cell r="C53">
            <v>4.01</v>
          </cell>
          <cell r="D53">
            <v>4.0099999999999997E-2</v>
          </cell>
          <cell r="E53">
            <v>1.5593231501415894</v>
          </cell>
        </row>
        <row r="54">
          <cell r="A54">
            <v>35125</v>
          </cell>
          <cell r="B54" t="str">
            <v>Marzo</v>
          </cell>
          <cell r="C54">
            <v>2.1</v>
          </cell>
          <cell r="D54">
            <v>2.1000000000000001E-2</v>
          </cell>
          <cell r="E54">
            <v>1.5920689362945626</v>
          </cell>
        </row>
        <row r="55">
          <cell r="A55">
            <v>35156</v>
          </cell>
          <cell r="B55" t="str">
            <v>Abril</v>
          </cell>
          <cell r="C55">
            <v>1.97</v>
          </cell>
          <cell r="D55">
            <v>1.9699999999999999E-2</v>
          </cell>
          <cell r="E55">
            <v>1.6234326943395656</v>
          </cell>
        </row>
        <row r="56">
          <cell r="A56">
            <v>35186</v>
          </cell>
          <cell r="B56" t="str">
            <v>Mayo</v>
          </cell>
          <cell r="C56">
            <v>1.55</v>
          </cell>
          <cell r="D56">
            <v>1.55E-2</v>
          </cell>
          <cell r="E56">
            <v>1.648595901101829</v>
          </cell>
        </row>
        <row r="57">
          <cell r="A57">
            <v>35217</v>
          </cell>
          <cell r="B57" t="str">
            <v>Junio</v>
          </cell>
          <cell r="C57">
            <v>1.1399999999999999</v>
          </cell>
          <cell r="D57">
            <v>1.1399999999999999E-2</v>
          </cell>
          <cell r="E57">
            <v>1.6673898943743899</v>
          </cell>
        </row>
        <row r="58">
          <cell r="A58">
            <v>35247</v>
          </cell>
          <cell r="B58" t="str">
            <v>Julio</v>
          </cell>
          <cell r="C58">
            <v>1.51</v>
          </cell>
          <cell r="D58">
            <v>1.5100000000000001E-2</v>
          </cell>
          <cell r="E58">
            <v>1.6925674817794429</v>
          </cell>
        </row>
        <row r="59">
          <cell r="A59">
            <v>35278</v>
          </cell>
          <cell r="B59" t="str">
            <v>Agosto</v>
          </cell>
          <cell r="C59">
            <v>1.1000000000000001</v>
          </cell>
          <cell r="D59">
            <v>1.1000000000000001E-2</v>
          </cell>
          <cell r="E59">
            <v>1.7111857240790167</v>
          </cell>
        </row>
        <row r="60">
          <cell r="A60">
            <v>35309</v>
          </cell>
          <cell r="B60" t="str">
            <v>Septiembre</v>
          </cell>
          <cell r="C60">
            <v>1.19</v>
          </cell>
          <cell r="D60">
            <v>1.1899999999999999E-2</v>
          </cell>
          <cell r="E60">
            <v>1.7315488341955569</v>
          </cell>
        </row>
        <row r="61">
          <cell r="A61">
            <v>35339</v>
          </cell>
          <cell r="B61" t="str">
            <v>Octubre</v>
          </cell>
          <cell r="C61">
            <v>1.1499999999999999</v>
          </cell>
          <cell r="D61">
            <v>1.15E-2</v>
          </cell>
          <cell r="E61">
            <v>1.7514616457888059</v>
          </cell>
        </row>
        <row r="62">
          <cell r="A62">
            <v>35370</v>
          </cell>
          <cell r="B62" t="str">
            <v>Noviembre</v>
          </cell>
          <cell r="C62">
            <v>0.8</v>
          </cell>
          <cell r="D62">
            <v>8.0000000000000002E-3</v>
          </cell>
          <cell r="E62">
            <v>1.7654733389551165</v>
          </cell>
        </row>
        <row r="63">
          <cell r="A63">
            <v>35400</v>
          </cell>
          <cell r="B63" t="str">
            <v>Diciembre</v>
          </cell>
          <cell r="C63">
            <v>0.72</v>
          </cell>
          <cell r="D63">
            <v>7.1999999999999998E-3</v>
          </cell>
          <cell r="E63">
            <v>1.7781847469955936</v>
          </cell>
        </row>
        <row r="64">
          <cell r="A64">
            <v>35431</v>
          </cell>
          <cell r="B64" t="str">
            <v>Enero</v>
          </cell>
          <cell r="C64">
            <v>1.65</v>
          </cell>
          <cell r="D64">
            <v>1.6500000000000001E-2</v>
          </cell>
          <cell r="E64">
            <v>1.8075247953210207</v>
          </cell>
        </row>
        <row r="65">
          <cell r="A65">
            <v>35462</v>
          </cell>
          <cell r="B65" t="str">
            <v>Febrero</v>
          </cell>
          <cell r="C65">
            <v>3.11</v>
          </cell>
          <cell r="D65">
            <v>3.1099999999999999E-2</v>
          </cell>
          <cell r="E65">
            <v>1.8637388164555042</v>
          </cell>
        </row>
        <row r="66">
          <cell r="A66">
            <v>35490</v>
          </cell>
          <cell r="B66" t="str">
            <v>Marzo</v>
          </cell>
          <cell r="C66">
            <v>1.55</v>
          </cell>
          <cell r="D66">
            <v>1.55E-2</v>
          </cell>
          <cell r="E66">
            <v>1.8926267681105646</v>
          </cell>
        </row>
        <row r="67">
          <cell r="A67">
            <v>35521</v>
          </cell>
          <cell r="B67" t="str">
            <v>Abril</v>
          </cell>
          <cell r="C67">
            <v>1.62</v>
          </cell>
          <cell r="D67">
            <v>1.6200000000000003E-2</v>
          </cell>
          <cell r="E67">
            <v>1.9232873217539557</v>
          </cell>
        </row>
        <row r="68">
          <cell r="A68">
            <v>35551</v>
          </cell>
          <cell r="B68" t="str">
            <v>Mayo</v>
          </cell>
          <cell r="C68">
            <v>1.62</v>
          </cell>
          <cell r="D68">
            <v>1.6200000000000003E-2</v>
          </cell>
          <cell r="E68">
            <v>1.9544445763663698</v>
          </cell>
        </row>
        <row r="69">
          <cell r="A69">
            <v>35582</v>
          </cell>
          <cell r="B69" t="str">
            <v>Junio</v>
          </cell>
          <cell r="C69">
            <v>1.2</v>
          </cell>
          <cell r="D69">
            <v>1.2E-2</v>
          </cell>
          <cell r="E69">
            <v>1.9778979112827664</v>
          </cell>
        </row>
        <row r="70">
          <cell r="A70">
            <v>35612</v>
          </cell>
          <cell r="B70" t="str">
            <v>Julio</v>
          </cell>
          <cell r="C70">
            <v>0.83</v>
          </cell>
          <cell r="D70">
            <v>8.3000000000000001E-3</v>
          </cell>
          <cell r="E70">
            <v>1.9943144639464132</v>
          </cell>
        </row>
        <row r="71">
          <cell r="A71">
            <v>35643</v>
          </cell>
          <cell r="B71" t="str">
            <v>Agosto</v>
          </cell>
          <cell r="C71">
            <v>1.1399999999999999</v>
          </cell>
          <cell r="D71">
            <v>1.1399999999999999E-2</v>
          </cell>
          <cell r="E71">
            <v>2.0170496488354024</v>
          </cell>
        </row>
        <row r="72">
          <cell r="A72">
            <v>35674</v>
          </cell>
          <cell r="B72" t="str">
            <v>Septiembre</v>
          </cell>
          <cell r="C72">
            <v>1.26</v>
          </cell>
          <cell r="D72">
            <v>1.26E-2</v>
          </cell>
          <cell r="E72">
            <v>2.0424644744107283</v>
          </cell>
        </row>
        <row r="73">
          <cell r="A73">
            <v>35704</v>
          </cell>
          <cell r="B73" t="str">
            <v>Octubre</v>
          </cell>
          <cell r="C73">
            <v>0.96</v>
          </cell>
          <cell r="D73">
            <v>9.5999999999999992E-3</v>
          </cell>
          <cell r="E73">
            <v>2.0620721333650716</v>
          </cell>
        </row>
        <row r="74">
          <cell r="A74">
            <v>35735</v>
          </cell>
          <cell r="B74" t="str">
            <v>Noviembre</v>
          </cell>
          <cell r="C74">
            <v>0.81</v>
          </cell>
          <cell r="D74">
            <v>8.1000000000000013E-3</v>
          </cell>
          <cell r="E74">
            <v>2.0787749176453287</v>
          </cell>
        </row>
        <row r="75">
          <cell r="A75">
            <v>35765</v>
          </cell>
          <cell r="B75" t="str">
            <v>Diciembre</v>
          </cell>
          <cell r="C75">
            <v>0.61</v>
          </cell>
          <cell r="D75">
            <v>6.0999999999999995E-3</v>
          </cell>
          <cell r="E75">
            <v>2.0914554446429654</v>
          </cell>
        </row>
        <row r="76">
          <cell r="A76">
            <v>35796</v>
          </cell>
          <cell r="B76" t="str">
            <v>Enero</v>
          </cell>
          <cell r="C76">
            <v>1.79</v>
          </cell>
          <cell r="D76">
            <v>1.7899999999999999E-2</v>
          </cell>
          <cell r="E76">
            <v>2.1288924971020746</v>
          </cell>
        </row>
        <row r="77">
          <cell r="A77">
            <v>35827</v>
          </cell>
          <cell r="B77" t="str">
            <v>Febrero</v>
          </cell>
          <cell r="C77">
            <v>3.28</v>
          </cell>
          <cell r="D77">
            <v>3.2799999999999996E-2</v>
          </cell>
          <cell r="E77">
            <v>2.1987201710070226</v>
          </cell>
        </row>
        <row r="78">
          <cell r="A78">
            <v>35855</v>
          </cell>
          <cell r="B78" t="str">
            <v>Marzo</v>
          </cell>
          <cell r="C78">
            <v>2.6</v>
          </cell>
          <cell r="D78">
            <v>2.6000000000000002E-2</v>
          </cell>
          <cell r="E78">
            <v>2.2558868954532052</v>
          </cell>
        </row>
        <row r="79">
          <cell r="A79">
            <v>35886</v>
          </cell>
          <cell r="B79" t="str">
            <v>Abril</v>
          </cell>
          <cell r="C79">
            <v>2.9</v>
          </cell>
          <cell r="D79">
            <v>2.8999999999999998E-2</v>
          </cell>
          <cell r="E79">
            <v>2.3213076154213481</v>
          </cell>
        </row>
        <row r="80">
          <cell r="A80">
            <v>35916</v>
          </cell>
          <cell r="B80" t="str">
            <v>Mayo</v>
          </cell>
          <cell r="C80">
            <v>1.56</v>
          </cell>
          <cell r="D80">
            <v>1.5600000000000001E-2</v>
          </cell>
          <cell r="E80">
            <v>2.3575200142219215</v>
          </cell>
        </row>
        <row r="81">
          <cell r="A81">
            <v>35947</v>
          </cell>
          <cell r="B81" t="str">
            <v>Junio</v>
          </cell>
          <cell r="C81">
            <v>1.22</v>
          </cell>
          <cell r="D81">
            <v>1.2199999999999999E-2</v>
          </cell>
          <cell r="E81">
            <v>2.386281758395429</v>
          </cell>
        </row>
        <row r="82">
          <cell r="A82">
            <v>35977</v>
          </cell>
          <cell r="B82" t="str">
            <v>Julio</v>
          </cell>
          <cell r="C82">
            <v>0.47</v>
          </cell>
          <cell r="D82">
            <v>4.6999999999999993E-3</v>
          </cell>
          <cell r="E82">
            <v>2.3974972826598875</v>
          </cell>
        </row>
        <row r="83">
          <cell r="A83">
            <v>36008</v>
          </cell>
          <cell r="B83" t="str">
            <v>Agosto</v>
          </cell>
          <cell r="C83">
            <v>0.3</v>
          </cell>
          <cell r="D83">
            <v>3.0000000000000001E-3</v>
          </cell>
          <cell r="E83">
            <v>2.404689774507867</v>
          </cell>
        </row>
        <row r="84">
          <cell r="A84">
            <v>36039</v>
          </cell>
          <cell r="B84" t="str">
            <v>Septiembre</v>
          </cell>
          <cell r="C84">
            <v>0.28999999999999998</v>
          </cell>
          <cell r="D84">
            <v>2.8999999999999998E-3</v>
          </cell>
          <cell r="E84">
            <v>2.4116633748539398</v>
          </cell>
        </row>
        <row r="85">
          <cell r="A85">
            <v>36069</v>
          </cell>
          <cell r="B85" t="str">
            <v>Octubre</v>
          </cell>
          <cell r="C85">
            <v>0.35</v>
          </cell>
          <cell r="D85">
            <v>3.4999999999999996E-3</v>
          </cell>
          <cell r="E85">
            <v>2.4201041966659287</v>
          </cell>
        </row>
        <row r="86">
          <cell r="A86">
            <v>36100</v>
          </cell>
          <cell r="B86" t="str">
            <v>Noviembre</v>
          </cell>
          <cell r="C86">
            <v>0.17</v>
          </cell>
          <cell r="D86">
            <v>1.7000000000000001E-3</v>
          </cell>
          <cell r="E86">
            <v>2.4242183738002607</v>
          </cell>
        </row>
        <row r="87">
          <cell r="A87">
            <v>36130</v>
          </cell>
          <cell r="B87" t="str">
            <v>Diciembre</v>
          </cell>
          <cell r="C87">
            <v>0.91</v>
          </cell>
          <cell r="D87">
            <v>9.1000000000000004E-3</v>
          </cell>
          <cell r="E87">
            <v>2.4462787610018433</v>
          </cell>
        </row>
        <row r="88">
          <cell r="A88">
            <v>36161</v>
          </cell>
          <cell r="B88" t="str">
            <v>Enero</v>
          </cell>
          <cell r="C88">
            <v>2.21</v>
          </cell>
          <cell r="D88">
            <v>2.2099999999999998E-2</v>
          </cell>
          <cell r="E88">
            <v>2.5003415216199842</v>
          </cell>
        </row>
        <row r="89">
          <cell r="A89">
            <v>36192</v>
          </cell>
          <cell r="B89" t="str">
            <v>Febrero</v>
          </cell>
          <cell r="C89">
            <v>1.7</v>
          </cell>
          <cell r="D89">
            <v>1.7000000000000001E-2</v>
          </cell>
          <cell r="E89">
            <v>2.5428473274875238</v>
          </cell>
        </row>
        <row r="90">
          <cell r="A90">
            <v>36220</v>
          </cell>
          <cell r="B90" t="str">
            <v>Marzo</v>
          </cell>
          <cell r="C90">
            <v>0.94</v>
          </cell>
          <cell r="D90">
            <v>9.3999999999999986E-3</v>
          </cell>
          <cell r="E90">
            <v>2.5667500923659068</v>
          </cell>
        </row>
        <row r="91">
          <cell r="A91">
            <v>36251</v>
          </cell>
          <cell r="B91" t="str">
            <v>Abril</v>
          </cell>
          <cell r="C91">
            <v>0.78</v>
          </cell>
          <cell r="D91">
            <v>7.8000000000000005E-3</v>
          </cell>
          <cell r="E91">
            <v>2.5867707430863609</v>
          </cell>
        </row>
        <row r="92">
          <cell r="A92">
            <v>36281</v>
          </cell>
          <cell r="B92" t="str">
            <v>Mayo</v>
          </cell>
          <cell r="C92">
            <v>0.48</v>
          </cell>
          <cell r="D92">
            <v>4.7999999999999996E-3</v>
          </cell>
          <cell r="E92">
            <v>2.599187242653175</v>
          </cell>
        </row>
        <row r="93">
          <cell r="A93">
            <v>36312</v>
          </cell>
          <cell r="B93" t="str">
            <v>Junio</v>
          </cell>
          <cell r="C93">
            <v>0.28000000000000003</v>
          </cell>
          <cell r="D93">
            <v>2.8000000000000004E-3</v>
          </cell>
          <cell r="E93">
            <v>2.6064649669326037</v>
          </cell>
        </row>
        <row r="94">
          <cell r="A94">
            <v>36342</v>
          </cell>
          <cell r="B94" t="str">
            <v>Julio</v>
          </cell>
          <cell r="C94">
            <v>0.31</v>
          </cell>
          <cell r="D94">
            <v>3.0999999999999999E-3</v>
          </cell>
          <cell r="E94">
            <v>2.614545008330095</v>
          </cell>
        </row>
        <row r="95">
          <cell r="A95">
            <v>36373</v>
          </cell>
          <cell r="B95" t="str">
            <v>Agosto</v>
          </cell>
          <cell r="C95">
            <v>0.5</v>
          </cell>
          <cell r="D95">
            <v>5.0000000000000001E-3</v>
          </cell>
          <cell r="E95">
            <v>2.627617733371745</v>
          </cell>
        </row>
        <row r="96">
          <cell r="A96">
            <v>36404</v>
          </cell>
          <cell r="B96" t="str">
            <v>Septiembre</v>
          </cell>
          <cell r="C96">
            <v>0.33</v>
          </cell>
          <cell r="D96">
            <v>3.3E-3</v>
          </cell>
          <cell r="E96">
            <v>2.636288871891872</v>
          </cell>
        </row>
        <row r="97">
          <cell r="A97">
            <v>36434</v>
          </cell>
          <cell r="B97" t="str">
            <v>Octubre</v>
          </cell>
          <cell r="C97">
            <v>0.35</v>
          </cell>
          <cell r="D97">
            <v>3.4999999999999996E-3</v>
          </cell>
          <cell r="E97">
            <v>2.6455158829434935</v>
          </cell>
        </row>
        <row r="98">
          <cell r="A98">
            <v>36465</v>
          </cell>
          <cell r="B98" t="str">
            <v>Noviembre</v>
          </cell>
          <cell r="C98">
            <v>0.48</v>
          </cell>
          <cell r="D98">
            <v>4.7999999999999996E-3</v>
          </cell>
          <cell r="E98">
            <v>2.6582143591816219</v>
          </cell>
        </row>
        <row r="99">
          <cell r="A99">
            <v>36495</v>
          </cell>
          <cell r="B99" t="str">
            <v>Diciembre</v>
          </cell>
          <cell r="C99">
            <v>0.53</v>
          </cell>
          <cell r="D99">
            <v>5.3E-3</v>
          </cell>
          <cell r="E99">
            <v>2.6723028952852848</v>
          </cell>
        </row>
        <row r="100">
          <cell r="A100">
            <v>36526</v>
          </cell>
          <cell r="B100" t="str">
            <v>Enero</v>
          </cell>
          <cell r="C100">
            <v>1.29</v>
          </cell>
          <cell r="D100">
            <v>1.29E-2</v>
          </cell>
          <cell r="E100">
            <v>2.7067756026344645</v>
          </cell>
        </row>
        <row r="101">
          <cell r="A101">
            <v>36557</v>
          </cell>
          <cell r="B101" t="str">
            <v>Febrero</v>
          </cell>
          <cell r="C101">
            <v>2.2999999999999998</v>
          </cell>
          <cell r="D101">
            <v>2.3E-2</v>
          </cell>
          <cell r="E101">
            <v>2.769031441495057</v>
          </cell>
        </row>
        <row r="102">
          <cell r="A102">
            <v>36586</v>
          </cell>
          <cell r="B102" t="str">
            <v>Marzo</v>
          </cell>
          <cell r="C102">
            <v>1.71</v>
          </cell>
          <cell r="D102">
            <v>1.7100000000000001E-2</v>
          </cell>
          <cell r="E102">
            <v>2.8163818791446222</v>
          </cell>
        </row>
        <row r="103">
          <cell r="A103">
            <v>36617</v>
          </cell>
          <cell r="B103" t="str">
            <v>Abril</v>
          </cell>
          <cell r="C103">
            <v>1</v>
          </cell>
          <cell r="D103">
            <v>0.01</v>
          </cell>
          <cell r="E103">
            <v>2.8445456979360686</v>
          </cell>
        </row>
        <row r="104">
          <cell r="A104">
            <v>36647</v>
          </cell>
          <cell r="B104" t="str">
            <v>Mayo</v>
          </cell>
          <cell r="C104">
            <v>0.52</v>
          </cell>
          <cell r="D104">
            <v>5.1999999999999998E-3</v>
          </cell>
          <cell r="E104">
            <v>2.8593373355653364</v>
          </cell>
        </row>
        <row r="105">
          <cell r="A105">
            <v>36678</v>
          </cell>
          <cell r="B105" t="str">
            <v>Junio</v>
          </cell>
          <cell r="C105">
            <v>-0.02</v>
          </cell>
          <cell r="D105">
            <v>-2.0000000000000001E-4</v>
          </cell>
          <cell r="E105">
            <v>2.8587654680982233</v>
          </cell>
        </row>
        <row r="106">
          <cell r="A106">
            <v>36708</v>
          </cell>
          <cell r="B106" t="str">
            <v>Julio</v>
          </cell>
          <cell r="C106">
            <v>-0.04</v>
          </cell>
          <cell r="D106">
            <v>-4.0000000000000002E-4</v>
          </cell>
          <cell r="E106">
            <v>2.8576219619109842</v>
          </cell>
        </row>
        <row r="107">
          <cell r="A107">
            <v>36739</v>
          </cell>
          <cell r="B107" t="str">
            <v>Agosto</v>
          </cell>
          <cell r="C107">
            <v>0.32</v>
          </cell>
          <cell r="D107">
            <v>3.2000000000000002E-3</v>
          </cell>
          <cell r="E107">
            <v>2.8667663521890994</v>
          </cell>
        </row>
        <row r="108">
          <cell r="A108">
            <v>36770</v>
          </cell>
          <cell r="B108" t="str">
            <v>Septiembre</v>
          </cell>
          <cell r="C108">
            <v>0.43</v>
          </cell>
          <cell r="D108">
            <v>4.3E-3</v>
          </cell>
          <cell r="E108">
            <v>2.8790934475035126</v>
          </cell>
        </row>
        <row r="109">
          <cell r="A109">
            <v>36800</v>
          </cell>
          <cell r="B109" t="str">
            <v>Octubre</v>
          </cell>
          <cell r="C109">
            <v>0.15</v>
          </cell>
          <cell r="D109">
            <v>1.5E-3</v>
          </cell>
          <cell r="E109">
            <v>2.8834120876747682</v>
          </cell>
        </row>
        <row r="110">
          <cell r="A110">
            <v>36831</v>
          </cell>
          <cell r="B110" t="str">
            <v>Noviembre</v>
          </cell>
          <cell r="C110">
            <v>0.17</v>
          </cell>
          <cell r="D110">
            <v>1.7000000000000001E-3</v>
          </cell>
          <cell r="E110">
            <v>2.8883138882238155</v>
          </cell>
        </row>
        <row r="111">
          <cell r="A111">
            <v>36861</v>
          </cell>
          <cell r="B111" t="str">
            <v>Diciembre</v>
          </cell>
          <cell r="C111">
            <v>0.64</v>
          </cell>
          <cell r="D111">
            <v>6.4000000000000003E-3</v>
          </cell>
          <cell r="E111">
            <v>2.9067990971084479</v>
          </cell>
        </row>
        <row r="112">
          <cell r="A112">
            <v>36892</v>
          </cell>
          <cell r="B112" t="str">
            <v>Enero</v>
          </cell>
          <cell r="E112">
            <v>0</v>
          </cell>
        </row>
      </sheetData>
      <sheetData sheetId="29">
        <row r="7">
          <cell r="C7" t="str">
            <v>Población Urbana</v>
          </cell>
          <cell r="D7" t="str">
            <v>Tasa Anual Crecimiento Población</v>
          </cell>
          <cell r="E7" t="str">
            <v>Densidad Habitacional</v>
          </cell>
          <cell r="F7" t="str">
            <v>No. Usuarios Actuales Acueducto</v>
          </cell>
        </row>
        <row r="8">
          <cell r="B8" t="str">
            <v>Unidad</v>
          </cell>
          <cell r="C8" t="str">
            <v>Hab</v>
          </cell>
          <cell r="D8" t="str">
            <v>%/Año</v>
          </cell>
          <cell r="E8" t="str">
            <v>Hab/Vivienda</v>
          </cell>
          <cell r="F8" t="str">
            <v>Unidad</v>
          </cell>
        </row>
        <row r="9">
          <cell r="B9" t="str">
            <v>Majagual</v>
          </cell>
          <cell r="C9">
            <v>9435</v>
          </cell>
          <cell r="D9">
            <v>3.5058032021544082E-2</v>
          </cell>
          <cell r="E9">
            <v>5.3</v>
          </cell>
          <cell r="F9">
            <v>1250</v>
          </cell>
        </row>
        <row r="10">
          <cell r="B10" t="str">
            <v>San Benito Abad</v>
          </cell>
          <cell r="C10">
            <v>11831</v>
          </cell>
          <cell r="D10">
            <v>1.3187175809739052E-2</v>
          </cell>
          <cell r="E10">
            <v>11.06</v>
          </cell>
          <cell r="F10">
            <v>803</v>
          </cell>
        </row>
        <row r="11">
          <cell r="B11" t="str">
            <v>San Marcos</v>
          </cell>
          <cell r="C11">
            <v>32749</v>
          </cell>
          <cell r="D11">
            <v>2.3191582792298097E-2</v>
          </cell>
          <cell r="E11">
            <v>5.5</v>
          </cell>
          <cell r="F11">
            <v>3700</v>
          </cell>
        </row>
        <row r="12">
          <cell r="B12" t="str">
            <v>San Onofre</v>
          </cell>
          <cell r="C12">
            <v>14918.075146410478</v>
          </cell>
          <cell r="D12">
            <v>7.9585017057331765E-3</v>
          </cell>
          <cell r="E12">
            <v>5.35</v>
          </cell>
          <cell r="F12">
            <v>2412</v>
          </cell>
        </row>
        <row r="13">
          <cell r="B13" t="str">
            <v>San Pedro</v>
          </cell>
          <cell r="C13">
            <v>11208</v>
          </cell>
          <cell r="D13">
            <v>6.0766924441318874E-3</v>
          </cell>
          <cell r="E13">
            <v>5.23</v>
          </cell>
          <cell r="F13">
            <v>2000</v>
          </cell>
        </row>
        <row r="14">
          <cell r="B14" t="str">
            <v>Santiago de Tolú</v>
          </cell>
          <cell r="C14">
            <v>24243</v>
          </cell>
          <cell r="D14">
            <v>2.5717199808861356E-2</v>
          </cell>
          <cell r="E14">
            <v>5.38</v>
          </cell>
          <cell r="F14">
            <v>3016</v>
          </cell>
        </row>
        <row r="15">
          <cell r="B15" t="str">
            <v>Cerro de San Antonio</v>
          </cell>
          <cell r="C15">
            <v>6342</v>
          </cell>
          <cell r="D15">
            <v>2.3383323838540897E-2</v>
          </cell>
          <cell r="E15">
            <v>4.2678331090174968</v>
          </cell>
          <cell r="F15">
            <v>624</v>
          </cell>
        </row>
        <row r="16">
          <cell r="B16" t="str">
            <v>El Piñón</v>
          </cell>
          <cell r="C16">
            <v>6349</v>
          </cell>
          <cell r="D16">
            <v>3.5104272156593383E-2</v>
          </cell>
          <cell r="E16">
            <v>7.7144592952612392</v>
          </cell>
          <cell r="F16">
            <v>823</v>
          </cell>
        </row>
        <row r="17">
          <cell r="B17" t="str">
            <v>Pedraza</v>
          </cell>
          <cell r="C17">
            <v>2282</v>
          </cell>
          <cell r="D17">
            <v>2.9999238814196659E-2</v>
          </cell>
          <cell r="E17">
            <v>5.2946635730858471</v>
          </cell>
          <cell r="F17">
            <v>413</v>
          </cell>
        </row>
        <row r="18">
          <cell r="B18" t="str">
            <v>Pivijay</v>
          </cell>
          <cell r="C18">
            <v>30277</v>
          </cell>
          <cell r="D18">
            <v>2.1895232085903864E-2</v>
          </cell>
          <cell r="E18">
            <v>5.5</v>
          </cell>
          <cell r="F18">
            <v>2763</v>
          </cell>
        </row>
        <row r="19">
          <cell r="B19" t="str">
            <v>Salamina</v>
          </cell>
          <cell r="C19">
            <v>5639</v>
          </cell>
          <cell r="D19">
            <v>1.952264280880333E-2</v>
          </cell>
          <cell r="E19">
            <v>5.4273339749759382</v>
          </cell>
          <cell r="F19">
            <v>1049</v>
          </cell>
        </row>
      </sheetData>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sheetData sheetId="2" refreshError="1"/>
      <sheetData sheetId="3" refreshError="1"/>
      <sheetData sheetId="4" refreshError="1"/>
      <sheetData sheetId="5" refreshError="1">
        <row r="31">
          <cell r="I31">
            <v>5</v>
          </cell>
          <cell r="J31">
            <v>0.2</v>
          </cell>
        </row>
        <row r="33">
          <cell r="I33">
            <v>20</v>
          </cell>
          <cell r="J33">
            <v>0.05</v>
          </cell>
        </row>
        <row r="34">
          <cell r="I34">
            <v>20</v>
          </cell>
          <cell r="J34">
            <v>0.05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Summary"/>
      <sheetName val="Cover"/>
      <sheetName val="Summary for IG"/>
      <sheetName val="Summary page"/>
      <sheetName val="Index"/>
      <sheetName val="Title"/>
      <sheetName val="NPV Summary"/>
      <sheetName val="Price"/>
      <sheetName val="Cost Summ"/>
      <sheetName val="Tax workings"/>
      <sheetName val="Sensitivities"/>
      <sheetName val="Tax summary"/>
      <sheetName val="Economic  Graphs"/>
      <sheetName val="Quantity Graphs"/>
      <sheetName val="Deprec"/>
      <sheetName val="Coal Stocks &amp; Wkg Cap"/>
      <sheetName val="Total Cap"/>
      <sheetName val="Other Cap GIAG"/>
      <sheetName val="Other Cap JG"/>
      <sheetName val="mine capital"/>
      <sheetName val="Propuerto op costs"/>
      <sheetName val="Propuerto capex"/>
      <sheetName val="Updated CAPEX"/>
      <sheetName val="Repl Cap"/>
      <sheetName val="Repl Cap - Contractor"/>
      <sheetName val="Init Cap"/>
      <sheetName val="Init Cap - Contractor"/>
      <sheetName val="Init"/>
      <sheetName val="Repl"/>
      <sheetName val="Total Op Costs"/>
      <sheetName val="Other Op Costs"/>
      <sheetName val="Royalties"/>
      <sheetName val="Other Op Costs-Security"/>
      <sheetName val="Rail Opex"/>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Power Consump"/>
      <sheetName val="Fuel Cons"/>
      <sheetName val="Equip Annual Hours"/>
      <sheetName val="Fleet Cost Hrs"/>
      <sheetName val="Fleet Op Hrs"/>
      <sheetName val="Roster"/>
      <sheetName val="Utilisation"/>
      <sheetName val="Fleet"/>
      <sheetName val="Combined Schedule Summary"/>
      <sheetName val="Waste Sched"/>
      <sheetName val="Coal Sched"/>
      <sheetName val="Waste Sched GIAG"/>
      <sheetName val="Coal Sched GIAG"/>
      <sheetName val="Waste Sched Update"/>
      <sheetName val="Coal Sched Update"/>
      <sheetName val="Paste In Utilisation"/>
      <sheetName val="Paste in Roster"/>
      <sheetName val="Paste In Fleet"/>
      <sheetName val="Paste In Utilisation GIAG"/>
      <sheetName val="Paste in Roster GIAG"/>
      <sheetName val="Paste In Fleet GIAG"/>
      <sheetName val="Paste In Utilisation Update"/>
      <sheetName val="Paste in Roster Update"/>
      <sheetName val="Paste In Fleet Update"/>
      <sheetName val="Equip Data"/>
      <sheetName val="Depr Custom duties - Prodeco"/>
      <sheetName val="Cashflow"/>
      <sheetName val="Summary"/>
      <sheetName val="PV -JV"/>
      <sheetName val="Not Used ------&gt;"/>
      <sheetName val="Nom IS&amp;BS"/>
      <sheetName val="Update_Header_Footer"/>
    </sheetNames>
    <sheetDataSet>
      <sheetData sheetId="0" refreshError="1"/>
      <sheetData sheetId="1" refreshError="1"/>
      <sheetData sheetId="2" refreshError="1"/>
      <sheetData sheetId="3" refreshError="1"/>
      <sheetData sheetId="4" refreshError="1">
        <row r="57">
          <cell r="L57">
            <v>12</v>
          </cell>
        </row>
        <row r="66">
          <cell r="T66">
            <v>10</v>
          </cell>
          <cell r="U66">
            <v>0.1</v>
          </cell>
        </row>
      </sheetData>
      <sheetData sheetId="5" refreshError="1">
        <row r="28">
          <cell r="L28" t="str">
            <v xml:space="preserve">PRODECO/CDJ RAIL ACCESS - OPTION 1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IU"/>
      <sheetName val="APU CAP 1"/>
      <sheetName val="APU CAP 2"/>
      <sheetName val="APU 14 previo"/>
      <sheetName val="APU CAP 3"/>
      <sheetName val="APU CAP 4"/>
      <sheetName val="APU CAP 5"/>
      <sheetName val="APU CAP 6"/>
      <sheetName val="APU CAP 7"/>
      <sheetName val="APU CAP 8"/>
      <sheetName val="APU CAP 9"/>
      <sheetName val="APU CAP 10"/>
      <sheetName val="APU CAP 11"/>
      <sheetName val="APU CAP 12"/>
      <sheetName val="APU CAP 13"/>
      <sheetName val="APU CAP 14"/>
      <sheetName val="APU CAP 15"/>
      <sheetName val="APU CAP 17"/>
      <sheetName val="APU CAP 18"/>
      <sheetName val="APU CAP 19"/>
      <sheetName val="APU PMA"/>
      <sheetName val="APU PMT"/>
      <sheetName val="PMA"/>
      <sheetName val="PMT"/>
      <sheetName val="SISTEMA DE RIEGO"/>
      <sheetName val="RESUMEN"/>
      <sheetName val="MATRIZ CENTRAL"/>
      <sheetName val="M. CANTIDADES CAP 1"/>
      <sheetName val="M. CANTIDADES CAP 2"/>
      <sheetName val="M. CANTIDADES CAP 3"/>
      <sheetName val="M. CANTIDADES CAP 4"/>
      <sheetName val="M. CANTIDADES CAP 5"/>
      <sheetName val="M. CANTIDADES CAP 6"/>
      <sheetName val="M. CANTIDADES CAP 7"/>
      <sheetName val="M.CANTIDADES CAP 8"/>
      <sheetName val="M. CANTIDADES CAP 9"/>
      <sheetName val="M. CANTIDADES CAP 10"/>
      <sheetName val="M. CANTIDADES CAP 11"/>
      <sheetName val="M. CANTIDADES CAP 12"/>
      <sheetName val="M. CANTIDADES CAP 13"/>
      <sheetName val="M. CANTIDADES CAP 14"/>
      <sheetName val="M. CANTIDADES CAP 15"/>
      <sheetName val="M. CANTIDADES CAP 17"/>
      <sheetName val="M. CANTIDADES CAP 18"/>
      <sheetName val="M. CANTIDADES PMT"/>
      <sheetName val="AIRES ACONDICIONADOS (P1)"/>
      <sheetName val="ESTRUCTURA BLOQUE A"/>
      <sheetName val="ESTRUCTURA BLOQUE B"/>
      <sheetName val="ACERO "/>
      <sheetName val="CENTRAL DE FRÍO"/>
      <sheetName val="SUMINISTRO + INSTALACIÓN"/>
    </sheetNames>
    <sheetDataSet>
      <sheetData sheetId="0"/>
      <sheetData sheetId="1">
        <row r="122">
          <cell r="B122">
            <v>272510</v>
          </cell>
        </row>
      </sheetData>
      <sheetData sheetId="2"/>
      <sheetData sheetId="3">
        <row r="18">
          <cell r="E18">
            <v>30303.582916666663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FLUJOS"/>
      <sheetName val="ESTADO RED"/>
      <sheetName val="CARRETERAS"/>
      <sheetName val="GENERALIDADES "/>
      <sheetName val="APU_PART1"/>
      <sheetName val="A__P__U_1"/>
      <sheetName val="Analisis_de_Precios_Unitarios_1"/>
      <sheetName val="APU_PART"/>
      <sheetName val="A__P__U_"/>
      <sheetName val="Analisis_de_Precios_Unitarios_A"/>
      <sheetName val="TOTCAPIT"/>
      <sheetName val="JORNABAS"/>
      <sheetName val="MATERIALES"/>
      <sheetName val="TOTCUADEQ"/>
      <sheetName val="TOTCUADMO"/>
      <sheetName val="Anexo No. 5"/>
      <sheetName val="A_ P_ U_"/>
      <sheetName val="INDIC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sheetName val="Concretos&amp;Morteros"/>
      <sheetName val="Factor Prestacional"/>
      <sheetName val="Mano de obra"/>
      <sheetName val="Insumos"/>
      <sheetName val="aiu"/>
      <sheetName val="Presupuesto"/>
      <sheetName val="APU"/>
      <sheetName val="APU SANI"/>
      <sheetName val="APU ELEC"/>
      <sheetName val="1-PRELIMINARES"/>
      <sheetName val="2-CIMENTACIONES"/>
      <sheetName val="3. ESTRUCTURA"/>
      <sheetName val="4.MAMPOSTERIA"/>
      <sheetName val="5-ELEMENTOS NO ESTRUCT."/>
      <sheetName val="6.HIDRAULICAS"/>
      <sheetName val="7.TANQUE ALMC."/>
      <sheetName val="8. INST. SANITARIAS"/>
      <sheetName val="9-APARATOS SANITARIOS"/>
      <sheetName val="10.SIST. AGUAS LLUVIAS"/>
      <sheetName val="11. Ins. Electricas"/>
      <sheetName val="12 PAÑETES"/>
      <sheetName val="13-PISOS"/>
      <sheetName val="14-CUBIERTAS"/>
      <sheetName val="15-CARPINTERIA METALICA"/>
      <sheetName val="16 enchape"/>
      <sheetName val="17 OBRAS EXT Y CANCHA"/>
      <sheetName val="18-DOTACION"/>
      <sheetName val="19 ASEO Y VARIOS"/>
    </sheetNames>
    <sheetDataSet>
      <sheetData sheetId="0"/>
      <sheetData sheetId="1"/>
      <sheetData sheetId="2"/>
      <sheetData sheetId="3"/>
      <sheetData sheetId="4"/>
      <sheetData sheetId="5"/>
      <sheetData sheetId="6"/>
      <sheetData sheetId="7">
        <row r="38">
          <cell r="G38">
            <v>3604</v>
          </cell>
        </row>
        <row r="104">
          <cell r="G104">
            <v>14801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 Summary Page"/>
      <sheetName val="Log"/>
      <sheetName val="Drivers"/>
      <sheetName val="Inputs_28kt"/>
      <sheetName val="Inputs_28upID"/>
      <sheetName val="Inputs_32t"/>
      <sheetName val="Inputs_37kt"/>
      <sheetName val="Inputs-SUMMARY"/>
      <sheetName val="Toggles"/>
      <sheetName val="Workings"/>
      <sheetName val="Output"/>
      <sheetName val="DBOutput"/>
      <sheetName val="Core"/>
      <sheetName val="Core_real"/>
      <sheetName val="Tax"/>
      <sheetName val="Royalties"/>
      <sheetName val="Fin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H3">
            <v>1</v>
          </cell>
          <cell r="I3">
            <v>1</v>
          </cell>
          <cell r="J3">
            <v>2</v>
          </cell>
          <cell r="K3">
            <v>3</v>
          </cell>
          <cell r="L3">
            <v>4</v>
          </cell>
          <cell r="M3">
            <v>5</v>
          </cell>
          <cell r="N3">
            <v>6</v>
          </cell>
          <cell r="O3">
            <v>7</v>
          </cell>
          <cell r="P3">
            <v>8</v>
          </cell>
          <cell r="Q3">
            <v>9</v>
          </cell>
          <cell r="R3">
            <v>10</v>
          </cell>
          <cell r="S3">
            <v>11</v>
          </cell>
          <cell r="T3">
            <v>12</v>
          </cell>
          <cell r="U3">
            <v>13</v>
          </cell>
          <cell r="V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cell r="AO3">
            <v>33</v>
          </cell>
          <cell r="AP3">
            <v>34</v>
          </cell>
          <cell r="AQ3">
            <v>35</v>
          </cell>
          <cell r="AR3">
            <v>36</v>
          </cell>
          <cell r="AS3">
            <v>37</v>
          </cell>
          <cell r="AT3">
            <v>38</v>
          </cell>
          <cell r="AU3">
            <v>39</v>
          </cell>
          <cell r="AV3">
            <v>40</v>
          </cell>
          <cell r="AW3">
            <v>41</v>
          </cell>
          <cell r="AX3">
            <v>42</v>
          </cell>
          <cell r="AY3">
            <v>43</v>
          </cell>
          <cell r="AZ3">
            <v>44</v>
          </cell>
          <cell r="BA3">
            <v>45</v>
          </cell>
          <cell r="BB3">
            <v>46</v>
          </cell>
          <cell r="BC3">
            <v>47</v>
          </cell>
          <cell r="BD3">
            <v>48</v>
          </cell>
          <cell r="BE3">
            <v>49</v>
          </cell>
          <cell r="BF3">
            <v>50</v>
          </cell>
          <cell r="BG3">
            <v>51</v>
          </cell>
          <cell r="BH3">
            <v>52</v>
          </cell>
          <cell r="BI3">
            <v>53</v>
          </cell>
          <cell r="BJ3">
            <v>54</v>
          </cell>
          <cell r="BK3">
            <v>55</v>
          </cell>
          <cell r="BL3">
            <v>56</v>
          </cell>
          <cell r="BM3">
            <v>57</v>
          </cell>
          <cell r="BN3">
            <v>58</v>
          </cell>
          <cell r="BO3">
            <v>59</v>
          </cell>
          <cell r="BP3">
            <v>60</v>
          </cell>
          <cell r="BQ3">
            <v>61</v>
          </cell>
          <cell r="BR3">
            <v>62</v>
          </cell>
        </row>
        <row r="266">
          <cell r="H266">
            <v>1</v>
          </cell>
          <cell r="I266">
            <v>1</v>
          </cell>
          <cell r="J266">
            <v>1</v>
          </cell>
          <cell r="K266">
            <v>1</v>
          </cell>
          <cell r="L266">
            <v>1</v>
          </cell>
          <cell r="M266">
            <v>1</v>
          </cell>
          <cell r="N266">
            <v>1</v>
          </cell>
          <cell r="O266">
            <v>1</v>
          </cell>
          <cell r="P266">
            <v>1</v>
          </cell>
          <cell r="Q266">
            <v>1</v>
          </cell>
          <cell r="R266">
            <v>1</v>
          </cell>
          <cell r="S266">
            <v>1</v>
          </cell>
          <cell r="T266">
            <v>1</v>
          </cell>
          <cell r="U266">
            <v>1</v>
          </cell>
          <cell r="V266">
            <v>1</v>
          </cell>
          <cell r="W266">
            <v>1</v>
          </cell>
          <cell r="X266">
            <v>1</v>
          </cell>
          <cell r="Y266">
            <v>1</v>
          </cell>
          <cell r="Z266">
            <v>1</v>
          </cell>
          <cell r="AA266">
            <v>1</v>
          </cell>
          <cell r="AB266">
            <v>1</v>
          </cell>
          <cell r="AC266">
            <v>1</v>
          </cell>
          <cell r="AD266">
            <v>1</v>
          </cell>
          <cell r="AE266">
            <v>1</v>
          </cell>
          <cell r="AF266">
            <v>1</v>
          </cell>
          <cell r="AG266">
            <v>1</v>
          </cell>
          <cell r="AH266">
            <v>1</v>
          </cell>
          <cell r="AI266">
            <v>1</v>
          </cell>
          <cell r="AJ266">
            <v>1</v>
          </cell>
          <cell r="AK266">
            <v>1</v>
          </cell>
          <cell r="AL266">
            <v>1</v>
          </cell>
          <cell r="AM266">
            <v>1</v>
          </cell>
          <cell r="AN266">
            <v>1</v>
          </cell>
          <cell r="AO266">
            <v>1</v>
          </cell>
          <cell r="AP266">
            <v>1</v>
          </cell>
          <cell r="AQ266">
            <v>1</v>
          </cell>
          <cell r="AR266">
            <v>1</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1</v>
          </cell>
          <cell r="BK266">
            <v>1</v>
          </cell>
          <cell r="BL266">
            <v>1</v>
          </cell>
          <cell r="BM266">
            <v>1</v>
          </cell>
          <cell r="BN266">
            <v>1</v>
          </cell>
          <cell r="BO266">
            <v>1</v>
          </cell>
          <cell r="BP266">
            <v>1</v>
          </cell>
          <cell r="BQ266">
            <v>1</v>
          </cell>
          <cell r="BR266">
            <v>1</v>
          </cell>
        </row>
        <row r="279">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row>
        <row r="464">
          <cell r="H464">
            <v>8.2600000000000007E-2</v>
          </cell>
          <cell r="I464">
            <v>7.0211197026236405E-2</v>
          </cell>
          <cell r="J464">
            <v>7.7699999899087602E-2</v>
          </cell>
          <cell r="K464">
            <v>7.8425000111062501E-2</v>
          </cell>
          <cell r="L464">
            <v>7.8424999980129209E-2</v>
          </cell>
          <cell r="M464">
            <v>7.842499994123911E-2</v>
          </cell>
          <cell r="N464">
            <v>0.08</v>
          </cell>
          <cell r="O464">
            <v>0.08</v>
          </cell>
          <cell r="P464">
            <v>0.08</v>
          </cell>
          <cell r="Q464">
            <v>0.08</v>
          </cell>
          <cell r="R464">
            <v>0.08</v>
          </cell>
          <cell r="S464">
            <v>0.08</v>
          </cell>
          <cell r="T464">
            <v>0.08</v>
          </cell>
          <cell r="U464">
            <v>0.08</v>
          </cell>
          <cell r="V464">
            <v>0.08</v>
          </cell>
          <cell r="W464">
            <v>0.08</v>
          </cell>
          <cell r="X464">
            <v>0.08</v>
          </cell>
          <cell r="Y464">
            <v>0.08</v>
          </cell>
          <cell r="Z464">
            <v>0.08</v>
          </cell>
          <cell r="AA464">
            <v>0.08</v>
          </cell>
          <cell r="AB464">
            <v>0.08</v>
          </cell>
          <cell r="AC464">
            <v>0.08</v>
          </cell>
          <cell r="AD464">
            <v>0.08</v>
          </cell>
          <cell r="AE464">
            <v>0.08</v>
          </cell>
          <cell r="AF464">
            <v>0.08</v>
          </cell>
          <cell r="AG464">
            <v>0.08</v>
          </cell>
          <cell r="AH464">
            <v>0.08</v>
          </cell>
          <cell r="AI464">
            <v>0.08</v>
          </cell>
          <cell r="AJ464">
            <v>0.08</v>
          </cell>
          <cell r="AK464">
            <v>0.08</v>
          </cell>
          <cell r="AL464">
            <v>0.08</v>
          </cell>
          <cell r="AM464">
            <v>0.08</v>
          </cell>
          <cell r="AN464">
            <v>0.08</v>
          </cell>
          <cell r="AO464">
            <v>0.08</v>
          </cell>
          <cell r="AP464">
            <v>0.08</v>
          </cell>
          <cell r="AQ464">
            <v>0.08</v>
          </cell>
          <cell r="AR464">
            <v>0.08</v>
          </cell>
          <cell r="AS464">
            <v>0.08</v>
          </cell>
          <cell r="AT464">
            <v>0.08</v>
          </cell>
          <cell r="AU464">
            <v>0.08</v>
          </cell>
          <cell r="AV464">
            <v>0.08</v>
          </cell>
          <cell r="AW464">
            <v>0.08</v>
          </cell>
          <cell r="AX464">
            <v>0.08</v>
          </cell>
          <cell r="AY464">
            <v>0.08</v>
          </cell>
          <cell r="AZ464">
            <v>0.08</v>
          </cell>
          <cell r="BA464">
            <v>0.08</v>
          </cell>
          <cell r="BB464">
            <v>0.08</v>
          </cell>
          <cell r="BC464">
            <v>0.08</v>
          </cell>
          <cell r="BD464">
            <v>0.08</v>
          </cell>
          <cell r="BE464">
            <v>0.08</v>
          </cell>
          <cell r="BF464">
            <v>0.08</v>
          </cell>
          <cell r="BG464">
            <v>0.08</v>
          </cell>
          <cell r="BH464">
            <v>0.08</v>
          </cell>
          <cell r="BI464">
            <v>0.08</v>
          </cell>
          <cell r="BJ464">
            <v>0.08</v>
          </cell>
          <cell r="BK464">
            <v>0.08</v>
          </cell>
          <cell r="BL464">
            <v>0.08</v>
          </cell>
          <cell r="BM464">
            <v>0.08</v>
          </cell>
          <cell r="BN464">
            <v>0.08</v>
          </cell>
          <cell r="BO464">
            <v>0.08</v>
          </cell>
          <cell r="BP464">
            <v>0.08</v>
          </cell>
          <cell r="BQ464">
            <v>0.08</v>
          </cell>
          <cell r="BR464">
            <v>0.08</v>
          </cell>
        </row>
        <row r="466">
          <cell r="H466">
            <v>0.38500000000000001</v>
          </cell>
          <cell r="I466">
            <v>0.38500000000000001</v>
          </cell>
          <cell r="J466">
            <v>0.38500000000000001</v>
          </cell>
          <cell r="K466">
            <v>0.38500000000000001</v>
          </cell>
          <cell r="L466">
            <v>0.35</v>
          </cell>
          <cell r="M466">
            <v>0.35</v>
          </cell>
          <cell r="N466">
            <v>0.35</v>
          </cell>
          <cell r="O466">
            <v>0.35</v>
          </cell>
          <cell r="P466">
            <v>0.35</v>
          </cell>
          <cell r="Q466">
            <v>0.35</v>
          </cell>
          <cell r="R466">
            <v>0.35</v>
          </cell>
          <cell r="S466">
            <v>0.35</v>
          </cell>
          <cell r="T466">
            <v>0.35</v>
          </cell>
          <cell r="U466">
            <v>0.35</v>
          </cell>
          <cell r="V466">
            <v>0.35</v>
          </cell>
          <cell r="W466">
            <v>0.35</v>
          </cell>
          <cell r="X466">
            <v>0.35</v>
          </cell>
          <cell r="Y466">
            <v>0.35</v>
          </cell>
          <cell r="Z466">
            <v>0.35</v>
          </cell>
          <cell r="AA466">
            <v>0.35</v>
          </cell>
          <cell r="AB466">
            <v>0.35</v>
          </cell>
          <cell r="AC466">
            <v>0.35</v>
          </cell>
          <cell r="AD466">
            <v>0.35</v>
          </cell>
          <cell r="AE466">
            <v>0.35</v>
          </cell>
          <cell r="AF466">
            <v>0.35</v>
          </cell>
          <cell r="AG466">
            <v>0.35</v>
          </cell>
          <cell r="AH466">
            <v>0.35</v>
          </cell>
          <cell r="AI466">
            <v>0.35</v>
          </cell>
          <cell r="AJ466">
            <v>0.35</v>
          </cell>
          <cell r="AK466">
            <v>0.35</v>
          </cell>
          <cell r="AL466">
            <v>0.35</v>
          </cell>
          <cell r="AM466">
            <v>0.35</v>
          </cell>
          <cell r="AN466">
            <v>0.35</v>
          </cell>
          <cell r="AO466">
            <v>0.35</v>
          </cell>
          <cell r="AP466">
            <v>0.35</v>
          </cell>
          <cell r="AQ466">
            <v>0.35</v>
          </cell>
          <cell r="AR466">
            <v>0.35</v>
          </cell>
          <cell r="AS466">
            <v>0.35</v>
          </cell>
          <cell r="AT466">
            <v>0.35</v>
          </cell>
          <cell r="AU466">
            <v>0.35</v>
          </cell>
          <cell r="AV466">
            <v>0.35</v>
          </cell>
          <cell r="AW466">
            <v>0.35</v>
          </cell>
          <cell r="AX466">
            <v>0.35</v>
          </cell>
          <cell r="AY466">
            <v>0.35</v>
          </cell>
          <cell r="AZ466">
            <v>0.35</v>
          </cell>
          <cell r="BA466">
            <v>0.35</v>
          </cell>
          <cell r="BB466">
            <v>0.35</v>
          </cell>
          <cell r="BC466">
            <v>0.35</v>
          </cell>
          <cell r="BD466">
            <v>0.35</v>
          </cell>
          <cell r="BE466">
            <v>0.35</v>
          </cell>
          <cell r="BF466">
            <v>0.35</v>
          </cell>
          <cell r="BG466">
            <v>0.35</v>
          </cell>
          <cell r="BH466">
            <v>0.35</v>
          </cell>
          <cell r="BI466">
            <v>0.35</v>
          </cell>
          <cell r="BJ466">
            <v>0.35</v>
          </cell>
          <cell r="BK466">
            <v>0.35</v>
          </cell>
          <cell r="BL466">
            <v>0.35</v>
          </cell>
          <cell r="BM466">
            <v>0.35</v>
          </cell>
          <cell r="BN466">
            <v>0.35</v>
          </cell>
          <cell r="BO466">
            <v>0.35</v>
          </cell>
          <cell r="BP466">
            <v>0.35</v>
          </cell>
          <cell r="BQ466">
            <v>0.35</v>
          </cell>
          <cell r="BR466">
            <v>0.35</v>
          </cell>
        </row>
      </sheetData>
      <sheetData sheetId="9" refreshError="1"/>
      <sheetData sheetId="10" refreshError="1">
        <row r="8">
          <cell r="H8">
            <v>1.0189999999999999</v>
          </cell>
          <cell r="I8">
            <v>1</v>
          </cell>
          <cell r="J8">
            <v>1.0249999999999999</v>
          </cell>
          <cell r="K8">
            <v>1.0506249999999999</v>
          </cell>
          <cell r="L8">
            <v>1.0768906249999999</v>
          </cell>
          <cell r="M8">
            <v>1.1038128906249998</v>
          </cell>
          <cell r="N8">
            <v>1.1314082128906247</v>
          </cell>
          <cell r="O8">
            <v>1.1596934182128902</v>
          </cell>
          <cell r="P8">
            <v>1.1886857536682123</v>
          </cell>
          <cell r="Q8">
            <v>1.2184028975099175</v>
          </cell>
          <cell r="R8">
            <v>1.2488629699476652</v>
          </cell>
          <cell r="S8">
            <v>1.2800845441963566</v>
          </cell>
          <cell r="T8">
            <v>1.3120866578012655</v>
          </cell>
          <cell r="U8">
            <v>1.3448888242462971</v>
          </cell>
          <cell r="V8">
            <v>1.3785110448524545</v>
          </cell>
          <cell r="W8">
            <v>1.4129738209737657</v>
          </cell>
          <cell r="X8">
            <v>1.4482981664981096</v>
          </cell>
          <cell r="Y8">
            <v>1.4845056206605622</v>
          </cell>
          <cell r="Z8">
            <v>1.5216182611770761</v>
          </cell>
          <cell r="AA8">
            <v>1.5596587177065029</v>
          </cell>
          <cell r="AB8">
            <v>1.5986501856491653</v>
          </cell>
          <cell r="AC8">
            <v>1.6386164402903942</v>
          </cell>
          <cell r="AD8">
            <v>1.6795818512976539</v>
          </cell>
          <cell r="AE8">
            <v>1.721571397580095</v>
          </cell>
          <cell r="AF8">
            <v>1.7646106825195973</v>
          </cell>
          <cell r="AG8">
            <v>1.8087259495825871</v>
          </cell>
          <cell r="AH8">
            <v>1.8539440983221516</v>
          </cell>
          <cell r="AI8">
            <v>1.9002927007802053</v>
          </cell>
          <cell r="AJ8">
            <v>1.9478000182997102</v>
          </cell>
          <cell r="AK8">
            <v>1.9964950187572028</v>
          </cell>
          <cell r="AL8">
            <v>2.0464073942261325</v>
          </cell>
          <cell r="AM8">
            <v>2.0464073942261325</v>
          </cell>
          <cell r="AN8">
            <v>2.0464073942261325</v>
          </cell>
          <cell r="AO8">
            <v>2.0464073942261325</v>
          </cell>
          <cell r="AP8">
            <v>2.0464073942261325</v>
          </cell>
          <cell r="AQ8">
            <v>2.0464073942261325</v>
          </cell>
          <cell r="AR8">
            <v>2.0464073942261325</v>
          </cell>
          <cell r="AS8">
            <v>2.0464073942261325</v>
          </cell>
          <cell r="AT8">
            <v>2.0464073942261325</v>
          </cell>
          <cell r="AU8">
            <v>2.0464073942261325</v>
          </cell>
          <cell r="AV8">
            <v>2.0464073942261325</v>
          </cell>
          <cell r="AW8">
            <v>2.0464073942261325</v>
          </cell>
          <cell r="AX8">
            <v>2.0464073942261325</v>
          </cell>
          <cell r="AY8">
            <v>2.0464073942261325</v>
          </cell>
          <cell r="AZ8">
            <v>2.0464073942261325</v>
          </cell>
          <cell r="BA8">
            <v>2.0464073942261325</v>
          </cell>
          <cell r="BB8">
            <v>2.0464073942261325</v>
          </cell>
          <cell r="BC8">
            <v>2.0464073942261325</v>
          </cell>
          <cell r="BD8">
            <v>2.0464073942261325</v>
          </cell>
          <cell r="BE8">
            <v>2.0464073942261325</v>
          </cell>
          <cell r="BF8">
            <v>2.0464073942261325</v>
          </cell>
          <cell r="BG8">
            <v>2.0464073942261325</v>
          </cell>
          <cell r="BH8">
            <v>2.0464073942261325</v>
          </cell>
          <cell r="BI8">
            <v>2.0464073942261325</v>
          </cell>
          <cell r="BJ8">
            <v>2.0464073942261325</v>
          </cell>
          <cell r="BK8">
            <v>2.0464073942261325</v>
          </cell>
          <cell r="BL8">
            <v>2.0464073942261325</v>
          </cell>
          <cell r="BM8">
            <v>2.0464073942261325</v>
          </cell>
          <cell r="BN8">
            <v>2.0464073942261325</v>
          </cell>
          <cell r="BO8">
            <v>2.0464073942261325</v>
          </cell>
          <cell r="BP8">
            <v>2.0464073942261325</v>
          </cell>
          <cell r="BQ8">
            <v>2.0464073942261325</v>
          </cell>
          <cell r="BR8">
            <v>2.0464073942261325</v>
          </cell>
        </row>
        <row r="299">
          <cell r="H299">
            <v>0.97799999999999998</v>
          </cell>
          <cell r="I299">
            <v>10.586175000000001</v>
          </cell>
          <cell r="J299">
            <v>2.2945351621093746</v>
          </cell>
          <cell r="K299">
            <v>0.56323233958544916</v>
          </cell>
          <cell r="L299">
            <v>5.174012543515623</v>
          </cell>
          <cell r="M299">
            <v>6.4781730204488372</v>
          </cell>
          <cell r="N299">
            <v>5.7668306546156041</v>
          </cell>
          <cell r="O299">
            <v>8.0815986640953259</v>
          </cell>
          <cell r="P299">
            <v>14.200878096211088</v>
          </cell>
          <cell r="Q299">
            <v>13.411840410243737</v>
          </cell>
          <cell r="R299">
            <v>15.707658864755569</v>
          </cell>
          <cell r="S299">
            <v>9.6425615866079184</v>
          </cell>
          <cell r="T299">
            <v>9.343671591781769</v>
          </cell>
          <cell r="U299">
            <v>9.9972695052330032</v>
          </cell>
          <cell r="V299">
            <v>8.7397093640836641</v>
          </cell>
          <cell r="W299">
            <v>9.1751470254400047</v>
          </cell>
          <cell r="X299">
            <v>9.1034961668128354</v>
          </cell>
          <cell r="Y299">
            <v>9.06904416860759</v>
          </cell>
          <cell r="Z299">
            <v>9.5341641078242159</v>
          </cell>
          <cell r="AA299">
            <v>7.6841087512955486</v>
          </cell>
          <cell r="AB299">
            <v>10.307367692344945</v>
          </cell>
          <cell r="AC299">
            <v>17.190244796607878</v>
          </cell>
          <cell r="AD299">
            <v>27.201885126603621</v>
          </cell>
          <cell r="AE299">
            <v>11.853327577933403</v>
          </cell>
          <cell r="AF299">
            <v>10.363704868778445</v>
          </cell>
          <cell r="AG299">
            <v>6.0755676203879174</v>
          </cell>
          <cell r="AH299">
            <v>5.9737886385631649</v>
          </cell>
          <cell r="AI299">
            <v>0.39100721907353875</v>
          </cell>
          <cell r="AJ299">
            <v>0.68763680735039334</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EX3600 - hours"/>
      <sheetName val="Loading Type RH120W - hours"/>
      <sheetName val="Loading Type OtherW - hours"/>
      <sheetName val="Loading Type RH40C - hours"/>
      <sheetName val="Loading Type 992C - hours"/>
      <sheetName val="Drill&amp;Blast"/>
      <sheetName val="Mine Hours"/>
      <sheetName val="MARC Rates"/>
      <sheetName val="MineSupportCostsandContractors"/>
      <sheetName val="MineEquipmentCosts"/>
      <sheetName val="EquipDeprnReplmt~"/>
      <sheetName val="Opex~"/>
      <sheetName val="Operations CAL"/>
      <sheetName val="Maintenance CAL"/>
      <sheetName val="Dates &amp; Flags"/>
      <sheetName val="Cuentas"/>
      <sheetName val="CtaGeneral-A"/>
      <sheetName val="Hoja3"/>
      <sheetName val="Hoja2"/>
      <sheetName val="Hoja1"/>
      <sheetName val="Fixed Assets~"/>
    </sheetNames>
    <sheetDataSet>
      <sheetData sheetId="0" refreshError="1"/>
      <sheetData sheetId="1" refreshError="1"/>
      <sheetData sheetId="2" refreshError="1"/>
      <sheetData sheetId="3" refreshError="1"/>
      <sheetData sheetId="4">
        <row r="3">
          <cell r="J3">
            <v>0.55000000000000004</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11">
          <cell r="A11" t="str">
            <v>Hydraulic Shovels RH200</v>
          </cell>
          <cell r="F11" t="str">
            <v>Feed</v>
          </cell>
          <cell r="G11" t="str">
            <v>Hrs</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2">
          <cell r="A12" t="str">
            <v>Hydraulic Shovels RH170</v>
          </cell>
          <cell r="F12" t="str">
            <v>Feed</v>
          </cell>
          <cell r="G12" t="str">
            <v>Hrs</v>
          </cell>
          <cell r="J12">
            <v>0</v>
          </cell>
          <cell r="K12">
            <v>0</v>
          </cell>
          <cell r="L12">
            <v>0</v>
          </cell>
          <cell r="M12">
            <v>0</v>
          </cell>
          <cell r="N12">
            <v>0</v>
          </cell>
          <cell r="O12">
            <v>0</v>
          </cell>
          <cell r="P12">
            <v>2835.2213624000001</v>
          </cell>
          <cell r="Q12">
            <v>2535.0354366749993</v>
          </cell>
          <cell r="R12">
            <v>2613.64131</v>
          </cell>
          <cell r="S12">
            <v>2402.8089658999997</v>
          </cell>
          <cell r="T12">
            <v>2473.4938686450005</v>
          </cell>
          <cell r="U12">
            <v>2464.4452424000001</v>
          </cell>
          <cell r="V12">
            <v>2622.39912</v>
          </cell>
          <cell r="W12">
            <v>2539.4440499999996</v>
          </cell>
          <cell r="X12">
            <v>2431.8425999999999</v>
          </cell>
          <cell r="Y12">
            <v>2369.9099430399997</v>
          </cell>
          <cell r="Z12">
            <v>2367.9786995200002</v>
          </cell>
          <cell r="AA12">
            <v>2738.3718758400009</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row>
        <row r="13">
          <cell r="A13" t="str">
            <v>Hydraulic Shovels RH120</v>
          </cell>
          <cell r="F13" t="str">
            <v>Feed</v>
          </cell>
          <cell r="G13" t="str">
            <v>Hrs</v>
          </cell>
          <cell r="J13">
            <v>0</v>
          </cell>
          <cell r="K13">
            <v>0</v>
          </cell>
          <cell r="L13">
            <v>0</v>
          </cell>
          <cell r="M13">
            <v>0</v>
          </cell>
          <cell r="N13">
            <v>0</v>
          </cell>
          <cell r="O13">
            <v>0</v>
          </cell>
          <cell r="P13">
            <v>1167.4440904000001</v>
          </cell>
          <cell r="Q13">
            <v>1023.5708558796875</v>
          </cell>
          <cell r="R13">
            <v>1055.3095368749998</v>
          </cell>
          <cell r="S13">
            <v>1013.6850324890621</v>
          </cell>
          <cell r="T13">
            <v>1020.3162208160621</v>
          </cell>
          <cell r="U13">
            <v>971.28136024000003</v>
          </cell>
          <cell r="V13">
            <v>1097.6329649999998</v>
          </cell>
          <cell r="W13">
            <v>1059.7295362500001</v>
          </cell>
          <cell r="X13">
            <v>1002.2139200000003</v>
          </cell>
          <cell r="Y13">
            <v>999.8057572199998</v>
          </cell>
          <cell r="Z13">
            <v>998.99101385999995</v>
          </cell>
          <cell r="AA13">
            <v>1116.742280616</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4">
          <cell r="A14" t="str">
            <v>Hydraulic Shovels Other</v>
          </cell>
          <cell r="F14" t="str">
            <v>Feed</v>
          </cell>
          <cell r="G14" t="str">
            <v>Hrs</v>
          </cell>
          <cell r="J14">
            <v>0</v>
          </cell>
          <cell r="K14">
            <v>0</v>
          </cell>
          <cell r="L14">
            <v>0</v>
          </cell>
          <cell r="M14">
            <v>0</v>
          </cell>
          <cell r="N14">
            <v>0</v>
          </cell>
          <cell r="O14">
            <v>0</v>
          </cell>
          <cell r="P14">
            <v>1053.3330138947372</v>
          </cell>
          <cell r="Q14">
            <v>1763.0885555822369</v>
          </cell>
          <cell r="R14">
            <v>1817.7580539473686</v>
          </cell>
          <cell r="S14">
            <v>1422.7158350723685</v>
          </cell>
          <cell r="T14">
            <v>1057.986968953026</v>
          </cell>
          <cell r="U14">
            <v>1007.1417089684214</v>
          </cell>
          <cell r="V14">
            <v>1244.2802842105261</v>
          </cell>
          <cell r="W14">
            <v>1367.3929500000008</v>
          </cell>
          <cell r="X14">
            <v>1186.8322736842106</v>
          </cell>
          <cell r="Y14">
            <v>1403.2361504842102</v>
          </cell>
          <cell r="Z14">
            <v>1402.0926510315787</v>
          </cell>
          <cell r="AA14">
            <v>1702.4746201768419</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row>
        <row r="15">
          <cell r="A15" t="str">
            <v>Hydraulic Shovels RH40</v>
          </cell>
          <cell r="F15" t="str">
            <v>Feed</v>
          </cell>
          <cell r="G15" t="str">
            <v>Hrs</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883.89590800044164</v>
          </cell>
          <cell r="Y15">
            <v>920.10201384246545</v>
          </cell>
          <cell r="Z15">
            <v>909.28013220430933</v>
          </cell>
          <cell r="AA15">
            <v>959.10349229670067</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6">
          <cell r="A16" t="str">
            <v>Front End Loaders</v>
          </cell>
          <cell r="F16" t="str">
            <v>Feed</v>
          </cell>
          <cell r="G16" t="str">
            <v>Hrs</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353.55836320017664</v>
          </cell>
          <cell r="Y16">
            <v>368.04080553698611</v>
          </cell>
          <cell r="Z16">
            <v>363.71205288172371</v>
          </cell>
          <cell r="AA16">
            <v>383.64139691868036</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row>
        <row r="17">
          <cell r="A17" t="str">
            <v>CAT793</v>
          </cell>
          <cell r="F17" t="str">
            <v>Feed</v>
          </cell>
          <cell r="G17" t="str">
            <v>Hrs</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8">
          <cell r="A18" t="str">
            <v>CAT789</v>
          </cell>
          <cell r="F18" t="str">
            <v>Feed</v>
          </cell>
          <cell r="G18" t="str">
            <v>Hrs</v>
          </cell>
          <cell r="J18">
            <v>0</v>
          </cell>
          <cell r="K18">
            <v>0</v>
          </cell>
          <cell r="L18">
            <v>0</v>
          </cell>
          <cell r="M18">
            <v>0</v>
          </cell>
          <cell r="N18">
            <v>0</v>
          </cell>
          <cell r="O18">
            <v>0</v>
          </cell>
          <cell r="P18">
            <v>9979.9791956480003</v>
          </cell>
          <cell r="Q18">
            <v>9024.7261545629972</v>
          </cell>
          <cell r="R18">
            <v>9931.8369779999994</v>
          </cell>
          <cell r="S18">
            <v>8986.5055324659988</v>
          </cell>
          <cell r="T18">
            <v>9300.3369461052007</v>
          </cell>
          <cell r="U18">
            <v>9217.0252065760014</v>
          </cell>
          <cell r="V18">
            <v>9860.2206912000001</v>
          </cell>
          <cell r="W18">
            <v>9548.3096279999972</v>
          </cell>
          <cell r="X18">
            <v>9143.7281759999987</v>
          </cell>
          <cell r="Y18">
            <v>9005.6577835519984</v>
          </cell>
          <cell r="Z18">
            <v>8998.3190581760009</v>
          </cell>
          <cell r="AA18">
            <v>10241.510815641604</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row>
        <row r="19">
          <cell r="A19" t="str">
            <v>CAT777</v>
          </cell>
          <cell r="F19" t="str">
            <v>Feed</v>
          </cell>
          <cell r="G19" t="str">
            <v>Hrs</v>
          </cell>
          <cell r="J19">
            <v>0</v>
          </cell>
          <cell r="K19">
            <v>0</v>
          </cell>
          <cell r="L19">
            <v>0</v>
          </cell>
          <cell r="M19">
            <v>0</v>
          </cell>
          <cell r="N19">
            <v>0</v>
          </cell>
          <cell r="O19">
            <v>0</v>
          </cell>
          <cell r="P19">
            <v>13420.542938571662</v>
          </cell>
          <cell r="Q19">
            <v>14200.336347834313</v>
          </cell>
          <cell r="R19">
            <v>13434.361556477732</v>
          </cell>
          <cell r="S19">
            <v>12145.372445045141</v>
          </cell>
          <cell r="T19">
            <v>11006.292917957609</v>
          </cell>
          <cell r="U19">
            <v>10622.821306220245</v>
          </cell>
          <cell r="V19">
            <v>12149.065828663966</v>
          </cell>
          <cell r="W19">
            <v>12244.058792307696</v>
          </cell>
          <cell r="X19">
            <v>14374.459870123013</v>
          </cell>
          <cell r="Y19">
            <v>14941.151623900398</v>
          </cell>
          <cell r="Z19">
            <v>14893.557719897628</v>
          </cell>
          <cell r="AA19">
            <v>17214.199098940207</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0">
          <cell r="A20" t="str">
            <v>Production Drills</v>
          </cell>
          <cell r="F20" t="str">
            <v>Feed</v>
          </cell>
          <cell r="G20" t="str">
            <v>Hrs</v>
          </cell>
          <cell r="J20">
            <v>872.92402526491389</v>
          </cell>
          <cell r="K20">
            <v>872.92402526491389</v>
          </cell>
          <cell r="L20">
            <v>872.92402526491389</v>
          </cell>
          <cell r="M20">
            <v>872.92402526491389</v>
          </cell>
          <cell r="N20">
            <v>872.92402526491389</v>
          </cell>
          <cell r="O20">
            <v>872.92402526491389</v>
          </cell>
          <cell r="P20">
            <v>2254.3412155616156</v>
          </cell>
          <cell r="Q20">
            <v>2180.6037875502043</v>
          </cell>
          <cell r="R20">
            <v>2245.4681844040965</v>
          </cell>
          <cell r="S20">
            <v>2036.2819772784264</v>
          </cell>
          <cell r="T20">
            <v>2000.4486578907199</v>
          </cell>
          <cell r="U20">
            <v>1963.343112878038</v>
          </cell>
          <cell r="V20">
            <v>2153.2330594724754</v>
          </cell>
          <cell r="W20">
            <v>2117.1128666333698</v>
          </cell>
          <cell r="X20">
            <v>1996.4465792857252</v>
          </cell>
          <cell r="Y20">
            <v>2007.2135719347566</v>
          </cell>
          <cell r="Z20">
            <v>2005.320949239906</v>
          </cell>
          <cell r="AA20">
            <v>2316.6308843953248</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row>
        <row r="21">
          <cell r="A21" t="str">
            <v>Coal Drills</v>
          </cell>
          <cell r="F21" t="str">
            <v>Feed</v>
          </cell>
          <cell r="G21" t="str">
            <v>Hrs</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40</v>
          </cell>
          <cell r="AK21">
            <v>40</v>
          </cell>
          <cell r="AL21">
            <v>40</v>
          </cell>
          <cell r="AM21">
            <v>40</v>
          </cell>
          <cell r="AN21">
            <v>40</v>
          </cell>
          <cell r="AO21">
            <v>40</v>
          </cell>
          <cell r="AP21">
            <v>40</v>
          </cell>
          <cell r="AQ21">
            <v>40</v>
          </cell>
          <cell r="AR21">
            <v>40</v>
          </cell>
          <cell r="AS21">
            <v>40</v>
          </cell>
          <cell r="AT21">
            <v>40</v>
          </cell>
          <cell r="AU21">
            <v>40</v>
          </cell>
          <cell r="AV21">
            <v>40</v>
          </cell>
          <cell r="AW21">
            <v>40</v>
          </cell>
          <cell r="AX21">
            <v>40</v>
          </cell>
          <cell r="AY21">
            <v>40</v>
          </cell>
          <cell r="AZ21">
            <v>40</v>
          </cell>
          <cell r="BA21">
            <v>40</v>
          </cell>
          <cell r="BB21">
            <v>40</v>
          </cell>
          <cell r="BC21">
            <v>40</v>
          </cell>
          <cell r="BD21">
            <v>40</v>
          </cell>
          <cell r="BE21">
            <v>40</v>
          </cell>
          <cell r="BF21">
            <v>40</v>
          </cell>
          <cell r="BG21">
            <v>40</v>
          </cell>
          <cell r="BH21">
            <v>40</v>
          </cell>
          <cell r="BI21">
            <v>40</v>
          </cell>
          <cell r="BJ21">
            <v>40</v>
          </cell>
          <cell r="BK21">
            <v>40</v>
          </cell>
          <cell r="BL21">
            <v>40</v>
          </cell>
          <cell r="BM21">
            <v>40</v>
          </cell>
          <cell r="BN21">
            <v>40</v>
          </cell>
          <cell r="BO21">
            <v>40</v>
          </cell>
          <cell r="BP21">
            <v>40</v>
          </cell>
          <cell r="BQ21">
            <v>40</v>
          </cell>
          <cell r="BR21">
            <v>40</v>
          </cell>
          <cell r="BS21">
            <v>40</v>
          </cell>
          <cell r="BT21">
            <v>40</v>
          </cell>
          <cell r="BU21">
            <v>40</v>
          </cell>
          <cell r="BV21">
            <v>40</v>
          </cell>
          <cell r="BW21">
            <v>40</v>
          </cell>
          <cell r="BX21">
            <v>40</v>
          </cell>
        </row>
        <row r="22">
          <cell r="A22" t="str">
            <v>Track Dozers D10</v>
          </cell>
          <cell r="F22" t="str">
            <v>Feed</v>
          </cell>
          <cell r="G22" t="str">
            <v>Hrs</v>
          </cell>
          <cell r="J22">
            <v>0</v>
          </cell>
          <cell r="K22">
            <v>0</v>
          </cell>
          <cell r="L22">
            <v>0</v>
          </cell>
          <cell r="M22">
            <v>0</v>
          </cell>
          <cell r="N22">
            <v>0</v>
          </cell>
          <cell r="O22">
            <v>0</v>
          </cell>
          <cell r="P22">
            <v>0</v>
          </cell>
          <cell r="Q22">
            <v>0</v>
          </cell>
          <cell r="R22">
            <v>0</v>
          </cell>
          <cell r="S22">
            <v>962.95718504687511</v>
          </cell>
          <cell r="T22">
            <v>2402.4981123750003</v>
          </cell>
          <cell r="U22">
            <v>2348.348465</v>
          </cell>
          <cell r="V22">
            <v>2530.1737499999999</v>
          </cell>
          <cell r="W22">
            <v>2500.02</v>
          </cell>
          <cell r="X22">
            <v>2375.75</v>
          </cell>
          <cell r="Y22">
            <v>2407.5781055000007</v>
          </cell>
          <cell r="Z22">
            <v>2382.7138714999996</v>
          </cell>
          <cell r="AA22">
            <v>2668.6529279999995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row>
        <row r="23">
          <cell r="A23" t="str">
            <v>Track Dozers D9</v>
          </cell>
          <cell r="F23" t="str">
            <v>Feed</v>
          </cell>
          <cell r="G23" t="str">
            <v>Hrs</v>
          </cell>
          <cell r="J23">
            <v>0</v>
          </cell>
          <cell r="K23">
            <v>0</v>
          </cell>
          <cell r="L23">
            <v>0</v>
          </cell>
          <cell r="M23">
            <v>0</v>
          </cell>
          <cell r="N23">
            <v>0</v>
          </cell>
          <cell r="O23">
            <v>0</v>
          </cell>
          <cell r="P23">
            <v>1609.9975290000002</v>
          </cell>
          <cell r="Q23">
            <v>1503.6586848749998</v>
          </cell>
          <cell r="R23">
            <v>1565.8019999999999</v>
          </cell>
          <cell r="S23">
            <v>2888.8715551406253</v>
          </cell>
          <cell r="T23">
            <v>3363.4973573250004</v>
          </cell>
          <cell r="U23">
            <v>3287.6878509999997</v>
          </cell>
          <cell r="V23">
            <v>3542.24325</v>
          </cell>
          <cell r="W23">
            <v>3500.0279999999998</v>
          </cell>
          <cell r="X23">
            <v>3326.05</v>
          </cell>
          <cell r="Y23">
            <v>3370.6093477000004</v>
          </cell>
          <cell r="Z23">
            <v>3335.7994200999992</v>
          </cell>
          <cell r="AA23">
            <v>3736.1140992000001</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24">
          <cell r="A24" t="str">
            <v>Track Dozers D7</v>
          </cell>
          <cell r="F24" t="str">
            <v>Feed</v>
          </cell>
          <cell r="G24" t="str">
            <v>Hrs</v>
          </cell>
          <cell r="J24">
            <v>0</v>
          </cell>
          <cell r="K24">
            <v>0</v>
          </cell>
          <cell r="L24">
            <v>0</v>
          </cell>
          <cell r="M24">
            <v>0</v>
          </cell>
          <cell r="N24">
            <v>0</v>
          </cell>
          <cell r="O24">
            <v>0</v>
          </cell>
          <cell r="P24">
            <v>0</v>
          </cell>
          <cell r="Q24">
            <v>0</v>
          </cell>
          <cell r="R24">
            <v>0</v>
          </cell>
          <cell r="S24">
            <v>481.47859252343756</v>
          </cell>
          <cell r="T24">
            <v>480.49962247500002</v>
          </cell>
          <cell r="U24">
            <v>469.669693</v>
          </cell>
          <cell r="V24">
            <v>506.03474999999997</v>
          </cell>
          <cell r="W24">
            <v>500.00400000000002</v>
          </cell>
          <cell r="X24">
            <v>475.15</v>
          </cell>
          <cell r="Y24">
            <v>481.51562110000009</v>
          </cell>
          <cell r="Z24">
            <v>476.54277429999991</v>
          </cell>
          <cell r="AA24">
            <v>533.73058559999993</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row>
        <row r="25">
          <cell r="A25" t="str">
            <v>Wheel Dozers 834</v>
          </cell>
          <cell r="F25" t="str">
            <v>Feed</v>
          </cell>
          <cell r="G25" t="str">
            <v>Hrs</v>
          </cell>
          <cell r="J25">
            <v>0</v>
          </cell>
          <cell r="K25">
            <v>0</v>
          </cell>
          <cell r="L25">
            <v>0</v>
          </cell>
          <cell r="M25">
            <v>0</v>
          </cell>
          <cell r="N25">
            <v>0</v>
          </cell>
          <cell r="O25">
            <v>0</v>
          </cell>
          <cell r="P25">
            <v>0</v>
          </cell>
          <cell r="Q25">
            <v>1398.7522649999999</v>
          </cell>
          <cell r="R25">
            <v>1456.56</v>
          </cell>
          <cell r="S25">
            <v>1343.6611884375</v>
          </cell>
          <cell r="T25">
            <v>1340.929179</v>
          </cell>
          <cell r="U25">
            <v>1310.7061199999998</v>
          </cell>
          <cell r="V25">
            <v>1412.19</v>
          </cell>
          <cell r="W25">
            <v>1395.36</v>
          </cell>
          <cell r="X25">
            <v>1768</v>
          </cell>
          <cell r="Y25">
            <v>1791.6860320000001</v>
          </cell>
          <cell r="Z25">
            <v>1773.1824159999996</v>
          </cell>
          <cell r="AA25">
            <v>1985.9742719999999</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row>
        <row r="26">
          <cell r="A26" t="str">
            <v>Graders</v>
          </cell>
          <cell r="F26" t="str">
            <v>Feed</v>
          </cell>
          <cell r="G26" t="str">
            <v>Hrs</v>
          </cell>
          <cell r="J26">
            <v>0</v>
          </cell>
          <cell r="K26">
            <v>0</v>
          </cell>
          <cell r="L26">
            <v>0</v>
          </cell>
          <cell r="M26">
            <v>0</v>
          </cell>
          <cell r="N26">
            <v>0</v>
          </cell>
          <cell r="O26">
            <v>0</v>
          </cell>
          <cell r="P26">
            <v>1747.2841399999998</v>
          </cell>
          <cell r="Q26">
            <v>1631.8776424999999</v>
          </cell>
          <cell r="R26">
            <v>1699.32</v>
          </cell>
          <cell r="S26">
            <v>1567.60471984375</v>
          </cell>
          <cell r="T26">
            <v>1564.4173755000002</v>
          </cell>
          <cell r="U26">
            <v>1529.1571399999996</v>
          </cell>
          <cell r="V26">
            <v>1647.5550000000001</v>
          </cell>
          <cell r="W26">
            <v>1627.92</v>
          </cell>
          <cell r="X26">
            <v>1547</v>
          </cell>
          <cell r="Y26">
            <v>1567.7252780000001</v>
          </cell>
          <cell r="Z26">
            <v>1551.5346139999997</v>
          </cell>
          <cell r="AA26">
            <v>1737.727488</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row>
        <row r="27">
          <cell r="A27" t="str">
            <v>Water Trucks</v>
          </cell>
          <cell r="F27" t="str">
            <v>Feed</v>
          </cell>
          <cell r="G27" t="str">
            <v>Hrs</v>
          </cell>
          <cell r="J27">
            <v>0</v>
          </cell>
          <cell r="K27">
            <v>0</v>
          </cell>
          <cell r="L27">
            <v>0</v>
          </cell>
          <cell r="M27">
            <v>0</v>
          </cell>
          <cell r="N27">
            <v>0</v>
          </cell>
          <cell r="O27">
            <v>0</v>
          </cell>
          <cell r="P27">
            <v>873.64206999999988</v>
          </cell>
          <cell r="Q27">
            <v>815.93882124999993</v>
          </cell>
          <cell r="R27">
            <v>849.66</v>
          </cell>
          <cell r="S27">
            <v>783.802359921875</v>
          </cell>
          <cell r="T27">
            <v>782.20868775000008</v>
          </cell>
          <cell r="U27">
            <v>764.57856999999979</v>
          </cell>
          <cell r="V27">
            <v>823.77750000000003</v>
          </cell>
          <cell r="W27">
            <v>813.96</v>
          </cell>
          <cell r="X27">
            <v>773.5</v>
          </cell>
          <cell r="Y27">
            <v>783.86263900000006</v>
          </cell>
          <cell r="Z27">
            <v>775.76730699999985</v>
          </cell>
          <cell r="AA27">
            <v>868.863744</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row>
        <row r="28">
          <cell r="A28" t="str">
            <v>Ancillary Excavator 330</v>
          </cell>
          <cell r="F28" t="str">
            <v>Feed</v>
          </cell>
          <cell r="G28" t="str">
            <v>Hrs</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663</v>
          </cell>
          <cell r="Y28">
            <v>671.88226200000008</v>
          </cell>
          <cell r="Z28">
            <v>664.94340599999987</v>
          </cell>
          <cell r="AA28">
            <v>744.74035200000003</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row>
        <row r="29">
          <cell r="A29" t="str">
            <v>Crushers</v>
          </cell>
          <cell r="F29" t="str">
            <v>Feed</v>
          </cell>
          <cell r="G29" t="str">
            <v>Hrs</v>
          </cell>
          <cell r="J29">
            <v>778.78125</v>
          </cell>
          <cell r="K29">
            <v>769.5</v>
          </cell>
          <cell r="L29">
            <v>731.25</v>
          </cell>
          <cell r="M29">
            <v>741.04661250000004</v>
          </cell>
          <cell r="N29">
            <v>733.39346249999983</v>
          </cell>
          <cell r="O29">
            <v>821.40479999999991</v>
          </cell>
          <cell r="P29">
            <v>693.77458500000012</v>
          </cell>
          <cell r="Q29">
            <v>771.37073437499998</v>
          </cell>
          <cell r="R29">
            <v>726.94125000000008</v>
          </cell>
          <cell r="S29">
            <v>733.57972971679692</v>
          </cell>
          <cell r="T29">
            <v>321.67510635937498</v>
          </cell>
          <cell r="U29">
            <v>299.96858812499994</v>
          </cell>
          <cell r="V29">
            <v>338.76984375000001</v>
          </cell>
          <cell r="W29">
            <v>338.58</v>
          </cell>
          <cell r="X29">
            <v>321.75</v>
          </cell>
          <cell r="Y29">
            <v>333.47097562499999</v>
          </cell>
          <cell r="Z29">
            <v>330.02705812499994</v>
          </cell>
          <cell r="AA29">
            <v>369.63216</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row>
        <row r="30">
          <cell r="A30" t="str">
            <v>Stockpile Loaders</v>
          </cell>
          <cell r="F30" t="str">
            <v>Feed</v>
          </cell>
          <cell r="G30" t="str">
            <v>Hrs</v>
          </cell>
          <cell r="J30">
            <v>0</v>
          </cell>
          <cell r="K30">
            <v>0</v>
          </cell>
          <cell r="L30">
            <v>0</v>
          </cell>
          <cell r="M30">
            <v>0</v>
          </cell>
          <cell r="N30">
            <v>0</v>
          </cell>
          <cell r="O30">
            <v>0</v>
          </cell>
          <cell r="P30">
            <v>0</v>
          </cell>
          <cell r="Q30">
            <v>0</v>
          </cell>
          <cell r="R30">
            <v>0</v>
          </cell>
          <cell r="S30">
            <v>335.91529710937505</v>
          </cell>
          <cell r="T30">
            <v>335.23229475000005</v>
          </cell>
          <cell r="U30">
            <v>327.67652999999996</v>
          </cell>
          <cell r="V30">
            <v>353.04750000000001</v>
          </cell>
          <cell r="W30">
            <v>348.84</v>
          </cell>
          <cell r="X30">
            <v>331.5</v>
          </cell>
          <cell r="Y30">
            <v>335.94113100000004</v>
          </cell>
          <cell r="Z30">
            <v>332.47170299999993</v>
          </cell>
          <cell r="AA30">
            <v>372.37017600000001</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row>
        <row r="94">
          <cell r="A94" t="str">
            <v>Hydraulic Shovels RH200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row>
        <row r="95">
          <cell r="A95" t="str">
            <v>Hydraulic Shovels RH170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row>
        <row r="96">
          <cell r="A96" t="str">
            <v>Hydraulic Shovels RH120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row>
        <row r="97">
          <cell r="A97" t="str">
            <v>Hydraulic Shovels RH40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row>
        <row r="98">
          <cell r="A98" t="str">
            <v>Front End Loaders</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row>
        <row r="99">
          <cell r="A99" t="str">
            <v>CAT793</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row>
        <row r="100">
          <cell r="A100" t="str">
            <v>CAT789</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row>
        <row r="101">
          <cell r="A101" t="str">
            <v>CAT777</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row>
        <row r="102">
          <cell r="A102" t="str">
            <v>Production Drills</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row>
        <row r="103">
          <cell r="A103" t="str">
            <v>Coal Drills</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row>
        <row r="104">
          <cell r="A104" t="str">
            <v>Track Dozers D10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row>
        <row r="105">
          <cell r="A105" t="str">
            <v>Track Dozers D9</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row>
        <row r="106">
          <cell r="A106" t="str">
            <v>Track Dozers D7</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row>
        <row r="107">
          <cell r="A107" t="str">
            <v>Wheel Dozers 834</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row>
        <row r="108">
          <cell r="A108" t="str">
            <v>Graders</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row>
        <row r="109">
          <cell r="A109" t="str">
            <v>Water Trucks</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row>
        <row r="110">
          <cell r="A110" t="str">
            <v>Ancillary Excavator 330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row>
        <row r="111">
          <cell r="A111" t="str">
            <v>Crushers</v>
          </cell>
        </row>
        <row r="112">
          <cell r="A112" t="str">
            <v>Stockpile Loaders</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11">
          <cell r="P11" t="str">
            <v>5300  Materials and Supplies  DO NOT USE</v>
          </cell>
          <cell r="Q11" t="str">
            <v>MINING CODES</v>
          </cell>
          <cell r="S11" t="str">
            <v>5220  Utillities  DO NOT USE</v>
          </cell>
          <cell r="T11" t="str">
            <v>Process ProductionPrimary Cushing-22060100</v>
          </cell>
        </row>
        <row r="12">
          <cell r="P12" t="str">
            <v>1000  Production Statistics</v>
          </cell>
          <cell r="Q12" t="str">
            <v>Mine Drilling 22020010</v>
          </cell>
          <cell r="S12" t="str">
            <v xml:space="preserve">5221       Utilities - Electricity   </v>
          </cell>
          <cell r="T12" t="str">
            <v>Process ProductionConveying and feeding-22060110</v>
          </cell>
        </row>
        <row r="13">
          <cell r="P13" t="str">
            <v>1001      Waste Mined</v>
          </cell>
          <cell r="Q13" t="str">
            <v>Mine Blasting 22020020</v>
          </cell>
          <cell r="S13" t="str">
            <v xml:space="preserve">5222       Utilities - Natural Gas   </v>
          </cell>
          <cell r="T13" t="str">
            <v>Process ProductionGrinding-22060120</v>
          </cell>
        </row>
        <row r="14">
          <cell r="P14" t="str">
            <v>1002      Oxide Mined</v>
          </cell>
          <cell r="Q14" t="str">
            <v>Mine Loading 22020030</v>
          </cell>
          <cell r="S14" t="str">
            <v xml:space="preserve">5223       Utilities - Water   </v>
          </cell>
          <cell r="T14" t="str">
            <v>Process ProductionSAG Mill-22060121</v>
          </cell>
        </row>
        <row r="15">
          <cell r="P15" t="str">
            <v>1003      VC Sulphide Mined</v>
          </cell>
          <cell r="Q15" t="str">
            <v>Mine CAT 375 22020031</v>
          </cell>
          <cell r="S15" t="str">
            <v xml:space="preserve">5224       Utilities - Sewer   </v>
          </cell>
          <cell r="T15" t="str">
            <v>Process ProductionBall Mill 1-22060122</v>
          </cell>
        </row>
        <row r="16">
          <cell r="P16" t="str">
            <v>1004      IN Sulphide Mined</v>
          </cell>
          <cell r="Q16" t="str">
            <v>Mine CAT 994 22020032</v>
          </cell>
          <cell r="S16" t="str">
            <v xml:space="preserve">5225       Utilities - Compressed Air   </v>
          </cell>
          <cell r="T16" t="str">
            <v>Process ProductionBall Mill 2-22060123</v>
          </cell>
        </row>
        <row r="17">
          <cell r="P17" t="str">
            <v>1005      Oxide Ag HG</v>
          </cell>
          <cell r="Q17" t="str">
            <v>Mine Hydraulic Shovels 22020033</v>
          </cell>
          <cell r="S17" t="str">
            <v>5300  Materials and Supplies  DO NOT USE</v>
          </cell>
          <cell r="T17" t="str">
            <v>Process ProductionPebble Crusher-22060124</v>
          </cell>
        </row>
        <row r="18">
          <cell r="P18" t="str">
            <v>1006      VCS AG Head Grade</v>
          </cell>
          <cell r="Q18" t="str">
            <v>Mine Hauling 22020040</v>
          </cell>
          <cell r="S18" t="str">
            <v xml:space="preserve">5302       Supplies - Operating   </v>
          </cell>
          <cell r="T18" t="str">
            <v>Process ProductionLead Flotation Circuit-22060130</v>
          </cell>
        </row>
        <row r="19">
          <cell r="P19" t="str">
            <v>1007      INS AG Head Grade</v>
          </cell>
          <cell r="Q19" t="str">
            <v>Mine CAT 785 22020041</v>
          </cell>
          <cell r="S19" t="str">
            <v xml:space="preserve">5303       Supplies - Field   </v>
          </cell>
          <cell r="T19" t="str">
            <v>Process ProductionLead Regrind-22060131</v>
          </cell>
        </row>
        <row r="20">
          <cell r="P20" t="str">
            <v>1008      Oxide Pg HG</v>
          </cell>
          <cell r="Q20" t="str">
            <v>Mine CAT 789 22020042</v>
          </cell>
          <cell r="S20" t="str">
            <v xml:space="preserve">5304       Supplies - Office   </v>
          </cell>
          <cell r="T20" t="str">
            <v>Process ProductionZinc Flotation Circuit-22060140</v>
          </cell>
        </row>
        <row r="21">
          <cell r="P21" t="str">
            <v>1009       VCS Pb HG</v>
          </cell>
          <cell r="Q21" t="str">
            <v>Mine Rehandle 22020049</v>
          </cell>
          <cell r="S21" t="str">
            <v xml:space="preserve">5305       Small Equipment and Tools   </v>
          </cell>
          <cell r="T21" t="str">
            <v>Process ProductionZinc Regrind-22060141</v>
          </cell>
        </row>
        <row r="22">
          <cell r="P22" t="str">
            <v>1010       INS Pb HG</v>
          </cell>
          <cell r="Q22" t="str">
            <v>Mine Dozing 22020050</v>
          </cell>
          <cell r="S22" t="str">
            <v>5321       Grinding Balls  DO NOT USE</v>
          </cell>
          <cell r="T22" t="str">
            <v>Process ProductionConcentrate Dewatering-22060150</v>
          </cell>
        </row>
        <row r="23">
          <cell r="P23" t="str">
            <v>1011       Oxide Zn HG</v>
          </cell>
          <cell r="Q23" t="str">
            <v>Mine Road Maintenance 22020060</v>
          </cell>
          <cell r="S23" t="str">
            <v xml:space="preserve">5321010       Grinding Balls -125mm  </v>
          </cell>
          <cell r="T23" t="str">
            <v>Process ProductionThickening-22060151</v>
          </cell>
        </row>
        <row r="24">
          <cell r="P24" t="str">
            <v>1012       VCS Zn HG</v>
          </cell>
          <cell r="Q24" t="str">
            <v>Mine Dewatering 22020070</v>
          </cell>
          <cell r="S24" t="str">
            <v xml:space="preserve">5321020       Grinding Balls - 50mm  </v>
          </cell>
          <cell r="T24" t="str">
            <v>Process ProductionFiltering-22060152</v>
          </cell>
        </row>
        <row r="25">
          <cell r="P25" t="str">
            <v>1013       INS Zn HG</v>
          </cell>
          <cell r="Q25" t="str">
            <v>Mine Suport (Lighting Plants, RTD) 22020080</v>
          </cell>
          <cell r="S25" t="str">
            <v xml:space="preserve">5321030       Grinding Balls - 25mm  </v>
          </cell>
          <cell r="T25" t="str">
            <v>Process ProductionThickener/Tailings-22060160</v>
          </cell>
        </row>
        <row r="26">
          <cell r="P26" t="str">
            <v>1014      Mill Feed VCS</v>
          </cell>
          <cell r="Q26" t="str">
            <v>Mine Planning 22020510</v>
          </cell>
          <cell r="S26" t="str">
            <v xml:space="preserve">5330       Liners &amp; Bolts   </v>
          </cell>
          <cell r="T26" t="str">
            <v>Process ProductionConcentrate Loadout-22060170</v>
          </cell>
        </row>
        <row r="27">
          <cell r="P27" t="str">
            <v>1015      Mill Feed INS</v>
          </cell>
          <cell r="Q27" t="str">
            <v>Mine Survey 22020520</v>
          </cell>
          <cell r="S27" t="str">
            <v xml:space="preserve">5331       Tires   </v>
          </cell>
          <cell r="T27" t="str">
            <v>Process ProductionWater systems-22060180</v>
          </cell>
        </row>
        <row r="28">
          <cell r="P28" t="str">
            <v>1016      Mill Feed Ag HG</v>
          </cell>
          <cell r="Q28" t="str">
            <v>Mine Geology 22020530</v>
          </cell>
          <cell r="S28" t="str">
            <v xml:space="preserve">5340       Filter Cloth   </v>
          </cell>
          <cell r="T28" t="str">
            <v>Process ProductionUtilities-22060190</v>
          </cell>
        </row>
        <row r="29">
          <cell r="P29" t="str">
            <v>1017      Mill Feed Pb Head Grade</v>
          </cell>
          <cell r="Q29" t="str">
            <v>Exploration Services 22020540</v>
          </cell>
          <cell r="S29" t="str">
            <v>5350  Components &amp; Parts  DO NOT USE</v>
          </cell>
          <cell r="T29" t="str">
            <v>Process ProductionLaboratory Services-22060200</v>
          </cell>
        </row>
        <row r="30">
          <cell r="P30" t="str">
            <v>1018      Mill feed Zn HG</v>
          </cell>
          <cell r="Q30" t="str">
            <v>Mine G &amp; A 22020930</v>
          </cell>
          <cell r="S30" t="str">
            <v xml:space="preserve">5351       Mechanical   </v>
          </cell>
          <cell r="T30" t="str">
            <v>Process ProductionMetallurgical Laboratory-22060210</v>
          </cell>
        </row>
        <row r="31">
          <cell r="P31" t="str">
            <v>1019      Mill Recov Ag</v>
          </cell>
          <cell r="Q31" t="str">
            <v>MINE MAINTENANCE CODES</v>
          </cell>
          <cell r="S31" t="str">
            <v xml:space="preserve">5352       Electrical/Instrumentation   </v>
          </cell>
          <cell r="T31" t="str">
            <v>Process ProductionAdminsitration-22060930</v>
          </cell>
        </row>
        <row r="32">
          <cell r="P32" t="str">
            <v>1020      Mill Recov Pb</v>
          </cell>
          <cell r="Q32" t="str">
            <v>MMaint- Drilling 22021010</v>
          </cell>
          <cell r="S32" t="str">
            <v xml:space="preserve">5353       Ground Engaging Tools   </v>
          </cell>
          <cell r="T32" t="str">
            <v>Process MaintenancePrimary Cushing-22061100</v>
          </cell>
        </row>
        <row r="33">
          <cell r="P33" t="str">
            <v>1021      Mill Recov Zn</v>
          </cell>
          <cell r="Q33" t="str">
            <v>MMaint- Blasting 22021020</v>
          </cell>
          <cell r="S33" t="str">
            <v xml:space="preserve">5354       Piping / Plumbing   </v>
          </cell>
          <cell r="T33" t="str">
            <v>Process MaintenanceConveying and feeding-22061110</v>
          </cell>
        </row>
        <row r="34">
          <cell r="P34" t="str">
            <v>1022      Vol Pb Conc</v>
          </cell>
          <cell r="Q34" t="str">
            <v>MMaint- Loading 22021030</v>
          </cell>
          <cell r="S34" t="str">
            <v xml:space="preserve">5355       Buildings   </v>
          </cell>
          <cell r="T34" t="str">
            <v>Process MaintenanceGrinding-22061120</v>
          </cell>
        </row>
        <row r="35">
          <cell r="P35" t="str">
            <v>1023      Vol Zn Con</v>
          </cell>
          <cell r="Q35" t="str">
            <v>MMaint- CAT 375 22021031</v>
          </cell>
          <cell r="S35" t="str">
            <v xml:space="preserve">5356       Undercarriage   </v>
          </cell>
          <cell r="T35" t="str">
            <v>Process MaintenanceSAG Mill-22061121</v>
          </cell>
        </row>
        <row r="36">
          <cell r="P36" t="str">
            <v>1024      Ag in Pb con</v>
          </cell>
          <cell r="Q36" t="str">
            <v>MMaint- CAT 994 22021032</v>
          </cell>
          <cell r="S36" t="str">
            <v xml:space="preserve">5360       Rubber Wear Parts   </v>
          </cell>
          <cell r="T36" t="str">
            <v>Process MaintenanceBall Mill 1-22061122</v>
          </cell>
        </row>
        <row r="37">
          <cell r="P37" t="str">
            <v>1025      Ag in Zn con</v>
          </cell>
          <cell r="Q37" t="str">
            <v>MMaint- Hydraulic Shovels 22021033</v>
          </cell>
          <cell r="S37" t="str">
            <v xml:space="preserve">5365       Steel Sections   </v>
          </cell>
          <cell r="T37" t="str">
            <v>Process MaintenanceBall Mill 2-22061123</v>
          </cell>
        </row>
        <row r="38">
          <cell r="P38" t="str">
            <v>1026      Gross Silver Prod</v>
          </cell>
          <cell r="Q38" t="str">
            <v>MMaint- Hauling 22021040</v>
          </cell>
          <cell r="S38" t="str">
            <v>5370  Fuel Oil and Grease  DO NOT USE</v>
          </cell>
          <cell r="T38" t="str">
            <v>Process MaintenancePebble Crusher-22061124</v>
          </cell>
        </row>
        <row r="39">
          <cell r="P39" t="str">
            <v>1027      Gross Pb Prod</v>
          </cell>
          <cell r="Q39" t="str">
            <v>MMaint- CAT 785 22021041</v>
          </cell>
          <cell r="S39" t="str">
            <v xml:space="preserve">5371       Diesel   </v>
          </cell>
          <cell r="T39" t="str">
            <v>Process MaintenanceLead Flotation Circuit-22061130</v>
          </cell>
        </row>
        <row r="40">
          <cell r="P40" t="str">
            <v>1028      Gross Zn Prod</v>
          </cell>
          <cell r="Q40" t="str">
            <v>MMaint- CAT 789 22021042</v>
          </cell>
          <cell r="S40" t="str">
            <v xml:space="preserve">5372       Gasoline   </v>
          </cell>
          <cell r="T40" t="str">
            <v>Process MaintenanceLead Regrind-22061131</v>
          </cell>
        </row>
        <row r="41">
          <cell r="P41" t="str">
            <v>1029      Net Payable Ag</v>
          </cell>
          <cell r="Q41" t="str">
            <v>MMaint- Rehandle 22021049</v>
          </cell>
          <cell r="S41" t="str">
            <v xml:space="preserve">5373       Oil and Grease   </v>
          </cell>
          <cell r="T41" t="str">
            <v>Process MaintenanceZinc Flotation Circuit-22061140</v>
          </cell>
        </row>
        <row r="42">
          <cell r="P42" t="str">
            <v>1030      Net Payable Pb</v>
          </cell>
          <cell r="Q42" t="str">
            <v>MMaint- Dozing 22021050</v>
          </cell>
          <cell r="S42" t="str">
            <v xml:space="preserve">5375       General Consumables   </v>
          </cell>
          <cell r="T42" t="str">
            <v>Process MaintenanceZinc Regrind-22061141</v>
          </cell>
        </row>
        <row r="43">
          <cell r="P43" t="str">
            <v>1031      Net Payable Zn</v>
          </cell>
          <cell r="Q43" t="str">
            <v>MMaint- Road Maintenance 22021060</v>
          </cell>
          <cell r="S43" t="str">
            <v>5400  Reagents  DO NOT USE</v>
          </cell>
          <cell r="T43" t="str">
            <v>Process MaintenanceConcentrate Dewatering-22061150</v>
          </cell>
        </row>
        <row r="44">
          <cell r="P44" t="str">
            <v>1032      Gross Revenue</v>
          </cell>
          <cell r="Q44" t="str">
            <v>MMaint- Dewatering 22021070</v>
          </cell>
          <cell r="S44" t="str">
            <v>5401       Collector - Primary  DO NOT USE</v>
          </cell>
          <cell r="T44" t="str">
            <v>Process MaintenanceThickening-22061151</v>
          </cell>
        </row>
        <row r="45">
          <cell r="P45" t="str">
            <v>1033      Net Revenue</v>
          </cell>
          <cell r="Q45" t="str">
            <v>MMaint- Suport 22021080</v>
          </cell>
          <cell r="S45" t="str">
            <v xml:space="preserve">5401010           Aero 65  </v>
          </cell>
          <cell r="T45" t="str">
            <v>Process MaintenanceFiltering-22061152</v>
          </cell>
        </row>
        <row r="46">
          <cell r="P46" t="str">
            <v>5301  DO NOT USE  DO NOT USE</v>
          </cell>
          <cell r="Q46" t="str">
            <v>MMaint- G &amp; A 22021930</v>
          </cell>
          <cell r="S46" t="str">
            <v xml:space="preserve">5401020           Aero 238  </v>
          </cell>
          <cell r="T46" t="str">
            <v>Process MaintenanceThickener/Tailings-22061160</v>
          </cell>
        </row>
        <row r="47">
          <cell r="P47" t="str">
            <v>6301       Depreciation</v>
          </cell>
          <cell r="S47" t="str">
            <v xml:space="preserve">5401030           SIPX  </v>
          </cell>
          <cell r="T47" t="str">
            <v>Process MaintenanceConcentrate Loadout-22061170</v>
          </cell>
        </row>
        <row r="48">
          <cell r="P48" t="str">
            <v>5842       Leasing costs</v>
          </cell>
          <cell r="S48" t="str">
            <v xml:space="preserve">5401040           PAX  </v>
          </cell>
          <cell r="T48" t="str">
            <v>Process MaintenanceWater systems-22061180</v>
          </cell>
        </row>
        <row r="49">
          <cell r="P49" t="str">
            <v xml:space="preserve">5302       Supplies - Operating   </v>
          </cell>
          <cell r="S49" t="str">
            <v xml:space="preserve">5405       Flocculants   </v>
          </cell>
          <cell r="T49" t="str">
            <v>Process MaintenanceUtilities-22061190</v>
          </cell>
        </row>
        <row r="50">
          <cell r="P50" t="str">
            <v xml:space="preserve">5303       Supplies - Field   </v>
          </cell>
          <cell r="S50" t="str">
            <v xml:space="preserve">5410       Chemicals - Other   </v>
          </cell>
          <cell r="T50" t="str">
            <v>Process MaintenanceBuilding Maintenance-22061470</v>
          </cell>
        </row>
        <row r="51">
          <cell r="P51" t="str">
            <v xml:space="preserve">5304       Supplies - Office   </v>
          </cell>
          <cell r="S51" t="str">
            <v xml:space="preserve">5415       Frother   </v>
          </cell>
          <cell r="T51" t="str">
            <v>Process MaintenanceCraneage and Rigging Services-22061480</v>
          </cell>
        </row>
        <row r="52">
          <cell r="P52" t="str">
            <v xml:space="preserve">5305       Small Equipment and Tools   </v>
          </cell>
          <cell r="S52" t="str">
            <v xml:space="preserve">5420       Lime   </v>
          </cell>
          <cell r="T52" t="str">
            <v>Process MaintenanceAdminsitration-22061930</v>
          </cell>
        </row>
        <row r="53">
          <cell r="P53" t="str">
            <v xml:space="preserve">5306       Office Equipment   </v>
          </cell>
          <cell r="S53" t="str">
            <v>5425       Depressants  DO NOT USE</v>
          </cell>
        </row>
        <row r="54">
          <cell r="P54" t="str">
            <v xml:space="preserve">5307       Computer Equipment   </v>
          </cell>
          <cell r="S54" t="str">
            <v xml:space="preserve">5425010           Zn Oxide  </v>
          </cell>
        </row>
        <row r="55">
          <cell r="P55" t="str">
            <v xml:space="preserve">5310       Software   </v>
          </cell>
          <cell r="S55" t="str">
            <v xml:space="preserve">5425020           Na Cyanide  </v>
          </cell>
        </row>
        <row r="56">
          <cell r="P56" t="str">
            <v>5315  Explosives &amp; Accessories  DO NOT USE</v>
          </cell>
          <cell r="S56" t="str">
            <v xml:space="preserve">5430       Activator   </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 EcModel"/>
      <sheetName val="New Template"/>
      <sheetName val="INPUT_TEMP"/>
      <sheetName val="W_REV"/>
      <sheetName val="NOM_IS&amp;BS_PESO"/>
      <sheetName val="W_OPEX"/>
      <sheetName val="W_CAPEX"/>
      <sheetName val="W_FUND"/>
      <sheetName val="W_EQUITY"/>
      <sheetName val="W_TAX_DEP"/>
      <sheetName val="W_TAX"/>
      <sheetName val="NOMINAL_CF_PESO"/>
      <sheetName val="NOM_IS&amp;BS_US$"/>
      <sheetName val="NOM_CF_US$"/>
      <sheetName val="REAL_CF_US$"/>
      <sheetName val="SUMMARY"/>
      <sheetName val="PresentationJan02"/>
      <sheetName val="Chart - Real cashflow"/>
      <sheetName val="Chart_Direct_per_BCM"/>
      <sheetName val="Chart_Indiect_BCM"/>
      <sheetName val="Chart_Cost_per_ton"/>
      <sheetName val="Manpower"/>
      <sheetName val="Chart_Staff_prod"/>
      <sheetName val="Funding Sens"/>
      <sheetName val="NAME_RANGES"/>
    </sheetNames>
    <sheetDataSet>
      <sheetData sheetId="0" refreshError="1"/>
      <sheetData sheetId="1" refreshError="1">
        <row r="6">
          <cell r="H6">
            <v>1</v>
          </cell>
          <cell r="I6">
            <v>2</v>
          </cell>
          <cell r="J6">
            <v>3</v>
          </cell>
          <cell r="K6">
            <v>4</v>
          </cell>
          <cell r="L6">
            <v>5</v>
          </cell>
          <cell r="M6">
            <v>6</v>
          </cell>
          <cell r="N6">
            <v>7</v>
          </cell>
          <cell r="O6">
            <v>8</v>
          </cell>
          <cell r="P6">
            <v>9</v>
          </cell>
          <cell r="Q6">
            <v>10</v>
          </cell>
          <cell r="R6">
            <v>11</v>
          </cell>
          <cell r="S6">
            <v>12</v>
          </cell>
          <cell r="T6">
            <v>13</v>
          </cell>
          <cell r="U6">
            <v>14</v>
          </cell>
          <cell r="V6">
            <v>15</v>
          </cell>
          <cell r="W6">
            <v>16</v>
          </cell>
          <cell r="X6">
            <v>17</v>
          </cell>
          <cell r="Y6">
            <v>18</v>
          </cell>
          <cell r="Z6">
            <v>19</v>
          </cell>
          <cell r="AA6">
            <v>20</v>
          </cell>
          <cell r="AB6">
            <v>21</v>
          </cell>
          <cell r="AC6">
            <v>22</v>
          </cell>
          <cell r="AD6">
            <v>23</v>
          </cell>
          <cell r="AE6">
            <v>24</v>
          </cell>
          <cell r="AF6">
            <v>25</v>
          </cell>
          <cell r="AG6">
            <v>26</v>
          </cell>
          <cell r="AH6">
            <v>27</v>
          </cell>
          <cell r="AI6">
            <v>28</v>
          </cell>
          <cell r="AJ6">
            <v>29</v>
          </cell>
          <cell r="AK6">
            <v>30</v>
          </cell>
          <cell r="AL6">
            <v>31</v>
          </cell>
          <cell r="AM6">
            <v>32</v>
          </cell>
          <cell r="AN6">
            <v>33</v>
          </cell>
          <cell r="AO6">
            <v>34</v>
          </cell>
          <cell r="AP6">
            <v>35</v>
          </cell>
        </row>
        <row r="7">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cell r="AB7">
            <v>2021</v>
          </cell>
          <cell r="AC7">
            <v>2022</v>
          </cell>
          <cell r="AD7">
            <v>2023</v>
          </cell>
          <cell r="AE7">
            <v>2024</v>
          </cell>
          <cell r="AF7">
            <v>2025</v>
          </cell>
          <cell r="AG7">
            <v>2026</v>
          </cell>
          <cell r="AH7">
            <v>2027</v>
          </cell>
          <cell r="AI7">
            <v>2028</v>
          </cell>
          <cell r="AJ7">
            <v>2029</v>
          </cell>
          <cell r="AK7">
            <v>2030</v>
          </cell>
          <cell r="AL7">
            <v>2031</v>
          </cell>
          <cell r="AM7">
            <v>2032</v>
          </cell>
          <cell r="AN7">
            <v>2033</v>
          </cell>
          <cell r="AO7">
            <v>2034</v>
          </cell>
          <cell r="AP7">
            <v>2035</v>
          </cell>
        </row>
      </sheetData>
      <sheetData sheetId="2" refreshError="1"/>
      <sheetData sheetId="3" refreshError="1"/>
      <sheetData sheetId="4" refreshError="1"/>
      <sheetData sheetId="5" refreshError="1">
        <row r="115">
          <cell r="H115">
            <v>0</v>
          </cell>
          <cell r="I115">
            <v>1206811.3162431244</v>
          </cell>
          <cell r="J115">
            <v>1590961.4604705418</v>
          </cell>
          <cell r="K115">
            <v>1730575.9564541497</v>
          </cell>
          <cell r="L115">
            <v>2142682.256418678</v>
          </cell>
          <cell r="M115">
            <v>2331224.9058954678</v>
          </cell>
          <cell r="N115">
            <v>2527412.2357362211</v>
          </cell>
          <cell r="O115">
            <v>2782518.5932018678</v>
          </cell>
          <cell r="P115">
            <v>2990274.6542298207</v>
          </cell>
          <cell r="Q115">
            <v>3255224.9335835539</v>
          </cell>
          <cell r="R115">
            <v>3543863.9346611197</v>
          </cell>
          <cell r="S115">
            <v>3857892.2832937399</v>
          </cell>
          <cell r="T115">
            <v>4210360.3970687324</v>
          </cell>
          <cell r="U115">
            <v>4577346.5782707063</v>
          </cell>
          <cell r="V115">
            <v>4980025.8478291696</v>
          </cell>
          <cell r="W115">
            <v>5417191.7475218112</v>
          </cell>
          <cell r="X115">
            <v>5905662.3185034748</v>
          </cell>
          <cell r="Y115">
            <v>6447098.6326881014</v>
          </cell>
          <cell r="Z115">
            <v>7045903.5760849994</v>
          </cell>
          <cell r="AA115">
            <v>7698227.6157233259</v>
          </cell>
          <cell r="AB115">
            <v>8420931.9875317588</v>
          </cell>
          <cell r="AC115">
            <v>9154929.3827340007</v>
          </cell>
          <cell r="AD115">
            <v>9950027.8819846939</v>
          </cell>
          <cell r="AE115">
            <v>10877630.038753988</v>
          </cell>
          <cell r="AF115">
            <v>11856187.62579206</v>
          </cell>
          <cell r="AG115">
            <v>12920325.71476049</v>
          </cell>
          <cell r="AH115">
            <v>13917885.430683093</v>
          </cell>
          <cell r="AI115">
            <v>15074425.760493625</v>
          </cell>
          <cell r="AJ115">
            <v>16137978.734628152</v>
          </cell>
          <cell r="AK115">
            <v>17468548.02603187</v>
          </cell>
          <cell r="AL115">
            <v>18989981.072840311</v>
          </cell>
          <cell r="AM115">
            <v>20617869.364584539</v>
          </cell>
          <cell r="AN115">
            <v>22498179.187074836</v>
          </cell>
          <cell r="AO115">
            <v>0</v>
          </cell>
          <cell r="AP115">
            <v>0</v>
          </cell>
        </row>
      </sheetData>
      <sheetData sheetId="6" refreshError="1"/>
      <sheetData sheetId="7" refreshError="1">
        <row r="220">
          <cell r="H220">
            <v>0</v>
          </cell>
          <cell r="I220">
            <v>79473.272158005973</v>
          </cell>
          <cell r="J220">
            <v>121159.24741547462</v>
          </cell>
          <cell r="K220">
            <v>138831.25320728825</v>
          </cell>
          <cell r="L220">
            <v>165785.77467879959</v>
          </cell>
          <cell r="M220">
            <v>190917.92305694884</v>
          </cell>
          <cell r="N220">
            <v>258001.33070891688</v>
          </cell>
          <cell r="O220">
            <v>235593.58128829021</v>
          </cell>
          <cell r="P220">
            <v>252745.9023023271</v>
          </cell>
          <cell r="Q220">
            <v>272046.60475126794</v>
          </cell>
          <cell r="R220">
            <v>296168.84630370059</v>
          </cell>
          <cell r="S220">
            <v>337381.95546043792</v>
          </cell>
          <cell r="T220">
            <v>378853.58366595773</v>
          </cell>
          <cell r="U220">
            <v>382371.67366648669</v>
          </cell>
          <cell r="V220">
            <v>416149.47135807847</v>
          </cell>
          <cell r="W220">
            <v>453541.60725573817</v>
          </cell>
          <cell r="X220">
            <v>494872.80641763937</v>
          </cell>
          <cell r="Y220">
            <v>590402.78496183048</v>
          </cell>
          <cell r="Z220">
            <v>647534.24416291888</v>
          </cell>
          <cell r="AA220">
            <v>621931.53193357016</v>
          </cell>
          <cell r="AB220">
            <v>707285.33604189672</v>
          </cell>
          <cell r="AC220">
            <v>768894.70777026401</v>
          </cell>
          <cell r="AD220">
            <v>836491.10380335024</v>
          </cell>
          <cell r="AE220">
            <v>915637.66825006052</v>
          </cell>
          <cell r="AF220">
            <v>988202.51676026243</v>
          </cell>
          <cell r="AG220">
            <v>1083453.4019695069</v>
          </cell>
          <cell r="AH220">
            <v>1149532.5247207507</v>
          </cell>
          <cell r="AI220">
            <v>1306621.9229090856</v>
          </cell>
          <cell r="AJ220">
            <v>1337347.2573900749</v>
          </cell>
          <cell r="AK220">
            <v>1373160.5080485593</v>
          </cell>
          <cell r="AL220">
            <v>1504272.9953725506</v>
          </cell>
          <cell r="AM220">
            <v>1634544.1738149791</v>
          </cell>
          <cell r="AN220">
            <v>1843317.4860387689</v>
          </cell>
          <cell r="AO220">
            <v>122151.15189286045</v>
          </cell>
          <cell r="AP220">
            <v>-65782.221973186271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Zapata"/>
      <sheetName val="V. Amarre"/>
      <sheetName val="Pedestal"/>
      <sheetName val="01.01.01"/>
      <sheetName val="01.01.02"/>
      <sheetName val="01.01.03"/>
      <sheetName val="01.02.01"/>
      <sheetName val="01.02.02"/>
      <sheetName val="01.02.03"/>
      <sheetName val="01.02.04"/>
      <sheetName val="01.02.05"/>
      <sheetName val="01.02.06"/>
      <sheetName val="MATRIZ CENTRAL"/>
      <sheetName val="INSUMOS-EQUIPOS"/>
      <sheetName val="SALARIOS OBRA"/>
      <sheetName val="APU CAP 1"/>
      <sheetName val="CONCRETOS Y MORTEROS"/>
      <sheetName val="FACTOR PREST OBRA"/>
      <sheetName val="CUADRO RESUMEN "/>
      <sheetName val="06_ESPECIFICACIONES TÉCNICAS_BL"/>
      <sheetName val="LISTADO DE CUADRILLA"/>
    </sheetNames>
    <sheetDataSet>
      <sheetData sheetId="0">
        <row r="6">
          <cell r="C6">
            <v>0</v>
          </cell>
        </row>
      </sheetData>
      <sheetData sheetId="1"/>
      <sheetData sheetId="2"/>
      <sheetData sheetId="3">
        <row r="13">
          <cell r="E13"/>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ACTIVIDADES"/>
      <sheetName val="ó&gt;?_x0001_???j0$?#???j.$?#???L_x0012_Óu????"/>
      <sheetName val="PROY_ORIGINAL6"/>
      <sheetName val="PU_(2)5"/>
      <sheetName val="COSTOS_UNITARIOS"/>
      <sheetName val="TRAYECTO_1"/>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ó&gt;????j0$?#???j_$?#???LÓu????"/>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TARIFAS MATERIALES"/>
      <sheetName val="TARIFAS EQUIPOS "/>
      <sheetName val="TARIFA SALARIOS"/>
      <sheetName val="ó&gt;_x005f_x0000__x005f_x0001__x005f_x0000__x005f_x0000__"/>
      <sheetName val="PRES"/>
      <sheetName val="PRESUPUESTO V5"/>
      <sheetName val="1. Preliminares"/>
      <sheetName val="2. Demoliciones"/>
      <sheetName val="3. Elementos y Estructuras"/>
      <sheetName val="4. HVAC"/>
      <sheetName val="8. Recubrimientos y Acabados"/>
      <sheetName val="9. Otros"/>
      <sheetName val="10. Tramites y Licencia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_x0000_㈀㰰⌀_x0000_㈀㰮⌀_x0000_䰀଒v_x0000__x0000__x0000_頀"/>
      <sheetName val="REAJUSTESACTA1PROVI"/>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Paral. 1"/>
      <sheetName val="Paral. 2"/>
      <sheetName val="Paral. 3"/>
      <sheetName val="Paral.4"/>
      <sheetName val="Hoja3"/>
      <sheetName val="Hoja2"/>
      <sheetName val="Transportes"/>
      <sheetName val="Indicadores Y Listas"/>
      <sheetName val="MYE OBRA"/>
      <sheetName val="LISTADO_APU"/>
      <sheetName val="Operation"/>
      <sheetName val="Inputs"/>
      <sheetName val="Concesionaria_-_Administrativo1"/>
      <sheetName val="Concesionaria_-_Sistemas1"/>
      <sheetName val="Control"/>
      <sheetName val="Construction"/>
      <sheetName val="AMOBLAMINETO"/>
      <sheetName val="LISTA"/>
      <sheetName val="MDC-1 COLOCACION "/>
      <sheetName val="D-20 COLOCACION "/>
      <sheetName val="TRANSPORTE MEZCLA ASFALTICA"/>
      <sheetName val="Fresado"/>
      <sheetName val="EXT microagomerado"/>
      <sheetName val="Hoja5"/>
      <sheetName val="Grafico Avance"/>
      <sheetName val="SNP7 Anclajes pasivos6j_x0000_"/>
      <sheetName val="BASE DE DATOS DE PRECIOS"/>
      <sheetName val="PRESU"/>
      <sheetName val="Accidentalidad"/>
      <sheetName val="Causa Posible"/>
      <sheetName val="Skid Lifting Lug"/>
      <sheetName val="CABLE CONTROL"/>
      <sheetName val="PSM Monthly"/>
      <sheetName val="BQMPALOC"/>
      <sheetName val="Lista ICCU"/>
      <sheetName val="Base de Datos"/>
      <sheetName val="Elementos Involucrados"/>
      <sheetName val="ACTA No.5"/>
      <sheetName val="Patrimonio neto personal"/>
      <sheetName val="Cálculos"/>
      <sheetName val="CRA.MODI"/>
      <sheetName val="RESISTENCIA_"/>
      <sheetName val="Memorias"/>
      <sheetName val="CANOBRA"/>
      <sheetName val="INCREMENTOS"/>
      <sheetName val="LISTMATE"/>
      <sheetName val="MATERIALES"/>
      <sheetName val="CONSTANTES"/>
      <sheetName val="LISTAS"/>
      <sheetName val="CONSTANTES_"/>
      <sheetName val="Datos_CO"/>
      <sheetName val="CCONC"/>
      <sheetName val="ACTA PROVEEDORES"/>
      <sheetName val="ACTA INICIO"/>
      <sheetName val="ACTA PARCIAL"/>
      <sheetName val="ACTA TERMINACION"/>
      <sheetName val="IV. MANO DE OBRA AIU"/>
      <sheetName val="MATERIALES Y RECURSOS"/>
      <sheetName val="CORTE DE OBRA N° 1"/>
      <sheetName val="memoria"/>
      <sheetName val="memoria 1"/>
      <sheetName val="sap"/>
      <sheetName val="P2"/>
      <sheetName val="P1"/>
      <sheetName val="31-05-18"/>
      <sheetName val="F-7857-308"/>
      <sheetName val="Equipo Menor"/>
      <sheetName val="ALQUILADO F-7857-308 "/>
      <sheetName val="Real Para tarifas"/>
      <sheetName val="4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ó&gt;"/>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TORTA_EST6"/>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TORTA_EST7"/>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TORTA_EST8"/>
      <sheetName val="MYE_OBRA"/>
      <sheetName val="SNP7_Anclajes_pasivos6j"/>
      <sheetName val="MDC-1_COLOCACION_"/>
      <sheetName val="D-20_COLOCACION_"/>
      <sheetName val="TRANSPORTE_MEZCLA_ASFALTICA"/>
      <sheetName val="EXT_microagomerado"/>
      <sheetName val="Indicadores_Y_Listas"/>
      <sheetName val="Grafico_Avance"/>
      <sheetName val="Tramo_2"/>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TORTA_EST9"/>
      <sheetName val="MYE_OBRA1"/>
      <sheetName val="MDC-1_COLOCACION_1"/>
      <sheetName val="D-20_COLOCACION_1"/>
      <sheetName val="TRANSPORTE_MEZCLA_ASFALTICA1"/>
      <sheetName val="EXT_microagomerado1"/>
      <sheetName val="Indicadores_Y_Listas1"/>
      <sheetName val="Grafico_Avance1"/>
      <sheetName val="Tramo_21"/>
      <sheetName val="PU"/>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BASE_DE_DATOS_DE_PRECIOS"/>
      <sheetName val="BASE_DE_DATOS_DE_PRECIOS1"/>
      <sheetName val="TARIFAS_MATERIALES"/>
      <sheetName val="TARIFAS_EQUIPOS_"/>
      <sheetName val="TARIFA_SALARIOS"/>
      <sheetName val="TARIFAS_MATERIALES1"/>
      <sheetName val="TARIFAS_EQUIPOS_1"/>
      <sheetName val="TARIFA_SALARIOS1"/>
      <sheetName val="MDC-1_COLOCACION_2"/>
      <sheetName val="D-20_COLOCACION_2"/>
      <sheetName val="TRANSPORTE_MEZCLA_ASFALTICA2"/>
      <sheetName val="EXT_microagomerado2"/>
      <sheetName val="Grafico_Avance2"/>
      <sheetName val="MYE_OBRA2"/>
      <sheetName val="TARIFAS_MATERIALES2"/>
      <sheetName val="TARIFAS_EQUIPOS_2"/>
      <sheetName val="TARIFA_SALARIOS2"/>
      <sheetName val="BASE_DE_DATOS_DE_PRECIOS2"/>
      <sheetName val="Indicadores_Y_Listas2"/>
      <sheetName val="Tramo_22"/>
      <sheetName val="MDC-1_COLOCACION_3"/>
      <sheetName val="D-20_COLOCACION_3"/>
      <sheetName val="TRANSPORTE_MEZCLA_ASFALTICA3"/>
      <sheetName val="EXT_microagomerado3"/>
      <sheetName val="Grafico_Avance3"/>
      <sheetName val="MYE_OBRA3"/>
      <sheetName val="TARIFAS_MATERIALES3"/>
      <sheetName val="TARIFAS_EQUIPOS_3"/>
      <sheetName val="TARIFA_SALARIOS3"/>
      <sheetName val="BASE_DE_DATOS_DE_PRECIOS3"/>
      <sheetName val="Indicadores_Y_Listas3"/>
      <sheetName val="Tramo_23"/>
      <sheetName val="MDC-1_COLOCACION_4"/>
      <sheetName val="D-20_COLOCACION_4"/>
      <sheetName val="TRANSPORTE_MEZCLA_ASFALTICA4"/>
      <sheetName val="EXT_microagomerado4"/>
      <sheetName val="Grafico_Avance4"/>
      <sheetName val="MYE_OBRA4"/>
      <sheetName val="TARIFAS_MATERIALES4"/>
      <sheetName val="TARIFAS_EQUIPOS_4"/>
      <sheetName val="TARIFA_SALARIOS4"/>
      <sheetName val="BASE_DE_DATOS_DE_PRECIOS4"/>
      <sheetName val="Indicadores_Y_Listas4"/>
      <sheetName val="Tramo_24"/>
      <sheetName val="MDC-1_COLOCACION_5"/>
      <sheetName val="D-20_COLOCACION_5"/>
      <sheetName val="TRANSPORTE_MEZCLA_ASFALTICA5"/>
      <sheetName val="EXT_microagomerado5"/>
      <sheetName val="Grafico_Avance5"/>
      <sheetName val="MYE_OBRA5"/>
      <sheetName val="TARIFAS_MATERIALES5"/>
      <sheetName val="TARIFAS_EQUIPOS_5"/>
      <sheetName val="TARIFA_SALARIOS5"/>
      <sheetName val="BASE_DE_DATOS_DE_PRECIOS5"/>
      <sheetName val="Indicadores_Y_Listas5"/>
      <sheetName val="Tramo_25"/>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dicadores_Y_Listas9"/>
      <sheetName val="Indicadores_Y_Listas6"/>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dicadores_Y_Listas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dicadores_Y_Listas8"/>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TORTA_EST10"/>
      <sheetName val="Indicadores_Y_Listas10"/>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TORTA_EST11"/>
      <sheetName val="Indicadores_Y_Listas11"/>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TORTA_EST12"/>
      <sheetName val="Indicadores_Y_Listas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TORTA_EST13"/>
      <sheetName val="Indicadores_Y_Listas13"/>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TORTA_EST14"/>
      <sheetName val="Indicadores_Y_Listas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TORTA_EST15"/>
      <sheetName val="Indicadores_Y_Listas15"/>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TORTA_EST17"/>
      <sheetName val="Indicadores_Y_Listas17"/>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TORTA_EST16"/>
      <sheetName val="Indicadores_Y_Listas16"/>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TORTA_EST18"/>
      <sheetName val="Indicadores_Y_Listas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TORTA_EST19"/>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TORTA_EST20"/>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Resistividad "/>
      <sheetName val="PRESUPUESTOS-REV1.xls"/>
      <sheetName val="DUB-823"/>
      <sheetName val="GPI 526"/>
      <sheetName val="SKJ452"/>
      <sheetName val="ITA878"/>
      <sheetName val="AEA-944"/>
      <sheetName val="XXJ617"/>
      <sheetName val="SNG_855"/>
      <sheetName val="VEA 374"/>
      <sheetName val="HFB024"/>
      <sheetName val="PAJ825"/>
      <sheetName val="CANT OBRA"/>
    </sheetNames>
    <sheetDataSet>
      <sheetData sheetId="0">
        <row r="2">
          <cell r="A2">
            <v>0</v>
          </cell>
        </row>
      </sheetData>
      <sheetData sheetId="1">
        <row r="2">
          <cell r="A2">
            <v>0</v>
          </cell>
        </row>
      </sheetData>
      <sheetData sheetId="2" refreshError="1">
        <row r="2">
          <cell r="A2">
            <v>0</v>
          </cell>
        </row>
        <row r="5">
          <cell r="A5" t="str">
            <v>S4</v>
          </cell>
          <cell r="B5" t="str">
            <v>T1</v>
          </cell>
          <cell r="C5" t="str">
            <v>T2</v>
          </cell>
          <cell r="D5" t="str">
            <v>T3</v>
          </cell>
          <cell r="F5">
            <v>20</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efreshError="1"/>
      <sheetData sheetId="60" refreshError="1"/>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efreshError="1"/>
      <sheetData sheetId="69" refreshError="1"/>
      <sheetData sheetId="70" refreshError="1"/>
      <sheetData sheetId="71" refreshError="1"/>
      <sheetData sheetId="72" refreshError="1"/>
      <sheetData sheetId="73" refreshError="1"/>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efreshError="1"/>
      <sheetData sheetId="83" refreshError="1"/>
      <sheetData sheetId="84" refreshError="1"/>
      <sheetData sheetId="85" refreshError="1"/>
      <sheetData sheetId="86" refreshError="1"/>
      <sheetData sheetId="87" refreshError="1"/>
      <sheetData sheetId="88">
        <row r="2">
          <cell r="A2">
            <v>0</v>
          </cell>
        </row>
      </sheetData>
      <sheetData sheetId="89">
        <row r="2">
          <cell r="A2">
            <v>0</v>
          </cell>
        </row>
      </sheetData>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ow r="2">
          <cell r="A2">
            <v>0</v>
          </cell>
        </row>
      </sheetData>
      <sheetData sheetId="216">
        <row r="2">
          <cell r="A2">
            <v>0</v>
          </cell>
        </row>
      </sheetData>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ow r="2">
          <cell r="A2" t="str">
            <v xml:space="preserve">PROYECTO: Elaborar los estudios y diseños Técnicos para llevar a cabo las obras de adecuación y remodelación de las oficinas 204, 205, 206, 1004, 1005, y 1006, y primero y segundo piso del edificio 9-57 en la Calle 78 No. 9-57 Bogotá, D.C. </v>
          </cell>
        </row>
      </sheetData>
      <sheetData sheetId="483"/>
      <sheetData sheetId="484"/>
      <sheetData sheetId="485"/>
      <sheetData sheetId="486"/>
      <sheetData sheetId="487"/>
      <sheetData sheetId="488"/>
      <sheetData sheetId="489"/>
      <sheetData sheetId="490" refreshError="1"/>
      <sheetData sheetId="491" refreshError="1"/>
      <sheetData sheetId="492">
        <row r="2">
          <cell r="A2">
            <v>0</v>
          </cell>
        </row>
      </sheetData>
      <sheetData sheetId="493" refreshError="1"/>
      <sheetData sheetId="494" refreshError="1"/>
      <sheetData sheetId="495" refreshError="1"/>
      <sheetData sheetId="496">
        <row r="2">
          <cell r="A2">
            <v>0</v>
          </cell>
        </row>
      </sheetData>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2">
          <cell r="A2">
            <v>0</v>
          </cell>
        </row>
      </sheetData>
      <sheetData sheetId="526" refreshError="1"/>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ow r="2">
          <cell r="A2">
            <v>0</v>
          </cell>
        </row>
      </sheetData>
      <sheetData sheetId="615">
        <row r="2">
          <cell r="A2">
            <v>0</v>
          </cell>
        </row>
      </sheetData>
      <sheetData sheetId="616">
        <row r="2">
          <cell r="A2">
            <v>0</v>
          </cell>
        </row>
      </sheetData>
      <sheetData sheetId="617">
        <row r="2">
          <cell r="A2">
            <v>0</v>
          </cell>
        </row>
      </sheetData>
      <sheetData sheetId="618">
        <row r="2">
          <cell r="A2">
            <v>0</v>
          </cell>
        </row>
      </sheetData>
      <sheetData sheetId="619">
        <row r="2">
          <cell r="A2">
            <v>0</v>
          </cell>
        </row>
      </sheetData>
      <sheetData sheetId="620">
        <row r="2">
          <cell r="A2">
            <v>0</v>
          </cell>
        </row>
      </sheetData>
      <sheetData sheetId="621">
        <row r="2">
          <cell r="A2">
            <v>0</v>
          </cell>
        </row>
      </sheetData>
      <sheetData sheetId="622">
        <row r="2">
          <cell r="A2">
            <v>0</v>
          </cell>
        </row>
      </sheetData>
      <sheetData sheetId="623">
        <row r="2">
          <cell r="A2">
            <v>0</v>
          </cell>
        </row>
      </sheetData>
      <sheetData sheetId="624">
        <row r="2">
          <cell r="A2">
            <v>0</v>
          </cell>
        </row>
      </sheetData>
      <sheetData sheetId="625">
        <row r="2">
          <cell r="A2">
            <v>0</v>
          </cell>
        </row>
      </sheetData>
      <sheetData sheetId="626">
        <row r="2">
          <cell r="A2">
            <v>0</v>
          </cell>
        </row>
      </sheetData>
      <sheetData sheetId="627">
        <row r="2">
          <cell r="A2">
            <v>0</v>
          </cell>
        </row>
      </sheetData>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ow r="2">
          <cell r="A2">
            <v>0</v>
          </cell>
        </row>
      </sheetData>
      <sheetData sheetId="800"/>
      <sheetData sheetId="801"/>
      <sheetData sheetId="802"/>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efreshError="1"/>
      <sheetData sheetId="844" refreshError="1"/>
      <sheetData sheetId="845" refreshError="1"/>
      <sheetData sheetId="846" refreshError="1"/>
      <sheetData sheetId="847" refreshError="1"/>
      <sheetData sheetId="848" refreshError="1"/>
      <sheetData sheetId="849" refreshError="1"/>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efreshError="1"/>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ow r="2">
          <cell r="A2">
            <v>0</v>
          </cell>
        </row>
      </sheetData>
      <sheetData sheetId="1049">
        <row r="2">
          <cell r="A2">
            <v>0</v>
          </cell>
        </row>
      </sheetData>
      <sheetData sheetId="1050">
        <row r="2">
          <cell r="A2">
            <v>0</v>
          </cell>
        </row>
      </sheetData>
      <sheetData sheetId="1051">
        <row r="2">
          <cell r="A2">
            <v>0</v>
          </cell>
        </row>
      </sheetData>
      <sheetData sheetId="1052" refreshError="1"/>
      <sheetData sheetId="1053">
        <row r="2">
          <cell r="A2">
            <v>0</v>
          </cell>
        </row>
      </sheetData>
      <sheetData sheetId="1054">
        <row r="2">
          <cell r="A2">
            <v>0</v>
          </cell>
        </row>
      </sheetData>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ow r="2">
          <cell r="A2">
            <v>0</v>
          </cell>
        </row>
      </sheetData>
      <sheetData sheetId="1071" refreshError="1"/>
      <sheetData sheetId="1072" refreshError="1"/>
      <sheetData sheetId="1073" refreshError="1"/>
      <sheetData sheetId="1074" refreshError="1"/>
      <sheetData sheetId="1075" refreshError="1"/>
      <sheetData sheetId="1076" refreshError="1"/>
      <sheetData sheetId="1077">
        <row r="2">
          <cell r="B2" t="str">
            <v>Patrimonio
neto
personal</v>
          </cell>
        </row>
      </sheetData>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ow r="2">
          <cell r="A2" t="str">
            <v>Locación</v>
          </cell>
        </row>
      </sheetData>
      <sheetData sheetId="1090">
        <row r="2">
          <cell r="A2">
            <v>0</v>
          </cell>
        </row>
      </sheetData>
      <sheetData sheetId="1091"/>
      <sheetData sheetId="1092"/>
      <sheetData sheetId="1093"/>
      <sheetData sheetId="1094">
        <row r="2">
          <cell r="A2">
            <v>0</v>
          </cell>
        </row>
      </sheetData>
      <sheetData sheetId="1095" refreshError="1"/>
      <sheetData sheetId="1096" refreshError="1"/>
      <sheetData sheetId="1097"/>
      <sheetData sheetId="1098"/>
      <sheetData sheetId="1099"/>
      <sheetData sheetId="1100" refreshError="1"/>
      <sheetData sheetId="1101"/>
      <sheetData sheetId="1102">
        <row r="2">
          <cell r="A2">
            <v>0</v>
          </cell>
        </row>
      </sheetData>
      <sheetData sheetId="1103"/>
      <sheetData sheetId="1104"/>
      <sheetData sheetId="1105"/>
      <sheetData sheetId="1106"/>
      <sheetData sheetId="1107"/>
      <sheetData sheetId="1108">
        <row r="2">
          <cell r="A2">
            <v>0</v>
          </cell>
        </row>
      </sheetData>
      <sheetData sheetId="1109"/>
      <sheetData sheetId="1110">
        <row r="2">
          <cell r="A2">
            <v>0</v>
          </cell>
        </row>
      </sheetData>
      <sheetData sheetId="1111">
        <row r="2">
          <cell r="A2">
            <v>0</v>
          </cell>
        </row>
      </sheetData>
      <sheetData sheetId="1112">
        <row r="2">
          <cell r="A2">
            <v>0</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2">
          <cell r="A2">
            <v>0</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sheetData sheetId="1186">
        <row r="2">
          <cell r="A2">
            <v>0</v>
          </cell>
        </row>
      </sheetData>
      <sheetData sheetId="1187">
        <row r="2">
          <cell r="A2">
            <v>0</v>
          </cell>
        </row>
      </sheetData>
      <sheetData sheetId="1188"/>
      <sheetData sheetId="1189"/>
      <sheetData sheetId="1190">
        <row r="2">
          <cell r="A2">
            <v>0</v>
          </cell>
        </row>
      </sheetData>
      <sheetData sheetId="1191"/>
      <sheetData sheetId="1192"/>
      <sheetData sheetId="1193"/>
      <sheetData sheetId="1194"/>
      <sheetData sheetId="1195"/>
      <sheetData sheetId="1196"/>
      <sheetData sheetId="1197"/>
      <sheetData sheetId="1198"/>
      <sheetData sheetId="1199"/>
      <sheetData sheetId="1200">
        <row r="2">
          <cell r="A2">
            <v>0</v>
          </cell>
        </row>
      </sheetData>
      <sheetData sheetId="1201">
        <row r="2">
          <cell r="A2">
            <v>0</v>
          </cell>
        </row>
      </sheetData>
      <sheetData sheetId="1202">
        <row r="2">
          <cell r="A2">
            <v>0</v>
          </cell>
        </row>
      </sheetData>
      <sheetData sheetId="1203">
        <row r="2">
          <cell r="A2">
            <v>0</v>
          </cell>
        </row>
      </sheetData>
      <sheetData sheetId="1204"/>
      <sheetData sheetId="1205">
        <row r="2">
          <cell r="A2">
            <v>0</v>
          </cell>
        </row>
      </sheetData>
      <sheetData sheetId="1206"/>
      <sheetData sheetId="1207"/>
      <sheetData sheetId="1208"/>
      <sheetData sheetId="1209"/>
      <sheetData sheetId="1210">
        <row r="2">
          <cell r="A2">
            <v>0</v>
          </cell>
        </row>
      </sheetData>
      <sheetData sheetId="1211">
        <row r="2">
          <cell r="A2">
            <v>0</v>
          </cell>
        </row>
      </sheetData>
      <sheetData sheetId="1212"/>
      <sheetData sheetId="1213"/>
      <sheetData sheetId="1214"/>
      <sheetData sheetId="1215"/>
      <sheetData sheetId="1216"/>
      <sheetData sheetId="1217"/>
      <sheetData sheetId="1218"/>
      <sheetData sheetId="1219"/>
      <sheetData sheetId="1220"/>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B2">
            <v>100</v>
          </cell>
        </row>
      </sheetData>
      <sheetData sheetId="1346">
        <row r="2">
          <cell r="A2">
            <v>0</v>
          </cell>
        </row>
      </sheetData>
      <sheetData sheetId="1347">
        <row r="2">
          <cell r="A2">
            <v>0</v>
          </cell>
        </row>
      </sheetData>
      <sheetData sheetId="1348">
        <row r="5">
          <cell r="B5" t="str">
            <v>T1</v>
          </cell>
        </row>
      </sheetData>
      <sheetData sheetId="1349">
        <row r="2">
          <cell r="B2">
            <v>100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sheetData sheetId="1356">
        <row r="2">
          <cell r="A2">
            <v>0</v>
          </cell>
        </row>
      </sheetData>
      <sheetData sheetId="1357">
        <row r="2">
          <cell r="A2">
            <v>0</v>
          </cell>
        </row>
      </sheetData>
      <sheetData sheetId="1358">
        <row r="2">
          <cell r="A2">
            <v>0</v>
          </cell>
        </row>
      </sheetData>
      <sheetData sheetId="1359">
        <row r="2">
          <cell r="A2">
            <v>0</v>
          </cell>
        </row>
      </sheetData>
      <sheetData sheetId="1360"/>
      <sheetData sheetId="1361"/>
      <sheetData sheetId="1362">
        <row r="2">
          <cell r="A2">
            <v>0</v>
          </cell>
        </row>
      </sheetData>
      <sheetData sheetId="1363">
        <row r="2">
          <cell r="A2">
            <v>0</v>
          </cell>
        </row>
      </sheetData>
      <sheetData sheetId="1364"/>
      <sheetData sheetId="1365">
        <row r="2">
          <cell r="A2">
            <v>0</v>
          </cell>
        </row>
      </sheetData>
      <sheetData sheetId="1366">
        <row r="2">
          <cell r="A2">
            <v>0</v>
          </cell>
        </row>
      </sheetData>
      <sheetData sheetId="1367">
        <row r="2">
          <cell r="A2">
            <v>0</v>
          </cell>
        </row>
      </sheetData>
      <sheetData sheetId="1368">
        <row r="2">
          <cell r="A2">
            <v>0</v>
          </cell>
        </row>
      </sheetData>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row r="2">
          <cell r="A2">
            <v>0</v>
          </cell>
        </row>
      </sheetData>
      <sheetData sheetId="1390">
        <row r="2">
          <cell r="A2">
            <v>0</v>
          </cell>
        </row>
      </sheetData>
      <sheetData sheetId="1391">
        <row r="2">
          <cell r="A2">
            <v>0</v>
          </cell>
        </row>
      </sheetData>
      <sheetData sheetId="1392">
        <row r="2">
          <cell r="A2">
            <v>0</v>
          </cell>
        </row>
      </sheetData>
      <sheetData sheetId="1393"/>
      <sheetData sheetId="1394"/>
      <sheetData sheetId="1395"/>
      <sheetData sheetId="1396"/>
      <sheetData sheetId="1397"/>
      <sheetData sheetId="1398"/>
      <sheetData sheetId="1399">
        <row r="2">
          <cell r="A2">
            <v>0</v>
          </cell>
        </row>
      </sheetData>
      <sheetData sheetId="1400">
        <row r="2">
          <cell r="A2">
            <v>0</v>
          </cell>
        </row>
      </sheetData>
      <sheetData sheetId="1401">
        <row r="2">
          <cell r="A2">
            <v>0</v>
          </cell>
        </row>
      </sheetData>
      <sheetData sheetId="1402">
        <row r="2">
          <cell r="A2">
            <v>0</v>
          </cell>
        </row>
      </sheetData>
      <sheetData sheetId="1403"/>
      <sheetData sheetId="1404">
        <row r="2">
          <cell r="A2">
            <v>0</v>
          </cell>
        </row>
      </sheetData>
      <sheetData sheetId="1405">
        <row r="2">
          <cell r="A2">
            <v>0</v>
          </cell>
        </row>
      </sheetData>
      <sheetData sheetId="1406"/>
      <sheetData sheetId="1407"/>
      <sheetData sheetId="1408"/>
      <sheetData sheetId="1409"/>
      <sheetData sheetId="1410">
        <row r="2">
          <cell r="A2">
            <v>0</v>
          </cell>
        </row>
      </sheetData>
      <sheetData sheetId="1411">
        <row r="2">
          <cell r="A2">
            <v>0</v>
          </cell>
        </row>
      </sheetData>
      <sheetData sheetId="1412"/>
      <sheetData sheetId="1413">
        <row r="2">
          <cell r="A2">
            <v>0</v>
          </cell>
        </row>
      </sheetData>
      <sheetData sheetId="1414">
        <row r="2">
          <cell r="A2">
            <v>0</v>
          </cell>
        </row>
      </sheetData>
      <sheetData sheetId="1415">
        <row r="2">
          <cell r="A2">
            <v>0</v>
          </cell>
        </row>
      </sheetData>
      <sheetData sheetId="1416">
        <row r="2">
          <cell r="A2">
            <v>0</v>
          </cell>
        </row>
      </sheetData>
      <sheetData sheetId="1417"/>
      <sheetData sheetId="1418">
        <row r="2">
          <cell r="A2">
            <v>0</v>
          </cell>
        </row>
      </sheetData>
      <sheetData sheetId="1419">
        <row r="2">
          <cell r="A2">
            <v>0</v>
          </cell>
        </row>
      </sheetData>
      <sheetData sheetId="1420"/>
      <sheetData sheetId="1421"/>
      <sheetData sheetId="1422">
        <row r="2">
          <cell r="A2">
            <v>0</v>
          </cell>
        </row>
      </sheetData>
      <sheetData sheetId="1423"/>
      <sheetData sheetId="1424"/>
      <sheetData sheetId="1425"/>
      <sheetData sheetId="1426"/>
      <sheetData sheetId="1427"/>
      <sheetData sheetId="1428"/>
      <sheetData sheetId="1429"/>
      <sheetData sheetId="1430"/>
      <sheetData sheetId="1431"/>
      <sheetData sheetId="1432"/>
      <sheetData sheetId="1433"/>
      <sheetData sheetId="1434">
        <row r="2">
          <cell r="A2">
            <v>0</v>
          </cell>
        </row>
      </sheetData>
      <sheetData sheetId="1435">
        <row r="2">
          <cell r="A2">
            <v>0</v>
          </cell>
        </row>
      </sheetData>
      <sheetData sheetId="1436"/>
      <sheetData sheetId="1437">
        <row r="2">
          <cell r="A2">
            <v>0</v>
          </cell>
        </row>
      </sheetData>
      <sheetData sheetId="1438"/>
      <sheetData sheetId="1439"/>
      <sheetData sheetId="1440"/>
      <sheetData sheetId="1441"/>
      <sheetData sheetId="1442">
        <row r="2">
          <cell r="A2">
            <v>0</v>
          </cell>
        </row>
      </sheetData>
      <sheetData sheetId="1443">
        <row r="2">
          <cell r="A2">
            <v>0</v>
          </cell>
        </row>
      </sheetData>
      <sheetData sheetId="1444"/>
      <sheetData sheetId="1445"/>
      <sheetData sheetId="1446"/>
      <sheetData sheetId="1447"/>
      <sheetData sheetId="1448"/>
      <sheetData sheetId="1449"/>
      <sheetData sheetId="1450"/>
      <sheetData sheetId="1451"/>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sheetData sheetId="1516">
        <row r="2">
          <cell r="A2">
            <v>0</v>
          </cell>
        </row>
      </sheetData>
      <sheetData sheetId="1517">
        <row r="2">
          <cell r="A2">
            <v>0</v>
          </cell>
        </row>
      </sheetData>
      <sheetData sheetId="1518">
        <row r="2">
          <cell r="A2">
            <v>0</v>
          </cell>
        </row>
      </sheetData>
      <sheetData sheetId="1519">
        <row r="2">
          <cell r="A2">
            <v>0</v>
          </cell>
        </row>
      </sheetData>
      <sheetData sheetId="1520"/>
      <sheetData sheetId="1521">
        <row r="2">
          <cell r="A2">
            <v>0</v>
          </cell>
        </row>
      </sheetData>
      <sheetData sheetId="1522">
        <row r="2">
          <cell r="A2">
            <v>0</v>
          </cell>
        </row>
      </sheetData>
      <sheetData sheetId="1523"/>
      <sheetData sheetId="1524"/>
      <sheetData sheetId="1525">
        <row r="2">
          <cell r="A2">
            <v>0</v>
          </cell>
        </row>
      </sheetData>
      <sheetData sheetId="1526"/>
      <sheetData sheetId="1527"/>
      <sheetData sheetId="1528"/>
      <sheetData sheetId="1529"/>
      <sheetData sheetId="1530"/>
      <sheetData sheetId="1531"/>
      <sheetData sheetId="1532"/>
      <sheetData sheetId="1533"/>
      <sheetData sheetId="1534"/>
      <sheetData sheetId="1535"/>
      <sheetData sheetId="1536"/>
      <sheetData sheetId="1537">
        <row r="2">
          <cell r="A2">
            <v>0</v>
          </cell>
        </row>
      </sheetData>
      <sheetData sheetId="1538">
        <row r="2">
          <cell r="A2">
            <v>0</v>
          </cell>
        </row>
      </sheetData>
      <sheetData sheetId="1539"/>
      <sheetData sheetId="1540">
        <row r="2">
          <cell r="A2">
            <v>0</v>
          </cell>
        </row>
      </sheetData>
      <sheetData sheetId="1541"/>
      <sheetData sheetId="1542"/>
      <sheetData sheetId="1543"/>
      <sheetData sheetId="1544"/>
      <sheetData sheetId="1545">
        <row r="2">
          <cell r="A2">
            <v>0</v>
          </cell>
        </row>
      </sheetData>
      <sheetData sheetId="1546">
        <row r="2">
          <cell r="A2">
            <v>0</v>
          </cell>
        </row>
      </sheetData>
      <sheetData sheetId="1547"/>
      <sheetData sheetId="1548"/>
      <sheetData sheetId="1549"/>
      <sheetData sheetId="1550"/>
      <sheetData sheetId="1551"/>
      <sheetData sheetId="1552"/>
      <sheetData sheetId="1553"/>
      <sheetData sheetId="1554"/>
      <sheetData sheetId="1555"/>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B2">
            <v>100</v>
          </cell>
        </row>
      </sheetData>
      <sheetData sheetId="1681">
        <row r="2">
          <cell r="A2">
            <v>0</v>
          </cell>
        </row>
      </sheetData>
      <sheetData sheetId="1682">
        <row r="2">
          <cell r="A2">
            <v>0</v>
          </cell>
        </row>
      </sheetData>
      <sheetData sheetId="1683">
        <row r="5">
          <cell r="B5" t="str">
            <v>T1</v>
          </cell>
        </row>
      </sheetData>
      <sheetData sheetId="1684">
        <row r="2">
          <cell r="B2">
            <v>100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sheetData sheetId="1691">
        <row r="2">
          <cell r="A2">
            <v>0</v>
          </cell>
        </row>
      </sheetData>
      <sheetData sheetId="1692">
        <row r="2">
          <cell r="A2">
            <v>0</v>
          </cell>
        </row>
      </sheetData>
      <sheetData sheetId="1693">
        <row r="2">
          <cell r="A2">
            <v>0</v>
          </cell>
        </row>
      </sheetData>
      <sheetData sheetId="1694">
        <row r="2">
          <cell r="A2">
            <v>0</v>
          </cell>
        </row>
      </sheetData>
      <sheetData sheetId="1695"/>
      <sheetData sheetId="1696"/>
      <sheetData sheetId="1697">
        <row r="2">
          <cell r="A2">
            <v>0</v>
          </cell>
        </row>
      </sheetData>
      <sheetData sheetId="1698">
        <row r="2">
          <cell r="A2">
            <v>0</v>
          </cell>
        </row>
      </sheetData>
      <sheetData sheetId="1699"/>
      <sheetData sheetId="1700">
        <row r="2">
          <cell r="A2">
            <v>0</v>
          </cell>
        </row>
      </sheetData>
      <sheetData sheetId="1701">
        <row r="2">
          <cell r="A2">
            <v>0</v>
          </cell>
        </row>
      </sheetData>
      <sheetData sheetId="1702">
        <row r="2">
          <cell r="A2">
            <v>0</v>
          </cell>
        </row>
      </sheetData>
      <sheetData sheetId="1703">
        <row r="2">
          <cell r="A2">
            <v>0</v>
          </cell>
        </row>
      </sheetData>
      <sheetData sheetId="1704"/>
      <sheetData sheetId="1705"/>
      <sheetData sheetId="1706"/>
      <sheetData sheetId="1707"/>
      <sheetData sheetId="1708"/>
      <sheetData sheetId="1709"/>
      <sheetData sheetId="1710">
        <row r="2">
          <cell r="B2">
            <v>0</v>
          </cell>
        </row>
      </sheetData>
      <sheetData sheetId="1711">
        <row r="2">
          <cell r="A2">
            <v>0</v>
          </cell>
        </row>
      </sheetData>
      <sheetData sheetId="1712"/>
      <sheetData sheetId="1713">
        <row r="2">
          <cell r="A2">
            <v>0</v>
          </cell>
        </row>
      </sheetData>
      <sheetData sheetId="1714"/>
      <sheetData sheetId="1715"/>
      <sheetData sheetId="1716"/>
      <sheetData sheetId="1717"/>
      <sheetData sheetId="1718">
        <row r="2">
          <cell r="A2">
            <v>0</v>
          </cell>
        </row>
      </sheetData>
      <sheetData sheetId="1719"/>
      <sheetData sheetId="1720"/>
      <sheetData sheetId="1721"/>
      <sheetData sheetId="1722" refreshError="1"/>
      <sheetData sheetId="1723" refreshError="1"/>
      <sheetData sheetId="1724">
        <row r="2">
          <cell r="A2">
            <v>0</v>
          </cell>
        </row>
      </sheetData>
      <sheetData sheetId="1725"/>
      <sheetData sheetId="1726">
        <row r="2">
          <cell r="A2">
            <v>0</v>
          </cell>
        </row>
      </sheetData>
      <sheetData sheetId="1727"/>
      <sheetData sheetId="1728"/>
      <sheetData sheetId="1729"/>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efreshError="1"/>
      <sheetData sheetId="1736" refreshError="1"/>
      <sheetData sheetId="1737"/>
      <sheetData sheetId="1738">
        <row r="2">
          <cell r="A2">
            <v>0</v>
          </cell>
        </row>
      </sheetData>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row r="2">
          <cell r="A2">
            <v>0</v>
          </cell>
        </row>
      </sheetData>
      <sheetData sheetId="1772"/>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sheetData sheetId="1854"/>
      <sheetData sheetId="1855"/>
      <sheetData sheetId="1856"/>
      <sheetData sheetId="1857"/>
      <sheetData sheetId="1858"/>
      <sheetData sheetId="1859"/>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row r="2">
          <cell r="A2">
            <v>0</v>
          </cell>
        </row>
      </sheetData>
      <sheetData sheetId="1908"/>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5">
          <cell r="B5" t="str">
            <v>T1</v>
          </cell>
        </row>
      </sheetData>
      <sheetData sheetId="1990">
        <row r="2">
          <cell r="B2">
            <v>100</v>
          </cell>
        </row>
      </sheetData>
      <sheetData sheetId="1991">
        <row r="2">
          <cell r="A2">
            <v>0</v>
          </cell>
        </row>
      </sheetData>
      <sheetData sheetId="1992">
        <row r="2">
          <cell r="A2">
            <v>0</v>
          </cell>
        </row>
      </sheetData>
      <sheetData sheetId="1993"/>
      <sheetData sheetId="1994"/>
      <sheetData sheetId="1995"/>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ow r="2">
          <cell r="A2">
            <v>0</v>
          </cell>
        </row>
      </sheetData>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row r="2">
          <cell r="A2">
            <v>0</v>
          </cell>
        </row>
      </sheetData>
      <sheetData sheetId="2140"/>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ow r="2">
          <cell r="A2">
            <v>0</v>
          </cell>
        </row>
      </sheetData>
      <sheetData sheetId="2178">
        <row r="2">
          <cell r="A2">
            <v>0</v>
          </cell>
        </row>
      </sheetData>
      <sheetData sheetId="2179">
        <row r="2">
          <cell r="A2">
            <v>0</v>
          </cell>
        </row>
      </sheetData>
      <sheetData sheetId="2180">
        <row r="2">
          <cell r="A2">
            <v>0</v>
          </cell>
        </row>
      </sheetData>
      <sheetData sheetId="2181">
        <row r="2">
          <cell r="A2">
            <v>0</v>
          </cell>
        </row>
      </sheetData>
      <sheetData sheetId="2182">
        <row r="2">
          <cell r="A2">
            <v>0</v>
          </cell>
        </row>
      </sheetData>
      <sheetData sheetId="2183">
        <row r="2">
          <cell r="A2">
            <v>0</v>
          </cell>
        </row>
      </sheetData>
      <sheetData sheetId="2184">
        <row r="2">
          <cell r="A2">
            <v>0</v>
          </cell>
        </row>
      </sheetData>
      <sheetData sheetId="2185">
        <row r="2">
          <cell r="A2">
            <v>0</v>
          </cell>
        </row>
      </sheetData>
      <sheetData sheetId="2186">
        <row r="2">
          <cell r="A2">
            <v>0</v>
          </cell>
        </row>
      </sheetData>
      <sheetData sheetId="2187">
        <row r="2">
          <cell r="A2">
            <v>0</v>
          </cell>
        </row>
      </sheetData>
      <sheetData sheetId="2188">
        <row r="2">
          <cell r="A2">
            <v>0</v>
          </cell>
        </row>
      </sheetData>
      <sheetData sheetId="2189">
        <row r="2">
          <cell r="A2">
            <v>0</v>
          </cell>
        </row>
      </sheetData>
      <sheetData sheetId="2190">
        <row r="2">
          <cell r="A2">
            <v>0</v>
          </cell>
        </row>
      </sheetData>
      <sheetData sheetId="2191">
        <row r="2">
          <cell r="A2">
            <v>0</v>
          </cell>
        </row>
      </sheetData>
      <sheetData sheetId="2192">
        <row r="2">
          <cell r="A2">
            <v>0</v>
          </cell>
        </row>
      </sheetData>
      <sheetData sheetId="2193">
        <row r="2">
          <cell r="A2">
            <v>0</v>
          </cell>
        </row>
      </sheetData>
      <sheetData sheetId="2194">
        <row r="2">
          <cell r="A2">
            <v>0</v>
          </cell>
        </row>
      </sheetData>
      <sheetData sheetId="2195">
        <row r="2">
          <cell r="A2">
            <v>0</v>
          </cell>
        </row>
      </sheetData>
      <sheetData sheetId="2196">
        <row r="2">
          <cell r="A2">
            <v>0</v>
          </cell>
        </row>
      </sheetData>
      <sheetData sheetId="2197">
        <row r="2">
          <cell r="A2">
            <v>0</v>
          </cell>
        </row>
      </sheetData>
      <sheetData sheetId="2198">
        <row r="2">
          <cell r="A2">
            <v>0</v>
          </cell>
        </row>
      </sheetData>
      <sheetData sheetId="2199">
        <row r="2">
          <cell r="A2">
            <v>0</v>
          </cell>
        </row>
      </sheetData>
      <sheetData sheetId="2200">
        <row r="2">
          <cell r="A2">
            <v>0</v>
          </cell>
        </row>
      </sheetData>
      <sheetData sheetId="2201">
        <row r="2">
          <cell r="A2">
            <v>0</v>
          </cell>
        </row>
      </sheetData>
      <sheetData sheetId="2202">
        <row r="2">
          <cell r="A2">
            <v>0</v>
          </cell>
        </row>
      </sheetData>
      <sheetData sheetId="2203">
        <row r="2">
          <cell r="A2">
            <v>0</v>
          </cell>
        </row>
      </sheetData>
      <sheetData sheetId="2204">
        <row r="2">
          <cell r="A2">
            <v>0</v>
          </cell>
        </row>
      </sheetData>
      <sheetData sheetId="2205">
        <row r="2">
          <cell r="A2">
            <v>0</v>
          </cell>
        </row>
      </sheetData>
      <sheetData sheetId="2206">
        <row r="2">
          <cell r="A2">
            <v>0</v>
          </cell>
        </row>
      </sheetData>
      <sheetData sheetId="2207">
        <row r="2">
          <cell r="A2">
            <v>0</v>
          </cell>
        </row>
      </sheetData>
      <sheetData sheetId="2208">
        <row r="2">
          <cell r="A2">
            <v>0</v>
          </cell>
        </row>
      </sheetData>
      <sheetData sheetId="2209">
        <row r="2">
          <cell r="A2">
            <v>0</v>
          </cell>
        </row>
      </sheetData>
      <sheetData sheetId="2210">
        <row r="2">
          <cell r="A2">
            <v>0</v>
          </cell>
        </row>
      </sheetData>
      <sheetData sheetId="2211">
        <row r="2">
          <cell r="A2">
            <v>0</v>
          </cell>
        </row>
      </sheetData>
      <sheetData sheetId="2212">
        <row r="2">
          <cell r="A2">
            <v>0</v>
          </cell>
        </row>
      </sheetData>
      <sheetData sheetId="2213">
        <row r="2">
          <cell r="A2">
            <v>0</v>
          </cell>
        </row>
      </sheetData>
      <sheetData sheetId="2214">
        <row r="2">
          <cell r="A2">
            <v>0</v>
          </cell>
        </row>
      </sheetData>
      <sheetData sheetId="2215">
        <row r="2">
          <cell r="A2">
            <v>0</v>
          </cell>
        </row>
      </sheetData>
      <sheetData sheetId="2216">
        <row r="2">
          <cell r="A2">
            <v>0</v>
          </cell>
        </row>
      </sheetData>
      <sheetData sheetId="2217">
        <row r="2">
          <cell r="A2">
            <v>0</v>
          </cell>
        </row>
      </sheetData>
      <sheetData sheetId="2218">
        <row r="2">
          <cell r="A2">
            <v>0</v>
          </cell>
        </row>
      </sheetData>
      <sheetData sheetId="2219">
        <row r="2">
          <cell r="A2">
            <v>0</v>
          </cell>
        </row>
      </sheetData>
      <sheetData sheetId="2220">
        <row r="2">
          <cell r="A2">
            <v>0</v>
          </cell>
        </row>
      </sheetData>
      <sheetData sheetId="2221">
        <row r="5">
          <cell r="B5" t="str">
            <v>T1</v>
          </cell>
        </row>
      </sheetData>
      <sheetData sheetId="2222">
        <row r="2">
          <cell r="B2">
            <v>100</v>
          </cell>
        </row>
      </sheetData>
      <sheetData sheetId="2223">
        <row r="2">
          <cell r="A2">
            <v>0</v>
          </cell>
        </row>
      </sheetData>
      <sheetData sheetId="2224">
        <row r="2">
          <cell r="A2">
            <v>0</v>
          </cell>
        </row>
      </sheetData>
      <sheetData sheetId="2225"/>
      <sheetData sheetId="2226"/>
      <sheetData sheetId="2227"/>
      <sheetData sheetId="2228">
        <row r="2">
          <cell r="A2">
            <v>0</v>
          </cell>
        </row>
      </sheetData>
      <sheetData sheetId="2229">
        <row r="2">
          <cell r="A2">
            <v>0</v>
          </cell>
        </row>
      </sheetData>
      <sheetData sheetId="2230">
        <row r="2">
          <cell r="A2">
            <v>0</v>
          </cell>
        </row>
      </sheetData>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row r="2">
          <cell r="A2">
            <v>0</v>
          </cell>
        </row>
      </sheetData>
      <sheetData sheetId="2239">
        <row r="2">
          <cell r="A2">
            <v>0</v>
          </cell>
        </row>
      </sheetData>
      <sheetData sheetId="2240">
        <row r="2">
          <cell r="A2">
            <v>0</v>
          </cell>
        </row>
      </sheetData>
      <sheetData sheetId="2241">
        <row r="2">
          <cell r="A2">
            <v>0</v>
          </cell>
        </row>
      </sheetData>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row r="2">
          <cell r="A2">
            <v>0</v>
          </cell>
        </row>
      </sheetData>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row r="2">
          <cell r="A2">
            <v>0</v>
          </cell>
        </row>
      </sheetData>
      <sheetData sheetId="2333"/>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2">
          <cell r="A2">
            <v>0</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sheetData sheetId="2415"/>
      <sheetData sheetId="2416"/>
      <sheetData sheetId="2417"/>
      <sheetData sheetId="2418"/>
      <sheetData sheetId="2419"/>
      <sheetData sheetId="2420"/>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refreshError="1"/>
      <sheetData sheetId="2492">
        <row r="2">
          <cell r="B2">
            <v>0</v>
          </cell>
        </row>
      </sheetData>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refreshError="1"/>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refreshError="1"/>
      <sheetData sheetId="2525"/>
      <sheetData sheetId="2526"/>
      <sheetData sheetId="2527"/>
      <sheetData sheetId="2528"/>
      <sheetData sheetId="2529"/>
      <sheetData sheetId="2530"/>
      <sheetData sheetId="2531"/>
      <sheetData sheetId="2532"/>
      <sheetData sheetId="2533"/>
      <sheetData sheetId="2534"/>
      <sheetData sheetId="2535"/>
      <sheetData sheetId="2536" refreshError="1"/>
      <sheetData sheetId="2537"/>
      <sheetData sheetId="2538"/>
      <sheetData sheetId="2539"/>
      <sheetData sheetId="2540"/>
      <sheetData sheetId="2541"/>
      <sheetData sheetId="2542"/>
      <sheetData sheetId="2543"/>
      <sheetData sheetId="2544"/>
      <sheetData sheetId="2545"/>
      <sheetData sheetId="2546"/>
      <sheetData sheetId="2547"/>
      <sheetData sheetId="2548" refreshError="1"/>
      <sheetData sheetId="2549"/>
      <sheetData sheetId="2550"/>
      <sheetData sheetId="2551"/>
      <sheetData sheetId="2552"/>
      <sheetData sheetId="2553"/>
      <sheetData sheetId="2554"/>
      <sheetData sheetId="2555"/>
      <sheetData sheetId="2556"/>
      <sheetData sheetId="2557"/>
      <sheetData sheetId="2558"/>
      <sheetData sheetId="2559"/>
      <sheetData sheetId="2560" refreshError="1"/>
      <sheetData sheetId="256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IO OBRERO"/>
      <sheetName val="FACTOR PRESTACIONAL"/>
      <sheetName val="CUADRILLAS"/>
      <sheetName val="LISTADO DE CUADRILLA"/>
      <sheetName val="PEAJES"/>
      <sheetName val="LISTADO DE TAREAS"/>
      <sheetName val="ejemplo APU"/>
    </sheetNames>
    <sheetDataSet>
      <sheetData sheetId="0"/>
      <sheetData sheetId="1"/>
      <sheetData sheetId="2"/>
      <sheetData sheetId="3">
        <row r="5">
          <cell r="A5" t="str">
            <v>O0501</v>
          </cell>
        </row>
        <row r="6">
          <cell r="A6" t="str">
            <v>O0502</v>
          </cell>
        </row>
        <row r="7">
          <cell r="A7" t="str">
            <v>O0503</v>
          </cell>
        </row>
        <row r="8">
          <cell r="A8" t="str">
            <v>O0504</v>
          </cell>
        </row>
        <row r="9">
          <cell r="A9">
            <v>0</v>
          </cell>
        </row>
        <row r="10">
          <cell r="A10" t="str">
            <v>O0505</v>
          </cell>
        </row>
        <row r="11">
          <cell r="A11" t="str">
            <v>O0506</v>
          </cell>
        </row>
        <row r="12">
          <cell r="A12" t="str">
            <v>O0507</v>
          </cell>
        </row>
        <row r="13">
          <cell r="A13" t="str">
            <v>O0508</v>
          </cell>
        </row>
        <row r="14">
          <cell r="A14">
            <v>0</v>
          </cell>
        </row>
        <row r="15">
          <cell r="A15" t="str">
            <v>O0509</v>
          </cell>
        </row>
        <row r="16">
          <cell r="A16" t="str">
            <v>O0510</v>
          </cell>
        </row>
        <row r="17">
          <cell r="A17" t="str">
            <v>O0511</v>
          </cell>
        </row>
        <row r="18">
          <cell r="A18" t="str">
            <v>O0512</v>
          </cell>
        </row>
        <row r="19">
          <cell r="A19">
            <v>0</v>
          </cell>
        </row>
        <row r="20">
          <cell r="A20" t="str">
            <v>O0513</v>
          </cell>
        </row>
        <row r="21">
          <cell r="A21">
            <v>0</v>
          </cell>
        </row>
        <row r="22">
          <cell r="A22" t="str">
            <v>O0514</v>
          </cell>
        </row>
        <row r="23">
          <cell r="A23">
            <v>0</v>
          </cell>
        </row>
        <row r="24">
          <cell r="A24" t="str">
            <v>O0515</v>
          </cell>
        </row>
        <row r="25">
          <cell r="A25">
            <v>0</v>
          </cell>
        </row>
        <row r="26">
          <cell r="A26" t="str">
            <v>O0516</v>
          </cell>
        </row>
        <row r="27">
          <cell r="A27" t="str">
            <v>O0517</v>
          </cell>
        </row>
        <row r="28">
          <cell r="A28" t="str">
            <v>O0518</v>
          </cell>
        </row>
        <row r="29">
          <cell r="A29" t="str">
            <v>O0519</v>
          </cell>
        </row>
        <row r="30">
          <cell r="A30">
            <v>0</v>
          </cell>
        </row>
        <row r="31">
          <cell r="A31" t="str">
            <v>O0520</v>
          </cell>
        </row>
        <row r="32">
          <cell r="A32" t="str">
            <v>O0521</v>
          </cell>
        </row>
        <row r="33">
          <cell r="A33" t="str">
            <v>O0522</v>
          </cell>
        </row>
        <row r="34">
          <cell r="A34" t="str">
            <v>O0523</v>
          </cell>
        </row>
        <row r="35">
          <cell r="A35">
            <v>0</v>
          </cell>
        </row>
        <row r="36">
          <cell r="A36" t="str">
            <v>O0524</v>
          </cell>
        </row>
        <row r="37">
          <cell r="A37" t="str">
            <v>O0525</v>
          </cell>
        </row>
        <row r="38">
          <cell r="A38" t="str">
            <v>O0526</v>
          </cell>
        </row>
        <row r="39">
          <cell r="A39" t="str">
            <v>O0527</v>
          </cell>
        </row>
        <row r="40">
          <cell r="A40">
            <v>0</v>
          </cell>
        </row>
        <row r="41">
          <cell r="A41" t="str">
            <v>O0528</v>
          </cell>
        </row>
        <row r="42">
          <cell r="A42" t="str">
            <v>O0529</v>
          </cell>
        </row>
        <row r="43">
          <cell r="A43" t="str">
            <v>O0530</v>
          </cell>
        </row>
        <row r="44">
          <cell r="A44" t="str">
            <v>O0531</v>
          </cell>
        </row>
        <row r="45">
          <cell r="A45">
            <v>0</v>
          </cell>
        </row>
        <row r="46">
          <cell r="A46" t="str">
            <v>O0532</v>
          </cell>
        </row>
        <row r="47">
          <cell r="A47">
            <v>0</v>
          </cell>
        </row>
        <row r="48">
          <cell r="A48" t="str">
            <v>O0533</v>
          </cell>
        </row>
        <row r="49">
          <cell r="A49">
            <v>0</v>
          </cell>
        </row>
        <row r="50">
          <cell r="A50" t="str">
            <v>O0534</v>
          </cell>
        </row>
        <row r="51">
          <cell r="A51">
            <v>0</v>
          </cell>
        </row>
        <row r="52">
          <cell r="A52" t="str">
            <v>O0535</v>
          </cell>
        </row>
        <row r="53">
          <cell r="A53" t="str">
            <v>O0536</v>
          </cell>
        </row>
        <row r="54">
          <cell r="A54" t="str">
            <v>O0537</v>
          </cell>
        </row>
        <row r="55">
          <cell r="A55" t="str">
            <v>O0538</v>
          </cell>
        </row>
        <row r="56">
          <cell r="A56">
            <v>0</v>
          </cell>
        </row>
        <row r="57">
          <cell r="A57" t="str">
            <v>O0539</v>
          </cell>
        </row>
        <row r="58">
          <cell r="A58" t="str">
            <v>O0540</v>
          </cell>
        </row>
        <row r="59">
          <cell r="A59" t="str">
            <v>O0541</v>
          </cell>
        </row>
        <row r="60">
          <cell r="A60" t="str">
            <v>O0542</v>
          </cell>
        </row>
        <row r="61">
          <cell r="A61">
            <v>0</v>
          </cell>
        </row>
        <row r="62">
          <cell r="A62" t="str">
            <v>O0543</v>
          </cell>
        </row>
        <row r="63">
          <cell r="A63" t="str">
            <v>O0544</v>
          </cell>
        </row>
        <row r="64">
          <cell r="A64" t="str">
            <v>O0545</v>
          </cell>
        </row>
        <row r="65">
          <cell r="A65" t="str">
            <v>O0546</v>
          </cell>
        </row>
      </sheetData>
      <sheetData sheetId="4"/>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A.I.U."/>
      <sheetName val="SALARIO ADMINISTRACION"/>
      <sheetName val="PRESUPUESTO"/>
      <sheetName val="APU-CAPITULOS-AUXILIARES "/>
      <sheetName val="APU ELECTRICOS"/>
      <sheetName val="CONCRETOS Y MORTEROS"/>
      <sheetName val="INSUMOS"/>
      <sheetName val="EQUIPOS"/>
      <sheetName val="TRANSPORTES"/>
      <sheetName val="SALARIOS OBRA"/>
      <sheetName val="FACTOR PREST OBRA"/>
    </sheetNames>
    <sheetDataSet>
      <sheetData sheetId="0" refreshError="1"/>
      <sheetData sheetId="1" refreshError="1"/>
      <sheetData sheetId="2" refreshError="1">
        <row r="26">
          <cell r="O26">
            <v>4080095.7</v>
          </cell>
        </row>
        <row r="27">
          <cell r="O27">
            <v>2720063.8000000003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RESUP"/>
      <sheetName val="Informe"/>
      <sheetName val="Cantidades"/>
    </sheetNames>
    <sheetDataSet>
      <sheetData sheetId="0"/>
      <sheetData sheetId="1">
        <row r="1">
          <cell r="A1" t="str">
            <v>DISELECSA LTDA</v>
          </cell>
          <cell r="E1" t="str">
            <v>Pagina:</v>
          </cell>
          <cell r="F1">
            <v>1</v>
          </cell>
        </row>
        <row r="2">
          <cell r="A2" t="str">
            <v xml:space="preserve">PROYECTO : CONSTRUCCION REDES EN MEDIA Y BAJA TENSION - </v>
          </cell>
          <cell r="E2" t="str">
            <v>Fecha :</v>
          </cell>
          <cell r="F2" t="str">
            <v>JUL 27/05</v>
          </cell>
        </row>
        <row r="3">
          <cell r="B3" t="str">
            <v>ETAPA 8 SECCION B - MANZ 120 y 147</v>
          </cell>
          <cell r="E3" t="str">
            <v>Informe:</v>
          </cell>
          <cell r="F3" t="str">
            <v>F. PRECIOS</v>
          </cell>
        </row>
        <row r="4">
          <cell r="A4" t="str">
            <v xml:space="preserve">URBANIZACION LOS ROBLES                       </v>
          </cell>
          <cell r="E4" t="str">
            <v/>
          </cell>
        </row>
        <row r="5">
          <cell r="A5" t="str">
            <v>CASTRO TCHERASSI S.A.</v>
          </cell>
          <cell r="E5" t="str">
            <v>VERSION 01</v>
          </cell>
        </row>
        <row r="6">
          <cell r="E6" t="str">
            <v/>
          </cell>
        </row>
        <row r="7">
          <cell r="A7" t="str">
            <v>ITEM</v>
          </cell>
          <cell r="B7" t="str">
            <v>DESCRIPCION</v>
          </cell>
          <cell r="C7" t="str">
            <v>UNIDAD</v>
          </cell>
          <cell r="D7" t="str">
            <v>CANT</v>
          </cell>
          <cell r="E7" t="str">
            <v>V/UNIT</v>
          </cell>
          <cell r="F7" t="str">
            <v>V/TOTAL</v>
          </cell>
        </row>
        <row r="9">
          <cell r="A9">
            <v>1</v>
          </cell>
          <cell r="B9" t="str">
            <v>REDES MEDIA Y BAJA TENSION AEREAS</v>
          </cell>
          <cell r="F9">
            <v>0</v>
          </cell>
        </row>
        <row r="10">
          <cell r="A10">
            <v>1.01</v>
          </cell>
          <cell r="B10" t="str">
            <v>Sum e Inst de Poste de Concreto de 12 x 750 Kgs ( Excv, Hincada y aplomada, Tpte)</v>
          </cell>
          <cell r="C10" t="str">
            <v>UN</v>
          </cell>
          <cell r="D10">
            <v>1</v>
          </cell>
          <cell r="E10">
            <v>699535</v>
          </cell>
          <cell r="F10">
            <v>699535</v>
          </cell>
        </row>
        <row r="11">
          <cell r="A11">
            <v>1.02</v>
          </cell>
          <cell r="B11" t="str">
            <v>Sum e Inst de Poste Autosoportado de Concreto de 12 x 1750 Kgs (Hincada y aplomada, Tpte)</v>
          </cell>
          <cell r="C11" t="str">
            <v>UN</v>
          </cell>
          <cell r="D11">
            <v>2</v>
          </cell>
          <cell r="E11">
            <v>1730445</v>
          </cell>
          <cell r="F11">
            <v>3460890</v>
          </cell>
        </row>
        <row r="12">
          <cell r="A12">
            <v>1.03</v>
          </cell>
          <cell r="B12" t="str">
            <v xml:space="preserve">Construccion de Base Autosoportada </v>
          </cell>
          <cell r="C12" t="str">
            <v>UN</v>
          </cell>
          <cell r="D12">
            <v>2</v>
          </cell>
          <cell r="E12">
            <v>686236</v>
          </cell>
          <cell r="F12">
            <v>1372472</v>
          </cell>
        </row>
        <row r="13">
          <cell r="A13">
            <v>1.04</v>
          </cell>
          <cell r="B13" t="str">
            <v>Sum e Inst de Estruc Paso tipo Senc  3 FASES (LINE POST)</v>
          </cell>
          <cell r="C13" t="str">
            <v>UN</v>
          </cell>
          <cell r="D13">
            <v>0</v>
          </cell>
          <cell r="E13">
            <v>509799</v>
          </cell>
          <cell r="F13">
            <v>0</v>
          </cell>
        </row>
        <row r="14">
          <cell r="A14">
            <v>1.05</v>
          </cell>
          <cell r="B14" t="str">
            <v>Sum e Inst de Estruc Term Corrida      3 FASES (LINE POST)</v>
          </cell>
          <cell r="C14" t="str">
            <v>UN</v>
          </cell>
          <cell r="D14">
            <v>0</v>
          </cell>
          <cell r="E14">
            <v>1410677</v>
          </cell>
          <cell r="F14">
            <v>0</v>
          </cell>
        </row>
        <row r="15">
          <cell r="A15">
            <v>1.06</v>
          </cell>
          <cell r="B15" t="str">
            <v xml:space="preserve">Sum e Inst de Estructura Terminal       3 FASES </v>
          </cell>
          <cell r="C15" t="str">
            <v>UN</v>
          </cell>
          <cell r="D15">
            <v>1</v>
          </cell>
          <cell r="E15">
            <v>719772</v>
          </cell>
          <cell r="F15">
            <v>719772</v>
          </cell>
        </row>
        <row r="16">
          <cell r="A16">
            <v>1.07</v>
          </cell>
          <cell r="B16" t="str">
            <v>Sum e Inst de Estruc Paso tipo Senc   2 FASES (LINE POST)</v>
          </cell>
          <cell r="C16" t="str">
            <v>UN</v>
          </cell>
          <cell r="D16">
            <v>0</v>
          </cell>
          <cell r="E16">
            <v>399350</v>
          </cell>
          <cell r="F16">
            <v>0</v>
          </cell>
        </row>
        <row r="17">
          <cell r="A17">
            <v>1.08</v>
          </cell>
          <cell r="B17" t="str">
            <v>Sum e Inst de Estructura de Terminal Corrida      2 FASES</v>
          </cell>
          <cell r="C17" t="str">
            <v>UN</v>
          </cell>
          <cell r="E17">
            <v>1057487</v>
          </cell>
          <cell r="F17">
            <v>0</v>
          </cell>
        </row>
        <row r="18">
          <cell r="A18">
            <v>1.0900000000000001</v>
          </cell>
          <cell r="B18" t="str">
            <v>Sum e Inst de Estructura Terminal       2 FASES</v>
          </cell>
          <cell r="C18" t="str">
            <v>UN</v>
          </cell>
          <cell r="D18">
            <v>2</v>
          </cell>
          <cell r="E18">
            <v>602437</v>
          </cell>
          <cell r="F18">
            <v>1204874</v>
          </cell>
        </row>
        <row r="19">
          <cell r="A19">
            <v>1.1000000000000001</v>
          </cell>
          <cell r="B19" t="str">
            <v>Sum e Inst de Retenida Directa a tierra</v>
          </cell>
          <cell r="C19" t="str">
            <v>UN</v>
          </cell>
          <cell r="D19">
            <v>0</v>
          </cell>
          <cell r="E19">
            <v>147313</v>
          </cell>
          <cell r="F19">
            <v>0</v>
          </cell>
        </row>
        <row r="20">
          <cell r="A20">
            <v>1.1100000000000001</v>
          </cell>
          <cell r="B20" t="str">
            <v>Sum e Inst de Retenida Doble a tierra</v>
          </cell>
          <cell r="C20" t="str">
            <v>UN</v>
          </cell>
          <cell r="D20">
            <v>0</v>
          </cell>
          <cell r="E20">
            <v>250116</v>
          </cell>
          <cell r="F20">
            <v>0</v>
          </cell>
        </row>
        <row r="21">
          <cell r="A21">
            <v>1.1200000000000001</v>
          </cell>
          <cell r="B21" t="str">
            <v>Sum e Inst de Cruceta auxiliar para protecciones de transformador</v>
          </cell>
          <cell r="C21" t="str">
            <v>UN</v>
          </cell>
          <cell r="D21">
            <v>3</v>
          </cell>
          <cell r="E21">
            <v>167486</v>
          </cell>
          <cell r="F21">
            <v>502458</v>
          </cell>
        </row>
        <row r="22">
          <cell r="A22">
            <v>1.1299999999999999</v>
          </cell>
          <cell r="B22" t="str">
            <v>Sum e Inst de Transformador de  25 kva 13.200 v (Incluye Protecciones , y herrajes y bajante a tierra)</v>
          </cell>
          <cell r="C22" t="str">
            <v>UN</v>
          </cell>
          <cell r="D22">
            <v>1</v>
          </cell>
          <cell r="E22">
            <v>3793609</v>
          </cell>
          <cell r="F22">
            <v>3793609</v>
          </cell>
        </row>
        <row r="23">
          <cell r="A23">
            <v>1.1399999999999999</v>
          </cell>
          <cell r="B23" t="str">
            <v>Sum e Inst de Transformador de 37,5 kva 13.200 v , conexión en caliente (Incluye Protecciones , y herrajes y bajante a tierra)</v>
          </cell>
          <cell r="C23" t="str">
            <v>UN</v>
          </cell>
          <cell r="D23">
            <v>1</v>
          </cell>
          <cell r="E23">
            <v>4200432</v>
          </cell>
          <cell r="F23">
            <v>4200432</v>
          </cell>
        </row>
        <row r="24">
          <cell r="A24">
            <v>1.1499999999999999</v>
          </cell>
          <cell r="B24" t="str">
            <v>Sum e Inst de Transformador de  50 kva 13.200 v , conexión en caliente (Incluye Protecciones , y herrajes y bajante a tierra)</v>
          </cell>
          <cell r="C24" t="str">
            <v>UN</v>
          </cell>
          <cell r="D24">
            <v>1</v>
          </cell>
          <cell r="E24">
            <v>4944520</v>
          </cell>
          <cell r="F24">
            <v>4944520</v>
          </cell>
        </row>
        <row r="25">
          <cell r="A25">
            <v>1.1599999999999999</v>
          </cell>
          <cell r="B25" t="str">
            <v xml:space="preserve">Instalación de bajante y conexión de Transformador red sec. Trenzada </v>
          </cell>
          <cell r="C25" t="str">
            <v>UN</v>
          </cell>
          <cell r="D25">
            <v>3</v>
          </cell>
          <cell r="E25">
            <v>245429</v>
          </cell>
          <cell r="F25">
            <v>736287</v>
          </cell>
        </row>
        <row r="26">
          <cell r="A26">
            <v>1.17</v>
          </cell>
          <cell r="B26" t="str">
            <v>Sum e Inst de Seccionamiento de línea 3F - 100 Amp  (Incluye Protecciones  y herrajes . Montaje en caliente)</v>
          </cell>
          <cell r="C26" t="str">
            <v>UN</v>
          </cell>
          <cell r="E26">
            <v>882804</v>
          </cell>
          <cell r="F26">
            <v>0</v>
          </cell>
        </row>
        <row r="27">
          <cell r="A27">
            <v>1.18</v>
          </cell>
          <cell r="B27" t="str">
            <v xml:space="preserve">Sum e Inst de Seccionamiento de línea 3F - 100 Amp en caliente (Incluye Protecciones, Aisladores  y herrajes) . </v>
          </cell>
          <cell r="C27" t="str">
            <v>UN</v>
          </cell>
          <cell r="E27">
            <v>879375</v>
          </cell>
          <cell r="F27">
            <v>0</v>
          </cell>
        </row>
        <row r="28">
          <cell r="A28">
            <v>1.19</v>
          </cell>
          <cell r="B28" t="str">
            <v xml:space="preserve">Sum e Inst de Seccionamiento de línea 2F - 100 Amp  en caliente (Incluye Protecciones, Aisladores  y herrajes) . </v>
          </cell>
          <cell r="C28" t="str">
            <v>UN</v>
          </cell>
          <cell r="D28">
            <v>0</v>
          </cell>
          <cell r="E28">
            <v>584536</v>
          </cell>
          <cell r="F28">
            <v>0</v>
          </cell>
        </row>
        <row r="29">
          <cell r="A29">
            <v>1.2</v>
          </cell>
          <cell r="B29" t="str">
            <v>Sum, riega y tendido de Cable Tipo ACSR No 1/0  - 3 hilos</v>
          </cell>
          <cell r="C29" t="str">
            <v>ML</v>
          </cell>
          <cell r="D29">
            <v>35</v>
          </cell>
          <cell r="E29">
            <v>9716</v>
          </cell>
          <cell r="F29">
            <v>340060</v>
          </cell>
        </row>
        <row r="30">
          <cell r="A30">
            <v>1.21</v>
          </cell>
          <cell r="B30" t="str">
            <v>Sum, riega y tendido de Cable Tipo ACSR No 1/0  - 2 hilos</v>
          </cell>
          <cell r="C30" t="str">
            <v>ML</v>
          </cell>
          <cell r="D30">
            <v>60</v>
          </cell>
          <cell r="E30">
            <v>6478</v>
          </cell>
          <cell r="F30">
            <v>388680</v>
          </cell>
        </row>
        <row r="31">
          <cell r="A31">
            <v>1.22</v>
          </cell>
          <cell r="B31" t="str">
            <v>Sum, riega y tendido de Cable Tipo ACSR No 4/0  - 3 hilos</v>
          </cell>
          <cell r="C31" t="str">
            <v>ML</v>
          </cell>
          <cell r="E31">
            <v>16835</v>
          </cell>
          <cell r="F31">
            <v>0</v>
          </cell>
        </row>
        <row r="32">
          <cell r="A32">
            <v>1.23</v>
          </cell>
          <cell r="B32" t="str">
            <v>Sum, riega y tendido de Cable Tipo ACSR No 4/0  - 2 hilos</v>
          </cell>
          <cell r="C32" t="str">
            <v>ML</v>
          </cell>
          <cell r="E32">
            <v>10703</v>
          </cell>
          <cell r="F32">
            <v>0</v>
          </cell>
        </row>
        <row r="33">
          <cell r="A33">
            <v>1.24</v>
          </cell>
          <cell r="B33" t="str">
            <v xml:space="preserve">Remodelación de redes en MT existentes </v>
          </cell>
          <cell r="C33" t="str">
            <v>GLO</v>
          </cell>
          <cell r="D33">
            <v>1</v>
          </cell>
          <cell r="E33">
            <v>2121981</v>
          </cell>
          <cell r="F33">
            <v>2121981</v>
          </cell>
        </row>
        <row r="34">
          <cell r="B34" t="str">
            <v>SUBTOTAL REDES MEDIA TENSION</v>
          </cell>
          <cell r="F34">
            <v>24485570</v>
          </cell>
        </row>
        <row r="36">
          <cell r="A36">
            <v>2</v>
          </cell>
          <cell r="B36" t="str">
            <v>REDES BAJA TENSION</v>
          </cell>
        </row>
        <row r="37">
          <cell r="A37">
            <v>2.0099999999999998</v>
          </cell>
          <cell r="B37" t="str">
            <v>Sum e Inst de Poste de Concreto de 9 x 510 Kgs ( Excv, Hincada y aplomada, Tpte)</v>
          </cell>
          <cell r="C37" t="str">
            <v>UN</v>
          </cell>
          <cell r="D37">
            <v>4</v>
          </cell>
          <cell r="E37">
            <v>413416</v>
          </cell>
          <cell r="F37">
            <v>1653664</v>
          </cell>
        </row>
        <row r="38">
          <cell r="A38">
            <v>2.02</v>
          </cell>
          <cell r="B38" t="str">
            <v>Sum e Inst de Poste Autosoportado de Concreto de 9 x 1500 Kgs (Hincada y aplomada, Tpte)</v>
          </cell>
          <cell r="C38" t="str">
            <v>UN</v>
          </cell>
          <cell r="D38">
            <v>2</v>
          </cell>
          <cell r="E38">
            <v>909743</v>
          </cell>
          <cell r="F38">
            <v>1819486</v>
          </cell>
        </row>
        <row r="39">
          <cell r="A39">
            <v>2.0299999999999998</v>
          </cell>
          <cell r="B39" t="str">
            <v xml:space="preserve">Construccion de Base Autosoportada </v>
          </cell>
          <cell r="C39" t="str">
            <v>UN</v>
          </cell>
          <cell r="D39">
            <v>2</v>
          </cell>
          <cell r="E39">
            <v>610335</v>
          </cell>
          <cell r="F39">
            <v>1220670</v>
          </cell>
        </row>
        <row r="40">
          <cell r="A40">
            <v>2.04</v>
          </cell>
          <cell r="B40" t="str">
            <v xml:space="preserve">Estructura sec tipo alineación en  poste   prim ó sec. </v>
          </cell>
          <cell r="C40" t="str">
            <v>UN</v>
          </cell>
          <cell r="D40">
            <v>2</v>
          </cell>
          <cell r="E40">
            <v>15021</v>
          </cell>
          <cell r="F40">
            <v>30042</v>
          </cell>
        </row>
        <row r="41">
          <cell r="A41">
            <v>2.0499999999999998</v>
          </cell>
          <cell r="B41" t="str">
            <v xml:space="preserve">Estructura sec alineación en angulo  en  poste   prim ó sec. </v>
          </cell>
          <cell r="C41" t="str">
            <v>UN</v>
          </cell>
          <cell r="D41">
            <v>0</v>
          </cell>
          <cell r="E41">
            <v>21936</v>
          </cell>
          <cell r="F41">
            <v>0</v>
          </cell>
        </row>
        <row r="42">
          <cell r="A42">
            <v>2.06</v>
          </cell>
          <cell r="B42" t="str">
            <v xml:space="preserve">Estructura secund.  Fin de línea en  poste  prim ó sec. </v>
          </cell>
          <cell r="C42" t="str">
            <v>UN</v>
          </cell>
          <cell r="D42">
            <v>8</v>
          </cell>
          <cell r="E42">
            <v>31363</v>
          </cell>
          <cell r="F42">
            <v>250904</v>
          </cell>
        </row>
        <row r="43">
          <cell r="A43">
            <v>2.0699999999999998</v>
          </cell>
          <cell r="B43" t="str">
            <v xml:space="preserve">Estructura secund. Tipo anclaje en  poste prim ó sec  </v>
          </cell>
          <cell r="C43" t="str">
            <v>UN</v>
          </cell>
          <cell r="D43">
            <v>2</v>
          </cell>
          <cell r="E43">
            <v>51178</v>
          </cell>
          <cell r="F43">
            <v>102356</v>
          </cell>
        </row>
        <row r="44">
          <cell r="A44">
            <v>2.08</v>
          </cell>
          <cell r="B44" t="str">
            <v>Cruce aereo puenteado red secundaria  a neutro desnudo (tipo SAX1)</v>
          </cell>
          <cell r="C44" t="str">
            <v>UN</v>
          </cell>
          <cell r="D44">
            <v>2</v>
          </cell>
          <cell r="E44">
            <v>44549</v>
          </cell>
          <cell r="F44">
            <v>89098</v>
          </cell>
        </row>
        <row r="45">
          <cell r="A45">
            <v>2.09</v>
          </cell>
          <cell r="B45" t="str">
            <v>Sum e inst de tapones selladores y conector aislado de perforacion para puentes, cruces, aterrizaje, alumbrado publico y derivacion de cajas de abonados red trenzada</v>
          </cell>
          <cell r="C45" t="str">
            <v>Glo</v>
          </cell>
          <cell r="D45">
            <v>1</v>
          </cell>
          <cell r="E45">
            <v>1237703</v>
          </cell>
          <cell r="F45">
            <v>1237703</v>
          </cell>
        </row>
        <row r="46">
          <cell r="A46">
            <v>2.1</v>
          </cell>
          <cell r="B46" t="str">
            <v>Sum e inst de varilla polo a tierra cola de circuito (incluye varilla Cu, cable Cu desnudo)</v>
          </cell>
          <cell r="C46" t="str">
            <v>UN</v>
          </cell>
          <cell r="D46">
            <v>6</v>
          </cell>
          <cell r="E46">
            <v>119411</v>
          </cell>
          <cell r="F46">
            <v>716466</v>
          </cell>
        </row>
        <row r="47">
          <cell r="A47">
            <v>2.11</v>
          </cell>
          <cell r="B47" t="str">
            <v>Sum e Inst de Retenida Secundaria</v>
          </cell>
          <cell r="C47" t="str">
            <v>UN</v>
          </cell>
          <cell r="D47">
            <v>3</v>
          </cell>
          <cell r="E47">
            <v>136128</v>
          </cell>
          <cell r="F47">
            <v>408384</v>
          </cell>
        </row>
        <row r="48">
          <cell r="A48">
            <v>2.12</v>
          </cell>
          <cell r="B48" t="str">
            <v>Sum e Inst de Retenida Sec.  en Guitarra a tierra</v>
          </cell>
          <cell r="C48" t="str">
            <v>UN</v>
          </cell>
          <cell r="D48">
            <v>0</v>
          </cell>
          <cell r="E48">
            <v>196220</v>
          </cell>
          <cell r="F48">
            <v>0</v>
          </cell>
        </row>
        <row r="49">
          <cell r="A49">
            <v>2.13</v>
          </cell>
          <cell r="B49" t="str">
            <v>Sum, tendido y tensionado de Linea secundaria en cable triplex 2 x 2 + 2 AAAC- XLPE 600V</v>
          </cell>
          <cell r="C49" t="str">
            <v>ML</v>
          </cell>
          <cell r="E49">
            <v>9450.68</v>
          </cell>
          <cell r="F49">
            <v>0</v>
          </cell>
        </row>
        <row r="50">
          <cell r="A50">
            <v>2.14</v>
          </cell>
          <cell r="B50" t="str">
            <v>Sum, tendido y tensionado de Linea secundaria en cable triplex 2 x 1/0 + 1/0 AAAC- XLPE 600V</v>
          </cell>
          <cell r="C50" t="str">
            <v>ML</v>
          </cell>
          <cell r="D50">
            <v>165</v>
          </cell>
          <cell r="E50">
            <v>13431.55</v>
          </cell>
          <cell r="F50">
            <v>2216206</v>
          </cell>
        </row>
        <row r="51">
          <cell r="A51">
            <v>2.15</v>
          </cell>
          <cell r="B51" t="str">
            <v>Sum, tendido y tensionado de Linea secundaria en cable triplex 2 x 4/0 + 4/0 AAAC- XLPE 600V</v>
          </cell>
          <cell r="C51" t="str">
            <v>ML</v>
          </cell>
          <cell r="D51">
            <v>109</v>
          </cell>
          <cell r="E51">
            <v>22093.119999999999</v>
          </cell>
          <cell r="F51">
            <v>2408150.08</v>
          </cell>
        </row>
        <row r="52">
          <cell r="A52">
            <v>2.16</v>
          </cell>
          <cell r="B52" t="str">
            <v>Sum, tendido y tensionado de Linea neutro  en cable desnudo 1/0  ACSR</v>
          </cell>
          <cell r="C52" t="str">
            <v>ML</v>
          </cell>
          <cell r="D52">
            <v>25</v>
          </cell>
          <cell r="E52">
            <v>2979</v>
          </cell>
          <cell r="F52">
            <v>74475</v>
          </cell>
        </row>
        <row r="53">
          <cell r="A53">
            <v>2.17</v>
          </cell>
          <cell r="B53" t="str">
            <v>Sum y montaje de Caja para acometida de 9 circuitos</v>
          </cell>
          <cell r="C53" t="str">
            <v>UN</v>
          </cell>
          <cell r="D53">
            <v>13</v>
          </cell>
          <cell r="E53">
            <v>326251</v>
          </cell>
          <cell r="F53">
            <v>4241263</v>
          </cell>
        </row>
        <row r="54">
          <cell r="A54">
            <v>2.1800000000000002</v>
          </cell>
          <cell r="B54" t="str">
            <v xml:space="preserve">Sum y montaje de Caja para acometida de 4 circuitos </v>
          </cell>
          <cell r="C54" t="str">
            <v>UN</v>
          </cell>
          <cell r="D54">
            <v>0</v>
          </cell>
          <cell r="E54">
            <v>246740</v>
          </cell>
          <cell r="F54">
            <v>0</v>
          </cell>
        </row>
        <row r="55">
          <cell r="B55" t="str">
            <v>SUBTOTAL REDES BAJA TENSION</v>
          </cell>
          <cell r="F55">
            <v>16468867.08</v>
          </cell>
        </row>
        <row r="57">
          <cell r="A57">
            <v>3</v>
          </cell>
          <cell r="B57" t="str">
            <v>ALUMBRADO - LUMINARIAS</v>
          </cell>
        </row>
        <row r="58">
          <cell r="A58">
            <v>3.01</v>
          </cell>
          <cell r="B58" t="str">
            <v>Sum e Inst de luminaria de Sodio de 150 W Incluye ( Brazo , pernos y cableados)</v>
          </cell>
          <cell r="C58" t="str">
            <v>UN</v>
          </cell>
          <cell r="D58">
            <v>10</v>
          </cell>
          <cell r="E58">
            <v>316694</v>
          </cell>
          <cell r="F58">
            <v>3166940</v>
          </cell>
        </row>
        <row r="59">
          <cell r="A59">
            <v>3.02</v>
          </cell>
          <cell r="B59" t="str">
            <v>Sum e Inst de luminaria de Sodio de 70 W Incluye ( Brazo, pernos y cableados)</v>
          </cell>
          <cell r="C59" t="str">
            <v>UN</v>
          </cell>
          <cell r="D59">
            <v>3</v>
          </cell>
          <cell r="E59">
            <v>193373</v>
          </cell>
          <cell r="F59">
            <v>580119</v>
          </cell>
        </row>
        <row r="60">
          <cell r="A60">
            <v>3.03</v>
          </cell>
          <cell r="B60" t="str">
            <v>Sum, tendido y tensionado de Linea secundaria en cable duplex 2 x 2  AAAC- XLPE 600V</v>
          </cell>
          <cell r="C60" t="str">
            <v>ML</v>
          </cell>
          <cell r="D60">
            <v>0</v>
          </cell>
          <cell r="E60">
            <v>7291</v>
          </cell>
          <cell r="F60">
            <v>0</v>
          </cell>
        </row>
        <row r="61">
          <cell r="A61">
            <v>3.04</v>
          </cell>
          <cell r="B61" t="str">
            <v>Sum e instalacion de materiales y accesorios exclusivo de alumbrado publico ( incluye herrajes,perchas, aisl.carrete, conectores aislados, tapones, retenidas )</v>
          </cell>
          <cell r="C61" t="str">
            <v>GLO</v>
          </cell>
          <cell r="D61">
            <v>0</v>
          </cell>
          <cell r="E61">
            <v>1095402</v>
          </cell>
          <cell r="F61">
            <v>0</v>
          </cell>
        </row>
        <row r="62">
          <cell r="A62">
            <v>3.05</v>
          </cell>
          <cell r="B62" t="str">
            <v>Sum e Inst de Poste de Concreto de 9 x 510 Kgs exclusivo de alumbrado ( Excv, Hincada y aplomada, Tpte)</v>
          </cell>
          <cell r="C62" t="str">
            <v>UN</v>
          </cell>
          <cell r="D62">
            <v>0</v>
          </cell>
          <cell r="E62">
            <v>413416</v>
          </cell>
          <cell r="F62">
            <v>0</v>
          </cell>
        </row>
        <row r="63">
          <cell r="A63">
            <v>3.06</v>
          </cell>
          <cell r="B63" t="str">
            <v>Sum e Inst de Poste de Concreto de 12 x 510 Kgs exclusivo de alumbrado ( Excv, Hincada y aplomada, Tpte)</v>
          </cell>
          <cell r="C63" t="str">
            <v>UN</v>
          </cell>
          <cell r="D63">
            <v>0</v>
          </cell>
          <cell r="E63">
            <v>646267</v>
          </cell>
          <cell r="F63">
            <v>0</v>
          </cell>
        </row>
        <row r="64">
          <cell r="B64" t="str">
            <v>SUBTOTAL ALUMBRADO - LUMINARIAS</v>
          </cell>
          <cell r="F64">
            <v>3747059</v>
          </cell>
        </row>
        <row r="66">
          <cell r="A66">
            <v>4</v>
          </cell>
          <cell r="B66" t="str">
            <v>ACOMETIDAS</v>
          </cell>
        </row>
        <row r="67">
          <cell r="A67">
            <v>4.01</v>
          </cell>
          <cell r="B67" t="str">
            <v>Sum y montaje de acometidas 220 V (incluye cable,  anclajes y contador 220 V)</v>
          </cell>
          <cell r="C67" t="str">
            <v>UN</v>
          </cell>
          <cell r="D67">
            <v>59</v>
          </cell>
          <cell r="E67">
            <v>294761</v>
          </cell>
          <cell r="F67">
            <v>17390899</v>
          </cell>
        </row>
        <row r="68">
          <cell r="A68" t="str">
            <v/>
          </cell>
          <cell r="B68" t="str">
            <v>SUBTOTAL ACOMETIDAS</v>
          </cell>
          <cell r="F68">
            <v>17390899</v>
          </cell>
        </row>
        <row r="70">
          <cell r="B70" t="str">
            <v>SUBTOTAL COSTOS DIRECTOS</v>
          </cell>
          <cell r="F70">
            <v>62092395.079999998</v>
          </cell>
        </row>
        <row r="72">
          <cell r="B72" t="str">
            <v>ADMINISTRACION</v>
          </cell>
          <cell r="C72" t="str">
            <v>%</v>
          </cell>
          <cell r="D72">
            <v>0.08</v>
          </cell>
          <cell r="F72">
            <v>4967391.6063999999</v>
          </cell>
        </row>
        <row r="73">
          <cell r="B73" t="str">
            <v>IMPREVISTOS</v>
          </cell>
          <cell r="C73" t="str">
            <v>%</v>
          </cell>
          <cell r="D73">
            <v>0.02</v>
          </cell>
          <cell r="F73">
            <v>1241847.9016</v>
          </cell>
        </row>
        <row r="74">
          <cell r="B74" t="str">
            <v>UTILIDADES</v>
          </cell>
          <cell r="C74" t="str">
            <v>%</v>
          </cell>
          <cell r="D74">
            <v>0.05</v>
          </cell>
          <cell r="F74">
            <v>3104619.7540000002</v>
          </cell>
        </row>
        <row r="76">
          <cell r="B76" t="str">
            <v>COSTOS INDIRECTOS</v>
          </cell>
          <cell r="F76">
            <v>9313859.2620000001</v>
          </cell>
        </row>
        <row r="78">
          <cell r="B78" t="str">
            <v>VALOR IVA (16 %) SOBRE UTILIDAD ESTIMADA</v>
          </cell>
          <cell r="F78">
            <v>496739.16064000002</v>
          </cell>
        </row>
        <row r="80">
          <cell r="B80" t="str">
            <v>VALOR TOTAL PRESUPUESTO</v>
          </cell>
          <cell r="F80">
            <v>71902993.502639994</v>
          </cell>
        </row>
        <row r="83">
          <cell r="B83" t="str">
            <v>ATENTAMENTE</v>
          </cell>
        </row>
        <row r="86">
          <cell r="B86" t="str">
            <v>ING. ANGEL QUINTANA S.</v>
          </cell>
          <cell r="D86" t="str">
            <v xml:space="preserve">VoBo   ING. JAIME MERLANO </v>
          </cell>
        </row>
        <row r="87">
          <cell r="B87" t="str">
            <v>DIRECTOR DE PROYECTO</v>
          </cell>
          <cell r="D87" t="str">
            <v xml:space="preserve">             DIRECTOR TECNICO</v>
          </cell>
        </row>
        <row r="88">
          <cell r="B88" t="str">
            <v>CC.ARCHIVO</v>
          </cell>
        </row>
        <row r="90">
          <cell r="B90" t="str">
            <v>Sum y montaje de acometidas 110 V (incluye cable,  anclajes y contador 110 V)</v>
          </cell>
        </row>
      </sheetData>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 LL"/>
      <sheetName val="LJ PB"/>
      <sheetName val="resumen"/>
      <sheetName val="APU's"/>
      <sheetName val="cuadro de distancias"/>
      <sheetName val="PB LL (2)"/>
      <sheetName val="LJ PB (2)"/>
      <sheetName val="resumen (2)"/>
      <sheetName val="Datos del 2005 CONTRATO"/>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1"/>
    </sheetNames>
    <sheetDataSet>
      <sheetData sheetId="0"/>
      <sheetData sheetId="1">
        <row r="1">
          <cell r="A1" t="str">
            <v>NIC</v>
          </cell>
          <cell r="B1" t="str">
            <v>DEUDA</v>
          </cell>
          <cell r="C1" t="str">
            <v>MESES</v>
          </cell>
        </row>
        <row r="2">
          <cell r="A2">
            <v>5012005</v>
          </cell>
          <cell r="B2">
            <v>122957</v>
          </cell>
          <cell r="C2">
            <v>40</v>
          </cell>
        </row>
        <row r="3">
          <cell r="A3">
            <v>5049861</v>
          </cell>
          <cell r="B3">
            <v>339090</v>
          </cell>
          <cell r="C3">
            <v>5</v>
          </cell>
        </row>
        <row r="4">
          <cell r="A4">
            <v>5051089</v>
          </cell>
          <cell r="B4">
            <v>54550</v>
          </cell>
          <cell r="C4">
            <v>1</v>
          </cell>
        </row>
        <row r="5">
          <cell r="A5">
            <v>5054224</v>
          </cell>
          <cell r="B5">
            <v>19640</v>
          </cell>
          <cell r="C5">
            <v>1</v>
          </cell>
        </row>
        <row r="6">
          <cell r="A6">
            <v>5059043</v>
          </cell>
          <cell r="B6">
            <v>1497930</v>
          </cell>
          <cell r="C6">
            <v>40</v>
          </cell>
        </row>
        <row r="7">
          <cell r="A7">
            <v>5059827</v>
          </cell>
          <cell r="B7">
            <v>2159589</v>
          </cell>
          <cell r="C7">
            <v>38</v>
          </cell>
        </row>
        <row r="8">
          <cell r="A8">
            <v>5059829</v>
          </cell>
          <cell r="B8">
            <v>6142595</v>
          </cell>
          <cell r="C8">
            <v>38</v>
          </cell>
        </row>
        <row r="9">
          <cell r="A9">
            <v>5059839</v>
          </cell>
          <cell r="B9">
            <v>2618083</v>
          </cell>
          <cell r="C9">
            <v>38</v>
          </cell>
        </row>
        <row r="10">
          <cell r="A10">
            <v>5060085</v>
          </cell>
          <cell r="B10">
            <v>149750</v>
          </cell>
          <cell r="C10">
            <v>1</v>
          </cell>
        </row>
        <row r="11">
          <cell r="A11">
            <v>5060385</v>
          </cell>
          <cell r="B11">
            <v>383302</v>
          </cell>
          <cell r="C11">
            <v>28</v>
          </cell>
        </row>
        <row r="12">
          <cell r="A12">
            <v>5062083</v>
          </cell>
          <cell r="B12">
            <v>15320</v>
          </cell>
          <cell r="C12">
            <v>1</v>
          </cell>
        </row>
        <row r="13">
          <cell r="A13">
            <v>5071575</v>
          </cell>
          <cell r="B13">
            <v>221383</v>
          </cell>
          <cell r="C13">
            <v>14</v>
          </cell>
        </row>
        <row r="14">
          <cell r="A14">
            <v>5071820</v>
          </cell>
          <cell r="B14">
            <v>16000</v>
          </cell>
          <cell r="C14">
            <v>1</v>
          </cell>
        </row>
        <row r="15">
          <cell r="A15">
            <v>5071824</v>
          </cell>
          <cell r="B15">
            <v>343098</v>
          </cell>
          <cell r="C15">
            <v>44</v>
          </cell>
        </row>
        <row r="16">
          <cell r="A16">
            <v>5071840</v>
          </cell>
          <cell r="B16">
            <v>486540</v>
          </cell>
          <cell r="C16">
            <v>4</v>
          </cell>
        </row>
        <row r="17">
          <cell r="A17">
            <v>5071841</v>
          </cell>
          <cell r="B17">
            <v>49480</v>
          </cell>
          <cell r="C17">
            <v>1</v>
          </cell>
        </row>
        <row r="18">
          <cell r="A18">
            <v>5071844</v>
          </cell>
          <cell r="B18">
            <v>516870</v>
          </cell>
          <cell r="C18">
            <v>8</v>
          </cell>
        </row>
        <row r="19">
          <cell r="A19">
            <v>5071866</v>
          </cell>
          <cell r="B19">
            <v>33750</v>
          </cell>
          <cell r="C19">
            <v>1</v>
          </cell>
        </row>
        <row r="20">
          <cell r="A20">
            <v>5071873</v>
          </cell>
          <cell r="B20">
            <v>11000</v>
          </cell>
          <cell r="C20">
            <v>2</v>
          </cell>
        </row>
        <row r="21">
          <cell r="A21">
            <v>5071875</v>
          </cell>
          <cell r="B21">
            <v>50950</v>
          </cell>
          <cell r="C21">
            <v>1</v>
          </cell>
        </row>
        <row r="22">
          <cell r="A22">
            <v>5071891</v>
          </cell>
          <cell r="B22">
            <v>115685</v>
          </cell>
          <cell r="C22">
            <v>53</v>
          </cell>
        </row>
        <row r="23">
          <cell r="A23">
            <v>5071904</v>
          </cell>
          <cell r="B23">
            <v>102720</v>
          </cell>
          <cell r="C23">
            <v>5</v>
          </cell>
        </row>
        <row r="24">
          <cell r="A24">
            <v>5106181</v>
          </cell>
          <cell r="B24">
            <v>26280</v>
          </cell>
          <cell r="C24">
            <v>3</v>
          </cell>
        </row>
        <row r="25">
          <cell r="A25">
            <v>5106187</v>
          </cell>
          <cell r="B25">
            <v>25360</v>
          </cell>
          <cell r="C25">
            <v>2</v>
          </cell>
        </row>
        <row r="26">
          <cell r="A26">
            <v>5106265</v>
          </cell>
          <cell r="B26">
            <v>43220</v>
          </cell>
          <cell r="C26">
            <v>1</v>
          </cell>
        </row>
        <row r="27">
          <cell r="A27">
            <v>5106270</v>
          </cell>
          <cell r="B27">
            <v>30740</v>
          </cell>
          <cell r="C27">
            <v>1</v>
          </cell>
        </row>
        <row r="28">
          <cell r="A28">
            <v>5106273</v>
          </cell>
          <cell r="B28">
            <v>186270</v>
          </cell>
          <cell r="C28">
            <v>2</v>
          </cell>
        </row>
        <row r="29">
          <cell r="A29">
            <v>5106295</v>
          </cell>
          <cell r="B29">
            <v>695740</v>
          </cell>
          <cell r="C29">
            <v>1</v>
          </cell>
        </row>
        <row r="30">
          <cell r="A30">
            <v>5106296</v>
          </cell>
          <cell r="B30">
            <v>2599895</v>
          </cell>
          <cell r="C30">
            <v>52</v>
          </cell>
        </row>
        <row r="31">
          <cell r="A31">
            <v>5106308</v>
          </cell>
          <cell r="B31">
            <v>587690</v>
          </cell>
          <cell r="C31">
            <v>8</v>
          </cell>
        </row>
        <row r="32">
          <cell r="A32">
            <v>5106310</v>
          </cell>
          <cell r="B32">
            <v>393980</v>
          </cell>
          <cell r="C32">
            <v>7</v>
          </cell>
        </row>
        <row r="33">
          <cell r="A33">
            <v>5106340</v>
          </cell>
          <cell r="B33">
            <v>219080</v>
          </cell>
          <cell r="C33">
            <v>4</v>
          </cell>
        </row>
        <row r="34">
          <cell r="A34">
            <v>5106342</v>
          </cell>
          <cell r="B34">
            <v>16720</v>
          </cell>
          <cell r="C34">
            <v>1</v>
          </cell>
        </row>
        <row r="35">
          <cell r="A35">
            <v>5106344</v>
          </cell>
          <cell r="B35">
            <v>25990</v>
          </cell>
          <cell r="C35">
            <v>1</v>
          </cell>
        </row>
        <row r="36">
          <cell r="A36">
            <v>5106346</v>
          </cell>
          <cell r="B36">
            <v>548423</v>
          </cell>
          <cell r="C36">
            <v>16</v>
          </cell>
        </row>
        <row r="37">
          <cell r="A37">
            <v>5106349</v>
          </cell>
          <cell r="B37">
            <v>1488902</v>
          </cell>
          <cell r="C37">
            <v>28</v>
          </cell>
        </row>
        <row r="38">
          <cell r="A38">
            <v>5106351</v>
          </cell>
          <cell r="B38">
            <v>43360</v>
          </cell>
          <cell r="C38">
            <v>1</v>
          </cell>
        </row>
        <row r="39">
          <cell r="A39">
            <v>5106352</v>
          </cell>
          <cell r="B39">
            <v>20240</v>
          </cell>
          <cell r="C39">
            <v>1</v>
          </cell>
        </row>
        <row r="40">
          <cell r="A40">
            <v>5106357</v>
          </cell>
          <cell r="B40">
            <v>10400</v>
          </cell>
          <cell r="C40">
            <v>1</v>
          </cell>
        </row>
        <row r="41">
          <cell r="A41">
            <v>5106505</v>
          </cell>
          <cell r="B41">
            <v>119570</v>
          </cell>
          <cell r="C41">
            <v>2</v>
          </cell>
        </row>
        <row r="42">
          <cell r="A42">
            <v>5106506</v>
          </cell>
          <cell r="B42">
            <v>31960</v>
          </cell>
          <cell r="C42">
            <v>2</v>
          </cell>
        </row>
        <row r="43">
          <cell r="A43">
            <v>5109997</v>
          </cell>
          <cell r="B43">
            <v>30000</v>
          </cell>
          <cell r="C43">
            <v>1</v>
          </cell>
        </row>
        <row r="44">
          <cell r="A44">
            <v>5110020</v>
          </cell>
          <cell r="B44">
            <v>377790</v>
          </cell>
          <cell r="C44">
            <v>7</v>
          </cell>
        </row>
        <row r="45">
          <cell r="A45">
            <v>5110329</v>
          </cell>
          <cell r="B45">
            <v>1438880</v>
          </cell>
          <cell r="C45">
            <v>48</v>
          </cell>
        </row>
        <row r="46">
          <cell r="A46">
            <v>5110351</v>
          </cell>
          <cell r="B46">
            <v>1043136</v>
          </cell>
          <cell r="C46">
            <v>40</v>
          </cell>
        </row>
        <row r="47">
          <cell r="A47">
            <v>5110393</v>
          </cell>
          <cell r="B47">
            <v>16140</v>
          </cell>
          <cell r="C47">
            <v>1</v>
          </cell>
        </row>
        <row r="48">
          <cell r="A48">
            <v>5110403</v>
          </cell>
          <cell r="B48">
            <v>820870</v>
          </cell>
          <cell r="C48">
            <v>0</v>
          </cell>
        </row>
        <row r="49">
          <cell r="A49">
            <v>5110491</v>
          </cell>
          <cell r="B49">
            <v>376130</v>
          </cell>
          <cell r="C49">
            <v>1</v>
          </cell>
        </row>
        <row r="50">
          <cell r="A50">
            <v>5110574</v>
          </cell>
          <cell r="B50">
            <v>100000</v>
          </cell>
          <cell r="C50">
            <v>4</v>
          </cell>
        </row>
        <row r="51">
          <cell r="A51">
            <v>5110620</v>
          </cell>
          <cell r="B51">
            <v>103150</v>
          </cell>
          <cell r="C51">
            <v>1</v>
          </cell>
        </row>
        <row r="52">
          <cell r="A52">
            <v>5110651</v>
          </cell>
          <cell r="B52">
            <v>91830</v>
          </cell>
          <cell r="C52">
            <v>0</v>
          </cell>
        </row>
        <row r="53">
          <cell r="A53">
            <v>5110669</v>
          </cell>
          <cell r="B53">
            <v>53220</v>
          </cell>
          <cell r="C53">
            <v>9</v>
          </cell>
        </row>
        <row r="54">
          <cell r="A54">
            <v>5110786</v>
          </cell>
          <cell r="B54">
            <v>16380</v>
          </cell>
          <cell r="C54">
            <v>1</v>
          </cell>
        </row>
        <row r="55">
          <cell r="A55">
            <v>5110823</v>
          </cell>
          <cell r="B55">
            <v>6580</v>
          </cell>
          <cell r="C55">
            <v>6</v>
          </cell>
        </row>
        <row r="56">
          <cell r="A56">
            <v>5110981</v>
          </cell>
          <cell r="B56">
            <v>417880</v>
          </cell>
          <cell r="C56">
            <v>7</v>
          </cell>
        </row>
        <row r="57">
          <cell r="A57">
            <v>5111021</v>
          </cell>
          <cell r="B57">
            <v>40000</v>
          </cell>
          <cell r="C57">
            <v>1</v>
          </cell>
        </row>
        <row r="58">
          <cell r="A58">
            <v>5111085</v>
          </cell>
          <cell r="B58">
            <v>113360</v>
          </cell>
          <cell r="C58">
            <v>1</v>
          </cell>
        </row>
        <row r="59">
          <cell r="A59">
            <v>5111148</v>
          </cell>
          <cell r="B59">
            <v>15020</v>
          </cell>
          <cell r="C59">
            <v>1</v>
          </cell>
        </row>
        <row r="60">
          <cell r="A60">
            <v>5111158</v>
          </cell>
          <cell r="B60">
            <v>18090</v>
          </cell>
          <cell r="C60">
            <v>1</v>
          </cell>
        </row>
        <row r="61">
          <cell r="A61">
            <v>5111187</v>
          </cell>
          <cell r="B61">
            <v>493850</v>
          </cell>
          <cell r="C61">
            <v>16</v>
          </cell>
        </row>
        <row r="62">
          <cell r="A62">
            <v>5111261</v>
          </cell>
          <cell r="B62">
            <v>51770</v>
          </cell>
          <cell r="C62">
            <v>1</v>
          </cell>
        </row>
        <row r="63">
          <cell r="A63">
            <v>5111271</v>
          </cell>
          <cell r="B63">
            <v>2256416</v>
          </cell>
          <cell r="C63">
            <v>53</v>
          </cell>
        </row>
        <row r="64">
          <cell r="A64">
            <v>5111343</v>
          </cell>
          <cell r="B64">
            <v>35355</v>
          </cell>
          <cell r="C64">
            <v>14</v>
          </cell>
        </row>
        <row r="65">
          <cell r="A65">
            <v>5111372</v>
          </cell>
          <cell r="B65">
            <v>19700</v>
          </cell>
          <cell r="C65">
            <v>4</v>
          </cell>
        </row>
        <row r="66">
          <cell r="A66">
            <v>5111378</v>
          </cell>
          <cell r="B66">
            <v>100000</v>
          </cell>
          <cell r="C66">
            <v>1</v>
          </cell>
        </row>
        <row r="67">
          <cell r="A67">
            <v>5111389</v>
          </cell>
          <cell r="B67">
            <v>59090</v>
          </cell>
          <cell r="C67">
            <v>1</v>
          </cell>
        </row>
        <row r="68">
          <cell r="A68">
            <v>5111400</v>
          </cell>
          <cell r="B68">
            <v>23210</v>
          </cell>
          <cell r="C68">
            <v>1</v>
          </cell>
        </row>
        <row r="69">
          <cell r="A69">
            <v>5111409</v>
          </cell>
          <cell r="B69">
            <v>22160</v>
          </cell>
          <cell r="C69">
            <v>1</v>
          </cell>
        </row>
        <row r="70">
          <cell r="A70">
            <v>5111450</v>
          </cell>
          <cell r="B70">
            <v>53660</v>
          </cell>
          <cell r="C70">
            <v>0</v>
          </cell>
        </row>
        <row r="71">
          <cell r="A71">
            <v>5111458</v>
          </cell>
          <cell r="B71">
            <v>95590</v>
          </cell>
          <cell r="C71">
            <v>1</v>
          </cell>
        </row>
        <row r="72">
          <cell r="A72">
            <v>5111500</v>
          </cell>
          <cell r="B72">
            <v>516060</v>
          </cell>
          <cell r="C72">
            <v>0</v>
          </cell>
        </row>
        <row r="73">
          <cell r="A73">
            <v>5111579</v>
          </cell>
          <cell r="B73">
            <v>582100</v>
          </cell>
          <cell r="C73">
            <v>10</v>
          </cell>
        </row>
        <row r="74">
          <cell r="A74">
            <v>5111592</v>
          </cell>
          <cell r="B74">
            <v>153127</v>
          </cell>
          <cell r="C74">
            <v>53</v>
          </cell>
        </row>
        <row r="75">
          <cell r="A75">
            <v>5111861</v>
          </cell>
          <cell r="B75">
            <v>616610</v>
          </cell>
          <cell r="C75">
            <v>0</v>
          </cell>
        </row>
        <row r="76">
          <cell r="A76">
            <v>5111869</v>
          </cell>
          <cell r="B76">
            <v>316810</v>
          </cell>
          <cell r="C76">
            <v>-1</v>
          </cell>
        </row>
        <row r="77">
          <cell r="A77">
            <v>5111927</v>
          </cell>
          <cell r="B77">
            <v>58310</v>
          </cell>
          <cell r="C77">
            <v>1</v>
          </cell>
        </row>
        <row r="78">
          <cell r="A78">
            <v>5111943</v>
          </cell>
          <cell r="B78">
            <v>370830</v>
          </cell>
          <cell r="C78">
            <v>3</v>
          </cell>
        </row>
        <row r="79">
          <cell r="A79">
            <v>5111954</v>
          </cell>
          <cell r="B79">
            <v>1574426</v>
          </cell>
          <cell r="C79">
            <v>38</v>
          </cell>
        </row>
        <row r="80">
          <cell r="A80">
            <v>5111986</v>
          </cell>
          <cell r="B80">
            <v>770180</v>
          </cell>
          <cell r="C80">
            <v>0</v>
          </cell>
        </row>
        <row r="81">
          <cell r="A81">
            <v>5111997</v>
          </cell>
          <cell r="B81">
            <v>497700</v>
          </cell>
          <cell r="C81">
            <v>-1</v>
          </cell>
        </row>
        <row r="82">
          <cell r="A82">
            <v>5112197</v>
          </cell>
          <cell r="B82">
            <v>118560</v>
          </cell>
          <cell r="C82">
            <v>5</v>
          </cell>
        </row>
        <row r="83">
          <cell r="A83">
            <v>5112208</v>
          </cell>
          <cell r="B83">
            <v>217770</v>
          </cell>
          <cell r="C83">
            <v>5</v>
          </cell>
        </row>
        <row r="84">
          <cell r="A84">
            <v>5112239</v>
          </cell>
          <cell r="B84">
            <v>37190</v>
          </cell>
          <cell r="C84">
            <v>1</v>
          </cell>
        </row>
        <row r="85">
          <cell r="A85">
            <v>5112292</v>
          </cell>
          <cell r="B85">
            <v>22750</v>
          </cell>
          <cell r="C85">
            <v>1</v>
          </cell>
        </row>
        <row r="86">
          <cell r="A86">
            <v>5112356</v>
          </cell>
          <cell r="B86">
            <v>614420</v>
          </cell>
          <cell r="C86">
            <v>8</v>
          </cell>
        </row>
        <row r="87">
          <cell r="A87">
            <v>5112416</v>
          </cell>
          <cell r="B87">
            <v>2448827</v>
          </cell>
          <cell r="C87">
            <v>16</v>
          </cell>
        </row>
        <row r="88">
          <cell r="A88">
            <v>5112427</v>
          </cell>
          <cell r="B88">
            <v>9210</v>
          </cell>
          <cell r="C88">
            <v>1</v>
          </cell>
        </row>
        <row r="89">
          <cell r="A89">
            <v>5112485</v>
          </cell>
          <cell r="B89">
            <v>152710</v>
          </cell>
          <cell r="C89">
            <v>4</v>
          </cell>
        </row>
        <row r="90">
          <cell r="A90">
            <v>5112519</v>
          </cell>
          <cell r="B90">
            <v>17210</v>
          </cell>
          <cell r="C90">
            <v>1</v>
          </cell>
        </row>
        <row r="91">
          <cell r="A91">
            <v>5112530</v>
          </cell>
          <cell r="B91">
            <v>332030</v>
          </cell>
          <cell r="C91">
            <v>6</v>
          </cell>
        </row>
        <row r="92">
          <cell r="A92">
            <v>5112574</v>
          </cell>
          <cell r="B92">
            <v>3252</v>
          </cell>
          <cell r="C92">
            <v>1</v>
          </cell>
        </row>
        <row r="93">
          <cell r="A93">
            <v>5112593</v>
          </cell>
          <cell r="B93">
            <v>90</v>
          </cell>
          <cell r="C93">
            <v>1</v>
          </cell>
        </row>
        <row r="94">
          <cell r="A94">
            <v>5112652</v>
          </cell>
          <cell r="B94">
            <v>1671450</v>
          </cell>
          <cell r="C94">
            <v>9</v>
          </cell>
        </row>
        <row r="95">
          <cell r="A95">
            <v>5112674</v>
          </cell>
          <cell r="B95">
            <v>344620</v>
          </cell>
          <cell r="C95">
            <v>4</v>
          </cell>
        </row>
        <row r="96">
          <cell r="A96">
            <v>5112748</v>
          </cell>
          <cell r="B96">
            <v>483880</v>
          </cell>
          <cell r="C96">
            <v>8</v>
          </cell>
        </row>
        <row r="97">
          <cell r="A97">
            <v>5112757</v>
          </cell>
          <cell r="B97">
            <v>415960</v>
          </cell>
          <cell r="C97">
            <v>8</v>
          </cell>
        </row>
        <row r="98">
          <cell r="A98">
            <v>5112776</v>
          </cell>
          <cell r="B98">
            <v>12730</v>
          </cell>
          <cell r="C98">
            <v>1</v>
          </cell>
        </row>
        <row r="99">
          <cell r="A99">
            <v>5112797</v>
          </cell>
          <cell r="B99">
            <v>209680</v>
          </cell>
          <cell r="C99">
            <v>6</v>
          </cell>
        </row>
        <row r="100">
          <cell r="A100">
            <v>5112815</v>
          </cell>
          <cell r="B100">
            <v>500257</v>
          </cell>
          <cell r="C100">
            <v>23</v>
          </cell>
        </row>
        <row r="101">
          <cell r="A101">
            <v>5112833</v>
          </cell>
          <cell r="B101">
            <v>194820</v>
          </cell>
          <cell r="C101">
            <v>4</v>
          </cell>
        </row>
        <row r="102">
          <cell r="A102">
            <v>5112850</v>
          </cell>
          <cell r="B102">
            <v>1522445</v>
          </cell>
          <cell r="C102">
            <v>53</v>
          </cell>
        </row>
        <row r="103">
          <cell r="A103">
            <v>5112861</v>
          </cell>
          <cell r="B103">
            <v>1360504</v>
          </cell>
          <cell r="C103">
            <v>51</v>
          </cell>
        </row>
        <row r="104">
          <cell r="A104">
            <v>5112872</v>
          </cell>
          <cell r="B104">
            <v>1054530</v>
          </cell>
          <cell r="C104">
            <v>28</v>
          </cell>
        </row>
        <row r="105">
          <cell r="A105">
            <v>5113006</v>
          </cell>
          <cell r="B105">
            <v>1064618</v>
          </cell>
          <cell r="C105">
            <v>18</v>
          </cell>
        </row>
        <row r="106">
          <cell r="A106">
            <v>5113017</v>
          </cell>
          <cell r="B106">
            <v>32840</v>
          </cell>
          <cell r="C106">
            <v>1</v>
          </cell>
        </row>
        <row r="107">
          <cell r="A107">
            <v>5113057</v>
          </cell>
          <cell r="B107">
            <v>231760</v>
          </cell>
          <cell r="C107">
            <v>-1</v>
          </cell>
        </row>
        <row r="108">
          <cell r="A108">
            <v>5113086</v>
          </cell>
          <cell r="B108">
            <v>11050</v>
          </cell>
          <cell r="C108">
            <v>1</v>
          </cell>
        </row>
        <row r="109">
          <cell r="A109">
            <v>5113097</v>
          </cell>
          <cell r="B109">
            <v>390431</v>
          </cell>
          <cell r="C109">
            <v>13</v>
          </cell>
        </row>
        <row r="110">
          <cell r="A110">
            <v>5113113</v>
          </cell>
          <cell r="B110">
            <v>1376390</v>
          </cell>
          <cell r="C110">
            <v>8</v>
          </cell>
        </row>
        <row r="111">
          <cell r="A111">
            <v>5113256</v>
          </cell>
          <cell r="B111">
            <v>273779</v>
          </cell>
          <cell r="C111">
            <v>34</v>
          </cell>
        </row>
        <row r="112">
          <cell r="A112">
            <v>5113299</v>
          </cell>
          <cell r="B112">
            <v>324570</v>
          </cell>
          <cell r="C112">
            <v>-1</v>
          </cell>
        </row>
        <row r="113">
          <cell r="A113">
            <v>5113329</v>
          </cell>
          <cell r="B113">
            <v>27150</v>
          </cell>
          <cell r="C113">
            <v>2</v>
          </cell>
        </row>
        <row r="114">
          <cell r="A114">
            <v>5113447</v>
          </cell>
          <cell r="B114">
            <v>1082290</v>
          </cell>
          <cell r="C114">
            <v>-1</v>
          </cell>
        </row>
        <row r="115">
          <cell r="A115">
            <v>5113660</v>
          </cell>
          <cell r="B115">
            <v>24880</v>
          </cell>
          <cell r="C115">
            <v>1</v>
          </cell>
        </row>
        <row r="116">
          <cell r="A116">
            <v>5113704</v>
          </cell>
          <cell r="B116">
            <v>179580</v>
          </cell>
          <cell r="C116">
            <v>7</v>
          </cell>
        </row>
        <row r="117">
          <cell r="A117">
            <v>5113714</v>
          </cell>
          <cell r="B117">
            <v>31850</v>
          </cell>
          <cell r="C117">
            <v>1</v>
          </cell>
        </row>
        <row r="118">
          <cell r="A118">
            <v>5113722</v>
          </cell>
          <cell r="B118">
            <v>36890</v>
          </cell>
          <cell r="C118">
            <v>1</v>
          </cell>
        </row>
        <row r="119">
          <cell r="A119">
            <v>5113786</v>
          </cell>
          <cell r="B119">
            <v>40820</v>
          </cell>
          <cell r="C119">
            <v>1</v>
          </cell>
        </row>
        <row r="120">
          <cell r="A120">
            <v>5113790</v>
          </cell>
          <cell r="B120">
            <v>2205820</v>
          </cell>
          <cell r="C120">
            <v>53</v>
          </cell>
        </row>
        <row r="121">
          <cell r="A121">
            <v>5113870</v>
          </cell>
          <cell r="B121">
            <v>83770</v>
          </cell>
          <cell r="C121">
            <v>-1</v>
          </cell>
        </row>
        <row r="122">
          <cell r="A122">
            <v>5113941</v>
          </cell>
          <cell r="B122">
            <v>386250</v>
          </cell>
          <cell r="C122">
            <v>-1</v>
          </cell>
        </row>
        <row r="123">
          <cell r="A123">
            <v>5113951</v>
          </cell>
          <cell r="B123">
            <v>504640</v>
          </cell>
          <cell r="C123">
            <v>0</v>
          </cell>
        </row>
        <row r="124">
          <cell r="A124">
            <v>5113981</v>
          </cell>
          <cell r="B124">
            <v>41630</v>
          </cell>
          <cell r="C124">
            <v>1</v>
          </cell>
        </row>
        <row r="125">
          <cell r="A125">
            <v>5114063</v>
          </cell>
          <cell r="B125">
            <v>24810</v>
          </cell>
          <cell r="C125">
            <v>1</v>
          </cell>
        </row>
        <row r="126">
          <cell r="A126">
            <v>5114229</v>
          </cell>
          <cell r="B126">
            <v>86700</v>
          </cell>
          <cell r="C126">
            <v>2</v>
          </cell>
        </row>
        <row r="127">
          <cell r="A127">
            <v>5114257</v>
          </cell>
          <cell r="B127">
            <v>1555861</v>
          </cell>
          <cell r="C127">
            <v>29</v>
          </cell>
        </row>
        <row r="128">
          <cell r="A128">
            <v>5114299</v>
          </cell>
          <cell r="B128">
            <v>2320129</v>
          </cell>
          <cell r="C128">
            <v>52</v>
          </cell>
        </row>
        <row r="129">
          <cell r="A129">
            <v>5114532</v>
          </cell>
          <cell r="B129">
            <v>53130</v>
          </cell>
          <cell r="C129">
            <v>1</v>
          </cell>
        </row>
        <row r="130">
          <cell r="A130">
            <v>5114570</v>
          </cell>
          <cell r="B130">
            <v>26050</v>
          </cell>
          <cell r="C130">
            <v>1</v>
          </cell>
        </row>
        <row r="131">
          <cell r="A131">
            <v>5114624</v>
          </cell>
          <cell r="B131">
            <v>32740</v>
          </cell>
          <cell r="C131">
            <v>1</v>
          </cell>
        </row>
        <row r="132">
          <cell r="A132">
            <v>5114640</v>
          </cell>
          <cell r="B132">
            <v>675730</v>
          </cell>
          <cell r="C132">
            <v>0</v>
          </cell>
        </row>
        <row r="133">
          <cell r="A133">
            <v>5114645</v>
          </cell>
          <cell r="B133">
            <v>143830</v>
          </cell>
          <cell r="C133">
            <v>5</v>
          </cell>
        </row>
        <row r="134">
          <cell r="A134">
            <v>5114650</v>
          </cell>
          <cell r="B134">
            <v>223900</v>
          </cell>
          <cell r="C134">
            <v>4</v>
          </cell>
        </row>
        <row r="135">
          <cell r="A135">
            <v>5114657</v>
          </cell>
          <cell r="B135">
            <v>18270</v>
          </cell>
          <cell r="C135">
            <v>4</v>
          </cell>
        </row>
        <row r="136">
          <cell r="A136">
            <v>5114665</v>
          </cell>
          <cell r="B136">
            <v>14540</v>
          </cell>
          <cell r="C136">
            <v>1</v>
          </cell>
        </row>
        <row r="137">
          <cell r="A137">
            <v>5114667</v>
          </cell>
          <cell r="B137">
            <v>1027350</v>
          </cell>
          <cell r="C137">
            <v>1</v>
          </cell>
        </row>
        <row r="138">
          <cell r="A138">
            <v>5114669</v>
          </cell>
          <cell r="B138">
            <v>104380</v>
          </cell>
          <cell r="C138">
            <v>-1</v>
          </cell>
        </row>
        <row r="139">
          <cell r="A139">
            <v>5114672</v>
          </cell>
          <cell r="B139">
            <v>515990</v>
          </cell>
          <cell r="C139">
            <v>1</v>
          </cell>
        </row>
        <row r="140">
          <cell r="A140">
            <v>5114674</v>
          </cell>
          <cell r="B140">
            <v>1839827</v>
          </cell>
          <cell r="C140">
            <v>52</v>
          </cell>
        </row>
        <row r="141">
          <cell r="A141">
            <v>5114677</v>
          </cell>
          <cell r="B141">
            <v>367412</v>
          </cell>
          <cell r="C141">
            <v>16</v>
          </cell>
        </row>
        <row r="142">
          <cell r="A142">
            <v>5114678</v>
          </cell>
          <cell r="B142">
            <v>148560</v>
          </cell>
          <cell r="C142">
            <v>4</v>
          </cell>
        </row>
        <row r="143">
          <cell r="A143">
            <v>5114680</v>
          </cell>
          <cell r="B143">
            <v>273570</v>
          </cell>
          <cell r="C143">
            <v>4</v>
          </cell>
        </row>
        <row r="144">
          <cell r="A144">
            <v>5114681</v>
          </cell>
          <cell r="B144">
            <v>474273</v>
          </cell>
          <cell r="C144">
            <v>31</v>
          </cell>
        </row>
        <row r="145">
          <cell r="A145">
            <v>5114694</v>
          </cell>
          <cell r="B145">
            <v>19820</v>
          </cell>
          <cell r="C145">
            <v>2</v>
          </cell>
        </row>
        <row r="146">
          <cell r="A146">
            <v>5114696</v>
          </cell>
          <cell r="B146">
            <v>2560</v>
          </cell>
          <cell r="C146">
            <v>1</v>
          </cell>
        </row>
        <row r="147">
          <cell r="A147">
            <v>5114698</v>
          </cell>
          <cell r="B147">
            <v>137340</v>
          </cell>
          <cell r="C147">
            <v>0</v>
          </cell>
        </row>
        <row r="148">
          <cell r="A148">
            <v>5114703</v>
          </cell>
          <cell r="B148">
            <v>562690</v>
          </cell>
          <cell r="C148">
            <v>7</v>
          </cell>
        </row>
        <row r="149">
          <cell r="A149">
            <v>5114713</v>
          </cell>
          <cell r="B149">
            <v>61200</v>
          </cell>
          <cell r="C149">
            <v>1</v>
          </cell>
        </row>
        <row r="150">
          <cell r="A150">
            <v>5114714</v>
          </cell>
          <cell r="B150">
            <v>49500</v>
          </cell>
          <cell r="C150">
            <v>1</v>
          </cell>
        </row>
        <row r="151">
          <cell r="A151">
            <v>5114715</v>
          </cell>
          <cell r="B151">
            <v>1526088</v>
          </cell>
          <cell r="C151">
            <v>51</v>
          </cell>
        </row>
        <row r="152">
          <cell r="A152">
            <v>5114721</v>
          </cell>
          <cell r="B152">
            <v>95912</v>
          </cell>
          <cell r="C152">
            <v>27</v>
          </cell>
        </row>
        <row r="153">
          <cell r="A153">
            <v>5114723</v>
          </cell>
          <cell r="B153">
            <v>399520</v>
          </cell>
          <cell r="C153">
            <v>0</v>
          </cell>
        </row>
        <row r="154">
          <cell r="A154">
            <v>5114728</v>
          </cell>
          <cell r="B154">
            <v>218100</v>
          </cell>
          <cell r="C154">
            <v>0</v>
          </cell>
        </row>
        <row r="155">
          <cell r="A155">
            <v>5114731</v>
          </cell>
          <cell r="B155">
            <v>0</v>
          </cell>
          <cell r="C155">
            <v>1</v>
          </cell>
        </row>
        <row r="156">
          <cell r="A156">
            <v>5114734</v>
          </cell>
          <cell r="B156">
            <v>177383</v>
          </cell>
          <cell r="C156">
            <v>16</v>
          </cell>
        </row>
        <row r="157">
          <cell r="A157">
            <v>5114737</v>
          </cell>
          <cell r="B157">
            <v>530210</v>
          </cell>
          <cell r="C157">
            <v>0</v>
          </cell>
        </row>
        <row r="158">
          <cell r="A158">
            <v>5114740</v>
          </cell>
          <cell r="B158">
            <v>398220</v>
          </cell>
          <cell r="C158">
            <v>2</v>
          </cell>
        </row>
        <row r="159">
          <cell r="A159">
            <v>5114743</v>
          </cell>
          <cell r="B159">
            <v>1048849</v>
          </cell>
          <cell r="C159">
            <v>38</v>
          </cell>
        </row>
        <row r="160">
          <cell r="A160">
            <v>5114750</v>
          </cell>
          <cell r="B160">
            <v>857090</v>
          </cell>
          <cell r="C160">
            <v>8</v>
          </cell>
        </row>
        <row r="161">
          <cell r="A161">
            <v>5114761</v>
          </cell>
          <cell r="B161">
            <v>643240</v>
          </cell>
          <cell r="C161">
            <v>2</v>
          </cell>
        </row>
        <row r="162">
          <cell r="A162">
            <v>5114772</v>
          </cell>
          <cell r="B162">
            <v>833210</v>
          </cell>
          <cell r="C162">
            <v>0</v>
          </cell>
        </row>
        <row r="163">
          <cell r="A163">
            <v>5114799</v>
          </cell>
          <cell r="B163">
            <v>56930</v>
          </cell>
          <cell r="C163">
            <v>1</v>
          </cell>
        </row>
        <row r="164">
          <cell r="A164">
            <v>5114950</v>
          </cell>
          <cell r="B164">
            <v>157210</v>
          </cell>
          <cell r="C164">
            <v>-1</v>
          </cell>
        </row>
        <row r="165">
          <cell r="A165">
            <v>5115024</v>
          </cell>
          <cell r="B165">
            <v>620577</v>
          </cell>
          <cell r="C165">
            <v>27</v>
          </cell>
        </row>
        <row r="166">
          <cell r="A166">
            <v>5115184</v>
          </cell>
          <cell r="B166">
            <v>470360</v>
          </cell>
          <cell r="C166">
            <v>9</v>
          </cell>
        </row>
        <row r="167">
          <cell r="A167">
            <v>5115242</v>
          </cell>
          <cell r="B167">
            <v>56060</v>
          </cell>
          <cell r="C167">
            <v>1</v>
          </cell>
        </row>
        <row r="168">
          <cell r="A168">
            <v>5115252</v>
          </cell>
          <cell r="B168">
            <v>30990</v>
          </cell>
          <cell r="C168">
            <v>1</v>
          </cell>
        </row>
        <row r="169">
          <cell r="A169">
            <v>5115273</v>
          </cell>
          <cell r="B169">
            <v>114250</v>
          </cell>
          <cell r="C169">
            <v>7</v>
          </cell>
        </row>
        <row r="170">
          <cell r="A170">
            <v>5115298</v>
          </cell>
          <cell r="B170">
            <v>28110</v>
          </cell>
          <cell r="C170">
            <v>1</v>
          </cell>
        </row>
        <row r="171">
          <cell r="A171">
            <v>5115348</v>
          </cell>
          <cell r="B171">
            <v>139010</v>
          </cell>
          <cell r="C171">
            <v>3</v>
          </cell>
        </row>
        <row r="172">
          <cell r="A172">
            <v>5115380</v>
          </cell>
          <cell r="B172">
            <v>2060424</v>
          </cell>
          <cell r="C172">
            <v>53</v>
          </cell>
        </row>
        <row r="173">
          <cell r="A173">
            <v>5115401</v>
          </cell>
          <cell r="B173">
            <v>77640</v>
          </cell>
          <cell r="C173">
            <v>4</v>
          </cell>
        </row>
        <row r="174">
          <cell r="A174">
            <v>5115551</v>
          </cell>
          <cell r="B174">
            <v>19130</v>
          </cell>
          <cell r="C174">
            <v>1</v>
          </cell>
        </row>
        <row r="175">
          <cell r="A175">
            <v>5115561</v>
          </cell>
          <cell r="B175">
            <v>31940</v>
          </cell>
          <cell r="C175">
            <v>2</v>
          </cell>
        </row>
        <row r="176">
          <cell r="A176">
            <v>5115583</v>
          </cell>
          <cell r="B176">
            <v>38420</v>
          </cell>
          <cell r="C176">
            <v>1</v>
          </cell>
        </row>
        <row r="177">
          <cell r="A177">
            <v>5115624</v>
          </cell>
          <cell r="B177">
            <v>867190</v>
          </cell>
          <cell r="C177">
            <v>3</v>
          </cell>
        </row>
        <row r="178">
          <cell r="A178">
            <v>5115644</v>
          </cell>
          <cell r="B178">
            <v>83630</v>
          </cell>
          <cell r="C178">
            <v>2</v>
          </cell>
        </row>
        <row r="179">
          <cell r="A179">
            <v>5115661</v>
          </cell>
          <cell r="B179">
            <v>9750</v>
          </cell>
          <cell r="C179">
            <v>1</v>
          </cell>
        </row>
        <row r="180">
          <cell r="A180">
            <v>5115671</v>
          </cell>
          <cell r="B180">
            <v>547590</v>
          </cell>
          <cell r="C180">
            <v>7</v>
          </cell>
        </row>
        <row r="181">
          <cell r="A181">
            <v>5115681</v>
          </cell>
          <cell r="B181">
            <v>43240</v>
          </cell>
          <cell r="C181">
            <v>1</v>
          </cell>
        </row>
        <row r="182">
          <cell r="A182">
            <v>5115728</v>
          </cell>
          <cell r="B182">
            <v>24970</v>
          </cell>
          <cell r="C182">
            <v>1</v>
          </cell>
        </row>
        <row r="183">
          <cell r="A183">
            <v>5115738</v>
          </cell>
          <cell r="B183">
            <v>23970</v>
          </cell>
          <cell r="C183">
            <v>2</v>
          </cell>
        </row>
        <row r="184">
          <cell r="A184">
            <v>5115848</v>
          </cell>
          <cell r="B184">
            <v>49620</v>
          </cell>
          <cell r="C184">
            <v>1</v>
          </cell>
        </row>
        <row r="185">
          <cell r="A185">
            <v>5115869</v>
          </cell>
          <cell r="B185">
            <v>25580</v>
          </cell>
          <cell r="C185">
            <v>1</v>
          </cell>
        </row>
        <row r="186">
          <cell r="A186">
            <v>5115913</v>
          </cell>
          <cell r="B186">
            <v>1494143</v>
          </cell>
          <cell r="C186">
            <v>52</v>
          </cell>
        </row>
        <row r="187">
          <cell r="A187">
            <v>5115934</v>
          </cell>
          <cell r="B187">
            <v>215650</v>
          </cell>
          <cell r="C187">
            <v>3</v>
          </cell>
        </row>
        <row r="188">
          <cell r="A188">
            <v>5115955</v>
          </cell>
          <cell r="B188">
            <v>8100</v>
          </cell>
          <cell r="C188">
            <v>1</v>
          </cell>
        </row>
        <row r="189">
          <cell r="A189">
            <v>5115965</v>
          </cell>
          <cell r="B189">
            <v>41380</v>
          </cell>
          <cell r="C189">
            <v>1</v>
          </cell>
        </row>
        <row r="190">
          <cell r="A190">
            <v>5115984</v>
          </cell>
          <cell r="B190">
            <v>2136000</v>
          </cell>
          <cell r="C190">
            <v>3</v>
          </cell>
        </row>
        <row r="191">
          <cell r="A191">
            <v>5116007</v>
          </cell>
          <cell r="B191">
            <v>45840</v>
          </cell>
          <cell r="C191">
            <v>3</v>
          </cell>
        </row>
        <row r="192">
          <cell r="A192">
            <v>5116048</v>
          </cell>
          <cell r="B192">
            <v>283650</v>
          </cell>
          <cell r="C192">
            <v>-1</v>
          </cell>
        </row>
        <row r="193">
          <cell r="A193">
            <v>5116059</v>
          </cell>
          <cell r="B193">
            <v>133330</v>
          </cell>
          <cell r="C193">
            <v>2</v>
          </cell>
        </row>
        <row r="194">
          <cell r="A194">
            <v>5116181</v>
          </cell>
          <cell r="B194">
            <v>152010</v>
          </cell>
          <cell r="C194">
            <v>1</v>
          </cell>
        </row>
        <row r="195">
          <cell r="A195">
            <v>5116191</v>
          </cell>
          <cell r="B195">
            <v>36710</v>
          </cell>
          <cell r="C195">
            <v>1</v>
          </cell>
        </row>
        <row r="196">
          <cell r="A196">
            <v>5116212</v>
          </cell>
          <cell r="B196">
            <v>192870</v>
          </cell>
          <cell r="C196">
            <v>5</v>
          </cell>
        </row>
        <row r="197">
          <cell r="A197">
            <v>5116284</v>
          </cell>
          <cell r="B197">
            <v>12400</v>
          </cell>
          <cell r="C197">
            <v>2</v>
          </cell>
        </row>
        <row r="198">
          <cell r="A198">
            <v>5116316</v>
          </cell>
          <cell r="B198">
            <v>108870</v>
          </cell>
          <cell r="C198">
            <v>1</v>
          </cell>
        </row>
        <row r="199">
          <cell r="A199">
            <v>5116347</v>
          </cell>
          <cell r="B199">
            <v>143740</v>
          </cell>
          <cell r="C199">
            <v>3</v>
          </cell>
        </row>
        <row r="200">
          <cell r="A200">
            <v>5116358</v>
          </cell>
          <cell r="B200">
            <v>730125</v>
          </cell>
          <cell r="C200">
            <v>19</v>
          </cell>
        </row>
        <row r="201">
          <cell r="A201">
            <v>5116455</v>
          </cell>
          <cell r="B201">
            <v>4910</v>
          </cell>
          <cell r="C201">
            <v>1</v>
          </cell>
        </row>
        <row r="202">
          <cell r="A202">
            <v>5116459</v>
          </cell>
          <cell r="B202">
            <v>29480</v>
          </cell>
          <cell r="C202">
            <v>1</v>
          </cell>
        </row>
        <row r="203">
          <cell r="A203">
            <v>5116462</v>
          </cell>
          <cell r="B203">
            <v>31840</v>
          </cell>
          <cell r="C203">
            <v>1</v>
          </cell>
        </row>
        <row r="204">
          <cell r="A204">
            <v>5116469</v>
          </cell>
          <cell r="B204">
            <v>10280</v>
          </cell>
          <cell r="C204">
            <v>1</v>
          </cell>
        </row>
        <row r="205">
          <cell r="A205">
            <v>5116477</v>
          </cell>
          <cell r="B205">
            <v>45140</v>
          </cell>
          <cell r="C205">
            <v>1</v>
          </cell>
        </row>
        <row r="206">
          <cell r="A206">
            <v>5116478</v>
          </cell>
          <cell r="B206">
            <v>19370</v>
          </cell>
          <cell r="C206">
            <v>1</v>
          </cell>
        </row>
        <row r="207">
          <cell r="A207">
            <v>5116489</v>
          </cell>
          <cell r="B207">
            <v>67550</v>
          </cell>
          <cell r="C207">
            <v>1</v>
          </cell>
        </row>
        <row r="208">
          <cell r="A208">
            <v>5116498</v>
          </cell>
          <cell r="B208">
            <v>84140</v>
          </cell>
          <cell r="C208">
            <v>1</v>
          </cell>
        </row>
        <row r="209">
          <cell r="A209">
            <v>5116508</v>
          </cell>
          <cell r="B209">
            <v>135340</v>
          </cell>
          <cell r="C209">
            <v>3</v>
          </cell>
        </row>
        <row r="210">
          <cell r="A210">
            <v>5116522</v>
          </cell>
          <cell r="B210">
            <v>40050</v>
          </cell>
          <cell r="C210">
            <v>1</v>
          </cell>
        </row>
        <row r="211">
          <cell r="A211">
            <v>5116524</v>
          </cell>
          <cell r="B211">
            <v>109320</v>
          </cell>
          <cell r="C211">
            <v>7</v>
          </cell>
        </row>
        <row r="212">
          <cell r="A212">
            <v>5116525</v>
          </cell>
          <cell r="B212">
            <v>78360</v>
          </cell>
          <cell r="C212">
            <v>2</v>
          </cell>
        </row>
        <row r="213">
          <cell r="A213">
            <v>5116556</v>
          </cell>
          <cell r="B213">
            <v>2135023</v>
          </cell>
          <cell r="C213">
            <v>50</v>
          </cell>
        </row>
        <row r="214">
          <cell r="A214">
            <v>5116566</v>
          </cell>
          <cell r="B214">
            <v>23280</v>
          </cell>
          <cell r="C214">
            <v>1</v>
          </cell>
        </row>
        <row r="215">
          <cell r="A215">
            <v>5116595</v>
          </cell>
          <cell r="B215">
            <v>227568</v>
          </cell>
          <cell r="C215">
            <v>53</v>
          </cell>
        </row>
        <row r="216">
          <cell r="A216">
            <v>5116606</v>
          </cell>
          <cell r="B216">
            <v>36050</v>
          </cell>
          <cell r="C216">
            <v>1</v>
          </cell>
        </row>
        <row r="217">
          <cell r="A217">
            <v>5116626</v>
          </cell>
          <cell r="B217">
            <v>26820</v>
          </cell>
          <cell r="C217">
            <v>1</v>
          </cell>
        </row>
        <row r="218">
          <cell r="A218">
            <v>5116635</v>
          </cell>
          <cell r="B218">
            <v>20830</v>
          </cell>
          <cell r="C218">
            <v>1</v>
          </cell>
        </row>
        <row r="219">
          <cell r="A219">
            <v>5116646</v>
          </cell>
          <cell r="B219">
            <v>27570</v>
          </cell>
          <cell r="C219">
            <v>1</v>
          </cell>
        </row>
        <row r="220">
          <cell r="A220">
            <v>5116724</v>
          </cell>
          <cell r="B220">
            <v>2003930</v>
          </cell>
          <cell r="C220">
            <v>45</v>
          </cell>
        </row>
        <row r="221">
          <cell r="A221">
            <v>5116735</v>
          </cell>
          <cell r="B221">
            <v>9510</v>
          </cell>
          <cell r="C221">
            <v>1</v>
          </cell>
        </row>
        <row r="222">
          <cell r="A222">
            <v>5116757</v>
          </cell>
          <cell r="B222">
            <v>126960</v>
          </cell>
          <cell r="C222">
            <v>4</v>
          </cell>
        </row>
        <row r="223">
          <cell r="A223">
            <v>5116769</v>
          </cell>
          <cell r="B223">
            <v>19510</v>
          </cell>
          <cell r="C223">
            <v>1</v>
          </cell>
        </row>
        <row r="224">
          <cell r="A224">
            <v>5116780</v>
          </cell>
          <cell r="B224">
            <v>18030</v>
          </cell>
          <cell r="C224">
            <v>1</v>
          </cell>
        </row>
        <row r="225">
          <cell r="A225">
            <v>5116900</v>
          </cell>
          <cell r="B225">
            <v>24520</v>
          </cell>
          <cell r="C225">
            <v>2</v>
          </cell>
        </row>
        <row r="226">
          <cell r="A226">
            <v>5116920</v>
          </cell>
          <cell r="B226">
            <v>76840</v>
          </cell>
          <cell r="C226">
            <v>3</v>
          </cell>
        </row>
        <row r="227">
          <cell r="A227">
            <v>5116938</v>
          </cell>
          <cell r="B227">
            <v>1212182</v>
          </cell>
          <cell r="C227">
            <v>48</v>
          </cell>
        </row>
        <row r="228">
          <cell r="A228">
            <v>5116947</v>
          </cell>
          <cell r="B228">
            <v>63420</v>
          </cell>
          <cell r="C228">
            <v>0</v>
          </cell>
        </row>
        <row r="229">
          <cell r="A229">
            <v>5117079</v>
          </cell>
          <cell r="B229">
            <v>2267168</v>
          </cell>
          <cell r="C229">
            <v>53</v>
          </cell>
        </row>
        <row r="230">
          <cell r="A230">
            <v>5117089</v>
          </cell>
          <cell r="B230">
            <v>29180</v>
          </cell>
          <cell r="C230">
            <v>1</v>
          </cell>
        </row>
        <row r="231">
          <cell r="A231">
            <v>5117094</v>
          </cell>
          <cell r="B231">
            <v>37990</v>
          </cell>
          <cell r="C231">
            <v>1</v>
          </cell>
        </row>
        <row r="232">
          <cell r="A232">
            <v>5119155</v>
          </cell>
          <cell r="B232">
            <v>336900</v>
          </cell>
          <cell r="C232">
            <v>0</v>
          </cell>
        </row>
        <row r="233">
          <cell r="A233">
            <v>5366452</v>
          </cell>
          <cell r="B233">
            <v>2352810</v>
          </cell>
          <cell r="C233">
            <v>10</v>
          </cell>
        </row>
        <row r="234">
          <cell r="A234">
            <v>5880600</v>
          </cell>
          <cell r="B234">
            <v>29370</v>
          </cell>
          <cell r="C234">
            <v>5</v>
          </cell>
        </row>
        <row r="235">
          <cell r="A235">
            <v>5899703</v>
          </cell>
          <cell r="B235">
            <v>43200</v>
          </cell>
          <cell r="C235">
            <v>2</v>
          </cell>
        </row>
        <row r="236">
          <cell r="A236">
            <v>5901484</v>
          </cell>
          <cell r="B236">
            <v>374070</v>
          </cell>
          <cell r="C236">
            <v>2</v>
          </cell>
        </row>
        <row r="237">
          <cell r="A237">
            <v>5908054</v>
          </cell>
          <cell r="B237">
            <v>12790</v>
          </cell>
          <cell r="C237">
            <v>1</v>
          </cell>
        </row>
      </sheetData>
      <sheetData sheetId="2">
        <row r="1">
          <cell r="A1" t="str">
            <v>NIS_RAD</v>
          </cell>
          <cell r="B1" t="str">
            <v>NIC</v>
          </cell>
          <cell r="C1" t="str">
            <v>COD_UNICOM</v>
          </cell>
          <cell r="D1" t="str">
            <v>NUM_APA</v>
          </cell>
          <cell r="E1" t="str">
            <v>MAY_2002</v>
          </cell>
          <cell r="F1" t="str">
            <v>JUN_2002</v>
          </cell>
          <cell r="G1" t="str">
            <v>JUL_2002</v>
          </cell>
          <cell r="H1" t="str">
            <v>AGO_2002</v>
          </cell>
          <cell r="I1" t="str">
            <v>SEP_2002</v>
          </cell>
          <cell r="J1" t="str">
            <v>OCT_2002</v>
          </cell>
          <cell r="K1" t="str">
            <v>NOV_2002</v>
          </cell>
          <cell r="L1" t="str">
            <v>DIC_2002</v>
          </cell>
          <cell r="M1" t="str">
            <v>ENE_2003</v>
          </cell>
        </row>
        <row r="2">
          <cell r="A2">
            <v>5184156</v>
          </cell>
          <cell r="B2">
            <v>5116171</v>
          </cell>
          <cell r="C2">
            <v>4410</v>
          </cell>
          <cell r="E2">
            <v>235</v>
          </cell>
          <cell r="F2">
            <v>210</v>
          </cell>
          <cell r="G2">
            <v>202</v>
          </cell>
          <cell r="H2">
            <v>180</v>
          </cell>
          <cell r="I2">
            <v>234</v>
          </cell>
          <cell r="J2">
            <v>202</v>
          </cell>
          <cell r="K2">
            <v>215</v>
          </cell>
          <cell r="L2">
            <v>161</v>
          </cell>
          <cell r="M2">
            <v>165</v>
          </cell>
        </row>
        <row r="3">
          <cell r="A3">
            <v>5184176</v>
          </cell>
          <cell r="B3">
            <v>5116181</v>
          </cell>
          <cell r="C3">
            <v>4410</v>
          </cell>
          <cell r="D3">
            <v>31987828</v>
          </cell>
          <cell r="E3">
            <v>119</v>
          </cell>
          <cell r="F3">
            <v>212</v>
          </cell>
          <cell r="G3">
            <v>103</v>
          </cell>
          <cell r="H3">
            <v>102</v>
          </cell>
          <cell r="I3">
            <v>109</v>
          </cell>
          <cell r="J3">
            <v>648</v>
          </cell>
          <cell r="K3">
            <v>254</v>
          </cell>
          <cell r="L3">
            <v>154</v>
          </cell>
          <cell r="M3">
            <v>75</v>
          </cell>
        </row>
        <row r="4">
          <cell r="A4">
            <v>5184258</v>
          </cell>
          <cell r="B4">
            <v>5116222</v>
          </cell>
          <cell r="C4">
            <v>4410</v>
          </cell>
          <cell r="D4">
            <v>3361116</v>
          </cell>
          <cell r="E4">
            <v>238</v>
          </cell>
          <cell r="F4">
            <v>212</v>
          </cell>
          <cell r="G4">
            <v>204</v>
          </cell>
          <cell r="H4">
            <v>181</v>
          </cell>
          <cell r="I4">
            <v>236</v>
          </cell>
          <cell r="J4">
            <v>44</v>
          </cell>
          <cell r="K4">
            <v>20</v>
          </cell>
          <cell r="L4">
            <v>15</v>
          </cell>
          <cell r="M4">
            <v>74</v>
          </cell>
        </row>
        <row r="5">
          <cell r="A5">
            <v>5184238</v>
          </cell>
          <cell r="B5">
            <v>5116212</v>
          </cell>
          <cell r="C5">
            <v>4410</v>
          </cell>
          <cell r="D5">
            <v>9016247</v>
          </cell>
          <cell r="E5">
            <v>233</v>
          </cell>
          <cell r="F5">
            <v>206</v>
          </cell>
          <cell r="G5">
            <v>200</v>
          </cell>
          <cell r="H5">
            <v>189</v>
          </cell>
          <cell r="I5">
            <v>273</v>
          </cell>
          <cell r="J5">
            <v>469</v>
          </cell>
          <cell r="K5">
            <v>121</v>
          </cell>
          <cell r="L5">
            <v>111</v>
          </cell>
          <cell r="M5">
            <v>8</v>
          </cell>
        </row>
        <row r="6">
          <cell r="A6">
            <v>5184196</v>
          </cell>
          <cell r="B6">
            <v>5116191</v>
          </cell>
          <cell r="C6">
            <v>4410</v>
          </cell>
          <cell r="D6">
            <v>3507301</v>
          </cell>
          <cell r="E6">
            <v>172</v>
          </cell>
          <cell r="F6">
            <v>152</v>
          </cell>
          <cell r="G6">
            <v>90</v>
          </cell>
          <cell r="H6">
            <v>86</v>
          </cell>
          <cell r="I6">
            <v>95</v>
          </cell>
          <cell r="J6">
            <v>141</v>
          </cell>
          <cell r="K6">
            <v>113</v>
          </cell>
          <cell r="L6">
            <v>105</v>
          </cell>
          <cell r="M6">
            <v>133</v>
          </cell>
        </row>
        <row r="7">
          <cell r="A7">
            <v>5181098</v>
          </cell>
          <cell r="B7">
            <v>5114642</v>
          </cell>
          <cell r="C7">
            <v>4410</v>
          </cell>
          <cell r="D7">
            <v>9016697</v>
          </cell>
          <cell r="E7">
            <v>119</v>
          </cell>
          <cell r="F7">
            <v>139</v>
          </cell>
          <cell r="G7">
            <v>82</v>
          </cell>
          <cell r="H7">
            <v>122</v>
          </cell>
          <cell r="I7">
            <v>84</v>
          </cell>
          <cell r="J7">
            <v>59</v>
          </cell>
          <cell r="K7">
            <v>42</v>
          </cell>
          <cell r="L7">
            <v>122</v>
          </cell>
          <cell r="M7">
            <v>122</v>
          </cell>
        </row>
        <row r="8">
          <cell r="A8">
            <v>5079478</v>
          </cell>
          <cell r="B8">
            <v>5063832</v>
          </cell>
          <cell r="C8">
            <v>4410</v>
          </cell>
          <cell r="D8">
            <v>2944590</v>
          </cell>
          <cell r="E8">
            <v>157</v>
          </cell>
          <cell r="F8">
            <v>100</v>
          </cell>
          <cell r="G8">
            <v>48</v>
          </cell>
          <cell r="H8">
            <v>47</v>
          </cell>
          <cell r="I8">
            <v>47</v>
          </cell>
          <cell r="J8">
            <v>39</v>
          </cell>
          <cell r="K8">
            <v>9</v>
          </cell>
          <cell r="L8">
            <v>15</v>
          </cell>
          <cell r="M8">
            <v>45</v>
          </cell>
        </row>
        <row r="9">
          <cell r="A9">
            <v>5184218</v>
          </cell>
          <cell r="B9">
            <v>5116202</v>
          </cell>
          <cell r="C9">
            <v>4410</v>
          </cell>
          <cell r="D9">
            <v>3391016</v>
          </cell>
          <cell r="E9">
            <v>187</v>
          </cell>
          <cell r="F9">
            <v>137</v>
          </cell>
          <cell r="G9">
            <v>163</v>
          </cell>
          <cell r="H9">
            <v>111</v>
          </cell>
          <cell r="I9">
            <v>168</v>
          </cell>
          <cell r="J9">
            <v>38</v>
          </cell>
          <cell r="K9">
            <v>101</v>
          </cell>
          <cell r="L9">
            <v>92</v>
          </cell>
          <cell r="M9">
            <v>130</v>
          </cell>
        </row>
        <row r="10">
          <cell r="A10">
            <v>5184110</v>
          </cell>
          <cell r="B10">
            <v>5116148</v>
          </cell>
          <cell r="C10">
            <v>4410</v>
          </cell>
          <cell r="D10">
            <v>2198508</v>
          </cell>
          <cell r="E10">
            <v>130</v>
          </cell>
          <cell r="F10">
            <v>105</v>
          </cell>
          <cell r="G10">
            <v>128</v>
          </cell>
          <cell r="H10">
            <v>112</v>
          </cell>
          <cell r="I10">
            <v>114</v>
          </cell>
          <cell r="J10">
            <v>149</v>
          </cell>
          <cell r="K10">
            <v>189</v>
          </cell>
          <cell r="L10">
            <v>191</v>
          </cell>
          <cell r="M10">
            <v>219</v>
          </cell>
        </row>
        <row r="11">
          <cell r="A11">
            <v>5184088</v>
          </cell>
          <cell r="B11">
            <v>5116137</v>
          </cell>
          <cell r="C11">
            <v>4410</v>
          </cell>
          <cell r="D11">
            <v>6826443</v>
          </cell>
          <cell r="E11">
            <v>190</v>
          </cell>
          <cell r="F11">
            <v>116</v>
          </cell>
          <cell r="G11">
            <v>113</v>
          </cell>
          <cell r="H11">
            <v>122</v>
          </cell>
          <cell r="I11">
            <v>122</v>
          </cell>
          <cell r="J11">
            <v>109</v>
          </cell>
          <cell r="K11">
            <v>193</v>
          </cell>
          <cell r="L11">
            <v>157</v>
          </cell>
          <cell r="M11">
            <v>208</v>
          </cell>
        </row>
        <row r="12">
          <cell r="A12">
            <v>5184132</v>
          </cell>
          <cell r="B12">
            <v>5116159</v>
          </cell>
          <cell r="C12">
            <v>4410</v>
          </cell>
          <cell r="D12">
            <v>3729620</v>
          </cell>
          <cell r="E12">
            <v>168</v>
          </cell>
          <cell r="F12">
            <v>172</v>
          </cell>
          <cell r="G12">
            <v>161</v>
          </cell>
          <cell r="H12">
            <v>141</v>
          </cell>
          <cell r="I12">
            <v>165</v>
          </cell>
          <cell r="J12">
            <v>162</v>
          </cell>
          <cell r="K12">
            <v>176</v>
          </cell>
          <cell r="L12">
            <v>175</v>
          </cell>
          <cell r="M12">
            <v>164</v>
          </cell>
        </row>
        <row r="13">
          <cell r="A13">
            <v>5181094</v>
          </cell>
          <cell r="B13">
            <v>5114640</v>
          </cell>
          <cell r="C13">
            <v>4410</v>
          </cell>
          <cell r="D13">
            <v>31993420</v>
          </cell>
          <cell r="E13">
            <v>53</v>
          </cell>
          <cell r="F13">
            <v>42</v>
          </cell>
          <cell r="G13">
            <v>47</v>
          </cell>
          <cell r="H13">
            <v>43</v>
          </cell>
          <cell r="I13">
            <v>47</v>
          </cell>
          <cell r="J13">
            <v>41</v>
          </cell>
          <cell r="K13">
            <v>42</v>
          </cell>
          <cell r="L13">
            <v>38</v>
          </cell>
          <cell r="M13">
            <v>44</v>
          </cell>
        </row>
        <row r="14">
          <cell r="A14">
            <v>5181084</v>
          </cell>
          <cell r="B14">
            <v>5114635</v>
          </cell>
          <cell r="C14">
            <v>4410</v>
          </cell>
          <cell r="D14">
            <v>32998205</v>
          </cell>
          <cell r="E14">
            <v>279</v>
          </cell>
          <cell r="F14">
            <v>5</v>
          </cell>
          <cell r="G14">
            <v>474</v>
          </cell>
          <cell r="H14">
            <v>222</v>
          </cell>
          <cell r="I14">
            <v>239</v>
          </cell>
          <cell r="J14">
            <v>201</v>
          </cell>
          <cell r="K14">
            <v>230</v>
          </cell>
          <cell r="L14">
            <v>241</v>
          </cell>
          <cell r="M14">
            <v>272</v>
          </cell>
        </row>
        <row r="15">
          <cell r="A15">
            <v>5181088</v>
          </cell>
          <cell r="B15">
            <v>5114637</v>
          </cell>
          <cell r="C15">
            <v>4410</v>
          </cell>
          <cell r="D15">
            <v>33001759</v>
          </cell>
          <cell r="E15">
            <v>72</v>
          </cell>
          <cell r="F15">
            <v>65</v>
          </cell>
          <cell r="G15">
            <v>60</v>
          </cell>
          <cell r="H15">
            <v>59</v>
          </cell>
          <cell r="I15">
            <v>67</v>
          </cell>
          <cell r="J15">
            <v>99</v>
          </cell>
          <cell r="K15">
            <v>155</v>
          </cell>
          <cell r="L15">
            <v>149</v>
          </cell>
          <cell r="M15">
            <v>100</v>
          </cell>
        </row>
        <row r="16">
          <cell r="A16">
            <v>5181086</v>
          </cell>
          <cell r="B16">
            <v>5114636</v>
          </cell>
          <cell r="C16">
            <v>4410</v>
          </cell>
          <cell r="D16">
            <v>32998188</v>
          </cell>
          <cell r="E16">
            <v>172</v>
          </cell>
          <cell r="F16">
            <v>152</v>
          </cell>
          <cell r="G16">
            <v>148</v>
          </cell>
          <cell r="H16">
            <v>144</v>
          </cell>
          <cell r="I16">
            <v>213</v>
          </cell>
          <cell r="J16">
            <v>183</v>
          </cell>
          <cell r="K16">
            <v>193</v>
          </cell>
          <cell r="L16">
            <v>172</v>
          </cell>
          <cell r="M16">
            <v>184</v>
          </cell>
        </row>
        <row r="17">
          <cell r="A17">
            <v>5181090</v>
          </cell>
          <cell r="B17">
            <v>5114638</v>
          </cell>
          <cell r="C17">
            <v>4410</v>
          </cell>
          <cell r="D17">
            <v>33001685</v>
          </cell>
          <cell r="E17">
            <v>417</v>
          </cell>
          <cell r="F17">
            <v>312</v>
          </cell>
          <cell r="G17">
            <v>207</v>
          </cell>
          <cell r="H17">
            <v>229</v>
          </cell>
          <cell r="I17">
            <v>299</v>
          </cell>
          <cell r="J17">
            <v>286</v>
          </cell>
          <cell r="K17">
            <v>294</v>
          </cell>
          <cell r="L17">
            <v>209</v>
          </cell>
          <cell r="M17">
            <v>258</v>
          </cell>
        </row>
        <row r="18">
          <cell r="A18">
            <v>5181092</v>
          </cell>
          <cell r="B18">
            <v>5114639</v>
          </cell>
          <cell r="C18">
            <v>4410</v>
          </cell>
          <cell r="D18">
            <v>33001541</v>
          </cell>
          <cell r="E18">
            <v>322</v>
          </cell>
          <cell r="F18">
            <v>249</v>
          </cell>
          <cell r="G18">
            <v>233</v>
          </cell>
          <cell r="H18">
            <v>257</v>
          </cell>
          <cell r="I18">
            <v>301</v>
          </cell>
          <cell r="J18">
            <v>276</v>
          </cell>
          <cell r="K18">
            <v>301</v>
          </cell>
          <cell r="L18">
            <v>261</v>
          </cell>
          <cell r="M18">
            <v>276</v>
          </cell>
        </row>
        <row r="19">
          <cell r="A19">
            <v>5184402</v>
          </cell>
          <cell r="B19">
            <v>5116294</v>
          </cell>
          <cell r="C19">
            <v>4410</v>
          </cell>
          <cell r="D19">
            <v>31987900</v>
          </cell>
          <cell r="E19">
            <v>5</v>
          </cell>
          <cell r="F19">
            <v>100</v>
          </cell>
          <cell r="G19">
            <v>0</v>
          </cell>
          <cell r="H19">
            <v>14</v>
          </cell>
          <cell r="I19">
            <v>53</v>
          </cell>
          <cell r="J19">
            <v>0</v>
          </cell>
          <cell r="K19">
            <v>12</v>
          </cell>
          <cell r="L19">
            <v>12</v>
          </cell>
          <cell r="M19">
            <v>0</v>
          </cell>
        </row>
        <row r="20">
          <cell r="A20">
            <v>5184340</v>
          </cell>
          <cell r="B20">
            <v>5116263</v>
          </cell>
          <cell r="C20">
            <v>4410</v>
          </cell>
          <cell r="D20">
            <v>31987903</v>
          </cell>
          <cell r="E20">
            <v>122</v>
          </cell>
          <cell r="F20">
            <v>111</v>
          </cell>
          <cell r="G20">
            <v>127</v>
          </cell>
          <cell r="H20">
            <v>114</v>
          </cell>
          <cell r="I20">
            <v>116</v>
          </cell>
          <cell r="J20">
            <v>102</v>
          </cell>
          <cell r="K20">
            <v>92</v>
          </cell>
          <cell r="L20">
            <v>87</v>
          </cell>
          <cell r="M20">
            <v>101</v>
          </cell>
        </row>
        <row r="21">
          <cell r="A21">
            <v>5184424</v>
          </cell>
          <cell r="B21">
            <v>5116305</v>
          </cell>
          <cell r="C21">
            <v>4410</v>
          </cell>
          <cell r="D21">
            <v>3313722</v>
          </cell>
          <cell r="E21">
            <v>32</v>
          </cell>
          <cell r="F21">
            <v>30</v>
          </cell>
          <cell r="G21">
            <v>25</v>
          </cell>
          <cell r="H21">
            <v>27</v>
          </cell>
          <cell r="I21">
            <v>31</v>
          </cell>
          <cell r="J21">
            <v>50</v>
          </cell>
          <cell r="K21">
            <v>106</v>
          </cell>
          <cell r="L21">
            <v>94</v>
          </cell>
          <cell r="M21">
            <v>130</v>
          </cell>
        </row>
        <row r="22">
          <cell r="A22">
            <v>5181082</v>
          </cell>
          <cell r="B22">
            <v>5114634</v>
          </cell>
          <cell r="C22">
            <v>4410</v>
          </cell>
          <cell r="D22">
            <v>33995840</v>
          </cell>
          <cell r="E22">
            <v>188</v>
          </cell>
          <cell r="F22">
            <v>113</v>
          </cell>
          <cell r="G22">
            <v>208</v>
          </cell>
          <cell r="H22">
            <v>161</v>
          </cell>
          <cell r="I22">
            <v>173</v>
          </cell>
          <cell r="J22">
            <v>159</v>
          </cell>
          <cell r="K22">
            <v>166</v>
          </cell>
          <cell r="L22">
            <v>154</v>
          </cell>
          <cell r="M22">
            <v>178</v>
          </cell>
        </row>
        <row r="23">
          <cell r="A23">
            <v>5184446</v>
          </cell>
          <cell r="B23">
            <v>5116316</v>
          </cell>
          <cell r="C23">
            <v>4410</v>
          </cell>
          <cell r="D23">
            <v>1728450</v>
          </cell>
          <cell r="E23">
            <v>325</v>
          </cell>
          <cell r="F23">
            <v>282</v>
          </cell>
          <cell r="G23">
            <v>287</v>
          </cell>
          <cell r="H23">
            <v>242</v>
          </cell>
          <cell r="I23">
            <v>307</v>
          </cell>
          <cell r="J23">
            <v>283</v>
          </cell>
          <cell r="K23">
            <v>298</v>
          </cell>
          <cell r="L23">
            <v>305</v>
          </cell>
          <cell r="M23">
            <v>361</v>
          </cell>
        </row>
        <row r="24">
          <cell r="A24">
            <v>5184360</v>
          </cell>
          <cell r="B24">
            <v>5116273</v>
          </cell>
          <cell r="C24">
            <v>4410</v>
          </cell>
          <cell r="D24">
            <v>359271</v>
          </cell>
          <cell r="E24">
            <v>176</v>
          </cell>
          <cell r="F24">
            <v>136</v>
          </cell>
          <cell r="G24">
            <v>138</v>
          </cell>
          <cell r="H24">
            <v>141</v>
          </cell>
          <cell r="I24">
            <v>130</v>
          </cell>
          <cell r="J24">
            <v>157</v>
          </cell>
          <cell r="K24">
            <v>177</v>
          </cell>
          <cell r="L24">
            <v>161</v>
          </cell>
          <cell r="M24">
            <v>184</v>
          </cell>
        </row>
        <row r="25">
          <cell r="A25">
            <v>5181080</v>
          </cell>
          <cell r="B25">
            <v>5114633</v>
          </cell>
          <cell r="C25">
            <v>4410</v>
          </cell>
          <cell r="D25">
            <v>8702636</v>
          </cell>
          <cell r="E25">
            <v>217</v>
          </cell>
          <cell r="F25">
            <v>267</v>
          </cell>
          <cell r="G25">
            <v>208</v>
          </cell>
          <cell r="H25">
            <v>173</v>
          </cell>
          <cell r="I25">
            <v>248</v>
          </cell>
          <cell r="J25">
            <v>213</v>
          </cell>
          <cell r="K25">
            <v>234</v>
          </cell>
          <cell r="L25">
            <v>246</v>
          </cell>
          <cell r="M25">
            <v>287</v>
          </cell>
        </row>
        <row r="26">
          <cell r="A26">
            <v>5076500</v>
          </cell>
          <cell r="B26">
            <v>5062343</v>
          </cell>
          <cell r="C26">
            <v>4410</v>
          </cell>
          <cell r="D26">
            <v>2930693</v>
          </cell>
          <cell r="E26">
            <v>769</v>
          </cell>
          <cell r="F26">
            <v>508</v>
          </cell>
          <cell r="G26">
            <v>625</v>
          </cell>
          <cell r="H26">
            <v>1045</v>
          </cell>
          <cell r="I26">
            <v>1009</v>
          </cell>
          <cell r="J26">
            <v>567</v>
          </cell>
          <cell r="K26">
            <v>594</v>
          </cell>
          <cell r="L26">
            <v>625</v>
          </cell>
          <cell r="M26">
            <v>536</v>
          </cell>
        </row>
        <row r="27">
          <cell r="A27">
            <v>5181990</v>
          </cell>
          <cell r="B27">
            <v>5115088</v>
          </cell>
          <cell r="C27">
            <v>4410</v>
          </cell>
          <cell r="D27">
            <v>1530245</v>
          </cell>
          <cell r="E27">
            <v>184</v>
          </cell>
          <cell r="F27">
            <v>153</v>
          </cell>
          <cell r="G27">
            <v>160</v>
          </cell>
          <cell r="H27">
            <v>162</v>
          </cell>
          <cell r="I27">
            <v>177</v>
          </cell>
          <cell r="J27">
            <v>155</v>
          </cell>
          <cell r="K27">
            <v>149</v>
          </cell>
          <cell r="L27">
            <v>153</v>
          </cell>
          <cell r="M27">
            <v>176</v>
          </cell>
        </row>
        <row r="28">
          <cell r="A28">
            <v>5184298</v>
          </cell>
          <cell r="B28">
            <v>5116242</v>
          </cell>
          <cell r="C28">
            <v>4410</v>
          </cell>
          <cell r="D28">
            <v>2100940</v>
          </cell>
          <cell r="E28">
            <v>130</v>
          </cell>
          <cell r="F28">
            <v>89</v>
          </cell>
          <cell r="G28">
            <v>96</v>
          </cell>
          <cell r="H28">
            <v>87</v>
          </cell>
          <cell r="I28">
            <v>84</v>
          </cell>
          <cell r="J28">
            <v>90</v>
          </cell>
          <cell r="K28">
            <v>182</v>
          </cell>
          <cell r="L28">
            <v>166</v>
          </cell>
          <cell r="M28">
            <v>195</v>
          </cell>
        </row>
        <row r="29">
          <cell r="A29">
            <v>5184320</v>
          </cell>
          <cell r="B29">
            <v>5116253</v>
          </cell>
          <cell r="C29">
            <v>4410</v>
          </cell>
          <cell r="D29">
            <v>2199976</v>
          </cell>
          <cell r="E29">
            <v>184</v>
          </cell>
          <cell r="F29">
            <v>175</v>
          </cell>
          <cell r="G29">
            <v>183</v>
          </cell>
          <cell r="H29">
            <v>150</v>
          </cell>
          <cell r="I29">
            <v>157</v>
          </cell>
          <cell r="J29">
            <v>149</v>
          </cell>
          <cell r="K29">
            <v>137</v>
          </cell>
          <cell r="L29">
            <v>141</v>
          </cell>
          <cell r="M29">
            <v>145</v>
          </cell>
        </row>
        <row r="30">
          <cell r="A30">
            <v>5184382</v>
          </cell>
          <cell r="B30">
            <v>5116284</v>
          </cell>
          <cell r="C30">
            <v>4410</v>
          </cell>
          <cell r="D30">
            <v>2183505</v>
          </cell>
          <cell r="E30">
            <v>96</v>
          </cell>
          <cell r="F30">
            <v>87</v>
          </cell>
          <cell r="G30">
            <v>88</v>
          </cell>
          <cell r="H30">
            <v>79</v>
          </cell>
          <cell r="I30">
            <v>83</v>
          </cell>
          <cell r="J30">
            <v>84</v>
          </cell>
          <cell r="K30">
            <v>93</v>
          </cell>
          <cell r="L30">
            <v>84</v>
          </cell>
          <cell r="M30">
            <v>101</v>
          </cell>
        </row>
        <row r="31">
          <cell r="A31">
            <v>5060262</v>
          </cell>
          <cell r="B31">
            <v>5054224</v>
          </cell>
          <cell r="C31">
            <v>4410</v>
          </cell>
          <cell r="D31">
            <v>7729399</v>
          </cell>
          <cell r="E31">
            <v>165</v>
          </cell>
          <cell r="F31">
            <v>0</v>
          </cell>
          <cell r="G31">
            <v>7</v>
          </cell>
          <cell r="H31">
            <v>176</v>
          </cell>
          <cell r="I31">
            <v>190</v>
          </cell>
          <cell r="J31">
            <v>173</v>
          </cell>
          <cell r="K31">
            <v>198</v>
          </cell>
          <cell r="L31">
            <v>157</v>
          </cell>
          <cell r="M31">
            <v>141</v>
          </cell>
        </row>
        <row r="32">
          <cell r="A32">
            <v>5059182</v>
          </cell>
          <cell r="B32">
            <v>5053684</v>
          </cell>
          <cell r="C32">
            <v>4410</v>
          </cell>
          <cell r="D32">
            <v>7727700</v>
          </cell>
          <cell r="E32">
            <v>121</v>
          </cell>
          <cell r="F32">
            <v>105</v>
          </cell>
          <cell r="G32">
            <v>134</v>
          </cell>
          <cell r="H32">
            <v>113</v>
          </cell>
          <cell r="I32">
            <v>110</v>
          </cell>
          <cell r="J32">
            <v>118</v>
          </cell>
          <cell r="K32">
            <v>119</v>
          </cell>
          <cell r="L32">
            <v>122</v>
          </cell>
          <cell r="M32">
            <v>195</v>
          </cell>
        </row>
        <row r="33">
          <cell r="A33">
            <v>5183082</v>
          </cell>
          <cell r="B33">
            <v>5115634</v>
          </cell>
          <cell r="C33">
            <v>4410</v>
          </cell>
          <cell r="D33">
            <v>443402</v>
          </cell>
          <cell r="E33">
            <v>185</v>
          </cell>
          <cell r="F33">
            <v>172</v>
          </cell>
          <cell r="G33">
            <v>167</v>
          </cell>
          <cell r="H33">
            <v>173</v>
          </cell>
          <cell r="I33">
            <v>197</v>
          </cell>
          <cell r="J33">
            <v>165</v>
          </cell>
          <cell r="K33">
            <v>183</v>
          </cell>
          <cell r="L33">
            <v>147</v>
          </cell>
          <cell r="M33">
            <v>163</v>
          </cell>
        </row>
        <row r="34">
          <cell r="A34">
            <v>5175722</v>
          </cell>
          <cell r="B34">
            <v>5111954</v>
          </cell>
          <cell r="C34">
            <v>4410</v>
          </cell>
          <cell r="E34">
            <v>233</v>
          </cell>
          <cell r="F34">
            <v>206</v>
          </cell>
          <cell r="G34">
            <v>200</v>
          </cell>
          <cell r="H34">
            <v>189</v>
          </cell>
          <cell r="I34">
            <v>273</v>
          </cell>
          <cell r="J34">
            <v>237</v>
          </cell>
          <cell r="K34">
            <v>251</v>
          </cell>
          <cell r="L34">
            <v>224</v>
          </cell>
          <cell r="M34">
            <v>242</v>
          </cell>
        </row>
        <row r="35">
          <cell r="A35">
            <v>5164636</v>
          </cell>
          <cell r="B35">
            <v>5106411</v>
          </cell>
          <cell r="C35">
            <v>4410</v>
          </cell>
          <cell r="D35">
            <v>3647103</v>
          </cell>
          <cell r="E35">
            <v>115</v>
          </cell>
          <cell r="F35">
            <v>150</v>
          </cell>
          <cell r="G35">
            <v>81</v>
          </cell>
          <cell r="H35">
            <v>72</v>
          </cell>
          <cell r="I35">
            <v>82</v>
          </cell>
          <cell r="J35">
            <v>97</v>
          </cell>
          <cell r="K35">
            <v>287</v>
          </cell>
          <cell r="L35">
            <v>247</v>
          </cell>
          <cell r="M35">
            <v>260</v>
          </cell>
        </row>
        <row r="36">
          <cell r="A36">
            <v>5175514</v>
          </cell>
          <cell r="B36">
            <v>5111850</v>
          </cell>
          <cell r="C36">
            <v>4410</v>
          </cell>
          <cell r="D36">
            <v>3648547</v>
          </cell>
          <cell r="E36">
            <v>291</v>
          </cell>
          <cell r="F36">
            <v>253</v>
          </cell>
          <cell r="G36">
            <v>226</v>
          </cell>
          <cell r="H36">
            <v>215</v>
          </cell>
          <cell r="I36">
            <v>227</v>
          </cell>
          <cell r="J36">
            <v>209</v>
          </cell>
          <cell r="K36">
            <v>212</v>
          </cell>
          <cell r="L36">
            <v>228</v>
          </cell>
          <cell r="M36">
            <v>218</v>
          </cell>
        </row>
        <row r="37">
          <cell r="A37">
            <v>5175506</v>
          </cell>
          <cell r="B37">
            <v>5111846</v>
          </cell>
          <cell r="C37">
            <v>4410</v>
          </cell>
          <cell r="D37">
            <v>3649449</v>
          </cell>
          <cell r="E37">
            <v>171</v>
          </cell>
          <cell r="F37">
            <v>139</v>
          </cell>
          <cell r="G37">
            <v>145</v>
          </cell>
          <cell r="H37">
            <v>140</v>
          </cell>
          <cell r="I37">
            <v>150</v>
          </cell>
          <cell r="J37">
            <v>128</v>
          </cell>
          <cell r="K37">
            <v>133</v>
          </cell>
          <cell r="L37">
            <v>137</v>
          </cell>
          <cell r="M37">
            <v>138</v>
          </cell>
        </row>
        <row r="38">
          <cell r="A38">
            <v>5175678</v>
          </cell>
          <cell r="B38">
            <v>5111932</v>
          </cell>
          <cell r="C38">
            <v>4410</v>
          </cell>
          <cell r="D38">
            <v>3649138</v>
          </cell>
          <cell r="E38">
            <v>67</v>
          </cell>
          <cell r="F38">
            <v>58</v>
          </cell>
          <cell r="G38">
            <v>52</v>
          </cell>
          <cell r="H38">
            <v>56</v>
          </cell>
          <cell r="I38">
            <v>56</v>
          </cell>
          <cell r="J38">
            <v>51</v>
          </cell>
          <cell r="K38">
            <v>52</v>
          </cell>
          <cell r="L38">
            <v>54</v>
          </cell>
          <cell r="M38">
            <v>56</v>
          </cell>
        </row>
        <row r="39">
          <cell r="A39">
            <v>5183890</v>
          </cell>
          <cell r="B39">
            <v>5116038</v>
          </cell>
          <cell r="C39">
            <v>4410</v>
          </cell>
          <cell r="D39">
            <v>6826525</v>
          </cell>
          <cell r="E39">
            <v>233</v>
          </cell>
          <cell r="F39">
            <v>206</v>
          </cell>
          <cell r="G39">
            <v>200</v>
          </cell>
          <cell r="H39">
            <v>189</v>
          </cell>
          <cell r="I39">
            <v>273</v>
          </cell>
          <cell r="J39">
            <v>237</v>
          </cell>
          <cell r="K39">
            <v>251</v>
          </cell>
          <cell r="L39">
            <v>224</v>
          </cell>
          <cell r="M39">
            <v>242</v>
          </cell>
        </row>
        <row r="40">
          <cell r="A40">
            <v>5181184</v>
          </cell>
          <cell r="B40">
            <v>5114685</v>
          </cell>
          <cell r="C40">
            <v>4410</v>
          </cell>
          <cell r="D40">
            <v>3655742</v>
          </cell>
          <cell r="E40">
            <v>233</v>
          </cell>
          <cell r="F40">
            <v>206</v>
          </cell>
          <cell r="G40">
            <v>406</v>
          </cell>
          <cell r="H40">
            <v>189</v>
          </cell>
          <cell r="I40">
            <v>273</v>
          </cell>
          <cell r="J40">
            <v>237</v>
          </cell>
          <cell r="K40">
            <v>251</v>
          </cell>
          <cell r="L40">
            <v>224</v>
          </cell>
          <cell r="M40">
            <v>242</v>
          </cell>
        </row>
        <row r="41">
          <cell r="A41">
            <v>5175536</v>
          </cell>
          <cell r="B41">
            <v>5111861</v>
          </cell>
          <cell r="C41">
            <v>4410</v>
          </cell>
          <cell r="D41">
            <v>3653635</v>
          </cell>
          <cell r="E41">
            <v>49</v>
          </cell>
          <cell r="F41">
            <v>42</v>
          </cell>
          <cell r="G41">
            <v>40</v>
          </cell>
          <cell r="H41">
            <v>43</v>
          </cell>
          <cell r="I41">
            <v>45</v>
          </cell>
          <cell r="J41">
            <v>42</v>
          </cell>
          <cell r="K41">
            <v>44</v>
          </cell>
          <cell r="L41">
            <v>42</v>
          </cell>
          <cell r="M41">
            <v>43</v>
          </cell>
        </row>
        <row r="42">
          <cell r="A42">
            <v>5175786</v>
          </cell>
          <cell r="B42">
            <v>5111986</v>
          </cell>
          <cell r="C42">
            <v>4410</v>
          </cell>
          <cell r="D42">
            <v>3653636</v>
          </cell>
          <cell r="E42">
            <v>215</v>
          </cell>
          <cell r="F42">
            <v>122</v>
          </cell>
          <cell r="G42">
            <v>69</v>
          </cell>
          <cell r="H42">
            <v>47</v>
          </cell>
          <cell r="I42">
            <v>52</v>
          </cell>
          <cell r="J42">
            <v>55</v>
          </cell>
          <cell r="K42">
            <v>58</v>
          </cell>
          <cell r="L42">
            <v>61</v>
          </cell>
          <cell r="M42">
            <v>56</v>
          </cell>
        </row>
        <row r="43">
          <cell r="A43">
            <v>5173776</v>
          </cell>
          <cell r="B43">
            <v>5110981</v>
          </cell>
          <cell r="C43">
            <v>4410</v>
          </cell>
          <cell r="D43">
            <v>33001200</v>
          </cell>
          <cell r="E43">
            <v>146</v>
          </cell>
          <cell r="F43">
            <v>300</v>
          </cell>
          <cell r="G43">
            <v>194</v>
          </cell>
          <cell r="H43">
            <v>169</v>
          </cell>
          <cell r="I43">
            <v>90</v>
          </cell>
          <cell r="J43">
            <v>141</v>
          </cell>
          <cell r="K43">
            <v>135</v>
          </cell>
          <cell r="L43">
            <v>123</v>
          </cell>
          <cell r="M43">
            <v>144</v>
          </cell>
        </row>
        <row r="44">
          <cell r="A44">
            <v>5181142</v>
          </cell>
          <cell r="B44">
            <v>5114664</v>
          </cell>
          <cell r="C44">
            <v>4410</v>
          </cell>
          <cell r="D44">
            <v>33001549</v>
          </cell>
          <cell r="E44">
            <v>176</v>
          </cell>
          <cell r="F44">
            <v>167</v>
          </cell>
          <cell r="G44">
            <v>178</v>
          </cell>
          <cell r="H44">
            <v>180</v>
          </cell>
          <cell r="I44">
            <v>282</v>
          </cell>
          <cell r="J44">
            <v>69</v>
          </cell>
          <cell r="K44">
            <v>178</v>
          </cell>
          <cell r="L44">
            <v>208</v>
          </cell>
          <cell r="M44">
            <v>185</v>
          </cell>
        </row>
        <row r="45">
          <cell r="A45">
            <v>5181134</v>
          </cell>
          <cell r="B45">
            <v>5114660</v>
          </cell>
          <cell r="C45">
            <v>4410</v>
          </cell>
          <cell r="D45">
            <v>7686459</v>
          </cell>
          <cell r="E45">
            <v>233</v>
          </cell>
          <cell r="F45">
            <v>206</v>
          </cell>
          <cell r="G45">
            <v>200</v>
          </cell>
          <cell r="H45">
            <v>189</v>
          </cell>
          <cell r="I45">
            <v>273</v>
          </cell>
          <cell r="J45">
            <v>237</v>
          </cell>
          <cell r="K45">
            <v>251</v>
          </cell>
          <cell r="L45">
            <v>224</v>
          </cell>
          <cell r="M45">
            <v>249</v>
          </cell>
        </row>
        <row r="46">
          <cell r="A46">
            <v>5182446</v>
          </cell>
          <cell r="B46">
            <v>5115316</v>
          </cell>
          <cell r="C46">
            <v>4410</v>
          </cell>
          <cell r="D46">
            <v>31116242</v>
          </cell>
          <cell r="E46">
            <v>158</v>
          </cell>
          <cell r="F46">
            <v>122</v>
          </cell>
          <cell r="G46">
            <v>113</v>
          </cell>
          <cell r="H46">
            <v>82</v>
          </cell>
          <cell r="I46">
            <v>106</v>
          </cell>
          <cell r="J46">
            <v>212</v>
          </cell>
          <cell r="K46">
            <v>184</v>
          </cell>
          <cell r="L46">
            <v>160</v>
          </cell>
          <cell r="M46">
            <v>165</v>
          </cell>
        </row>
        <row r="47">
          <cell r="A47">
            <v>5184624</v>
          </cell>
          <cell r="B47">
            <v>5116405</v>
          </cell>
          <cell r="C47">
            <v>4410</v>
          </cell>
          <cell r="D47">
            <v>31981480</v>
          </cell>
          <cell r="E47">
            <v>233</v>
          </cell>
          <cell r="F47">
            <v>206</v>
          </cell>
          <cell r="G47">
            <v>200</v>
          </cell>
          <cell r="H47">
            <v>189</v>
          </cell>
          <cell r="I47">
            <v>273</v>
          </cell>
          <cell r="J47">
            <v>266</v>
          </cell>
          <cell r="K47">
            <v>163</v>
          </cell>
          <cell r="L47">
            <v>160</v>
          </cell>
          <cell r="M47">
            <v>175</v>
          </cell>
        </row>
        <row r="48">
          <cell r="A48">
            <v>5181178</v>
          </cell>
          <cell r="B48">
            <v>5114682</v>
          </cell>
          <cell r="C48">
            <v>4410</v>
          </cell>
          <cell r="D48">
            <v>31116328</v>
          </cell>
          <cell r="E48">
            <v>233</v>
          </cell>
          <cell r="F48">
            <v>206</v>
          </cell>
          <cell r="G48">
            <v>200</v>
          </cell>
          <cell r="H48">
            <v>189</v>
          </cell>
          <cell r="I48">
            <v>273</v>
          </cell>
          <cell r="J48">
            <v>107</v>
          </cell>
          <cell r="K48">
            <v>89</v>
          </cell>
          <cell r="L48">
            <v>85</v>
          </cell>
          <cell r="M48">
            <v>87</v>
          </cell>
        </row>
        <row r="49">
          <cell r="A49">
            <v>5184602</v>
          </cell>
          <cell r="B49">
            <v>5116394</v>
          </cell>
          <cell r="C49">
            <v>4410</v>
          </cell>
          <cell r="D49">
            <v>7314908</v>
          </cell>
          <cell r="E49">
            <v>233</v>
          </cell>
          <cell r="F49">
            <v>206</v>
          </cell>
          <cell r="G49">
            <v>200</v>
          </cell>
          <cell r="H49">
            <v>189</v>
          </cell>
          <cell r="I49">
            <v>273</v>
          </cell>
          <cell r="J49">
            <v>178</v>
          </cell>
          <cell r="K49">
            <v>189</v>
          </cell>
          <cell r="L49">
            <v>188</v>
          </cell>
          <cell r="M49">
            <v>188</v>
          </cell>
        </row>
        <row r="50">
          <cell r="A50">
            <v>5175628</v>
          </cell>
          <cell r="B50">
            <v>5111907</v>
          </cell>
          <cell r="C50">
            <v>4410</v>
          </cell>
          <cell r="D50">
            <v>3361038</v>
          </cell>
          <cell r="E50">
            <v>115</v>
          </cell>
          <cell r="F50">
            <v>96</v>
          </cell>
          <cell r="G50">
            <v>88</v>
          </cell>
          <cell r="H50">
            <v>95</v>
          </cell>
          <cell r="I50">
            <v>96</v>
          </cell>
          <cell r="J50">
            <v>207</v>
          </cell>
          <cell r="K50">
            <v>232</v>
          </cell>
          <cell r="L50">
            <v>191</v>
          </cell>
          <cell r="M50">
            <v>229</v>
          </cell>
        </row>
        <row r="51">
          <cell r="A51">
            <v>5182510</v>
          </cell>
          <cell r="B51">
            <v>5115348</v>
          </cell>
          <cell r="C51">
            <v>4410</v>
          </cell>
          <cell r="D51">
            <v>3517631</v>
          </cell>
          <cell r="E51">
            <v>317</v>
          </cell>
          <cell r="F51">
            <v>283</v>
          </cell>
          <cell r="G51">
            <v>275</v>
          </cell>
          <cell r="H51">
            <v>248</v>
          </cell>
          <cell r="I51">
            <v>490</v>
          </cell>
          <cell r="J51">
            <v>159</v>
          </cell>
          <cell r="K51">
            <v>179</v>
          </cell>
          <cell r="L51">
            <v>165</v>
          </cell>
          <cell r="M51">
            <v>160</v>
          </cell>
        </row>
        <row r="52">
          <cell r="A52">
            <v>5181222</v>
          </cell>
          <cell r="B52">
            <v>5114704</v>
          </cell>
          <cell r="C52">
            <v>4410</v>
          </cell>
          <cell r="D52">
            <v>10407268</v>
          </cell>
          <cell r="E52">
            <v>233</v>
          </cell>
          <cell r="F52">
            <v>299</v>
          </cell>
          <cell r="G52">
            <v>287</v>
          </cell>
          <cell r="H52">
            <v>290</v>
          </cell>
          <cell r="I52">
            <v>303</v>
          </cell>
          <cell r="J52">
            <v>270</v>
          </cell>
          <cell r="K52">
            <v>292</v>
          </cell>
          <cell r="L52">
            <v>291</v>
          </cell>
          <cell r="M52">
            <v>302</v>
          </cell>
        </row>
        <row r="53">
          <cell r="A53">
            <v>5184580</v>
          </cell>
          <cell r="B53">
            <v>5116383</v>
          </cell>
          <cell r="C53">
            <v>4410</v>
          </cell>
          <cell r="D53">
            <v>3214468</v>
          </cell>
          <cell r="E53">
            <v>109</v>
          </cell>
          <cell r="F53">
            <v>88</v>
          </cell>
          <cell r="G53">
            <v>93</v>
          </cell>
          <cell r="H53">
            <v>145</v>
          </cell>
          <cell r="I53">
            <v>148</v>
          </cell>
          <cell r="J53">
            <v>153</v>
          </cell>
          <cell r="K53">
            <v>171</v>
          </cell>
          <cell r="L53">
            <v>202</v>
          </cell>
          <cell r="M53">
            <v>220</v>
          </cell>
        </row>
        <row r="54">
          <cell r="A54">
            <v>5074000</v>
          </cell>
          <cell r="B54">
            <v>5061093</v>
          </cell>
          <cell r="C54">
            <v>4410</v>
          </cell>
          <cell r="D54">
            <v>3524473</v>
          </cell>
          <cell r="E54">
            <v>46</v>
          </cell>
          <cell r="F54">
            <v>37</v>
          </cell>
          <cell r="G54">
            <v>62</v>
          </cell>
          <cell r="H54">
            <v>207</v>
          </cell>
          <cell r="I54">
            <v>99</v>
          </cell>
          <cell r="J54">
            <v>158</v>
          </cell>
          <cell r="K54">
            <v>184</v>
          </cell>
          <cell r="L54">
            <v>173</v>
          </cell>
          <cell r="M54">
            <v>212</v>
          </cell>
        </row>
        <row r="55">
          <cell r="A55">
            <v>5183870</v>
          </cell>
          <cell r="B55">
            <v>5116028</v>
          </cell>
          <cell r="C55">
            <v>4410</v>
          </cell>
          <cell r="D55">
            <v>1693202</v>
          </cell>
          <cell r="E55">
            <v>175</v>
          </cell>
          <cell r="F55">
            <v>152</v>
          </cell>
          <cell r="G55">
            <v>156</v>
          </cell>
          <cell r="H55">
            <v>180</v>
          </cell>
          <cell r="I55">
            <v>76</v>
          </cell>
          <cell r="J55">
            <v>0</v>
          </cell>
          <cell r="K55">
            <v>0</v>
          </cell>
          <cell r="L55">
            <v>59</v>
          </cell>
          <cell r="M55">
            <v>108</v>
          </cell>
        </row>
        <row r="56">
          <cell r="A56">
            <v>5172448</v>
          </cell>
          <cell r="B56">
            <v>5110317</v>
          </cell>
          <cell r="C56">
            <v>4410</v>
          </cell>
          <cell r="D56">
            <v>1752366</v>
          </cell>
          <cell r="E56">
            <v>335</v>
          </cell>
          <cell r="F56">
            <v>293</v>
          </cell>
          <cell r="G56">
            <v>279</v>
          </cell>
          <cell r="H56">
            <v>269</v>
          </cell>
          <cell r="I56">
            <v>319</v>
          </cell>
          <cell r="J56">
            <v>269</v>
          </cell>
          <cell r="K56">
            <v>275</v>
          </cell>
          <cell r="L56">
            <v>184</v>
          </cell>
          <cell r="M56">
            <v>120</v>
          </cell>
        </row>
        <row r="57">
          <cell r="A57">
            <v>5181220</v>
          </cell>
          <cell r="B57">
            <v>5114703</v>
          </cell>
          <cell r="C57">
            <v>4410</v>
          </cell>
          <cell r="D57">
            <v>70000025</v>
          </cell>
          <cell r="E57">
            <v>301</v>
          </cell>
          <cell r="F57">
            <v>259</v>
          </cell>
          <cell r="G57">
            <v>307</v>
          </cell>
          <cell r="H57">
            <v>266</v>
          </cell>
          <cell r="I57">
            <v>229</v>
          </cell>
          <cell r="J57">
            <v>194</v>
          </cell>
          <cell r="K57">
            <v>0</v>
          </cell>
          <cell r="L57">
            <v>197</v>
          </cell>
          <cell r="M57">
            <v>202</v>
          </cell>
        </row>
        <row r="58">
          <cell r="A58">
            <v>5175468</v>
          </cell>
          <cell r="B58">
            <v>5111827</v>
          </cell>
          <cell r="C58">
            <v>4410</v>
          </cell>
          <cell r="D58">
            <v>15960541</v>
          </cell>
          <cell r="E58">
            <v>127</v>
          </cell>
          <cell r="F58">
            <v>60</v>
          </cell>
          <cell r="G58">
            <v>79</v>
          </cell>
          <cell r="H58">
            <v>83</v>
          </cell>
          <cell r="I58">
            <v>104</v>
          </cell>
          <cell r="J58">
            <v>112</v>
          </cell>
          <cell r="K58">
            <v>177</v>
          </cell>
          <cell r="L58">
            <v>159</v>
          </cell>
          <cell r="M58">
            <v>155</v>
          </cell>
        </row>
        <row r="59">
          <cell r="A59">
            <v>5175486</v>
          </cell>
          <cell r="B59">
            <v>5111836</v>
          </cell>
          <cell r="C59">
            <v>4410</v>
          </cell>
          <cell r="D59">
            <v>52779</v>
          </cell>
          <cell r="E59">
            <v>75</v>
          </cell>
          <cell r="F59">
            <v>147</v>
          </cell>
          <cell r="G59">
            <v>122</v>
          </cell>
          <cell r="H59">
            <v>128</v>
          </cell>
          <cell r="I59">
            <v>129</v>
          </cell>
          <cell r="J59">
            <v>89</v>
          </cell>
          <cell r="K59">
            <v>162</v>
          </cell>
          <cell r="L59">
            <v>150</v>
          </cell>
          <cell r="M59">
            <v>205</v>
          </cell>
        </row>
        <row r="60">
          <cell r="A60">
            <v>5181798</v>
          </cell>
          <cell r="B60">
            <v>5114992</v>
          </cell>
          <cell r="C60">
            <v>4410</v>
          </cell>
          <cell r="D60">
            <v>5312669</v>
          </cell>
          <cell r="E60">
            <v>42</v>
          </cell>
          <cell r="F60">
            <v>60</v>
          </cell>
          <cell r="G60">
            <v>96</v>
          </cell>
          <cell r="H60">
            <v>99</v>
          </cell>
          <cell r="I60">
            <v>99</v>
          </cell>
          <cell r="J60">
            <v>9</v>
          </cell>
          <cell r="K60">
            <v>14</v>
          </cell>
          <cell r="L60">
            <v>12</v>
          </cell>
          <cell r="M60">
            <v>11</v>
          </cell>
        </row>
        <row r="61">
          <cell r="A61">
            <v>5181042</v>
          </cell>
          <cell r="B61">
            <v>5114614</v>
          </cell>
          <cell r="C61">
            <v>4410</v>
          </cell>
          <cell r="D61">
            <v>357365</v>
          </cell>
          <cell r="E61">
            <v>269</v>
          </cell>
          <cell r="F61">
            <v>208</v>
          </cell>
          <cell r="G61">
            <v>201</v>
          </cell>
          <cell r="H61">
            <v>171</v>
          </cell>
          <cell r="I61">
            <v>100</v>
          </cell>
          <cell r="J61">
            <v>129</v>
          </cell>
          <cell r="K61">
            <v>153</v>
          </cell>
          <cell r="L61">
            <v>188</v>
          </cell>
          <cell r="M61">
            <v>187</v>
          </cell>
        </row>
        <row r="62">
          <cell r="A62">
            <v>5181068</v>
          </cell>
          <cell r="B62">
            <v>5114627</v>
          </cell>
          <cell r="C62">
            <v>4410</v>
          </cell>
          <cell r="D62">
            <v>16005357</v>
          </cell>
          <cell r="E62">
            <v>167</v>
          </cell>
          <cell r="F62">
            <v>116</v>
          </cell>
          <cell r="G62">
            <v>137</v>
          </cell>
          <cell r="H62">
            <v>130</v>
          </cell>
          <cell r="I62">
            <v>126</v>
          </cell>
          <cell r="J62">
            <v>124</v>
          </cell>
          <cell r="K62">
            <v>149</v>
          </cell>
          <cell r="L62">
            <v>84</v>
          </cell>
          <cell r="M62">
            <v>120</v>
          </cell>
        </row>
        <row r="63">
          <cell r="A63">
            <v>5181020</v>
          </cell>
          <cell r="B63">
            <v>5114603</v>
          </cell>
          <cell r="C63">
            <v>4410</v>
          </cell>
          <cell r="D63">
            <v>16005966</v>
          </cell>
          <cell r="E63">
            <v>279</v>
          </cell>
          <cell r="F63">
            <v>268</v>
          </cell>
          <cell r="G63">
            <v>285</v>
          </cell>
          <cell r="H63">
            <v>253</v>
          </cell>
          <cell r="I63">
            <v>210</v>
          </cell>
          <cell r="J63">
            <v>197</v>
          </cell>
          <cell r="K63">
            <v>208</v>
          </cell>
          <cell r="L63">
            <v>220</v>
          </cell>
          <cell r="M63">
            <v>226</v>
          </cell>
        </row>
        <row r="64">
          <cell r="A64">
            <v>5181224</v>
          </cell>
          <cell r="B64">
            <v>5114705</v>
          </cell>
          <cell r="C64">
            <v>4410</v>
          </cell>
          <cell r="D64">
            <v>31988553</v>
          </cell>
          <cell r="E64">
            <v>233</v>
          </cell>
          <cell r="F64">
            <v>206</v>
          </cell>
          <cell r="G64">
            <v>200</v>
          </cell>
          <cell r="H64">
            <v>189</v>
          </cell>
          <cell r="I64">
            <v>273</v>
          </cell>
          <cell r="J64">
            <v>223</v>
          </cell>
          <cell r="K64">
            <v>245</v>
          </cell>
          <cell r="L64">
            <v>228</v>
          </cell>
          <cell r="M64">
            <v>223</v>
          </cell>
        </row>
        <row r="65">
          <cell r="A65">
            <v>5181176</v>
          </cell>
          <cell r="B65">
            <v>5114681</v>
          </cell>
          <cell r="C65">
            <v>4410</v>
          </cell>
          <cell r="D65">
            <v>10276896</v>
          </cell>
          <cell r="E65">
            <v>92</v>
          </cell>
          <cell r="F65">
            <v>70</v>
          </cell>
          <cell r="G65">
            <v>60</v>
          </cell>
          <cell r="H65">
            <v>38</v>
          </cell>
          <cell r="I65">
            <v>35</v>
          </cell>
          <cell r="J65">
            <v>148</v>
          </cell>
          <cell r="K65">
            <v>102</v>
          </cell>
          <cell r="L65">
            <v>27</v>
          </cell>
          <cell r="M65">
            <v>196</v>
          </cell>
        </row>
        <row r="66">
          <cell r="A66">
            <v>5175916</v>
          </cell>
          <cell r="B66">
            <v>5112051</v>
          </cell>
          <cell r="C66">
            <v>4410</v>
          </cell>
          <cell r="D66">
            <v>10276144</v>
          </cell>
          <cell r="E66">
            <v>595</v>
          </cell>
          <cell r="F66">
            <v>541</v>
          </cell>
          <cell r="G66">
            <v>521</v>
          </cell>
          <cell r="H66">
            <v>492</v>
          </cell>
          <cell r="I66">
            <v>507</v>
          </cell>
          <cell r="J66">
            <v>461</v>
          </cell>
          <cell r="K66">
            <v>510</v>
          </cell>
          <cell r="L66">
            <v>506</v>
          </cell>
          <cell r="M66">
            <v>555</v>
          </cell>
        </row>
        <row r="67">
          <cell r="A67">
            <v>5181180</v>
          </cell>
          <cell r="B67">
            <v>5114683</v>
          </cell>
          <cell r="C67">
            <v>4410</v>
          </cell>
          <cell r="D67">
            <v>10276251</v>
          </cell>
          <cell r="E67">
            <v>57</v>
          </cell>
          <cell r="F67">
            <v>55</v>
          </cell>
          <cell r="G67">
            <v>65</v>
          </cell>
          <cell r="H67">
            <v>57</v>
          </cell>
          <cell r="I67">
            <v>62</v>
          </cell>
          <cell r="J67">
            <v>57</v>
          </cell>
          <cell r="K67">
            <v>111</v>
          </cell>
          <cell r="L67">
            <v>71</v>
          </cell>
          <cell r="M67">
            <v>27</v>
          </cell>
        </row>
        <row r="68">
          <cell r="A68">
            <v>5175808</v>
          </cell>
          <cell r="B68">
            <v>5111997</v>
          </cell>
          <cell r="C68">
            <v>4410</v>
          </cell>
          <cell r="D68">
            <v>1691959</v>
          </cell>
          <cell r="E68">
            <v>118</v>
          </cell>
          <cell r="F68">
            <v>90</v>
          </cell>
          <cell r="G68">
            <v>151</v>
          </cell>
          <cell r="H68">
            <v>128</v>
          </cell>
          <cell r="I68">
            <v>124</v>
          </cell>
          <cell r="J68">
            <v>118</v>
          </cell>
          <cell r="K68">
            <v>100</v>
          </cell>
          <cell r="L68">
            <v>112</v>
          </cell>
          <cell r="M68">
            <v>118</v>
          </cell>
        </row>
        <row r="69">
          <cell r="A69">
            <v>5180976</v>
          </cell>
          <cell r="B69">
            <v>5114581</v>
          </cell>
          <cell r="C69">
            <v>4410</v>
          </cell>
          <cell r="D69">
            <v>1618576</v>
          </cell>
          <cell r="E69">
            <v>182</v>
          </cell>
          <cell r="F69">
            <v>158</v>
          </cell>
          <cell r="G69">
            <v>164</v>
          </cell>
          <cell r="H69">
            <v>158</v>
          </cell>
          <cell r="I69">
            <v>161</v>
          </cell>
          <cell r="J69">
            <v>148</v>
          </cell>
          <cell r="K69">
            <v>150</v>
          </cell>
          <cell r="L69">
            <v>151</v>
          </cell>
          <cell r="M69">
            <v>161</v>
          </cell>
        </row>
        <row r="70">
          <cell r="A70">
            <v>5175762</v>
          </cell>
          <cell r="B70">
            <v>5111974</v>
          </cell>
          <cell r="C70">
            <v>4410</v>
          </cell>
          <cell r="D70">
            <v>1501726</v>
          </cell>
          <cell r="E70">
            <v>346</v>
          </cell>
          <cell r="F70">
            <v>327</v>
          </cell>
          <cell r="G70">
            <v>338</v>
          </cell>
          <cell r="H70">
            <v>327</v>
          </cell>
          <cell r="I70">
            <v>193</v>
          </cell>
          <cell r="J70">
            <v>124</v>
          </cell>
          <cell r="K70">
            <v>151</v>
          </cell>
          <cell r="L70">
            <v>162</v>
          </cell>
          <cell r="M70">
            <v>200</v>
          </cell>
        </row>
        <row r="71">
          <cell r="A71">
            <v>5182488</v>
          </cell>
          <cell r="B71">
            <v>5115337</v>
          </cell>
          <cell r="C71">
            <v>4410</v>
          </cell>
          <cell r="D71">
            <v>1692056</v>
          </cell>
          <cell r="E71">
            <v>354</v>
          </cell>
          <cell r="F71">
            <v>352</v>
          </cell>
          <cell r="G71">
            <v>396</v>
          </cell>
          <cell r="H71">
            <v>324</v>
          </cell>
          <cell r="I71">
            <v>319</v>
          </cell>
          <cell r="J71">
            <v>312</v>
          </cell>
          <cell r="K71">
            <v>325</v>
          </cell>
          <cell r="L71">
            <v>286</v>
          </cell>
          <cell r="M71">
            <v>340</v>
          </cell>
        </row>
        <row r="72">
          <cell r="A72">
            <v>5181282</v>
          </cell>
          <cell r="B72">
            <v>5114734</v>
          </cell>
          <cell r="C72">
            <v>4410</v>
          </cell>
          <cell r="D72">
            <v>1864055</v>
          </cell>
          <cell r="E72">
            <v>0</v>
          </cell>
          <cell r="F72">
            <v>0</v>
          </cell>
          <cell r="G72">
            <v>0</v>
          </cell>
          <cell r="H72">
            <v>0</v>
          </cell>
          <cell r="I72">
            <v>0</v>
          </cell>
          <cell r="J72">
            <v>0</v>
          </cell>
          <cell r="K72">
            <v>0</v>
          </cell>
          <cell r="L72">
            <v>0</v>
          </cell>
          <cell r="M72">
            <v>0</v>
          </cell>
        </row>
        <row r="73">
          <cell r="A73">
            <v>5061972</v>
          </cell>
          <cell r="B73">
            <v>5055079</v>
          </cell>
          <cell r="C73">
            <v>4410</v>
          </cell>
          <cell r="D73">
            <v>2957251</v>
          </cell>
          <cell r="E73">
            <v>262</v>
          </cell>
          <cell r="F73">
            <v>83</v>
          </cell>
          <cell r="G73">
            <v>69</v>
          </cell>
          <cell r="H73">
            <v>74</v>
          </cell>
          <cell r="I73">
            <v>106</v>
          </cell>
          <cell r="J73">
            <v>112</v>
          </cell>
          <cell r="K73">
            <v>91</v>
          </cell>
          <cell r="L73">
            <v>90</v>
          </cell>
          <cell r="M73">
            <v>108</v>
          </cell>
        </row>
        <row r="74">
          <cell r="A74">
            <v>5175610</v>
          </cell>
          <cell r="B74">
            <v>5111898</v>
          </cell>
          <cell r="C74">
            <v>4410</v>
          </cell>
          <cell r="D74">
            <v>1472083</v>
          </cell>
          <cell r="E74">
            <v>92</v>
          </cell>
          <cell r="F74">
            <v>72</v>
          </cell>
          <cell r="G74">
            <v>71</v>
          </cell>
          <cell r="H74">
            <v>107</v>
          </cell>
          <cell r="I74">
            <v>122</v>
          </cell>
          <cell r="J74">
            <v>117</v>
          </cell>
          <cell r="K74">
            <v>122</v>
          </cell>
          <cell r="L74">
            <v>115</v>
          </cell>
          <cell r="M74">
            <v>125</v>
          </cell>
        </row>
        <row r="75">
          <cell r="A75">
            <v>5181076</v>
          </cell>
          <cell r="B75">
            <v>5114631</v>
          </cell>
          <cell r="C75">
            <v>4410</v>
          </cell>
          <cell r="D75">
            <v>1692325</v>
          </cell>
          <cell r="E75">
            <v>186</v>
          </cell>
          <cell r="F75">
            <v>164</v>
          </cell>
          <cell r="G75">
            <v>145</v>
          </cell>
          <cell r="H75">
            <v>138</v>
          </cell>
          <cell r="I75">
            <v>150</v>
          </cell>
          <cell r="J75">
            <v>148</v>
          </cell>
          <cell r="K75">
            <v>159</v>
          </cell>
          <cell r="L75">
            <v>152</v>
          </cell>
          <cell r="M75">
            <v>171</v>
          </cell>
        </row>
        <row r="76">
          <cell r="A76">
            <v>5180932</v>
          </cell>
          <cell r="B76">
            <v>5114559</v>
          </cell>
          <cell r="C76">
            <v>4410</v>
          </cell>
          <cell r="D76">
            <v>1791041</v>
          </cell>
          <cell r="E76">
            <v>162</v>
          </cell>
          <cell r="F76">
            <v>154</v>
          </cell>
          <cell r="G76">
            <v>145</v>
          </cell>
          <cell r="H76">
            <v>134</v>
          </cell>
          <cell r="I76">
            <v>165</v>
          </cell>
          <cell r="J76">
            <v>158</v>
          </cell>
          <cell r="K76">
            <v>177</v>
          </cell>
          <cell r="L76">
            <v>171</v>
          </cell>
          <cell r="M76">
            <v>176</v>
          </cell>
        </row>
        <row r="77">
          <cell r="A77">
            <v>5181714</v>
          </cell>
          <cell r="B77">
            <v>5114950</v>
          </cell>
          <cell r="C77">
            <v>4410</v>
          </cell>
          <cell r="D77">
            <v>1618053</v>
          </cell>
          <cell r="E77">
            <v>68</v>
          </cell>
          <cell r="F77">
            <v>35</v>
          </cell>
          <cell r="G77">
            <v>34</v>
          </cell>
          <cell r="H77">
            <v>28</v>
          </cell>
          <cell r="I77">
            <v>18</v>
          </cell>
          <cell r="J77">
            <v>0</v>
          </cell>
          <cell r="K77">
            <v>41</v>
          </cell>
          <cell r="L77">
            <v>90</v>
          </cell>
          <cell r="M77">
            <v>68</v>
          </cell>
        </row>
        <row r="78">
          <cell r="A78">
            <v>5181102</v>
          </cell>
          <cell r="B78">
            <v>5114644</v>
          </cell>
          <cell r="C78">
            <v>4410</v>
          </cell>
          <cell r="D78">
            <v>6803484</v>
          </cell>
          <cell r="E78">
            <v>84</v>
          </cell>
          <cell r="F78">
            <v>86</v>
          </cell>
          <cell r="G78">
            <v>54</v>
          </cell>
          <cell r="H78">
            <v>58</v>
          </cell>
          <cell r="I78">
            <v>85</v>
          </cell>
          <cell r="J78">
            <v>84</v>
          </cell>
          <cell r="K78">
            <v>76</v>
          </cell>
          <cell r="L78">
            <v>76</v>
          </cell>
          <cell r="M78">
            <v>90</v>
          </cell>
        </row>
        <row r="79">
          <cell r="A79">
            <v>5174478</v>
          </cell>
          <cell r="B79">
            <v>5111332</v>
          </cell>
          <cell r="C79">
            <v>4410</v>
          </cell>
          <cell r="D79">
            <v>6823907</v>
          </cell>
          <cell r="E79">
            <v>180</v>
          </cell>
          <cell r="F79">
            <v>143</v>
          </cell>
          <cell r="G79">
            <v>162</v>
          </cell>
          <cell r="H79">
            <v>178</v>
          </cell>
          <cell r="I79">
            <v>185</v>
          </cell>
          <cell r="J79">
            <v>175</v>
          </cell>
          <cell r="K79">
            <v>108</v>
          </cell>
          <cell r="L79">
            <v>237</v>
          </cell>
          <cell r="M79">
            <v>153</v>
          </cell>
        </row>
        <row r="80">
          <cell r="A80">
            <v>5175572</v>
          </cell>
          <cell r="B80">
            <v>5111879</v>
          </cell>
          <cell r="C80">
            <v>4410</v>
          </cell>
          <cell r="D80">
            <v>6823344</v>
          </cell>
          <cell r="E80">
            <v>206</v>
          </cell>
          <cell r="F80">
            <v>185</v>
          </cell>
          <cell r="G80">
            <v>201</v>
          </cell>
          <cell r="H80">
            <v>130</v>
          </cell>
          <cell r="I80">
            <v>161</v>
          </cell>
          <cell r="J80">
            <v>153</v>
          </cell>
          <cell r="K80">
            <v>163</v>
          </cell>
          <cell r="L80">
            <v>171</v>
          </cell>
          <cell r="M80">
            <v>202</v>
          </cell>
        </row>
        <row r="81">
          <cell r="A81">
            <v>5175592</v>
          </cell>
          <cell r="B81">
            <v>5111889</v>
          </cell>
          <cell r="C81">
            <v>4410</v>
          </cell>
          <cell r="D81">
            <v>6825572</v>
          </cell>
          <cell r="E81">
            <v>56</v>
          </cell>
          <cell r="F81">
            <v>47</v>
          </cell>
          <cell r="G81">
            <v>53</v>
          </cell>
          <cell r="H81">
            <v>57</v>
          </cell>
          <cell r="I81">
            <v>66</v>
          </cell>
          <cell r="J81">
            <v>53</v>
          </cell>
          <cell r="K81">
            <v>60</v>
          </cell>
          <cell r="L81">
            <v>58</v>
          </cell>
          <cell r="M81">
            <v>70</v>
          </cell>
        </row>
        <row r="82">
          <cell r="A82">
            <v>5175648</v>
          </cell>
          <cell r="B82">
            <v>5111917</v>
          </cell>
          <cell r="C82">
            <v>4410</v>
          </cell>
          <cell r="D82">
            <v>6826652</v>
          </cell>
          <cell r="E82">
            <v>332</v>
          </cell>
          <cell r="F82">
            <v>592</v>
          </cell>
          <cell r="G82">
            <v>243</v>
          </cell>
          <cell r="H82">
            <v>279</v>
          </cell>
          <cell r="I82">
            <v>307</v>
          </cell>
          <cell r="J82">
            <v>264</v>
          </cell>
          <cell r="K82">
            <v>285</v>
          </cell>
          <cell r="L82">
            <v>243</v>
          </cell>
          <cell r="M82">
            <v>228</v>
          </cell>
        </row>
        <row r="83">
          <cell r="A83">
            <v>5175744</v>
          </cell>
          <cell r="B83">
            <v>5111965</v>
          </cell>
          <cell r="C83">
            <v>4410</v>
          </cell>
          <cell r="D83">
            <v>6824867</v>
          </cell>
          <cell r="E83">
            <v>242</v>
          </cell>
          <cell r="F83">
            <v>226</v>
          </cell>
          <cell r="G83">
            <v>253</v>
          </cell>
          <cell r="H83">
            <v>234</v>
          </cell>
          <cell r="I83">
            <v>254</v>
          </cell>
          <cell r="J83">
            <v>238</v>
          </cell>
          <cell r="K83">
            <v>232</v>
          </cell>
          <cell r="L83">
            <v>226</v>
          </cell>
          <cell r="M83">
            <v>173</v>
          </cell>
        </row>
        <row r="84">
          <cell r="A84">
            <v>5181072</v>
          </cell>
          <cell r="B84">
            <v>5114629</v>
          </cell>
          <cell r="C84">
            <v>4410</v>
          </cell>
          <cell r="D84">
            <v>3366507</v>
          </cell>
          <cell r="E84">
            <v>80</v>
          </cell>
          <cell r="F84">
            <v>69</v>
          </cell>
          <cell r="G84">
            <v>59</v>
          </cell>
          <cell r="H84">
            <v>80</v>
          </cell>
          <cell r="I84">
            <v>75</v>
          </cell>
          <cell r="J84">
            <v>67</v>
          </cell>
          <cell r="K84">
            <v>73</v>
          </cell>
          <cell r="L84">
            <v>64</v>
          </cell>
          <cell r="M84">
            <v>69</v>
          </cell>
        </row>
        <row r="85">
          <cell r="A85">
            <v>5175830</v>
          </cell>
          <cell r="B85">
            <v>5112008</v>
          </cell>
          <cell r="C85">
            <v>4410</v>
          </cell>
          <cell r="D85">
            <v>3730145</v>
          </cell>
          <cell r="E85">
            <v>174</v>
          </cell>
          <cell r="F85">
            <v>149</v>
          </cell>
          <cell r="G85">
            <v>173</v>
          </cell>
          <cell r="H85">
            <v>153</v>
          </cell>
          <cell r="I85">
            <v>158</v>
          </cell>
          <cell r="J85">
            <v>144</v>
          </cell>
          <cell r="K85">
            <v>152</v>
          </cell>
          <cell r="L85">
            <v>146</v>
          </cell>
          <cell r="M85">
            <v>158</v>
          </cell>
        </row>
        <row r="86">
          <cell r="A86">
            <v>5175894</v>
          </cell>
          <cell r="B86">
            <v>5112040</v>
          </cell>
          <cell r="C86">
            <v>4410</v>
          </cell>
          <cell r="D86">
            <v>6824391</v>
          </cell>
          <cell r="E86">
            <v>43</v>
          </cell>
          <cell r="F86">
            <v>44</v>
          </cell>
          <cell r="G86">
            <v>51</v>
          </cell>
          <cell r="H86">
            <v>63</v>
          </cell>
          <cell r="I86">
            <v>52</v>
          </cell>
          <cell r="J86">
            <v>86</v>
          </cell>
          <cell r="K86">
            <v>74</v>
          </cell>
          <cell r="L86">
            <v>46</v>
          </cell>
          <cell r="M86">
            <v>38</v>
          </cell>
        </row>
        <row r="87">
          <cell r="A87">
            <v>5180998</v>
          </cell>
          <cell r="B87">
            <v>5114592</v>
          </cell>
          <cell r="C87">
            <v>4410</v>
          </cell>
          <cell r="D87">
            <v>3365820</v>
          </cell>
          <cell r="E87">
            <v>298</v>
          </cell>
          <cell r="F87">
            <v>264</v>
          </cell>
          <cell r="G87">
            <v>295</v>
          </cell>
          <cell r="H87">
            <v>280</v>
          </cell>
          <cell r="I87">
            <v>304</v>
          </cell>
          <cell r="J87">
            <v>273</v>
          </cell>
          <cell r="K87">
            <v>265</v>
          </cell>
          <cell r="L87">
            <v>260</v>
          </cell>
          <cell r="M87">
            <v>262</v>
          </cell>
        </row>
        <row r="88">
          <cell r="A88">
            <v>5181284</v>
          </cell>
          <cell r="B88">
            <v>5114735</v>
          </cell>
          <cell r="C88">
            <v>4410</v>
          </cell>
          <cell r="D88">
            <v>6825418</v>
          </cell>
          <cell r="E88">
            <v>210</v>
          </cell>
          <cell r="F88">
            <v>56</v>
          </cell>
          <cell r="G88">
            <v>184</v>
          </cell>
          <cell r="H88">
            <v>63</v>
          </cell>
          <cell r="I88">
            <v>223</v>
          </cell>
          <cell r="J88">
            <v>189</v>
          </cell>
          <cell r="K88">
            <v>178</v>
          </cell>
          <cell r="L88">
            <v>359</v>
          </cell>
          <cell r="M88">
            <v>185</v>
          </cell>
        </row>
        <row r="89">
          <cell r="A89">
            <v>5181140</v>
          </cell>
          <cell r="B89">
            <v>5114663</v>
          </cell>
          <cell r="C89">
            <v>4410</v>
          </cell>
          <cell r="D89">
            <v>3730918</v>
          </cell>
          <cell r="E89">
            <v>234</v>
          </cell>
          <cell r="F89">
            <v>202</v>
          </cell>
          <cell r="G89">
            <v>222</v>
          </cell>
          <cell r="H89">
            <v>207</v>
          </cell>
          <cell r="I89">
            <v>212</v>
          </cell>
          <cell r="J89">
            <v>200</v>
          </cell>
          <cell r="K89">
            <v>200</v>
          </cell>
          <cell r="L89">
            <v>182</v>
          </cell>
          <cell r="M89">
            <v>158</v>
          </cell>
        </row>
        <row r="90">
          <cell r="A90">
            <v>5181136</v>
          </cell>
          <cell r="B90">
            <v>5114661</v>
          </cell>
          <cell r="C90">
            <v>4410</v>
          </cell>
          <cell r="D90">
            <v>4744882</v>
          </cell>
          <cell r="E90">
            <v>87</v>
          </cell>
          <cell r="F90">
            <v>308</v>
          </cell>
          <cell r="G90">
            <v>178</v>
          </cell>
          <cell r="H90">
            <v>194</v>
          </cell>
          <cell r="I90">
            <v>191</v>
          </cell>
          <cell r="J90">
            <v>180</v>
          </cell>
          <cell r="K90">
            <v>205</v>
          </cell>
          <cell r="L90">
            <v>198</v>
          </cell>
          <cell r="M90">
            <v>186</v>
          </cell>
        </row>
        <row r="91">
          <cell r="A91">
            <v>5175256</v>
          </cell>
          <cell r="B91">
            <v>5111721</v>
          </cell>
          <cell r="C91">
            <v>4410</v>
          </cell>
          <cell r="D91">
            <v>6821826</v>
          </cell>
          <cell r="E91">
            <v>246</v>
          </cell>
          <cell r="F91">
            <v>221</v>
          </cell>
          <cell r="G91">
            <v>227</v>
          </cell>
          <cell r="H91">
            <v>263</v>
          </cell>
          <cell r="I91">
            <v>214</v>
          </cell>
          <cell r="J91">
            <v>232</v>
          </cell>
          <cell r="K91">
            <v>246</v>
          </cell>
          <cell r="L91">
            <v>221</v>
          </cell>
          <cell r="M91">
            <v>230</v>
          </cell>
        </row>
        <row r="92">
          <cell r="A92">
            <v>5175668</v>
          </cell>
          <cell r="B92">
            <v>5111927</v>
          </cell>
          <cell r="C92">
            <v>4410</v>
          </cell>
          <cell r="D92">
            <v>6823044</v>
          </cell>
          <cell r="E92">
            <v>185</v>
          </cell>
          <cell r="F92">
            <v>178</v>
          </cell>
          <cell r="G92">
            <v>346</v>
          </cell>
          <cell r="H92">
            <v>205</v>
          </cell>
          <cell r="I92">
            <v>209</v>
          </cell>
          <cell r="J92">
            <v>167</v>
          </cell>
          <cell r="K92">
            <v>185</v>
          </cell>
          <cell r="L92">
            <v>193</v>
          </cell>
          <cell r="M92">
            <v>214</v>
          </cell>
        </row>
        <row r="93">
          <cell r="A93">
            <v>5181078</v>
          </cell>
          <cell r="B93">
            <v>5114632</v>
          </cell>
          <cell r="C93">
            <v>4410</v>
          </cell>
          <cell r="D93">
            <v>1618000</v>
          </cell>
          <cell r="E93">
            <v>93</v>
          </cell>
          <cell r="F93">
            <v>80</v>
          </cell>
          <cell r="G93">
            <v>96</v>
          </cell>
          <cell r="H93">
            <v>86</v>
          </cell>
          <cell r="I93">
            <v>83</v>
          </cell>
          <cell r="J93">
            <v>90</v>
          </cell>
          <cell r="K93">
            <v>97</v>
          </cell>
          <cell r="L93">
            <v>114</v>
          </cell>
          <cell r="M93">
            <v>111</v>
          </cell>
        </row>
        <row r="94">
          <cell r="A94">
            <v>5181062</v>
          </cell>
          <cell r="B94">
            <v>5114624</v>
          </cell>
          <cell r="C94">
            <v>4410</v>
          </cell>
          <cell r="D94">
            <v>4747127</v>
          </cell>
          <cell r="E94">
            <v>194</v>
          </cell>
          <cell r="F94">
            <v>165</v>
          </cell>
          <cell r="G94">
            <v>180</v>
          </cell>
          <cell r="H94">
            <v>170</v>
          </cell>
          <cell r="I94">
            <v>206</v>
          </cell>
          <cell r="J94">
            <v>179</v>
          </cell>
          <cell r="K94">
            <v>177</v>
          </cell>
          <cell r="L94">
            <v>180</v>
          </cell>
          <cell r="M94">
            <v>227</v>
          </cell>
        </row>
        <row r="95">
          <cell r="A95">
            <v>5175850</v>
          </cell>
          <cell r="B95">
            <v>5112018</v>
          </cell>
          <cell r="C95">
            <v>4410</v>
          </cell>
          <cell r="D95">
            <v>3741009</v>
          </cell>
          <cell r="E95">
            <v>205</v>
          </cell>
          <cell r="F95">
            <v>149</v>
          </cell>
          <cell r="G95">
            <v>174</v>
          </cell>
          <cell r="H95">
            <v>170</v>
          </cell>
          <cell r="I95">
            <v>165</v>
          </cell>
          <cell r="J95">
            <v>155</v>
          </cell>
          <cell r="K95">
            <v>177</v>
          </cell>
          <cell r="L95">
            <v>167</v>
          </cell>
          <cell r="M95">
            <v>161</v>
          </cell>
        </row>
        <row r="96">
          <cell r="A96">
            <v>5173152</v>
          </cell>
          <cell r="B96">
            <v>5110669</v>
          </cell>
          <cell r="C96">
            <v>4410</v>
          </cell>
          <cell r="D96">
            <v>6822556</v>
          </cell>
          <cell r="E96">
            <v>164</v>
          </cell>
          <cell r="F96">
            <v>158</v>
          </cell>
          <cell r="G96">
            <v>152</v>
          </cell>
          <cell r="H96">
            <v>163</v>
          </cell>
          <cell r="I96">
            <v>160</v>
          </cell>
          <cell r="J96">
            <v>154</v>
          </cell>
          <cell r="K96">
            <v>147</v>
          </cell>
          <cell r="L96">
            <v>149</v>
          </cell>
          <cell r="M96">
            <v>163</v>
          </cell>
        </row>
        <row r="97">
          <cell r="A97">
            <v>5181280</v>
          </cell>
          <cell r="B97">
            <v>5114733</v>
          </cell>
          <cell r="C97">
            <v>4410</v>
          </cell>
          <cell r="D97">
            <v>7288841</v>
          </cell>
          <cell r="E97">
            <v>396</v>
          </cell>
          <cell r="F97">
            <v>412</v>
          </cell>
          <cell r="G97">
            <v>459</v>
          </cell>
          <cell r="H97">
            <v>369</v>
          </cell>
          <cell r="I97">
            <v>332</v>
          </cell>
          <cell r="J97">
            <v>362</v>
          </cell>
          <cell r="K97">
            <v>403</v>
          </cell>
          <cell r="L97">
            <v>375</v>
          </cell>
          <cell r="M97">
            <v>522</v>
          </cell>
        </row>
        <row r="98">
          <cell r="A98">
            <v>5175934</v>
          </cell>
          <cell r="B98">
            <v>5112060</v>
          </cell>
          <cell r="C98">
            <v>4410</v>
          </cell>
          <cell r="D98">
            <v>7213362</v>
          </cell>
          <cell r="E98">
            <v>422</v>
          </cell>
          <cell r="F98">
            <v>310</v>
          </cell>
          <cell r="G98">
            <v>282</v>
          </cell>
          <cell r="H98">
            <v>379</v>
          </cell>
          <cell r="I98">
            <v>422</v>
          </cell>
          <cell r="J98">
            <v>261</v>
          </cell>
          <cell r="K98">
            <v>208</v>
          </cell>
          <cell r="L98">
            <v>164</v>
          </cell>
          <cell r="M98">
            <v>123</v>
          </cell>
        </row>
        <row r="99">
          <cell r="A99">
            <v>5183828</v>
          </cell>
          <cell r="B99">
            <v>5116007</v>
          </cell>
          <cell r="C99">
            <v>4410</v>
          </cell>
          <cell r="D99">
            <v>7729276</v>
          </cell>
          <cell r="E99">
            <v>143</v>
          </cell>
          <cell r="F99">
            <v>203</v>
          </cell>
          <cell r="G99">
            <v>190</v>
          </cell>
          <cell r="H99">
            <v>186</v>
          </cell>
          <cell r="I99">
            <v>58</v>
          </cell>
          <cell r="J99">
            <v>0</v>
          </cell>
          <cell r="K99">
            <v>0</v>
          </cell>
          <cell r="L99">
            <v>0</v>
          </cell>
          <cell r="M99">
            <v>31</v>
          </cell>
        </row>
        <row r="100">
          <cell r="A100">
            <v>5183806</v>
          </cell>
          <cell r="B100">
            <v>5115996</v>
          </cell>
          <cell r="C100">
            <v>4410</v>
          </cell>
          <cell r="D100">
            <v>7687383</v>
          </cell>
          <cell r="E100">
            <v>554</v>
          </cell>
          <cell r="F100">
            <v>176</v>
          </cell>
          <cell r="G100">
            <v>187</v>
          </cell>
          <cell r="H100">
            <v>181</v>
          </cell>
          <cell r="I100">
            <v>195</v>
          </cell>
          <cell r="J100">
            <v>184</v>
          </cell>
          <cell r="K100">
            <v>192</v>
          </cell>
          <cell r="L100">
            <v>196</v>
          </cell>
          <cell r="M100">
            <v>207</v>
          </cell>
        </row>
        <row r="101">
          <cell r="A101">
            <v>5182468</v>
          </cell>
          <cell r="B101">
            <v>5115327</v>
          </cell>
          <cell r="C101">
            <v>4410</v>
          </cell>
          <cell r="D101">
            <v>7115513</v>
          </cell>
          <cell r="E101">
            <v>173</v>
          </cell>
          <cell r="F101">
            <v>162</v>
          </cell>
          <cell r="G101">
            <v>151</v>
          </cell>
          <cell r="H101">
            <v>159</v>
          </cell>
          <cell r="I101">
            <v>173</v>
          </cell>
          <cell r="J101">
            <v>301</v>
          </cell>
          <cell r="K101">
            <v>434</v>
          </cell>
          <cell r="L101">
            <v>392</v>
          </cell>
          <cell r="M101">
            <v>478</v>
          </cell>
        </row>
        <row r="102">
          <cell r="A102">
            <v>5181754</v>
          </cell>
          <cell r="B102">
            <v>5114970</v>
          </cell>
          <cell r="C102">
            <v>4410</v>
          </cell>
          <cell r="D102">
            <v>7286739</v>
          </cell>
          <cell r="E102">
            <v>454</v>
          </cell>
          <cell r="F102">
            <v>367</v>
          </cell>
          <cell r="G102">
            <v>352</v>
          </cell>
          <cell r="H102">
            <v>355</v>
          </cell>
          <cell r="I102">
            <v>339</v>
          </cell>
          <cell r="J102">
            <v>326</v>
          </cell>
          <cell r="K102">
            <v>319</v>
          </cell>
          <cell r="L102">
            <v>382</v>
          </cell>
          <cell r="M102">
            <v>454</v>
          </cell>
        </row>
        <row r="103">
          <cell r="A103">
            <v>5181776</v>
          </cell>
          <cell r="B103">
            <v>5114981</v>
          </cell>
          <cell r="C103">
            <v>4410</v>
          </cell>
          <cell r="D103">
            <v>7108900</v>
          </cell>
          <cell r="E103">
            <v>170</v>
          </cell>
          <cell r="F103">
            <v>134</v>
          </cell>
          <cell r="G103">
            <v>122</v>
          </cell>
          <cell r="H103">
            <v>58</v>
          </cell>
          <cell r="I103">
            <v>113</v>
          </cell>
          <cell r="J103">
            <v>261</v>
          </cell>
          <cell r="K103">
            <v>262</v>
          </cell>
          <cell r="L103">
            <v>178</v>
          </cell>
          <cell r="M103">
            <v>190</v>
          </cell>
        </row>
        <row r="104">
          <cell r="A104">
            <v>5062414</v>
          </cell>
          <cell r="B104">
            <v>5055300</v>
          </cell>
          <cell r="C104">
            <v>4410</v>
          </cell>
          <cell r="D104">
            <v>7314659</v>
          </cell>
          <cell r="E104">
            <v>535</v>
          </cell>
          <cell r="F104">
            <v>469</v>
          </cell>
          <cell r="G104">
            <v>478</v>
          </cell>
          <cell r="H104">
            <v>459</v>
          </cell>
          <cell r="I104">
            <v>495</v>
          </cell>
          <cell r="J104">
            <v>446</v>
          </cell>
          <cell r="K104">
            <v>487</v>
          </cell>
          <cell r="L104">
            <v>415</v>
          </cell>
          <cell r="M104">
            <v>374</v>
          </cell>
        </row>
        <row r="105">
          <cell r="A105">
            <v>5181230</v>
          </cell>
          <cell r="B105">
            <v>5114708</v>
          </cell>
          <cell r="C105">
            <v>4410</v>
          </cell>
          <cell r="D105">
            <v>7129176</v>
          </cell>
          <cell r="E105">
            <v>359</v>
          </cell>
          <cell r="F105">
            <v>304</v>
          </cell>
          <cell r="G105">
            <v>271</v>
          </cell>
          <cell r="H105">
            <v>284</v>
          </cell>
          <cell r="I105">
            <v>300</v>
          </cell>
          <cell r="J105">
            <v>279</v>
          </cell>
          <cell r="K105">
            <v>297</v>
          </cell>
          <cell r="L105">
            <v>258</v>
          </cell>
          <cell r="M105">
            <v>273</v>
          </cell>
        </row>
        <row r="106">
          <cell r="A106">
            <v>5180954</v>
          </cell>
          <cell r="B106">
            <v>5114570</v>
          </cell>
          <cell r="C106">
            <v>4410</v>
          </cell>
          <cell r="D106">
            <v>7115387</v>
          </cell>
          <cell r="E106">
            <v>228</v>
          </cell>
          <cell r="F106">
            <v>189</v>
          </cell>
          <cell r="G106">
            <v>197</v>
          </cell>
          <cell r="H106">
            <v>193</v>
          </cell>
          <cell r="I106">
            <v>183</v>
          </cell>
          <cell r="J106">
            <v>174</v>
          </cell>
          <cell r="K106">
            <v>172</v>
          </cell>
          <cell r="L106">
            <v>189</v>
          </cell>
          <cell r="M106">
            <v>193</v>
          </cell>
        </row>
        <row r="107">
          <cell r="A107">
            <v>5181100</v>
          </cell>
          <cell r="B107">
            <v>5114643</v>
          </cell>
          <cell r="C107">
            <v>4410</v>
          </cell>
          <cell r="D107">
            <v>3741130</v>
          </cell>
          <cell r="E107">
            <v>105</v>
          </cell>
          <cell r="F107">
            <v>111</v>
          </cell>
          <cell r="G107">
            <v>68</v>
          </cell>
          <cell r="H107">
            <v>64</v>
          </cell>
          <cell r="I107">
            <v>205</v>
          </cell>
          <cell r="J107">
            <v>173</v>
          </cell>
          <cell r="K107">
            <v>52</v>
          </cell>
          <cell r="L107">
            <v>61</v>
          </cell>
          <cell r="M107">
            <v>0</v>
          </cell>
        </row>
        <row r="108">
          <cell r="A108">
            <v>5181070</v>
          </cell>
          <cell r="B108">
            <v>5114628</v>
          </cell>
          <cell r="C108">
            <v>4410</v>
          </cell>
          <cell r="D108">
            <v>443787</v>
          </cell>
          <cell r="E108">
            <v>230</v>
          </cell>
          <cell r="F108">
            <v>138</v>
          </cell>
          <cell r="G108">
            <v>0</v>
          </cell>
          <cell r="H108">
            <v>1</v>
          </cell>
          <cell r="I108">
            <v>246</v>
          </cell>
          <cell r="J108">
            <v>140</v>
          </cell>
          <cell r="K108">
            <v>0</v>
          </cell>
          <cell r="L108">
            <v>19</v>
          </cell>
          <cell r="M108">
            <v>65</v>
          </cell>
        </row>
        <row r="109">
          <cell r="A109">
            <v>5175700</v>
          </cell>
          <cell r="B109">
            <v>5111943</v>
          </cell>
          <cell r="C109">
            <v>4410</v>
          </cell>
          <cell r="D109">
            <v>32997920</v>
          </cell>
          <cell r="E109">
            <v>381</v>
          </cell>
          <cell r="F109">
            <v>318</v>
          </cell>
          <cell r="G109">
            <v>336</v>
          </cell>
          <cell r="H109">
            <v>259</v>
          </cell>
          <cell r="I109">
            <v>266</v>
          </cell>
          <cell r="J109">
            <v>174</v>
          </cell>
          <cell r="K109">
            <v>633</v>
          </cell>
          <cell r="L109">
            <v>686</v>
          </cell>
          <cell r="M109">
            <v>742</v>
          </cell>
        </row>
        <row r="110">
          <cell r="A110">
            <v>5184552</v>
          </cell>
          <cell r="B110">
            <v>5116369</v>
          </cell>
          <cell r="C110">
            <v>4410</v>
          </cell>
          <cell r="D110">
            <v>3364050</v>
          </cell>
          <cell r="E110">
            <v>261</v>
          </cell>
          <cell r="F110">
            <v>221</v>
          </cell>
          <cell r="G110">
            <v>201</v>
          </cell>
          <cell r="H110">
            <v>206</v>
          </cell>
          <cell r="I110">
            <v>230</v>
          </cell>
          <cell r="J110">
            <v>195</v>
          </cell>
          <cell r="K110">
            <v>218</v>
          </cell>
          <cell r="L110">
            <v>194</v>
          </cell>
          <cell r="M110">
            <v>233</v>
          </cell>
        </row>
        <row r="111">
          <cell r="A111">
            <v>5175552</v>
          </cell>
          <cell r="B111">
            <v>5111869</v>
          </cell>
          <cell r="C111">
            <v>4410</v>
          </cell>
          <cell r="D111">
            <v>3650217</v>
          </cell>
          <cell r="E111">
            <v>104</v>
          </cell>
          <cell r="F111">
            <v>50</v>
          </cell>
          <cell r="G111">
            <v>40</v>
          </cell>
          <cell r="H111">
            <v>72</v>
          </cell>
          <cell r="I111">
            <v>53</v>
          </cell>
          <cell r="J111">
            <v>48</v>
          </cell>
          <cell r="K111">
            <v>47</v>
          </cell>
          <cell r="L111">
            <v>48</v>
          </cell>
          <cell r="M111">
            <v>53</v>
          </cell>
        </row>
        <row r="112">
          <cell r="A112">
            <v>5173054</v>
          </cell>
          <cell r="B112">
            <v>5110620</v>
          </cell>
          <cell r="C112">
            <v>4410</v>
          </cell>
          <cell r="D112">
            <v>10275831</v>
          </cell>
          <cell r="E112">
            <v>788</v>
          </cell>
          <cell r="F112">
            <v>683</v>
          </cell>
          <cell r="G112">
            <v>637</v>
          </cell>
          <cell r="H112">
            <v>599</v>
          </cell>
          <cell r="I112">
            <v>609</v>
          </cell>
          <cell r="J112">
            <v>539</v>
          </cell>
          <cell r="K112">
            <v>0</v>
          </cell>
          <cell r="L112">
            <v>0</v>
          </cell>
          <cell r="M112">
            <v>366</v>
          </cell>
        </row>
        <row r="113">
          <cell r="A113">
            <v>5173038</v>
          </cell>
          <cell r="B113">
            <v>5110612</v>
          </cell>
          <cell r="C113">
            <v>4410</v>
          </cell>
          <cell r="D113">
            <v>156235</v>
          </cell>
          <cell r="E113">
            <v>159</v>
          </cell>
          <cell r="F113">
            <v>139</v>
          </cell>
          <cell r="G113">
            <v>142</v>
          </cell>
          <cell r="H113">
            <v>140</v>
          </cell>
          <cell r="I113">
            <v>153</v>
          </cell>
          <cell r="J113">
            <v>132</v>
          </cell>
          <cell r="K113">
            <v>136</v>
          </cell>
          <cell r="L113">
            <v>142</v>
          </cell>
          <cell r="M113">
            <v>157</v>
          </cell>
        </row>
        <row r="114">
          <cell r="A114">
            <v>5175872</v>
          </cell>
          <cell r="B114">
            <v>5112029</v>
          </cell>
          <cell r="C114">
            <v>4410</v>
          </cell>
          <cell r="D114">
            <v>6823917</v>
          </cell>
          <cell r="E114">
            <v>224</v>
          </cell>
          <cell r="F114">
            <v>199</v>
          </cell>
          <cell r="G114">
            <v>218</v>
          </cell>
          <cell r="H114">
            <v>202</v>
          </cell>
          <cell r="I114">
            <v>213</v>
          </cell>
          <cell r="J114">
            <v>195</v>
          </cell>
          <cell r="K114">
            <v>220</v>
          </cell>
          <cell r="L114">
            <v>191</v>
          </cell>
          <cell r="M114">
            <v>252</v>
          </cell>
        </row>
        <row r="115">
          <cell r="A115">
            <v>5164490</v>
          </cell>
          <cell r="B115">
            <v>5106338</v>
          </cell>
          <cell r="C115">
            <v>4410</v>
          </cell>
          <cell r="D115">
            <v>15962073</v>
          </cell>
          <cell r="E115">
            <v>180</v>
          </cell>
          <cell r="F115">
            <v>152</v>
          </cell>
          <cell r="G115">
            <v>165</v>
          </cell>
          <cell r="H115">
            <v>150</v>
          </cell>
          <cell r="I115">
            <v>154</v>
          </cell>
          <cell r="J115">
            <v>174</v>
          </cell>
          <cell r="K115">
            <v>151</v>
          </cell>
          <cell r="L115">
            <v>172</v>
          </cell>
          <cell r="M115">
            <v>174</v>
          </cell>
        </row>
        <row r="116">
          <cell r="A116">
            <v>5081366</v>
          </cell>
          <cell r="B116">
            <v>5064776</v>
          </cell>
          <cell r="C116">
            <v>4410</v>
          </cell>
          <cell r="E116">
            <v>172</v>
          </cell>
          <cell r="F116">
            <v>152</v>
          </cell>
          <cell r="G116">
            <v>148</v>
          </cell>
          <cell r="H116">
            <v>144</v>
          </cell>
          <cell r="I116">
            <v>213</v>
          </cell>
          <cell r="J116">
            <v>183</v>
          </cell>
          <cell r="K116">
            <v>193</v>
          </cell>
          <cell r="L116">
            <v>172</v>
          </cell>
          <cell r="M116">
            <v>184</v>
          </cell>
        </row>
        <row r="117">
          <cell r="A117">
            <v>5069900</v>
          </cell>
          <cell r="B117">
            <v>5059043</v>
          </cell>
          <cell r="C117">
            <v>4410</v>
          </cell>
          <cell r="E117">
            <v>233</v>
          </cell>
          <cell r="F117">
            <v>206</v>
          </cell>
          <cell r="G117">
            <v>200</v>
          </cell>
          <cell r="H117">
            <v>189</v>
          </cell>
          <cell r="I117">
            <v>273</v>
          </cell>
          <cell r="J117">
            <v>237</v>
          </cell>
          <cell r="K117">
            <v>251</v>
          </cell>
          <cell r="L117">
            <v>224</v>
          </cell>
          <cell r="M117">
            <v>242</v>
          </cell>
        </row>
        <row r="118">
          <cell r="A118">
            <v>5176188</v>
          </cell>
          <cell r="B118">
            <v>5112187</v>
          </cell>
          <cell r="C118">
            <v>4410</v>
          </cell>
          <cell r="D118">
            <v>6824680</v>
          </cell>
          <cell r="E118">
            <v>221</v>
          </cell>
          <cell r="F118">
            <v>196</v>
          </cell>
          <cell r="G118">
            <v>189</v>
          </cell>
          <cell r="H118">
            <v>168</v>
          </cell>
          <cell r="I118">
            <v>219</v>
          </cell>
          <cell r="J118">
            <v>189</v>
          </cell>
          <cell r="K118">
            <v>201</v>
          </cell>
          <cell r="L118">
            <v>181</v>
          </cell>
          <cell r="M118">
            <v>194</v>
          </cell>
        </row>
        <row r="119">
          <cell r="A119">
            <v>5180716</v>
          </cell>
          <cell r="B119">
            <v>5114451</v>
          </cell>
          <cell r="C119">
            <v>4410</v>
          </cell>
          <cell r="D119">
            <v>3649759</v>
          </cell>
          <cell r="E119">
            <v>244</v>
          </cell>
          <cell r="F119">
            <v>263</v>
          </cell>
          <cell r="G119">
            <v>201</v>
          </cell>
          <cell r="H119">
            <v>278</v>
          </cell>
          <cell r="I119">
            <v>291</v>
          </cell>
          <cell r="J119">
            <v>292</v>
          </cell>
          <cell r="K119">
            <v>316</v>
          </cell>
          <cell r="L119">
            <v>312</v>
          </cell>
          <cell r="M119">
            <v>343</v>
          </cell>
        </row>
        <row r="120">
          <cell r="A120">
            <v>5180800</v>
          </cell>
          <cell r="B120">
            <v>5114493</v>
          </cell>
          <cell r="C120">
            <v>4410</v>
          </cell>
          <cell r="D120">
            <v>3655805</v>
          </cell>
          <cell r="E120">
            <v>278</v>
          </cell>
          <cell r="F120">
            <v>226</v>
          </cell>
          <cell r="G120">
            <v>201</v>
          </cell>
          <cell r="H120">
            <v>211</v>
          </cell>
          <cell r="I120">
            <v>188</v>
          </cell>
          <cell r="J120">
            <v>181</v>
          </cell>
          <cell r="K120">
            <v>188</v>
          </cell>
          <cell r="L120">
            <v>166</v>
          </cell>
          <cell r="M120">
            <v>174</v>
          </cell>
        </row>
        <row r="121">
          <cell r="A121">
            <v>5174166</v>
          </cell>
          <cell r="B121">
            <v>5111176</v>
          </cell>
          <cell r="C121">
            <v>4410</v>
          </cell>
          <cell r="D121">
            <v>33001179</v>
          </cell>
          <cell r="E121">
            <v>231</v>
          </cell>
          <cell r="F121">
            <v>205</v>
          </cell>
          <cell r="G121">
            <v>196</v>
          </cell>
          <cell r="H121">
            <v>172</v>
          </cell>
          <cell r="I121">
            <v>227</v>
          </cell>
          <cell r="J121">
            <v>196</v>
          </cell>
          <cell r="K121">
            <v>209</v>
          </cell>
          <cell r="L121">
            <v>188</v>
          </cell>
          <cell r="M121">
            <v>201</v>
          </cell>
        </row>
        <row r="122">
          <cell r="A122">
            <v>5180250</v>
          </cell>
          <cell r="B122">
            <v>5114218</v>
          </cell>
          <cell r="C122">
            <v>4410</v>
          </cell>
          <cell r="D122">
            <v>3639938</v>
          </cell>
          <cell r="E122">
            <v>136</v>
          </cell>
          <cell r="F122">
            <v>115</v>
          </cell>
          <cell r="G122">
            <v>59</v>
          </cell>
          <cell r="H122">
            <v>95</v>
          </cell>
          <cell r="I122">
            <v>91</v>
          </cell>
          <cell r="J122">
            <v>61</v>
          </cell>
          <cell r="K122">
            <v>95</v>
          </cell>
          <cell r="L122">
            <v>81</v>
          </cell>
          <cell r="M122">
            <v>171</v>
          </cell>
        </row>
        <row r="123">
          <cell r="A123">
            <v>5177660</v>
          </cell>
          <cell r="B123">
            <v>5112923</v>
          </cell>
          <cell r="C123">
            <v>4410</v>
          </cell>
          <cell r="D123">
            <v>3362953</v>
          </cell>
          <cell r="E123">
            <v>172</v>
          </cell>
          <cell r="F123">
            <v>152</v>
          </cell>
          <cell r="G123">
            <v>148</v>
          </cell>
          <cell r="H123">
            <v>144</v>
          </cell>
          <cell r="I123">
            <v>213</v>
          </cell>
          <cell r="J123">
            <v>183</v>
          </cell>
          <cell r="K123">
            <v>193</v>
          </cell>
          <cell r="L123">
            <v>172</v>
          </cell>
          <cell r="M123">
            <v>174</v>
          </cell>
        </row>
        <row r="124">
          <cell r="A124">
            <v>5180740</v>
          </cell>
          <cell r="B124">
            <v>5114463</v>
          </cell>
          <cell r="C124">
            <v>4410</v>
          </cell>
          <cell r="D124">
            <v>7724833</v>
          </cell>
          <cell r="E124">
            <v>172</v>
          </cell>
          <cell r="F124">
            <v>152</v>
          </cell>
          <cell r="G124">
            <v>148</v>
          </cell>
          <cell r="H124">
            <v>144</v>
          </cell>
          <cell r="I124">
            <v>213</v>
          </cell>
          <cell r="J124">
            <v>183</v>
          </cell>
          <cell r="K124">
            <v>193</v>
          </cell>
          <cell r="L124">
            <v>172</v>
          </cell>
          <cell r="M124">
            <v>245</v>
          </cell>
        </row>
        <row r="125">
          <cell r="A125">
            <v>5180082</v>
          </cell>
          <cell r="B125">
            <v>5114134</v>
          </cell>
          <cell r="C125">
            <v>4410</v>
          </cell>
          <cell r="D125">
            <v>706259</v>
          </cell>
          <cell r="E125">
            <v>233</v>
          </cell>
          <cell r="F125">
            <v>206</v>
          </cell>
          <cell r="G125">
            <v>200</v>
          </cell>
          <cell r="H125">
            <v>189</v>
          </cell>
          <cell r="I125">
            <v>273</v>
          </cell>
          <cell r="J125">
            <v>237</v>
          </cell>
          <cell r="K125">
            <v>193</v>
          </cell>
          <cell r="L125">
            <v>172</v>
          </cell>
          <cell r="M125">
            <v>313</v>
          </cell>
        </row>
        <row r="126">
          <cell r="A126">
            <v>5180760</v>
          </cell>
          <cell r="B126">
            <v>5114473</v>
          </cell>
          <cell r="C126">
            <v>4410</v>
          </cell>
          <cell r="D126">
            <v>3519548</v>
          </cell>
          <cell r="E126">
            <v>185</v>
          </cell>
          <cell r="F126">
            <v>175</v>
          </cell>
          <cell r="G126">
            <v>0</v>
          </cell>
          <cell r="H126">
            <v>143</v>
          </cell>
          <cell r="I126">
            <v>149</v>
          </cell>
          <cell r="J126">
            <v>166</v>
          </cell>
          <cell r="K126">
            <v>167</v>
          </cell>
          <cell r="L126">
            <v>186</v>
          </cell>
          <cell r="M126">
            <v>201</v>
          </cell>
        </row>
        <row r="127">
          <cell r="A127">
            <v>5176208</v>
          </cell>
          <cell r="B127">
            <v>5112197</v>
          </cell>
          <cell r="C127">
            <v>4410</v>
          </cell>
          <cell r="D127">
            <v>3518742</v>
          </cell>
          <cell r="E127">
            <v>172</v>
          </cell>
          <cell r="F127">
            <v>152</v>
          </cell>
          <cell r="G127">
            <v>148</v>
          </cell>
          <cell r="H127">
            <v>90</v>
          </cell>
          <cell r="I127">
            <v>30</v>
          </cell>
          <cell r="J127">
            <v>29</v>
          </cell>
          <cell r="K127">
            <v>21</v>
          </cell>
          <cell r="L127">
            <v>14</v>
          </cell>
          <cell r="M127">
            <v>30</v>
          </cell>
        </row>
        <row r="128">
          <cell r="A128">
            <v>5176292</v>
          </cell>
          <cell r="B128">
            <v>5112239</v>
          </cell>
          <cell r="C128">
            <v>4410</v>
          </cell>
          <cell r="D128">
            <v>10406837</v>
          </cell>
          <cell r="E128">
            <v>123</v>
          </cell>
          <cell r="F128">
            <v>240</v>
          </cell>
          <cell r="G128">
            <v>221</v>
          </cell>
          <cell r="H128">
            <v>203</v>
          </cell>
          <cell r="I128">
            <v>172</v>
          </cell>
          <cell r="J128">
            <v>160</v>
          </cell>
          <cell r="K128">
            <v>177</v>
          </cell>
          <cell r="L128">
            <v>115</v>
          </cell>
          <cell r="M128">
            <v>153</v>
          </cell>
        </row>
        <row r="129">
          <cell r="A129">
            <v>5180204</v>
          </cell>
          <cell r="B129">
            <v>5114195</v>
          </cell>
          <cell r="C129">
            <v>4410</v>
          </cell>
          <cell r="D129">
            <v>10505316</v>
          </cell>
          <cell r="E129">
            <v>177</v>
          </cell>
          <cell r="F129">
            <v>87</v>
          </cell>
          <cell r="G129">
            <v>153</v>
          </cell>
          <cell r="H129">
            <v>165</v>
          </cell>
          <cell r="I129">
            <v>179</v>
          </cell>
          <cell r="J129">
            <v>161</v>
          </cell>
          <cell r="K129">
            <v>167</v>
          </cell>
          <cell r="L129">
            <v>175</v>
          </cell>
          <cell r="M129">
            <v>157</v>
          </cell>
        </row>
        <row r="130">
          <cell r="A130">
            <v>5176704</v>
          </cell>
          <cell r="B130">
            <v>5112445</v>
          </cell>
          <cell r="C130">
            <v>4410</v>
          </cell>
          <cell r="D130">
            <v>6825517</v>
          </cell>
          <cell r="E130">
            <v>327</v>
          </cell>
          <cell r="F130">
            <v>282</v>
          </cell>
          <cell r="G130">
            <v>273</v>
          </cell>
          <cell r="H130">
            <v>268</v>
          </cell>
          <cell r="I130">
            <v>289</v>
          </cell>
          <cell r="J130">
            <v>115</v>
          </cell>
          <cell r="K130">
            <v>152</v>
          </cell>
          <cell r="L130">
            <v>293</v>
          </cell>
          <cell r="M130">
            <v>328</v>
          </cell>
        </row>
        <row r="131">
          <cell r="A131">
            <v>5180206</v>
          </cell>
          <cell r="B131">
            <v>5114196</v>
          </cell>
          <cell r="C131">
            <v>4410</v>
          </cell>
          <cell r="D131">
            <v>156293</v>
          </cell>
          <cell r="E131">
            <v>136</v>
          </cell>
          <cell r="F131">
            <v>142</v>
          </cell>
          <cell r="G131">
            <v>192</v>
          </cell>
          <cell r="H131">
            <v>190</v>
          </cell>
          <cell r="I131">
            <v>206</v>
          </cell>
          <cell r="J131">
            <v>180</v>
          </cell>
          <cell r="K131">
            <v>213</v>
          </cell>
          <cell r="L131">
            <v>219</v>
          </cell>
          <cell r="M131">
            <v>146</v>
          </cell>
        </row>
        <row r="132">
          <cell r="A132">
            <v>5176586</v>
          </cell>
          <cell r="B132">
            <v>5112386</v>
          </cell>
          <cell r="C132">
            <v>4410</v>
          </cell>
          <cell r="D132">
            <v>10274688</v>
          </cell>
          <cell r="E132">
            <v>424</v>
          </cell>
          <cell r="F132">
            <v>384</v>
          </cell>
          <cell r="G132">
            <v>371</v>
          </cell>
          <cell r="H132">
            <v>368</v>
          </cell>
          <cell r="I132">
            <v>383</v>
          </cell>
          <cell r="J132">
            <v>364</v>
          </cell>
          <cell r="K132">
            <v>399</v>
          </cell>
          <cell r="L132">
            <v>995</v>
          </cell>
          <cell r="M132">
            <v>375</v>
          </cell>
        </row>
        <row r="133">
          <cell r="A133">
            <v>5176740</v>
          </cell>
          <cell r="B133">
            <v>5112463</v>
          </cell>
          <cell r="C133">
            <v>4410</v>
          </cell>
          <cell r="D133">
            <v>10280703</v>
          </cell>
          <cell r="E133">
            <v>789</v>
          </cell>
          <cell r="F133">
            <v>691</v>
          </cell>
          <cell r="G133">
            <v>642</v>
          </cell>
          <cell r="H133">
            <v>815</v>
          </cell>
          <cell r="I133">
            <v>751</v>
          </cell>
          <cell r="J133">
            <v>680</v>
          </cell>
          <cell r="K133">
            <v>718</v>
          </cell>
          <cell r="L133">
            <v>683</v>
          </cell>
          <cell r="M133">
            <v>713</v>
          </cell>
        </row>
        <row r="134">
          <cell r="A134">
            <v>5176270</v>
          </cell>
          <cell r="B134">
            <v>5112228</v>
          </cell>
          <cell r="C134">
            <v>4410</v>
          </cell>
          <cell r="D134">
            <v>1534913</v>
          </cell>
          <cell r="E134">
            <v>132</v>
          </cell>
          <cell r="F134">
            <v>116</v>
          </cell>
          <cell r="G134">
            <v>125</v>
          </cell>
          <cell r="H134">
            <v>130</v>
          </cell>
          <cell r="I134">
            <v>137</v>
          </cell>
          <cell r="J134">
            <v>120</v>
          </cell>
          <cell r="K134">
            <v>130</v>
          </cell>
          <cell r="L134">
            <v>121</v>
          </cell>
          <cell r="M134">
            <v>132</v>
          </cell>
        </row>
        <row r="135">
          <cell r="A135">
            <v>5176646</v>
          </cell>
          <cell r="B135">
            <v>5112416</v>
          </cell>
          <cell r="C135">
            <v>4410</v>
          </cell>
          <cell r="D135">
            <v>1789739</v>
          </cell>
          <cell r="E135">
            <v>179</v>
          </cell>
          <cell r="F135">
            <v>150</v>
          </cell>
          <cell r="G135">
            <v>0</v>
          </cell>
          <cell r="H135">
            <v>208</v>
          </cell>
          <cell r="I135">
            <v>227</v>
          </cell>
          <cell r="J135">
            <v>153</v>
          </cell>
          <cell r="K135">
            <v>156</v>
          </cell>
          <cell r="L135">
            <v>141</v>
          </cell>
          <cell r="M135">
            <v>150</v>
          </cell>
        </row>
        <row r="136">
          <cell r="A136">
            <v>5176690</v>
          </cell>
          <cell r="B136">
            <v>5112438</v>
          </cell>
          <cell r="C136">
            <v>4410</v>
          </cell>
          <cell r="D136">
            <v>1676012</v>
          </cell>
          <cell r="E136">
            <v>329</v>
          </cell>
          <cell r="F136">
            <v>290</v>
          </cell>
          <cell r="G136">
            <v>294</v>
          </cell>
          <cell r="H136">
            <v>311</v>
          </cell>
          <cell r="I136">
            <v>300</v>
          </cell>
          <cell r="J136">
            <v>274</v>
          </cell>
          <cell r="K136">
            <v>318</v>
          </cell>
          <cell r="L136">
            <v>277</v>
          </cell>
          <cell r="M136">
            <v>298</v>
          </cell>
        </row>
        <row r="137">
          <cell r="A137">
            <v>5176000</v>
          </cell>
          <cell r="B137">
            <v>5112093</v>
          </cell>
          <cell r="C137">
            <v>4410</v>
          </cell>
          <cell r="D137">
            <v>1676013</v>
          </cell>
          <cell r="E137">
            <v>198</v>
          </cell>
          <cell r="F137">
            <v>174</v>
          </cell>
          <cell r="G137">
            <v>204</v>
          </cell>
          <cell r="H137">
            <v>177</v>
          </cell>
          <cell r="I137">
            <v>192</v>
          </cell>
          <cell r="J137">
            <v>174</v>
          </cell>
          <cell r="K137">
            <v>182</v>
          </cell>
          <cell r="L137">
            <v>178</v>
          </cell>
          <cell r="M137">
            <v>199</v>
          </cell>
        </row>
        <row r="138">
          <cell r="A138">
            <v>5180838</v>
          </cell>
          <cell r="B138">
            <v>5114512</v>
          </cell>
          <cell r="C138">
            <v>4410</v>
          </cell>
          <cell r="D138">
            <v>1618054</v>
          </cell>
          <cell r="E138">
            <v>398</v>
          </cell>
          <cell r="F138">
            <v>355</v>
          </cell>
          <cell r="G138">
            <v>369</v>
          </cell>
          <cell r="H138">
            <v>357</v>
          </cell>
          <cell r="I138">
            <v>293</v>
          </cell>
          <cell r="J138">
            <v>432</v>
          </cell>
          <cell r="K138">
            <v>352</v>
          </cell>
          <cell r="L138">
            <v>333</v>
          </cell>
          <cell r="M138">
            <v>356</v>
          </cell>
        </row>
        <row r="139">
          <cell r="A139">
            <v>5177594</v>
          </cell>
          <cell r="B139">
            <v>5112890</v>
          </cell>
          <cell r="C139">
            <v>4410</v>
          </cell>
          <cell r="D139">
            <v>1449652</v>
          </cell>
          <cell r="E139">
            <v>148</v>
          </cell>
          <cell r="F139">
            <v>117</v>
          </cell>
          <cell r="G139">
            <v>130</v>
          </cell>
          <cell r="H139">
            <v>125</v>
          </cell>
          <cell r="I139">
            <v>142</v>
          </cell>
          <cell r="J139">
            <v>145</v>
          </cell>
          <cell r="K139">
            <v>138</v>
          </cell>
          <cell r="L139">
            <v>139</v>
          </cell>
          <cell r="M139">
            <v>163</v>
          </cell>
        </row>
        <row r="140">
          <cell r="A140">
            <v>5180820</v>
          </cell>
          <cell r="B140">
            <v>5114503</v>
          </cell>
          <cell r="C140">
            <v>4410</v>
          </cell>
          <cell r="D140">
            <v>1530241</v>
          </cell>
          <cell r="E140">
            <v>339</v>
          </cell>
          <cell r="F140">
            <v>202</v>
          </cell>
          <cell r="G140">
            <v>257</v>
          </cell>
          <cell r="H140">
            <v>216</v>
          </cell>
          <cell r="I140">
            <v>239</v>
          </cell>
          <cell r="J140">
            <v>226</v>
          </cell>
          <cell r="K140">
            <v>247</v>
          </cell>
          <cell r="L140">
            <v>243</v>
          </cell>
          <cell r="M140">
            <v>271</v>
          </cell>
        </row>
        <row r="141">
          <cell r="A141">
            <v>5180684</v>
          </cell>
          <cell r="B141">
            <v>5114435</v>
          </cell>
          <cell r="C141">
            <v>4410</v>
          </cell>
          <cell r="D141">
            <v>1618049</v>
          </cell>
          <cell r="E141">
            <v>0</v>
          </cell>
          <cell r="F141">
            <v>0</v>
          </cell>
          <cell r="G141">
            <v>0</v>
          </cell>
          <cell r="H141">
            <v>121</v>
          </cell>
          <cell r="I141">
            <v>130</v>
          </cell>
          <cell r="J141">
            <v>134</v>
          </cell>
          <cell r="K141">
            <v>163</v>
          </cell>
          <cell r="L141">
            <v>167</v>
          </cell>
          <cell r="M141">
            <v>181</v>
          </cell>
        </row>
        <row r="142">
          <cell r="A142">
            <v>5180272</v>
          </cell>
          <cell r="B142">
            <v>5114229</v>
          </cell>
          <cell r="C142">
            <v>4410</v>
          </cell>
          <cell r="D142">
            <v>3728582</v>
          </cell>
          <cell r="E142">
            <v>322</v>
          </cell>
          <cell r="F142">
            <v>290</v>
          </cell>
          <cell r="G142">
            <v>307</v>
          </cell>
          <cell r="H142">
            <v>313</v>
          </cell>
          <cell r="I142">
            <v>307</v>
          </cell>
          <cell r="J142">
            <v>280</v>
          </cell>
          <cell r="K142">
            <v>289</v>
          </cell>
          <cell r="L142">
            <v>358</v>
          </cell>
          <cell r="M142">
            <v>296</v>
          </cell>
        </row>
        <row r="143">
          <cell r="A143">
            <v>5180180</v>
          </cell>
          <cell r="B143">
            <v>5114183</v>
          </cell>
          <cell r="C143">
            <v>4410</v>
          </cell>
          <cell r="D143">
            <v>6825282</v>
          </cell>
          <cell r="E143">
            <v>169</v>
          </cell>
          <cell r="F143">
            <v>182</v>
          </cell>
          <cell r="G143">
            <v>193</v>
          </cell>
          <cell r="H143">
            <v>184</v>
          </cell>
          <cell r="I143">
            <v>192</v>
          </cell>
          <cell r="J143">
            <v>172</v>
          </cell>
          <cell r="K143">
            <v>178</v>
          </cell>
          <cell r="L143">
            <v>188</v>
          </cell>
          <cell r="M143">
            <v>210</v>
          </cell>
        </row>
        <row r="144">
          <cell r="A144">
            <v>5180102</v>
          </cell>
          <cell r="B144">
            <v>5114144</v>
          </cell>
          <cell r="C144">
            <v>4410</v>
          </cell>
          <cell r="D144">
            <v>3726330</v>
          </cell>
          <cell r="E144">
            <v>51</v>
          </cell>
          <cell r="F144">
            <v>32</v>
          </cell>
          <cell r="G144">
            <v>50</v>
          </cell>
          <cell r="H144">
            <v>104</v>
          </cell>
          <cell r="I144">
            <v>250</v>
          </cell>
          <cell r="J144">
            <v>123</v>
          </cell>
          <cell r="K144">
            <v>109</v>
          </cell>
          <cell r="L144">
            <v>146</v>
          </cell>
          <cell r="M144">
            <v>130</v>
          </cell>
        </row>
        <row r="145">
          <cell r="A145">
            <v>5177618</v>
          </cell>
          <cell r="B145">
            <v>5112902</v>
          </cell>
          <cell r="C145">
            <v>4410</v>
          </cell>
          <cell r="D145">
            <v>1751544</v>
          </cell>
          <cell r="E145">
            <v>134</v>
          </cell>
          <cell r="F145">
            <v>115</v>
          </cell>
          <cell r="G145">
            <v>113</v>
          </cell>
          <cell r="H145">
            <v>104</v>
          </cell>
          <cell r="I145">
            <v>112</v>
          </cell>
          <cell r="J145">
            <v>99</v>
          </cell>
          <cell r="K145">
            <v>107</v>
          </cell>
          <cell r="L145">
            <v>105</v>
          </cell>
          <cell r="M145">
            <v>115</v>
          </cell>
        </row>
        <row r="146">
          <cell r="A146">
            <v>5177682</v>
          </cell>
          <cell r="B146">
            <v>5112934</v>
          </cell>
          <cell r="C146">
            <v>4410</v>
          </cell>
          <cell r="D146">
            <v>3741528</v>
          </cell>
          <cell r="E146">
            <v>39</v>
          </cell>
          <cell r="F146">
            <v>62</v>
          </cell>
          <cell r="G146">
            <v>41</v>
          </cell>
          <cell r="H146">
            <v>60</v>
          </cell>
          <cell r="I146">
            <v>77</v>
          </cell>
          <cell r="J146">
            <v>84</v>
          </cell>
          <cell r="K146">
            <v>83</v>
          </cell>
          <cell r="L146">
            <v>82</v>
          </cell>
          <cell r="M146">
            <v>87</v>
          </cell>
        </row>
        <row r="147">
          <cell r="A147">
            <v>5179492</v>
          </cell>
          <cell r="B147">
            <v>5113839</v>
          </cell>
          <cell r="C147">
            <v>4410</v>
          </cell>
          <cell r="D147">
            <v>4748384</v>
          </cell>
          <cell r="E147">
            <v>198</v>
          </cell>
          <cell r="F147">
            <v>178</v>
          </cell>
          <cell r="G147">
            <v>171</v>
          </cell>
          <cell r="H147">
            <v>176</v>
          </cell>
          <cell r="I147">
            <v>187</v>
          </cell>
          <cell r="J147">
            <v>164</v>
          </cell>
          <cell r="K147">
            <v>204</v>
          </cell>
          <cell r="L147">
            <v>184</v>
          </cell>
          <cell r="M147">
            <v>191</v>
          </cell>
        </row>
        <row r="148">
          <cell r="A148">
            <v>5179376</v>
          </cell>
          <cell r="B148">
            <v>5113781</v>
          </cell>
          <cell r="C148">
            <v>4410</v>
          </cell>
          <cell r="D148">
            <v>4747818</v>
          </cell>
          <cell r="E148">
            <v>641</v>
          </cell>
          <cell r="F148">
            <v>321</v>
          </cell>
          <cell r="G148">
            <v>319</v>
          </cell>
          <cell r="H148">
            <v>319</v>
          </cell>
          <cell r="I148">
            <v>337</v>
          </cell>
          <cell r="J148">
            <v>10</v>
          </cell>
          <cell r="K148">
            <v>0</v>
          </cell>
          <cell r="L148">
            <v>232</v>
          </cell>
          <cell r="M148">
            <v>1514</v>
          </cell>
        </row>
        <row r="149">
          <cell r="A149">
            <v>5176314</v>
          </cell>
          <cell r="B149">
            <v>5112250</v>
          </cell>
          <cell r="C149">
            <v>4410</v>
          </cell>
          <cell r="D149">
            <v>6823138</v>
          </cell>
          <cell r="E149">
            <v>61</v>
          </cell>
          <cell r="F149">
            <v>74</v>
          </cell>
          <cell r="G149">
            <v>57</v>
          </cell>
          <cell r="H149">
            <v>31</v>
          </cell>
          <cell r="I149">
            <v>35</v>
          </cell>
          <cell r="J149">
            <v>47</v>
          </cell>
          <cell r="K149">
            <v>59</v>
          </cell>
          <cell r="L149">
            <v>69</v>
          </cell>
          <cell r="M149">
            <v>55</v>
          </cell>
        </row>
        <row r="150">
          <cell r="A150">
            <v>5176250</v>
          </cell>
          <cell r="B150">
            <v>5112218</v>
          </cell>
          <cell r="C150">
            <v>4410</v>
          </cell>
          <cell r="D150">
            <v>6824774</v>
          </cell>
          <cell r="E150">
            <v>236</v>
          </cell>
          <cell r="F150">
            <v>382</v>
          </cell>
          <cell r="G150">
            <v>169</v>
          </cell>
          <cell r="H150">
            <v>163</v>
          </cell>
          <cell r="I150">
            <v>175</v>
          </cell>
          <cell r="J150">
            <v>189</v>
          </cell>
          <cell r="K150">
            <v>192</v>
          </cell>
          <cell r="L150">
            <v>198</v>
          </cell>
          <cell r="M150">
            <v>198</v>
          </cell>
        </row>
        <row r="151">
          <cell r="A151">
            <v>5176148</v>
          </cell>
          <cell r="B151">
            <v>5112167</v>
          </cell>
          <cell r="C151">
            <v>4410</v>
          </cell>
          <cell r="D151">
            <v>3725262</v>
          </cell>
          <cell r="E151">
            <v>293</v>
          </cell>
          <cell r="F151">
            <v>492</v>
          </cell>
          <cell r="G151">
            <v>260</v>
          </cell>
          <cell r="H151">
            <v>254</v>
          </cell>
          <cell r="I151">
            <v>278</v>
          </cell>
          <cell r="J151">
            <v>252</v>
          </cell>
          <cell r="K151">
            <v>262</v>
          </cell>
          <cell r="L151">
            <v>268</v>
          </cell>
          <cell r="M151">
            <v>221</v>
          </cell>
        </row>
        <row r="152">
          <cell r="A152">
            <v>5176628</v>
          </cell>
          <cell r="B152">
            <v>5112407</v>
          </cell>
          <cell r="C152">
            <v>4410</v>
          </cell>
          <cell r="D152">
            <v>6822581</v>
          </cell>
          <cell r="E152">
            <v>172</v>
          </cell>
          <cell r="F152">
            <v>151</v>
          </cell>
          <cell r="G152">
            <v>144</v>
          </cell>
          <cell r="H152">
            <v>156</v>
          </cell>
          <cell r="I152">
            <v>171</v>
          </cell>
          <cell r="J152">
            <v>135</v>
          </cell>
          <cell r="K152">
            <v>168</v>
          </cell>
          <cell r="L152">
            <v>166</v>
          </cell>
          <cell r="M152">
            <v>177</v>
          </cell>
        </row>
        <row r="153">
          <cell r="A153">
            <v>5176086</v>
          </cell>
          <cell r="B153">
            <v>5112136</v>
          </cell>
          <cell r="C153">
            <v>4410</v>
          </cell>
          <cell r="D153">
            <v>3730937</v>
          </cell>
          <cell r="E153">
            <v>44</v>
          </cell>
          <cell r="F153">
            <v>36</v>
          </cell>
          <cell r="G153">
            <v>36</v>
          </cell>
          <cell r="H153">
            <v>38</v>
          </cell>
          <cell r="I153">
            <v>40</v>
          </cell>
          <cell r="J153">
            <v>39</v>
          </cell>
          <cell r="K153">
            <v>40</v>
          </cell>
          <cell r="L153">
            <v>31</v>
          </cell>
          <cell r="M153">
            <v>37</v>
          </cell>
        </row>
        <row r="154">
          <cell r="A154">
            <v>5176022</v>
          </cell>
          <cell r="B154">
            <v>5112104</v>
          </cell>
          <cell r="C154">
            <v>4410</v>
          </cell>
          <cell r="D154">
            <v>6825074</v>
          </cell>
          <cell r="E154">
            <v>181</v>
          </cell>
          <cell r="F154">
            <v>138</v>
          </cell>
          <cell r="G154">
            <v>147</v>
          </cell>
          <cell r="H154">
            <v>150</v>
          </cell>
          <cell r="I154">
            <v>165</v>
          </cell>
          <cell r="J154">
            <v>167</v>
          </cell>
          <cell r="K154">
            <v>154</v>
          </cell>
          <cell r="L154">
            <v>139</v>
          </cell>
          <cell r="M154">
            <v>157</v>
          </cell>
        </row>
        <row r="155">
          <cell r="A155">
            <v>5175978</v>
          </cell>
          <cell r="B155">
            <v>5112082</v>
          </cell>
          <cell r="C155">
            <v>4410</v>
          </cell>
          <cell r="D155">
            <v>1753062</v>
          </cell>
          <cell r="E155">
            <v>184</v>
          </cell>
          <cell r="F155">
            <v>160</v>
          </cell>
          <cell r="G155">
            <v>199</v>
          </cell>
          <cell r="H155">
            <v>160</v>
          </cell>
          <cell r="I155">
            <v>158</v>
          </cell>
          <cell r="J155">
            <v>170</v>
          </cell>
          <cell r="K155">
            <v>189</v>
          </cell>
          <cell r="L155">
            <v>214</v>
          </cell>
          <cell r="M155">
            <v>211</v>
          </cell>
        </row>
        <row r="156">
          <cell r="A156">
            <v>5180228</v>
          </cell>
          <cell r="B156">
            <v>5114207</v>
          </cell>
          <cell r="C156">
            <v>4410</v>
          </cell>
          <cell r="D156">
            <v>6824208</v>
          </cell>
          <cell r="E156">
            <v>290</v>
          </cell>
          <cell r="F156">
            <v>103</v>
          </cell>
          <cell r="G156">
            <v>252</v>
          </cell>
          <cell r="H156">
            <v>47</v>
          </cell>
          <cell r="I156">
            <v>134</v>
          </cell>
          <cell r="J156">
            <v>150</v>
          </cell>
          <cell r="K156">
            <v>20</v>
          </cell>
          <cell r="L156">
            <v>155</v>
          </cell>
          <cell r="M156">
            <v>297</v>
          </cell>
        </row>
        <row r="157">
          <cell r="A157">
            <v>5180142</v>
          </cell>
          <cell r="B157">
            <v>5114164</v>
          </cell>
          <cell r="C157">
            <v>4410</v>
          </cell>
          <cell r="D157">
            <v>3725862</v>
          </cell>
          <cell r="E157">
            <v>138</v>
          </cell>
          <cell r="F157">
            <v>84</v>
          </cell>
          <cell r="G157">
            <v>124</v>
          </cell>
          <cell r="H157">
            <v>112</v>
          </cell>
          <cell r="I157">
            <v>147</v>
          </cell>
          <cell r="J157">
            <v>63</v>
          </cell>
          <cell r="K157">
            <v>117</v>
          </cell>
          <cell r="L157">
            <v>122</v>
          </cell>
          <cell r="M157">
            <v>130</v>
          </cell>
        </row>
        <row r="158">
          <cell r="A158">
            <v>5177576</v>
          </cell>
          <cell r="B158">
            <v>5112881</v>
          </cell>
          <cell r="C158">
            <v>4410</v>
          </cell>
          <cell r="D158">
            <v>3730999</v>
          </cell>
          <cell r="E158">
            <v>41</v>
          </cell>
          <cell r="F158">
            <v>38</v>
          </cell>
          <cell r="G158">
            <v>38</v>
          </cell>
          <cell r="H158">
            <v>38</v>
          </cell>
          <cell r="I158">
            <v>35</v>
          </cell>
          <cell r="J158">
            <v>40</v>
          </cell>
          <cell r="K158">
            <v>40</v>
          </cell>
          <cell r="L158">
            <v>40</v>
          </cell>
          <cell r="M158">
            <v>64</v>
          </cell>
        </row>
        <row r="159">
          <cell r="A159">
            <v>5176376</v>
          </cell>
          <cell r="B159">
            <v>5112281</v>
          </cell>
          <cell r="C159">
            <v>4410</v>
          </cell>
          <cell r="D159">
            <v>3729618</v>
          </cell>
          <cell r="E159">
            <v>200</v>
          </cell>
          <cell r="F159">
            <v>47</v>
          </cell>
          <cell r="G159">
            <v>18</v>
          </cell>
          <cell r="H159">
            <v>143</v>
          </cell>
          <cell r="I159">
            <v>168</v>
          </cell>
          <cell r="J159">
            <v>174</v>
          </cell>
          <cell r="K159">
            <v>195</v>
          </cell>
          <cell r="L159">
            <v>200</v>
          </cell>
          <cell r="M159">
            <v>221</v>
          </cell>
        </row>
        <row r="160">
          <cell r="A160">
            <v>5176332</v>
          </cell>
          <cell r="B160">
            <v>5112259</v>
          </cell>
          <cell r="C160">
            <v>4410</v>
          </cell>
          <cell r="D160">
            <v>6824288</v>
          </cell>
          <cell r="E160">
            <v>76</v>
          </cell>
          <cell r="F160">
            <v>57</v>
          </cell>
          <cell r="G160">
            <v>52</v>
          </cell>
          <cell r="H160">
            <v>53</v>
          </cell>
          <cell r="I160">
            <v>47</v>
          </cell>
          <cell r="J160">
            <v>42</v>
          </cell>
          <cell r="K160">
            <v>42</v>
          </cell>
          <cell r="L160">
            <v>37</v>
          </cell>
          <cell r="M160">
            <v>80</v>
          </cell>
        </row>
        <row r="161">
          <cell r="A161">
            <v>5176044</v>
          </cell>
          <cell r="B161">
            <v>5112115</v>
          </cell>
          <cell r="C161">
            <v>4410</v>
          </cell>
          <cell r="D161">
            <v>3725899</v>
          </cell>
          <cell r="E161">
            <v>139</v>
          </cell>
          <cell r="F161">
            <v>92</v>
          </cell>
          <cell r="G161">
            <v>71</v>
          </cell>
          <cell r="H161">
            <v>104</v>
          </cell>
          <cell r="I161">
            <v>88</v>
          </cell>
          <cell r="J161">
            <v>89</v>
          </cell>
          <cell r="K161">
            <v>90</v>
          </cell>
          <cell r="L161">
            <v>109</v>
          </cell>
          <cell r="M161">
            <v>184</v>
          </cell>
        </row>
        <row r="162">
          <cell r="A162">
            <v>5176230</v>
          </cell>
          <cell r="B162">
            <v>5112208</v>
          </cell>
          <cell r="C162">
            <v>4410</v>
          </cell>
          <cell r="D162">
            <v>3730484</v>
          </cell>
          <cell r="E162">
            <v>125</v>
          </cell>
          <cell r="F162">
            <v>114</v>
          </cell>
          <cell r="G162">
            <v>124</v>
          </cell>
          <cell r="H162">
            <v>57</v>
          </cell>
          <cell r="I162">
            <v>136</v>
          </cell>
          <cell r="J162">
            <v>221</v>
          </cell>
          <cell r="K162">
            <v>320</v>
          </cell>
          <cell r="L162">
            <v>270</v>
          </cell>
          <cell r="M162">
            <v>174</v>
          </cell>
        </row>
        <row r="163">
          <cell r="A163">
            <v>5176606</v>
          </cell>
          <cell r="B163">
            <v>5112396</v>
          </cell>
          <cell r="C163">
            <v>4410</v>
          </cell>
          <cell r="D163">
            <v>3725280</v>
          </cell>
          <cell r="E163">
            <v>78</v>
          </cell>
          <cell r="F163">
            <v>64</v>
          </cell>
          <cell r="G163">
            <v>66</v>
          </cell>
          <cell r="H163">
            <v>64</v>
          </cell>
          <cell r="I163">
            <v>67</v>
          </cell>
          <cell r="J163">
            <v>65</v>
          </cell>
          <cell r="K163">
            <v>69</v>
          </cell>
          <cell r="L163">
            <v>66</v>
          </cell>
          <cell r="M163">
            <v>79</v>
          </cell>
        </row>
        <row r="164">
          <cell r="A164">
            <v>5176668</v>
          </cell>
          <cell r="B164">
            <v>5112427</v>
          </cell>
          <cell r="C164">
            <v>4410</v>
          </cell>
          <cell r="D164">
            <v>3729033</v>
          </cell>
          <cell r="E164">
            <v>64</v>
          </cell>
          <cell r="F164">
            <v>54</v>
          </cell>
          <cell r="G164">
            <v>61</v>
          </cell>
          <cell r="H164">
            <v>64</v>
          </cell>
          <cell r="I164">
            <v>65</v>
          </cell>
          <cell r="J164">
            <v>54</v>
          </cell>
          <cell r="K164">
            <v>46</v>
          </cell>
          <cell r="L164">
            <v>47</v>
          </cell>
          <cell r="M164">
            <v>63</v>
          </cell>
        </row>
        <row r="165">
          <cell r="A165">
            <v>5180060</v>
          </cell>
          <cell r="B165">
            <v>5114123</v>
          </cell>
          <cell r="C165">
            <v>4410</v>
          </cell>
          <cell r="D165">
            <v>7286533</v>
          </cell>
          <cell r="E165">
            <v>212</v>
          </cell>
          <cell r="F165">
            <v>159</v>
          </cell>
          <cell r="G165">
            <v>151</v>
          </cell>
          <cell r="H165">
            <v>157</v>
          </cell>
          <cell r="I165">
            <v>173</v>
          </cell>
          <cell r="J165">
            <v>160</v>
          </cell>
          <cell r="K165">
            <v>178</v>
          </cell>
          <cell r="L165">
            <v>169</v>
          </cell>
          <cell r="M165">
            <v>156</v>
          </cell>
        </row>
        <row r="166">
          <cell r="A166">
            <v>5176398</v>
          </cell>
          <cell r="B166">
            <v>5112292</v>
          </cell>
          <cell r="C166">
            <v>4410</v>
          </cell>
          <cell r="D166">
            <v>7118122</v>
          </cell>
          <cell r="E166">
            <v>151</v>
          </cell>
          <cell r="F166">
            <v>55</v>
          </cell>
          <cell r="G166">
            <v>60</v>
          </cell>
          <cell r="H166">
            <v>85</v>
          </cell>
          <cell r="I166">
            <v>94</v>
          </cell>
          <cell r="J166">
            <v>109</v>
          </cell>
          <cell r="K166">
            <v>103</v>
          </cell>
          <cell r="L166">
            <v>86</v>
          </cell>
          <cell r="M166">
            <v>113</v>
          </cell>
        </row>
        <row r="167">
          <cell r="A167">
            <v>5176354</v>
          </cell>
          <cell r="B167">
            <v>5112270</v>
          </cell>
          <cell r="C167">
            <v>4410</v>
          </cell>
          <cell r="D167">
            <v>7105367</v>
          </cell>
          <cell r="E167">
            <v>181</v>
          </cell>
          <cell r="F167">
            <v>164</v>
          </cell>
          <cell r="G167">
            <v>0</v>
          </cell>
          <cell r="H167">
            <v>0</v>
          </cell>
          <cell r="I167">
            <v>72</v>
          </cell>
          <cell r="J167">
            <v>109</v>
          </cell>
          <cell r="K167">
            <v>109</v>
          </cell>
          <cell r="L167">
            <v>108</v>
          </cell>
          <cell r="M167">
            <v>139</v>
          </cell>
        </row>
        <row r="168">
          <cell r="A168">
            <v>5176108</v>
          </cell>
          <cell r="B168">
            <v>5112147</v>
          </cell>
          <cell r="C168">
            <v>4410</v>
          </cell>
          <cell r="D168">
            <v>7096028</v>
          </cell>
          <cell r="E168">
            <v>55</v>
          </cell>
          <cell r="F168">
            <v>63</v>
          </cell>
          <cell r="G168">
            <v>55</v>
          </cell>
          <cell r="H168">
            <v>49</v>
          </cell>
          <cell r="I168">
            <v>60</v>
          </cell>
          <cell r="J168">
            <v>80</v>
          </cell>
          <cell r="K168">
            <v>68</v>
          </cell>
          <cell r="L168">
            <v>58</v>
          </cell>
          <cell r="M168">
            <v>77</v>
          </cell>
        </row>
        <row r="169">
          <cell r="A169">
            <v>5176720</v>
          </cell>
          <cell r="B169">
            <v>5112453</v>
          </cell>
          <cell r="C169">
            <v>4410</v>
          </cell>
          <cell r="D169">
            <v>7724672</v>
          </cell>
          <cell r="E169">
            <v>253</v>
          </cell>
          <cell r="F169">
            <v>224</v>
          </cell>
          <cell r="G169">
            <v>230</v>
          </cell>
          <cell r="H169">
            <v>218</v>
          </cell>
          <cell r="I169">
            <v>210</v>
          </cell>
          <cell r="J169">
            <v>195</v>
          </cell>
          <cell r="K169">
            <v>250</v>
          </cell>
          <cell r="L169">
            <v>226</v>
          </cell>
          <cell r="M169">
            <v>210</v>
          </cell>
        </row>
        <row r="170">
          <cell r="A170">
            <v>5175956</v>
          </cell>
          <cell r="B170">
            <v>5112071</v>
          </cell>
          <cell r="C170">
            <v>4410</v>
          </cell>
          <cell r="D170">
            <v>7083034</v>
          </cell>
          <cell r="E170">
            <v>282</v>
          </cell>
          <cell r="F170">
            <v>251</v>
          </cell>
          <cell r="G170">
            <v>263</v>
          </cell>
          <cell r="H170">
            <v>307</v>
          </cell>
          <cell r="I170">
            <v>306</v>
          </cell>
          <cell r="J170">
            <v>264</v>
          </cell>
          <cell r="K170">
            <v>289</v>
          </cell>
          <cell r="L170">
            <v>823</v>
          </cell>
          <cell r="M170">
            <v>336</v>
          </cell>
        </row>
        <row r="171">
          <cell r="A171">
            <v>5179898</v>
          </cell>
          <cell r="B171">
            <v>5114042</v>
          </cell>
          <cell r="C171">
            <v>4410</v>
          </cell>
          <cell r="D171">
            <v>7095986</v>
          </cell>
          <cell r="E171">
            <v>207</v>
          </cell>
          <cell r="F171">
            <v>185</v>
          </cell>
          <cell r="G171">
            <v>198</v>
          </cell>
          <cell r="H171">
            <v>198</v>
          </cell>
          <cell r="I171">
            <v>159</v>
          </cell>
          <cell r="J171">
            <v>166</v>
          </cell>
          <cell r="K171">
            <v>174</v>
          </cell>
          <cell r="L171">
            <v>169</v>
          </cell>
          <cell r="M171">
            <v>197</v>
          </cell>
        </row>
        <row r="172">
          <cell r="A172">
            <v>5176066</v>
          </cell>
          <cell r="B172">
            <v>5112126</v>
          </cell>
          <cell r="C172">
            <v>4410</v>
          </cell>
          <cell r="D172">
            <v>7117603</v>
          </cell>
          <cell r="E172">
            <v>98</v>
          </cell>
          <cell r="F172">
            <v>73</v>
          </cell>
          <cell r="G172">
            <v>97</v>
          </cell>
          <cell r="H172">
            <v>86</v>
          </cell>
          <cell r="I172">
            <v>90</v>
          </cell>
          <cell r="J172">
            <v>75</v>
          </cell>
          <cell r="K172">
            <v>76</v>
          </cell>
          <cell r="L172">
            <v>77</v>
          </cell>
          <cell r="M172">
            <v>122</v>
          </cell>
        </row>
        <row r="173">
          <cell r="A173">
            <v>5180778</v>
          </cell>
          <cell r="B173">
            <v>5114482</v>
          </cell>
          <cell r="C173">
            <v>4410</v>
          </cell>
          <cell r="D173">
            <v>7686180</v>
          </cell>
          <cell r="E173">
            <v>250</v>
          </cell>
          <cell r="F173">
            <v>171</v>
          </cell>
          <cell r="G173">
            <v>120</v>
          </cell>
          <cell r="H173">
            <v>133</v>
          </cell>
          <cell r="I173">
            <v>184</v>
          </cell>
          <cell r="J173">
            <v>201</v>
          </cell>
          <cell r="K173">
            <v>194</v>
          </cell>
          <cell r="L173">
            <v>171</v>
          </cell>
          <cell r="M173">
            <v>217</v>
          </cell>
        </row>
        <row r="174">
          <cell r="A174">
            <v>5176170</v>
          </cell>
          <cell r="B174">
            <v>5112178</v>
          </cell>
          <cell r="C174">
            <v>4410</v>
          </cell>
          <cell r="D174">
            <v>6829880</v>
          </cell>
          <cell r="E174">
            <v>165</v>
          </cell>
          <cell r="F174">
            <v>28</v>
          </cell>
          <cell r="G174">
            <v>133</v>
          </cell>
          <cell r="H174">
            <v>148</v>
          </cell>
          <cell r="I174">
            <v>149</v>
          </cell>
          <cell r="J174">
            <v>172</v>
          </cell>
          <cell r="K174">
            <v>172</v>
          </cell>
          <cell r="L174">
            <v>146</v>
          </cell>
          <cell r="M174">
            <v>156</v>
          </cell>
        </row>
        <row r="175">
          <cell r="A175">
            <v>5180124</v>
          </cell>
          <cell r="B175">
            <v>5114155</v>
          </cell>
          <cell r="C175">
            <v>4410</v>
          </cell>
          <cell r="D175">
            <v>15960505</v>
          </cell>
          <cell r="E175">
            <v>124</v>
          </cell>
          <cell r="F175">
            <v>38</v>
          </cell>
          <cell r="G175">
            <v>92</v>
          </cell>
          <cell r="H175">
            <v>0</v>
          </cell>
          <cell r="I175">
            <v>28</v>
          </cell>
          <cell r="J175">
            <v>109</v>
          </cell>
          <cell r="K175">
            <v>127</v>
          </cell>
          <cell r="L175">
            <v>118</v>
          </cell>
          <cell r="M175">
            <v>124</v>
          </cell>
        </row>
        <row r="176">
          <cell r="A176">
            <v>5176126</v>
          </cell>
          <cell r="B176">
            <v>5112156</v>
          </cell>
          <cell r="C176">
            <v>4410</v>
          </cell>
          <cell r="D176">
            <v>15961010</v>
          </cell>
          <cell r="E176">
            <v>220</v>
          </cell>
          <cell r="F176">
            <v>225</v>
          </cell>
          <cell r="G176">
            <v>211</v>
          </cell>
          <cell r="H176">
            <v>232</v>
          </cell>
          <cell r="I176">
            <v>69</v>
          </cell>
          <cell r="J176">
            <v>115</v>
          </cell>
          <cell r="K176">
            <v>114</v>
          </cell>
          <cell r="L176">
            <v>119</v>
          </cell>
          <cell r="M176">
            <v>116</v>
          </cell>
        </row>
        <row r="177">
          <cell r="A177">
            <v>5176702</v>
          </cell>
          <cell r="B177">
            <v>5112444</v>
          </cell>
          <cell r="C177">
            <v>4410</v>
          </cell>
          <cell r="D177">
            <v>15960585</v>
          </cell>
          <cell r="E177">
            <v>175</v>
          </cell>
          <cell r="F177">
            <v>144</v>
          </cell>
          <cell r="G177">
            <v>162</v>
          </cell>
          <cell r="H177">
            <v>188</v>
          </cell>
          <cell r="I177">
            <v>196</v>
          </cell>
          <cell r="J177">
            <v>168</v>
          </cell>
          <cell r="K177">
            <v>171</v>
          </cell>
          <cell r="L177">
            <v>172</v>
          </cell>
          <cell r="M177">
            <v>178</v>
          </cell>
        </row>
        <row r="178">
          <cell r="A178">
            <v>5176484</v>
          </cell>
          <cell r="B178">
            <v>5112335</v>
          </cell>
          <cell r="C178">
            <v>4410</v>
          </cell>
          <cell r="D178">
            <v>15961070</v>
          </cell>
          <cell r="E178">
            <v>173</v>
          </cell>
          <cell r="F178">
            <v>136</v>
          </cell>
          <cell r="G178">
            <v>149</v>
          </cell>
          <cell r="H178">
            <v>150</v>
          </cell>
          <cell r="I178">
            <v>160</v>
          </cell>
          <cell r="J178">
            <v>150</v>
          </cell>
          <cell r="K178">
            <v>156</v>
          </cell>
          <cell r="L178">
            <v>167</v>
          </cell>
          <cell r="M178">
            <v>179</v>
          </cell>
        </row>
        <row r="179">
          <cell r="A179">
            <v>5177640</v>
          </cell>
          <cell r="B179">
            <v>5112913</v>
          </cell>
          <cell r="C179">
            <v>4410</v>
          </cell>
          <cell r="D179">
            <v>706227</v>
          </cell>
          <cell r="E179">
            <v>177</v>
          </cell>
          <cell r="F179">
            <v>153</v>
          </cell>
          <cell r="G179">
            <v>159</v>
          </cell>
          <cell r="H179">
            <v>131</v>
          </cell>
          <cell r="I179">
            <v>148</v>
          </cell>
          <cell r="J179">
            <v>143</v>
          </cell>
          <cell r="K179">
            <v>164</v>
          </cell>
          <cell r="L179">
            <v>153</v>
          </cell>
          <cell r="M179">
            <v>159</v>
          </cell>
        </row>
        <row r="180">
          <cell r="A180">
            <v>5176566</v>
          </cell>
          <cell r="B180">
            <v>5112376</v>
          </cell>
          <cell r="C180">
            <v>4410</v>
          </cell>
          <cell r="D180">
            <v>442299</v>
          </cell>
          <cell r="E180">
            <v>248</v>
          </cell>
          <cell r="F180">
            <v>201</v>
          </cell>
          <cell r="G180">
            <v>191</v>
          </cell>
          <cell r="H180">
            <v>186</v>
          </cell>
          <cell r="I180">
            <v>197</v>
          </cell>
          <cell r="J180">
            <v>179</v>
          </cell>
          <cell r="K180">
            <v>187</v>
          </cell>
          <cell r="L180">
            <v>200</v>
          </cell>
          <cell r="M180">
            <v>201</v>
          </cell>
        </row>
        <row r="181">
          <cell r="A181">
            <v>5177080</v>
          </cell>
          <cell r="B181">
            <v>5112633</v>
          </cell>
          <cell r="C181">
            <v>4410</v>
          </cell>
          <cell r="E181">
            <v>172</v>
          </cell>
          <cell r="F181">
            <v>152</v>
          </cell>
          <cell r="G181">
            <v>148</v>
          </cell>
          <cell r="H181">
            <v>144</v>
          </cell>
          <cell r="I181">
            <v>213</v>
          </cell>
          <cell r="J181">
            <v>183</v>
          </cell>
          <cell r="K181">
            <v>193</v>
          </cell>
          <cell r="L181">
            <v>172</v>
          </cell>
          <cell r="M181">
            <v>184</v>
          </cell>
        </row>
        <row r="182">
          <cell r="A182">
            <v>5176784</v>
          </cell>
          <cell r="B182">
            <v>5112485</v>
          </cell>
          <cell r="C182">
            <v>4410</v>
          </cell>
          <cell r="E182">
            <v>217</v>
          </cell>
          <cell r="F182">
            <v>193</v>
          </cell>
          <cell r="G182">
            <v>186</v>
          </cell>
          <cell r="H182">
            <v>165</v>
          </cell>
          <cell r="I182">
            <v>215</v>
          </cell>
          <cell r="J182">
            <v>185</v>
          </cell>
          <cell r="K182">
            <v>197</v>
          </cell>
          <cell r="L182">
            <v>178</v>
          </cell>
          <cell r="M182">
            <v>191</v>
          </cell>
        </row>
        <row r="183">
          <cell r="A183">
            <v>5180544</v>
          </cell>
          <cell r="B183">
            <v>5114365</v>
          </cell>
          <cell r="C183">
            <v>4410</v>
          </cell>
          <cell r="D183">
            <v>3653175</v>
          </cell>
          <cell r="E183">
            <v>254</v>
          </cell>
          <cell r="F183">
            <v>236</v>
          </cell>
          <cell r="G183">
            <v>201</v>
          </cell>
          <cell r="H183">
            <v>141</v>
          </cell>
          <cell r="I183">
            <v>196</v>
          </cell>
          <cell r="J183">
            <v>192</v>
          </cell>
          <cell r="K183">
            <v>197</v>
          </cell>
          <cell r="L183">
            <v>167</v>
          </cell>
          <cell r="M183">
            <v>152</v>
          </cell>
        </row>
        <row r="184">
          <cell r="A184">
            <v>5180524</v>
          </cell>
          <cell r="B184">
            <v>5114355</v>
          </cell>
          <cell r="C184">
            <v>4410</v>
          </cell>
          <cell r="D184">
            <v>3655718</v>
          </cell>
          <cell r="E184">
            <v>341</v>
          </cell>
          <cell r="F184">
            <v>262</v>
          </cell>
          <cell r="G184">
            <v>545</v>
          </cell>
          <cell r="H184">
            <v>495</v>
          </cell>
          <cell r="I184">
            <v>117</v>
          </cell>
          <cell r="J184">
            <v>148</v>
          </cell>
          <cell r="K184">
            <v>199</v>
          </cell>
          <cell r="L184">
            <v>246</v>
          </cell>
          <cell r="M184">
            <v>252</v>
          </cell>
        </row>
        <row r="185">
          <cell r="A185">
            <v>5177118</v>
          </cell>
          <cell r="B185">
            <v>5112652</v>
          </cell>
          <cell r="C185">
            <v>4410</v>
          </cell>
          <cell r="D185">
            <v>3648843</v>
          </cell>
          <cell r="E185">
            <v>233</v>
          </cell>
          <cell r="F185">
            <v>206</v>
          </cell>
          <cell r="G185">
            <v>200</v>
          </cell>
          <cell r="H185">
            <v>189</v>
          </cell>
          <cell r="I185">
            <v>273</v>
          </cell>
          <cell r="J185">
            <v>237</v>
          </cell>
          <cell r="K185">
            <v>251</v>
          </cell>
          <cell r="L185">
            <v>224</v>
          </cell>
          <cell r="M185">
            <v>242</v>
          </cell>
        </row>
        <row r="186">
          <cell r="A186">
            <v>5176896</v>
          </cell>
          <cell r="B186">
            <v>5112541</v>
          </cell>
          <cell r="C186">
            <v>4410</v>
          </cell>
          <cell r="D186">
            <v>32998173</v>
          </cell>
          <cell r="E186">
            <v>180</v>
          </cell>
          <cell r="F186">
            <v>149</v>
          </cell>
          <cell r="G186">
            <v>161</v>
          </cell>
          <cell r="H186">
            <v>141</v>
          </cell>
          <cell r="I186">
            <v>163</v>
          </cell>
          <cell r="J186">
            <v>151</v>
          </cell>
          <cell r="K186">
            <v>163</v>
          </cell>
          <cell r="L186">
            <v>155</v>
          </cell>
          <cell r="M186">
            <v>152</v>
          </cell>
        </row>
        <row r="187">
          <cell r="A187">
            <v>5180588</v>
          </cell>
          <cell r="B187">
            <v>5114387</v>
          </cell>
          <cell r="C187">
            <v>4410</v>
          </cell>
          <cell r="D187">
            <v>32997423</v>
          </cell>
          <cell r="E187">
            <v>172</v>
          </cell>
          <cell r="F187">
            <v>152</v>
          </cell>
          <cell r="G187">
            <v>148</v>
          </cell>
          <cell r="H187">
            <v>144</v>
          </cell>
          <cell r="I187">
            <v>213</v>
          </cell>
          <cell r="J187">
            <v>183</v>
          </cell>
          <cell r="K187">
            <v>193</v>
          </cell>
          <cell r="L187">
            <v>0</v>
          </cell>
          <cell r="M187">
            <v>0</v>
          </cell>
        </row>
        <row r="188">
          <cell r="A188">
            <v>5176830</v>
          </cell>
          <cell r="B188">
            <v>5112508</v>
          </cell>
          <cell r="C188">
            <v>4410</v>
          </cell>
          <cell r="D188">
            <v>70006349</v>
          </cell>
          <cell r="E188">
            <v>172</v>
          </cell>
          <cell r="F188">
            <v>152</v>
          </cell>
          <cell r="G188">
            <v>148</v>
          </cell>
          <cell r="H188">
            <v>144</v>
          </cell>
          <cell r="I188">
            <v>213</v>
          </cell>
          <cell r="J188">
            <v>183</v>
          </cell>
          <cell r="K188">
            <v>193</v>
          </cell>
          <cell r="L188">
            <v>47</v>
          </cell>
          <cell r="M188">
            <v>156</v>
          </cell>
        </row>
        <row r="189">
          <cell r="A189">
            <v>5176982</v>
          </cell>
          <cell r="B189">
            <v>5112584</v>
          </cell>
          <cell r="C189">
            <v>4410</v>
          </cell>
          <cell r="D189">
            <v>31116330</v>
          </cell>
          <cell r="E189">
            <v>218</v>
          </cell>
          <cell r="F189">
            <v>388</v>
          </cell>
          <cell r="G189">
            <v>187</v>
          </cell>
          <cell r="H189">
            <v>166</v>
          </cell>
          <cell r="I189">
            <v>217</v>
          </cell>
          <cell r="J189">
            <v>57</v>
          </cell>
          <cell r="K189">
            <v>66</v>
          </cell>
          <cell r="L189">
            <v>62</v>
          </cell>
          <cell r="M189">
            <v>50</v>
          </cell>
        </row>
        <row r="190">
          <cell r="A190">
            <v>5176526</v>
          </cell>
          <cell r="B190">
            <v>5112356</v>
          </cell>
          <cell r="C190">
            <v>4410</v>
          </cell>
          <cell r="D190">
            <v>3530489</v>
          </cell>
          <cell r="E190">
            <v>200</v>
          </cell>
          <cell r="F190">
            <v>176</v>
          </cell>
          <cell r="G190">
            <v>173</v>
          </cell>
          <cell r="H190">
            <v>193</v>
          </cell>
          <cell r="I190">
            <v>193</v>
          </cell>
          <cell r="J190">
            <v>173</v>
          </cell>
          <cell r="K190">
            <v>189</v>
          </cell>
          <cell r="L190">
            <v>172</v>
          </cell>
          <cell r="M190">
            <v>185</v>
          </cell>
        </row>
        <row r="191">
          <cell r="A191">
            <v>5176874</v>
          </cell>
          <cell r="B191">
            <v>5112530</v>
          </cell>
          <cell r="C191">
            <v>4410</v>
          </cell>
          <cell r="D191">
            <v>3509236</v>
          </cell>
          <cell r="E191">
            <v>233</v>
          </cell>
          <cell r="F191">
            <v>206</v>
          </cell>
          <cell r="G191">
            <v>560</v>
          </cell>
          <cell r="H191">
            <v>190</v>
          </cell>
          <cell r="I191">
            <v>198</v>
          </cell>
          <cell r="J191">
            <v>188</v>
          </cell>
          <cell r="K191">
            <v>218</v>
          </cell>
          <cell r="L191">
            <v>223</v>
          </cell>
          <cell r="M191">
            <v>302</v>
          </cell>
        </row>
        <row r="192">
          <cell r="A192">
            <v>5176440</v>
          </cell>
          <cell r="B192">
            <v>5112313</v>
          </cell>
          <cell r="C192">
            <v>4410</v>
          </cell>
          <cell r="D192">
            <v>10243936</v>
          </cell>
          <cell r="E192">
            <v>269</v>
          </cell>
          <cell r="F192">
            <v>789</v>
          </cell>
          <cell r="G192">
            <v>407</v>
          </cell>
          <cell r="H192">
            <v>487</v>
          </cell>
          <cell r="I192">
            <v>285</v>
          </cell>
          <cell r="J192">
            <v>119</v>
          </cell>
          <cell r="K192">
            <v>126</v>
          </cell>
          <cell r="L192">
            <v>141</v>
          </cell>
          <cell r="M192">
            <v>215</v>
          </cell>
        </row>
        <row r="193">
          <cell r="A193">
            <v>5177184</v>
          </cell>
          <cell r="B193">
            <v>5112685</v>
          </cell>
          <cell r="C193">
            <v>4410</v>
          </cell>
          <cell r="D193">
            <v>70006430</v>
          </cell>
          <cell r="E193">
            <v>243</v>
          </cell>
          <cell r="F193">
            <v>8</v>
          </cell>
          <cell r="G193">
            <v>409</v>
          </cell>
          <cell r="H193">
            <v>594</v>
          </cell>
          <cell r="I193">
            <v>82</v>
          </cell>
          <cell r="J193">
            <v>105</v>
          </cell>
          <cell r="K193">
            <v>188</v>
          </cell>
          <cell r="L193">
            <v>184</v>
          </cell>
          <cell r="M193">
            <v>224</v>
          </cell>
        </row>
        <row r="194">
          <cell r="A194">
            <v>5177022</v>
          </cell>
          <cell r="B194">
            <v>5112604</v>
          </cell>
          <cell r="C194">
            <v>4410</v>
          </cell>
          <cell r="D194">
            <v>70002696</v>
          </cell>
          <cell r="E194">
            <v>232</v>
          </cell>
          <cell r="F194">
            <v>198</v>
          </cell>
          <cell r="G194">
            <v>190</v>
          </cell>
          <cell r="H194">
            <v>188</v>
          </cell>
          <cell r="I194">
            <v>188</v>
          </cell>
          <cell r="J194">
            <v>172</v>
          </cell>
          <cell r="K194">
            <v>177</v>
          </cell>
          <cell r="L194">
            <v>164</v>
          </cell>
          <cell r="M194">
            <v>159</v>
          </cell>
        </row>
        <row r="195">
          <cell r="A195">
            <v>5180566</v>
          </cell>
          <cell r="B195">
            <v>5114376</v>
          </cell>
          <cell r="C195">
            <v>4410</v>
          </cell>
          <cell r="D195">
            <v>5315834</v>
          </cell>
          <cell r="E195">
            <v>405</v>
          </cell>
          <cell r="F195">
            <v>327</v>
          </cell>
          <cell r="G195">
            <v>239</v>
          </cell>
          <cell r="H195">
            <v>179</v>
          </cell>
          <cell r="I195">
            <v>341</v>
          </cell>
          <cell r="J195">
            <v>239</v>
          </cell>
          <cell r="K195">
            <v>340</v>
          </cell>
          <cell r="L195">
            <v>375</v>
          </cell>
          <cell r="M195">
            <v>357</v>
          </cell>
        </row>
        <row r="196">
          <cell r="A196">
            <v>5176548</v>
          </cell>
          <cell r="B196">
            <v>5112367</v>
          </cell>
          <cell r="C196">
            <v>4410</v>
          </cell>
          <cell r="D196">
            <v>156220</v>
          </cell>
          <cell r="E196">
            <v>210</v>
          </cell>
          <cell r="F196">
            <v>158</v>
          </cell>
          <cell r="G196">
            <v>147</v>
          </cell>
          <cell r="H196">
            <v>131</v>
          </cell>
          <cell r="I196">
            <v>147</v>
          </cell>
          <cell r="J196">
            <v>142</v>
          </cell>
          <cell r="K196">
            <v>130</v>
          </cell>
          <cell r="L196">
            <v>118</v>
          </cell>
          <cell r="M196">
            <v>165</v>
          </cell>
        </row>
        <row r="197">
          <cell r="A197">
            <v>5176852</v>
          </cell>
          <cell r="B197">
            <v>5112519</v>
          </cell>
          <cell r="C197">
            <v>4410</v>
          </cell>
          <cell r="D197">
            <v>1617998</v>
          </cell>
          <cell r="E197">
            <v>68</v>
          </cell>
          <cell r="F197">
            <v>74</v>
          </cell>
          <cell r="G197">
            <v>123</v>
          </cell>
          <cell r="H197">
            <v>150</v>
          </cell>
          <cell r="I197">
            <v>149</v>
          </cell>
          <cell r="J197">
            <v>154</v>
          </cell>
          <cell r="K197">
            <v>115</v>
          </cell>
          <cell r="L197">
            <v>113</v>
          </cell>
          <cell r="M197">
            <v>99</v>
          </cell>
        </row>
        <row r="198">
          <cell r="A198">
            <v>5177040</v>
          </cell>
          <cell r="B198">
            <v>5112613</v>
          </cell>
          <cell r="C198">
            <v>4410</v>
          </cell>
          <cell r="D198">
            <v>1502244</v>
          </cell>
          <cell r="E198">
            <v>118</v>
          </cell>
          <cell r="F198">
            <v>77</v>
          </cell>
          <cell r="G198">
            <v>83</v>
          </cell>
          <cell r="H198">
            <v>83</v>
          </cell>
          <cell r="I198">
            <v>81</v>
          </cell>
          <cell r="J198">
            <v>72</v>
          </cell>
          <cell r="K198">
            <v>68</v>
          </cell>
          <cell r="L198">
            <v>61</v>
          </cell>
          <cell r="M198">
            <v>102</v>
          </cell>
        </row>
        <row r="199">
          <cell r="A199">
            <v>5180508</v>
          </cell>
          <cell r="B199">
            <v>5114347</v>
          </cell>
          <cell r="C199">
            <v>4410</v>
          </cell>
          <cell r="D199">
            <v>1609087</v>
          </cell>
          <cell r="E199">
            <v>206</v>
          </cell>
          <cell r="F199">
            <v>162</v>
          </cell>
          <cell r="G199">
            <v>183</v>
          </cell>
          <cell r="H199">
            <v>177</v>
          </cell>
          <cell r="I199">
            <v>157</v>
          </cell>
          <cell r="J199">
            <v>146</v>
          </cell>
          <cell r="K199">
            <v>144</v>
          </cell>
          <cell r="L199">
            <v>126</v>
          </cell>
          <cell r="M199">
            <v>120</v>
          </cell>
        </row>
        <row r="200">
          <cell r="A200">
            <v>5180486</v>
          </cell>
          <cell r="B200">
            <v>5114336</v>
          </cell>
          <cell r="C200">
            <v>4410</v>
          </cell>
          <cell r="D200">
            <v>3305024</v>
          </cell>
          <cell r="E200">
            <v>106</v>
          </cell>
          <cell r="F200">
            <v>97</v>
          </cell>
          <cell r="G200">
            <v>115</v>
          </cell>
          <cell r="H200">
            <v>86</v>
          </cell>
          <cell r="I200">
            <v>99</v>
          </cell>
          <cell r="J200">
            <v>91</v>
          </cell>
          <cell r="K200">
            <v>95</v>
          </cell>
          <cell r="L200">
            <v>96</v>
          </cell>
          <cell r="M200">
            <v>108</v>
          </cell>
        </row>
        <row r="201">
          <cell r="A201">
            <v>5176462</v>
          </cell>
          <cell r="B201">
            <v>5112324</v>
          </cell>
          <cell r="C201">
            <v>4410</v>
          </cell>
          <cell r="D201">
            <v>3725788</v>
          </cell>
          <cell r="E201">
            <v>116</v>
          </cell>
          <cell r="F201">
            <v>113</v>
          </cell>
          <cell r="G201">
            <v>98</v>
          </cell>
          <cell r="H201">
            <v>94</v>
          </cell>
          <cell r="I201">
            <v>104</v>
          </cell>
          <cell r="J201">
            <v>105</v>
          </cell>
          <cell r="K201">
            <v>116</v>
          </cell>
          <cell r="L201">
            <v>121</v>
          </cell>
          <cell r="M201">
            <v>164</v>
          </cell>
        </row>
        <row r="202">
          <cell r="A202">
            <v>5176918</v>
          </cell>
          <cell r="B202">
            <v>5112552</v>
          </cell>
          <cell r="C202">
            <v>4410</v>
          </cell>
          <cell r="D202">
            <v>3725470</v>
          </cell>
          <cell r="E202">
            <v>95</v>
          </cell>
          <cell r="F202">
            <v>8</v>
          </cell>
          <cell r="G202">
            <v>172</v>
          </cell>
          <cell r="H202">
            <v>133</v>
          </cell>
          <cell r="I202">
            <v>134</v>
          </cell>
          <cell r="J202">
            <v>104</v>
          </cell>
          <cell r="K202">
            <v>106</v>
          </cell>
          <cell r="L202">
            <v>85</v>
          </cell>
          <cell r="M202">
            <v>100</v>
          </cell>
        </row>
        <row r="203">
          <cell r="A203">
            <v>5176962</v>
          </cell>
          <cell r="B203">
            <v>5112574</v>
          </cell>
          <cell r="C203">
            <v>4410</v>
          </cell>
          <cell r="D203">
            <v>3741444</v>
          </cell>
          <cell r="F203">
            <v>992</v>
          </cell>
          <cell r="H203">
            <v>489</v>
          </cell>
          <cell r="I203">
            <v>437</v>
          </cell>
          <cell r="J203">
            <v>434</v>
          </cell>
          <cell r="K203">
            <v>506</v>
          </cell>
          <cell r="L203">
            <v>391</v>
          </cell>
          <cell r="M203">
            <v>261</v>
          </cell>
        </row>
        <row r="204">
          <cell r="A204">
            <v>5176940</v>
          </cell>
          <cell r="B204">
            <v>5112563</v>
          </cell>
          <cell r="C204">
            <v>4410</v>
          </cell>
          <cell r="D204">
            <v>6825221</v>
          </cell>
          <cell r="E204">
            <v>325</v>
          </cell>
          <cell r="F204">
            <v>266</v>
          </cell>
          <cell r="G204">
            <v>157</v>
          </cell>
          <cell r="H204">
            <v>248</v>
          </cell>
          <cell r="I204">
            <v>0</v>
          </cell>
          <cell r="J204">
            <v>0</v>
          </cell>
          <cell r="K204">
            <v>170</v>
          </cell>
          <cell r="L204">
            <v>30</v>
          </cell>
          <cell r="M204">
            <v>224</v>
          </cell>
        </row>
        <row r="205">
          <cell r="A205">
            <v>5176808</v>
          </cell>
          <cell r="B205">
            <v>5112497</v>
          </cell>
          <cell r="C205">
            <v>4410</v>
          </cell>
          <cell r="D205">
            <v>3726095</v>
          </cell>
          <cell r="E205">
            <v>98</v>
          </cell>
          <cell r="F205">
            <v>63</v>
          </cell>
          <cell r="G205">
            <v>65</v>
          </cell>
          <cell r="H205">
            <v>75</v>
          </cell>
          <cell r="I205">
            <v>87</v>
          </cell>
          <cell r="J205">
            <v>0</v>
          </cell>
          <cell r="K205">
            <v>250</v>
          </cell>
          <cell r="L205">
            <v>217</v>
          </cell>
          <cell r="M205">
            <v>164</v>
          </cell>
        </row>
        <row r="206">
          <cell r="A206">
            <v>5177162</v>
          </cell>
          <cell r="B206">
            <v>5112674</v>
          </cell>
          <cell r="C206">
            <v>4410</v>
          </cell>
          <cell r="D206">
            <v>6824541</v>
          </cell>
          <cell r="E206">
            <v>210</v>
          </cell>
          <cell r="F206">
            <v>154</v>
          </cell>
          <cell r="G206">
            <v>155</v>
          </cell>
          <cell r="H206">
            <v>150</v>
          </cell>
          <cell r="I206">
            <v>183</v>
          </cell>
          <cell r="J206">
            <v>169</v>
          </cell>
          <cell r="K206">
            <v>208</v>
          </cell>
          <cell r="L206">
            <v>176</v>
          </cell>
          <cell r="M206">
            <v>184</v>
          </cell>
        </row>
        <row r="207">
          <cell r="A207">
            <v>5177000</v>
          </cell>
          <cell r="B207">
            <v>5112593</v>
          </cell>
          <cell r="C207">
            <v>4410</v>
          </cell>
          <cell r="D207">
            <v>7081993</v>
          </cell>
          <cell r="E207">
            <v>219</v>
          </cell>
          <cell r="F207">
            <v>358</v>
          </cell>
          <cell r="G207">
            <v>207</v>
          </cell>
          <cell r="H207">
            <v>212</v>
          </cell>
          <cell r="I207">
            <v>178</v>
          </cell>
          <cell r="J207">
            <v>157</v>
          </cell>
          <cell r="K207">
            <v>167</v>
          </cell>
          <cell r="L207">
            <v>170</v>
          </cell>
          <cell r="M207">
            <v>149</v>
          </cell>
        </row>
        <row r="208">
          <cell r="A208">
            <v>5177060</v>
          </cell>
          <cell r="B208">
            <v>5112623</v>
          </cell>
          <cell r="C208">
            <v>4410</v>
          </cell>
          <cell r="D208">
            <v>3307757</v>
          </cell>
          <cell r="E208">
            <v>153</v>
          </cell>
          <cell r="F208">
            <v>123</v>
          </cell>
          <cell r="G208">
            <v>125</v>
          </cell>
          <cell r="H208">
            <v>120</v>
          </cell>
          <cell r="I208">
            <v>135</v>
          </cell>
          <cell r="J208">
            <v>124</v>
          </cell>
          <cell r="K208">
            <v>123</v>
          </cell>
          <cell r="L208">
            <v>123</v>
          </cell>
          <cell r="M208">
            <v>134</v>
          </cell>
        </row>
        <row r="209">
          <cell r="A209">
            <v>5177140</v>
          </cell>
          <cell r="B209">
            <v>5112663</v>
          </cell>
          <cell r="C209">
            <v>4410</v>
          </cell>
          <cell r="D209">
            <v>7728052</v>
          </cell>
          <cell r="E209">
            <v>348</v>
          </cell>
          <cell r="F209">
            <v>311</v>
          </cell>
          <cell r="G209">
            <v>240</v>
          </cell>
          <cell r="H209">
            <v>188</v>
          </cell>
          <cell r="I209">
            <v>195</v>
          </cell>
          <cell r="J209">
            <v>181</v>
          </cell>
          <cell r="K209">
            <v>194</v>
          </cell>
          <cell r="L209">
            <v>191</v>
          </cell>
          <cell r="M209">
            <v>203</v>
          </cell>
        </row>
        <row r="210">
          <cell r="A210">
            <v>5176506</v>
          </cell>
          <cell r="B210">
            <v>5112346</v>
          </cell>
          <cell r="C210">
            <v>4410</v>
          </cell>
          <cell r="D210">
            <v>7104515</v>
          </cell>
          <cell r="E210">
            <v>112</v>
          </cell>
          <cell r="F210">
            <v>118</v>
          </cell>
          <cell r="G210">
            <v>115</v>
          </cell>
          <cell r="H210">
            <v>116</v>
          </cell>
          <cell r="I210">
            <v>123</v>
          </cell>
          <cell r="J210">
            <v>92</v>
          </cell>
          <cell r="K210">
            <v>100</v>
          </cell>
          <cell r="L210">
            <v>79</v>
          </cell>
          <cell r="M210">
            <v>110</v>
          </cell>
        </row>
        <row r="211">
          <cell r="A211">
            <v>5177102</v>
          </cell>
          <cell r="B211">
            <v>5112644</v>
          </cell>
          <cell r="C211">
            <v>4410</v>
          </cell>
          <cell r="D211">
            <v>7103621</v>
          </cell>
          <cell r="E211">
            <v>379</v>
          </cell>
          <cell r="F211">
            <v>345</v>
          </cell>
          <cell r="G211">
            <v>356</v>
          </cell>
          <cell r="H211">
            <v>338</v>
          </cell>
          <cell r="I211">
            <v>350</v>
          </cell>
          <cell r="J211">
            <v>331</v>
          </cell>
          <cell r="K211">
            <v>350</v>
          </cell>
          <cell r="L211">
            <v>429</v>
          </cell>
          <cell r="M211">
            <v>443</v>
          </cell>
        </row>
        <row r="212">
          <cell r="A212">
            <v>5180412</v>
          </cell>
          <cell r="B212">
            <v>5114299</v>
          </cell>
          <cell r="C212">
            <v>4410</v>
          </cell>
          <cell r="E212">
            <v>1138</v>
          </cell>
          <cell r="F212">
            <v>152</v>
          </cell>
          <cell r="G212">
            <v>148</v>
          </cell>
          <cell r="H212">
            <v>144</v>
          </cell>
          <cell r="I212">
            <v>213</v>
          </cell>
          <cell r="J212">
            <v>183</v>
          </cell>
          <cell r="K212">
            <v>193</v>
          </cell>
          <cell r="L212">
            <v>172</v>
          </cell>
          <cell r="M212">
            <v>368</v>
          </cell>
        </row>
        <row r="213">
          <cell r="A213">
            <v>5177558</v>
          </cell>
          <cell r="B213">
            <v>5112872</v>
          </cell>
          <cell r="C213">
            <v>4410</v>
          </cell>
          <cell r="E213">
            <v>172</v>
          </cell>
          <cell r="F213">
            <v>152</v>
          </cell>
          <cell r="G213">
            <v>148</v>
          </cell>
          <cell r="H213">
            <v>144</v>
          </cell>
          <cell r="I213">
            <v>213</v>
          </cell>
          <cell r="J213">
            <v>183</v>
          </cell>
          <cell r="K213">
            <v>193</v>
          </cell>
          <cell r="L213">
            <v>172</v>
          </cell>
          <cell r="M213">
            <v>184</v>
          </cell>
        </row>
        <row r="214">
          <cell r="A214">
            <v>5177310</v>
          </cell>
          <cell r="B214">
            <v>5112748</v>
          </cell>
          <cell r="C214">
            <v>4410</v>
          </cell>
          <cell r="D214">
            <v>3648694</v>
          </cell>
          <cell r="E214">
            <v>261</v>
          </cell>
          <cell r="F214">
            <v>493</v>
          </cell>
          <cell r="G214">
            <v>224</v>
          </cell>
          <cell r="H214">
            <v>198</v>
          </cell>
          <cell r="I214">
            <v>260</v>
          </cell>
          <cell r="J214">
            <v>223</v>
          </cell>
          <cell r="K214">
            <v>237</v>
          </cell>
          <cell r="L214">
            <v>215</v>
          </cell>
          <cell r="M214">
            <v>229</v>
          </cell>
        </row>
        <row r="215">
          <cell r="A215">
            <v>5177252</v>
          </cell>
          <cell r="B215">
            <v>5112719</v>
          </cell>
          <cell r="C215">
            <v>4410</v>
          </cell>
          <cell r="D215">
            <v>3655807</v>
          </cell>
          <cell r="E215">
            <v>268</v>
          </cell>
          <cell r="F215">
            <v>238</v>
          </cell>
          <cell r="G215">
            <v>230</v>
          </cell>
          <cell r="H215">
            <v>204</v>
          </cell>
          <cell r="I215">
            <v>267</v>
          </cell>
          <cell r="J215">
            <v>229</v>
          </cell>
          <cell r="K215">
            <v>244</v>
          </cell>
          <cell r="L215">
            <v>221</v>
          </cell>
          <cell r="M215">
            <v>236</v>
          </cell>
        </row>
        <row r="216">
          <cell r="A216">
            <v>5177480</v>
          </cell>
          <cell r="B216">
            <v>5112833</v>
          </cell>
          <cell r="C216">
            <v>4410</v>
          </cell>
          <cell r="D216">
            <v>1897293</v>
          </cell>
          <cell r="E216">
            <v>230</v>
          </cell>
          <cell r="F216">
            <v>142</v>
          </cell>
          <cell r="G216">
            <v>0</v>
          </cell>
          <cell r="H216">
            <v>0</v>
          </cell>
          <cell r="I216">
            <v>24</v>
          </cell>
          <cell r="J216">
            <v>121</v>
          </cell>
          <cell r="K216">
            <v>125</v>
          </cell>
          <cell r="L216">
            <v>151</v>
          </cell>
          <cell r="M216">
            <v>71</v>
          </cell>
        </row>
        <row r="217">
          <cell r="A217">
            <v>5180418</v>
          </cell>
          <cell r="B217">
            <v>5114302</v>
          </cell>
          <cell r="C217">
            <v>4410</v>
          </cell>
          <cell r="D217">
            <v>3530612</v>
          </cell>
          <cell r="E217">
            <v>107</v>
          </cell>
          <cell r="F217">
            <v>0</v>
          </cell>
          <cell r="G217">
            <v>385</v>
          </cell>
          <cell r="H217">
            <v>412</v>
          </cell>
          <cell r="I217">
            <v>404</v>
          </cell>
          <cell r="J217">
            <v>374</v>
          </cell>
          <cell r="K217">
            <v>373</v>
          </cell>
          <cell r="L217">
            <v>372</v>
          </cell>
          <cell r="M217">
            <v>420</v>
          </cell>
        </row>
        <row r="218">
          <cell r="A218">
            <v>5177514</v>
          </cell>
          <cell r="B218">
            <v>5112850</v>
          </cell>
          <cell r="C218">
            <v>4410</v>
          </cell>
          <cell r="D218">
            <v>10503146</v>
          </cell>
          <cell r="E218">
            <v>172</v>
          </cell>
          <cell r="F218">
            <v>229</v>
          </cell>
          <cell r="G218">
            <v>169</v>
          </cell>
          <cell r="H218">
            <v>163</v>
          </cell>
          <cell r="I218">
            <v>24</v>
          </cell>
          <cell r="J218">
            <v>144</v>
          </cell>
          <cell r="K218">
            <v>153</v>
          </cell>
          <cell r="L218">
            <v>138</v>
          </cell>
          <cell r="M218">
            <v>134</v>
          </cell>
        </row>
        <row r="219">
          <cell r="A219">
            <v>5177328</v>
          </cell>
          <cell r="B219">
            <v>5112757</v>
          </cell>
          <cell r="C219">
            <v>4410</v>
          </cell>
          <cell r="D219">
            <v>1676018</v>
          </cell>
          <cell r="E219">
            <v>172</v>
          </cell>
          <cell r="F219">
            <v>358</v>
          </cell>
          <cell r="G219">
            <v>217</v>
          </cell>
          <cell r="H219">
            <v>71</v>
          </cell>
          <cell r="I219">
            <v>193</v>
          </cell>
          <cell r="J219">
            <v>185</v>
          </cell>
          <cell r="K219">
            <v>204</v>
          </cell>
          <cell r="L219">
            <v>192</v>
          </cell>
          <cell r="M219">
            <v>180</v>
          </cell>
        </row>
        <row r="220">
          <cell r="A220">
            <v>5177536</v>
          </cell>
          <cell r="B220">
            <v>5112861</v>
          </cell>
          <cell r="C220">
            <v>4410</v>
          </cell>
          <cell r="D220">
            <v>10505256</v>
          </cell>
          <cell r="E220">
            <v>233</v>
          </cell>
          <cell r="F220">
            <v>214</v>
          </cell>
          <cell r="G220">
            <v>203</v>
          </cell>
          <cell r="H220">
            <v>0</v>
          </cell>
          <cell r="I220">
            <v>180</v>
          </cell>
          <cell r="J220">
            <v>164</v>
          </cell>
          <cell r="K220">
            <v>169</v>
          </cell>
          <cell r="L220">
            <v>153</v>
          </cell>
          <cell r="M220">
            <v>0</v>
          </cell>
        </row>
        <row r="221">
          <cell r="A221">
            <v>5177408</v>
          </cell>
          <cell r="B221">
            <v>5112797</v>
          </cell>
          <cell r="C221">
            <v>4410</v>
          </cell>
          <cell r="D221">
            <v>10407447</v>
          </cell>
          <cell r="E221">
            <v>172</v>
          </cell>
          <cell r="F221">
            <v>230</v>
          </cell>
          <cell r="G221">
            <v>94</v>
          </cell>
          <cell r="H221">
            <v>27</v>
          </cell>
          <cell r="I221">
            <v>130</v>
          </cell>
          <cell r="J221">
            <v>49</v>
          </cell>
          <cell r="K221">
            <v>79</v>
          </cell>
          <cell r="L221">
            <v>59</v>
          </cell>
          <cell r="M221">
            <v>54</v>
          </cell>
        </row>
        <row r="222">
          <cell r="A222">
            <v>5177366</v>
          </cell>
          <cell r="B222">
            <v>5112776</v>
          </cell>
          <cell r="C222">
            <v>4410</v>
          </cell>
          <cell r="D222">
            <v>963645</v>
          </cell>
          <cell r="E222">
            <v>70</v>
          </cell>
          <cell r="F222">
            <v>49</v>
          </cell>
          <cell r="G222">
            <v>86</v>
          </cell>
          <cell r="H222">
            <v>76</v>
          </cell>
          <cell r="I222">
            <v>65</v>
          </cell>
          <cell r="J222">
            <v>52</v>
          </cell>
          <cell r="K222">
            <v>48</v>
          </cell>
          <cell r="L222">
            <v>44</v>
          </cell>
          <cell r="M222">
            <v>44</v>
          </cell>
        </row>
        <row r="223">
          <cell r="A223">
            <v>5177444</v>
          </cell>
          <cell r="B223">
            <v>5112815</v>
          </cell>
          <cell r="C223">
            <v>4410</v>
          </cell>
          <cell r="D223">
            <v>1691956</v>
          </cell>
          <cell r="E223">
            <v>230</v>
          </cell>
          <cell r="F223">
            <v>0</v>
          </cell>
          <cell r="G223">
            <v>83</v>
          </cell>
          <cell r="H223">
            <v>0</v>
          </cell>
          <cell r="I223">
            <v>0</v>
          </cell>
          <cell r="J223">
            <v>0</v>
          </cell>
          <cell r="K223">
            <v>0</v>
          </cell>
          <cell r="L223">
            <v>0</v>
          </cell>
          <cell r="M223">
            <v>0</v>
          </cell>
        </row>
        <row r="224">
          <cell r="A224">
            <v>5177290</v>
          </cell>
          <cell r="B224">
            <v>5112738</v>
          </cell>
          <cell r="C224">
            <v>4410</v>
          </cell>
          <cell r="D224">
            <v>1617991</v>
          </cell>
          <cell r="E224">
            <v>231</v>
          </cell>
          <cell r="F224">
            <v>200</v>
          </cell>
          <cell r="G224">
            <v>209</v>
          </cell>
          <cell r="H224">
            <v>220</v>
          </cell>
          <cell r="I224">
            <v>233</v>
          </cell>
          <cell r="J224">
            <v>221</v>
          </cell>
          <cell r="K224">
            <v>249</v>
          </cell>
          <cell r="L224">
            <v>212</v>
          </cell>
          <cell r="M224">
            <v>244</v>
          </cell>
        </row>
        <row r="225">
          <cell r="A225">
            <v>5177268</v>
          </cell>
          <cell r="B225">
            <v>5112727</v>
          </cell>
          <cell r="C225">
            <v>4410</v>
          </cell>
          <cell r="D225">
            <v>1676016</v>
          </cell>
          <cell r="E225">
            <v>7</v>
          </cell>
          <cell r="F225">
            <v>37</v>
          </cell>
          <cell r="G225">
            <v>45</v>
          </cell>
          <cell r="H225">
            <v>48</v>
          </cell>
          <cell r="I225">
            <v>46</v>
          </cell>
          <cell r="J225">
            <v>90</v>
          </cell>
          <cell r="K225">
            <v>43</v>
          </cell>
          <cell r="L225">
            <v>35</v>
          </cell>
          <cell r="M225">
            <v>39</v>
          </cell>
        </row>
        <row r="226">
          <cell r="A226">
            <v>5177458</v>
          </cell>
          <cell r="B226">
            <v>5112822</v>
          </cell>
          <cell r="C226">
            <v>4410</v>
          </cell>
          <cell r="D226">
            <v>3730133</v>
          </cell>
          <cell r="E226">
            <v>131</v>
          </cell>
          <cell r="F226">
            <v>127</v>
          </cell>
          <cell r="G226">
            <v>147</v>
          </cell>
          <cell r="H226">
            <v>133</v>
          </cell>
          <cell r="I226">
            <v>117</v>
          </cell>
          <cell r="J226">
            <v>115</v>
          </cell>
          <cell r="K226">
            <v>134</v>
          </cell>
          <cell r="L226">
            <v>104</v>
          </cell>
          <cell r="M226">
            <v>125</v>
          </cell>
        </row>
        <row r="227">
          <cell r="A227">
            <v>5177388</v>
          </cell>
          <cell r="B227">
            <v>5112787</v>
          </cell>
          <cell r="C227">
            <v>4410</v>
          </cell>
          <cell r="D227">
            <v>3730590</v>
          </cell>
          <cell r="E227">
            <v>166</v>
          </cell>
          <cell r="F227">
            <v>122</v>
          </cell>
          <cell r="G227">
            <v>84</v>
          </cell>
          <cell r="H227">
            <v>94</v>
          </cell>
          <cell r="I227">
            <v>157</v>
          </cell>
          <cell r="J227">
            <v>104</v>
          </cell>
          <cell r="K227">
            <v>134</v>
          </cell>
          <cell r="L227">
            <v>117</v>
          </cell>
          <cell r="M227">
            <v>134</v>
          </cell>
        </row>
        <row r="228">
          <cell r="A228">
            <v>5177346</v>
          </cell>
          <cell r="B228">
            <v>5112766</v>
          </cell>
          <cell r="C228">
            <v>4410</v>
          </cell>
          <cell r="D228">
            <v>6824699</v>
          </cell>
          <cell r="E228">
            <v>186</v>
          </cell>
          <cell r="F228">
            <v>159</v>
          </cell>
          <cell r="G228">
            <v>172</v>
          </cell>
          <cell r="H228">
            <v>160</v>
          </cell>
          <cell r="I228">
            <v>168</v>
          </cell>
          <cell r="J228">
            <v>161</v>
          </cell>
          <cell r="K228">
            <v>163</v>
          </cell>
          <cell r="L228">
            <v>158</v>
          </cell>
          <cell r="M228">
            <v>170</v>
          </cell>
        </row>
        <row r="229">
          <cell r="A229">
            <v>5180420</v>
          </cell>
          <cell r="B229">
            <v>5114303</v>
          </cell>
          <cell r="C229">
            <v>4410</v>
          </cell>
          <cell r="D229">
            <v>3313746</v>
          </cell>
          <cell r="E229">
            <v>209</v>
          </cell>
          <cell r="F229">
            <v>149</v>
          </cell>
          <cell r="G229">
            <v>147</v>
          </cell>
          <cell r="H229">
            <v>147</v>
          </cell>
          <cell r="I229">
            <v>164</v>
          </cell>
          <cell r="J229">
            <v>145</v>
          </cell>
          <cell r="K229">
            <v>150</v>
          </cell>
          <cell r="L229">
            <v>139</v>
          </cell>
          <cell r="M229">
            <v>159</v>
          </cell>
        </row>
        <row r="230">
          <cell r="A230">
            <v>5177498</v>
          </cell>
          <cell r="B230">
            <v>5112842</v>
          </cell>
          <cell r="C230">
            <v>4410</v>
          </cell>
          <cell r="D230">
            <v>3725186</v>
          </cell>
          <cell r="E230">
            <v>173</v>
          </cell>
          <cell r="F230">
            <v>140</v>
          </cell>
          <cell r="G230">
            <v>169</v>
          </cell>
          <cell r="H230">
            <v>179</v>
          </cell>
          <cell r="I230">
            <v>173</v>
          </cell>
          <cell r="J230">
            <v>162</v>
          </cell>
          <cell r="K230">
            <v>182</v>
          </cell>
          <cell r="L230">
            <v>159</v>
          </cell>
          <cell r="M230">
            <v>111</v>
          </cell>
        </row>
        <row r="231">
          <cell r="A231">
            <v>5180404</v>
          </cell>
          <cell r="B231">
            <v>5114295</v>
          </cell>
          <cell r="C231">
            <v>4410</v>
          </cell>
          <cell r="D231">
            <v>3307308</v>
          </cell>
          <cell r="E231">
            <v>234</v>
          </cell>
          <cell r="F231">
            <v>219</v>
          </cell>
          <cell r="G231">
            <v>173</v>
          </cell>
          <cell r="H231">
            <v>184</v>
          </cell>
          <cell r="I231">
            <v>227</v>
          </cell>
          <cell r="J231">
            <v>217</v>
          </cell>
          <cell r="K231">
            <v>249</v>
          </cell>
          <cell r="L231">
            <v>214</v>
          </cell>
          <cell r="M231">
            <v>233</v>
          </cell>
        </row>
        <row r="232">
          <cell r="A232">
            <v>5180414</v>
          </cell>
          <cell r="B232">
            <v>5114300</v>
          </cell>
          <cell r="C232">
            <v>4410</v>
          </cell>
          <cell r="D232">
            <v>7116301</v>
          </cell>
          <cell r="E232">
            <v>279</v>
          </cell>
          <cell r="F232">
            <v>238</v>
          </cell>
          <cell r="G232">
            <v>227</v>
          </cell>
          <cell r="H232">
            <v>208</v>
          </cell>
          <cell r="I232">
            <v>231</v>
          </cell>
          <cell r="J232">
            <v>233</v>
          </cell>
          <cell r="K232">
            <v>243</v>
          </cell>
          <cell r="L232">
            <v>237</v>
          </cell>
          <cell r="M232">
            <v>268</v>
          </cell>
        </row>
        <row r="233">
          <cell r="A233">
            <v>5180328</v>
          </cell>
          <cell r="B233">
            <v>5114257</v>
          </cell>
          <cell r="C233">
            <v>4410</v>
          </cell>
          <cell r="D233">
            <v>2106164</v>
          </cell>
          <cell r="E233">
            <v>492</v>
          </cell>
          <cell r="F233">
            <v>174</v>
          </cell>
          <cell r="G233">
            <v>198</v>
          </cell>
          <cell r="H233">
            <v>187</v>
          </cell>
          <cell r="I233">
            <v>220</v>
          </cell>
          <cell r="J233">
            <v>141</v>
          </cell>
          <cell r="K233">
            <v>197</v>
          </cell>
          <cell r="L233">
            <v>201</v>
          </cell>
          <cell r="M233">
            <v>221</v>
          </cell>
        </row>
        <row r="234">
          <cell r="A234">
            <v>5180350</v>
          </cell>
          <cell r="B234">
            <v>5114268</v>
          </cell>
          <cell r="C234">
            <v>4410</v>
          </cell>
          <cell r="D234">
            <v>4866909</v>
          </cell>
          <cell r="E234">
            <v>502</v>
          </cell>
          <cell r="F234">
            <v>456</v>
          </cell>
          <cell r="G234">
            <v>456</v>
          </cell>
          <cell r="H234">
            <v>394</v>
          </cell>
          <cell r="I234">
            <v>396</v>
          </cell>
          <cell r="J234">
            <v>361</v>
          </cell>
          <cell r="K234">
            <v>383</v>
          </cell>
          <cell r="L234">
            <v>310</v>
          </cell>
          <cell r="M234">
            <v>361</v>
          </cell>
        </row>
        <row r="235">
          <cell r="A235">
            <v>5180312</v>
          </cell>
          <cell r="B235">
            <v>5114249</v>
          </cell>
          <cell r="C235">
            <v>4410</v>
          </cell>
          <cell r="D235">
            <v>7287965</v>
          </cell>
          <cell r="E235">
            <v>563</v>
          </cell>
          <cell r="F235">
            <v>423</v>
          </cell>
          <cell r="G235">
            <v>505</v>
          </cell>
          <cell r="H235">
            <v>442</v>
          </cell>
          <cell r="I235">
            <v>553</v>
          </cell>
          <cell r="J235">
            <v>538</v>
          </cell>
          <cell r="K235">
            <v>486</v>
          </cell>
          <cell r="L235">
            <v>396</v>
          </cell>
          <cell r="M235">
            <v>458</v>
          </cell>
        </row>
        <row r="236">
          <cell r="A236">
            <v>5069890</v>
          </cell>
          <cell r="B236">
            <v>5059038</v>
          </cell>
          <cell r="C236">
            <v>4410</v>
          </cell>
          <cell r="E236">
            <v>144</v>
          </cell>
          <cell r="F236">
            <v>128</v>
          </cell>
          <cell r="G236">
            <v>124</v>
          </cell>
          <cell r="H236">
            <v>119</v>
          </cell>
          <cell r="I236">
            <v>175</v>
          </cell>
          <cell r="J236">
            <v>149</v>
          </cell>
          <cell r="K236">
            <v>157</v>
          </cell>
          <cell r="L236">
            <v>141</v>
          </cell>
          <cell r="M236">
            <v>151</v>
          </cell>
        </row>
        <row r="237">
          <cell r="A237">
            <v>5053990</v>
          </cell>
          <cell r="B237">
            <v>5051088</v>
          </cell>
          <cell r="C237">
            <v>4410</v>
          </cell>
          <cell r="E237">
            <v>172</v>
          </cell>
          <cell r="F237">
            <v>143</v>
          </cell>
          <cell r="G237">
            <v>157</v>
          </cell>
          <cell r="H237">
            <v>149</v>
          </cell>
          <cell r="I237">
            <v>207</v>
          </cell>
          <cell r="J237">
            <v>189</v>
          </cell>
          <cell r="K237">
            <v>181</v>
          </cell>
          <cell r="L237">
            <v>183</v>
          </cell>
          <cell r="M237">
            <v>179</v>
          </cell>
        </row>
        <row r="238">
          <cell r="A238">
            <v>5171614</v>
          </cell>
          <cell r="B238">
            <v>5109900</v>
          </cell>
          <cell r="C238">
            <v>4410</v>
          </cell>
          <cell r="D238">
            <v>1535523</v>
          </cell>
          <cell r="E238">
            <v>132</v>
          </cell>
          <cell r="F238">
            <v>349</v>
          </cell>
          <cell r="G238">
            <v>381</v>
          </cell>
          <cell r="H238">
            <v>324</v>
          </cell>
          <cell r="I238">
            <v>310</v>
          </cell>
          <cell r="J238">
            <v>310</v>
          </cell>
          <cell r="K238">
            <v>287</v>
          </cell>
          <cell r="L238">
            <v>271</v>
          </cell>
          <cell r="M238">
            <v>275</v>
          </cell>
        </row>
        <row r="239">
          <cell r="A239">
            <v>5053992</v>
          </cell>
          <cell r="B239">
            <v>5051089</v>
          </cell>
          <cell r="C239">
            <v>4410</v>
          </cell>
          <cell r="D239">
            <v>3362812</v>
          </cell>
          <cell r="E239">
            <v>172</v>
          </cell>
          <cell r="F239">
            <v>143</v>
          </cell>
          <cell r="G239">
            <v>157</v>
          </cell>
          <cell r="H239">
            <v>149</v>
          </cell>
          <cell r="I239">
            <v>207</v>
          </cell>
          <cell r="J239">
            <v>189</v>
          </cell>
          <cell r="K239">
            <v>181</v>
          </cell>
          <cell r="L239">
            <v>183</v>
          </cell>
          <cell r="M239">
            <v>212</v>
          </cell>
        </row>
        <row r="240">
          <cell r="A240">
            <v>5171680</v>
          </cell>
          <cell r="B240">
            <v>5109933</v>
          </cell>
          <cell r="C240">
            <v>4410</v>
          </cell>
          <cell r="D240">
            <v>3642263</v>
          </cell>
          <cell r="E240">
            <v>325</v>
          </cell>
          <cell r="F240">
            <v>284</v>
          </cell>
          <cell r="G240">
            <v>291</v>
          </cell>
          <cell r="H240">
            <v>294</v>
          </cell>
          <cell r="I240">
            <v>311</v>
          </cell>
          <cell r="J240">
            <v>265</v>
          </cell>
          <cell r="K240">
            <v>394</v>
          </cell>
          <cell r="L240">
            <v>278</v>
          </cell>
          <cell r="M240">
            <v>287</v>
          </cell>
        </row>
        <row r="241">
          <cell r="A241">
            <v>5095452</v>
          </cell>
          <cell r="B241">
            <v>5071819</v>
          </cell>
          <cell r="C241">
            <v>4410</v>
          </cell>
          <cell r="D241">
            <v>31988423</v>
          </cell>
          <cell r="E241">
            <v>172</v>
          </cell>
          <cell r="F241">
            <v>143</v>
          </cell>
          <cell r="G241">
            <v>157</v>
          </cell>
          <cell r="H241">
            <v>149</v>
          </cell>
          <cell r="I241">
            <v>207</v>
          </cell>
          <cell r="J241">
            <v>179</v>
          </cell>
          <cell r="K241">
            <v>131</v>
          </cell>
          <cell r="L241">
            <v>146</v>
          </cell>
          <cell r="M241">
            <v>130</v>
          </cell>
        </row>
        <row r="242">
          <cell r="A242">
            <v>5095512</v>
          </cell>
          <cell r="B242">
            <v>5071849</v>
          </cell>
          <cell r="C242">
            <v>4410</v>
          </cell>
          <cell r="D242">
            <v>31981292</v>
          </cell>
          <cell r="E242">
            <v>235</v>
          </cell>
          <cell r="F242">
            <v>195</v>
          </cell>
          <cell r="G242">
            <v>217</v>
          </cell>
          <cell r="H242">
            <v>189</v>
          </cell>
          <cell r="I242">
            <v>228</v>
          </cell>
          <cell r="J242">
            <v>295</v>
          </cell>
          <cell r="K242">
            <v>205</v>
          </cell>
          <cell r="L242">
            <v>210</v>
          </cell>
          <cell r="M242">
            <v>232</v>
          </cell>
        </row>
        <row r="243">
          <cell r="A243">
            <v>5171786</v>
          </cell>
          <cell r="B243">
            <v>5109986</v>
          </cell>
          <cell r="C243">
            <v>4410</v>
          </cell>
          <cell r="D243">
            <v>3360956</v>
          </cell>
          <cell r="E243">
            <v>274</v>
          </cell>
          <cell r="F243">
            <v>244</v>
          </cell>
          <cell r="G243">
            <v>238</v>
          </cell>
          <cell r="H243">
            <v>210</v>
          </cell>
          <cell r="I243">
            <v>274</v>
          </cell>
          <cell r="J243">
            <v>310</v>
          </cell>
          <cell r="K243">
            <v>276</v>
          </cell>
          <cell r="L243">
            <v>457</v>
          </cell>
          <cell r="M243">
            <v>836</v>
          </cell>
        </row>
        <row r="244">
          <cell r="A244">
            <v>5171832</v>
          </cell>
          <cell r="B244">
            <v>5110009</v>
          </cell>
          <cell r="C244">
            <v>4410</v>
          </cell>
          <cell r="D244">
            <v>3506085</v>
          </cell>
          <cell r="E244">
            <v>251</v>
          </cell>
          <cell r="F244">
            <v>643</v>
          </cell>
          <cell r="G244">
            <v>126</v>
          </cell>
          <cell r="H244">
            <v>170</v>
          </cell>
          <cell r="I244">
            <v>193</v>
          </cell>
          <cell r="J244">
            <v>204</v>
          </cell>
          <cell r="K244">
            <v>204</v>
          </cell>
          <cell r="L244">
            <v>168</v>
          </cell>
          <cell r="M244">
            <v>203</v>
          </cell>
        </row>
        <row r="245">
          <cell r="A245">
            <v>5095448</v>
          </cell>
          <cell r="B245">
            <v>5071817</v>
          </cell>
          <cell r="C245">
            <v>4410</v>
          </cell>
          <cell r="D245" t="str">
            <v>70006220A</v>
          </cell>
          <cell r="E245">
            <v>33</v>
          </cell>
          <cell r="F245">
            <v>34</v>
          </cell>
          <cell r="G245">
            <v>44</v>
          </cell>
          <cell r="H245">
            <v>31</v>
          </cell>
          <cell r="I245">
            <v>40</v>
          </cell>
          <cell r="J245">
            <v>31</v>
          </cell>
          <cell r="K245">
            <v>38</v>
          </cell>
          <cell r="L245">
            <v>46</v>
          </cell>
          <cell r="M245">
            <v>24</v>
          </cell>
        </row>
        <row r="246">
          <cell r="A246">
            <v>5095462</v>
          </cell>
          <cell r="B246">
            <v>5071824</v>
          </cell>
          <cell r="C246">
            <v>4410</v>
          </cell>
          <cell r="D246">
            <v>5309091</v>
          </cell>
          <cell r="E246">
            <v>96</v>
          </cell>
          <cell r="F246">
            <v>69</v>
          </cell>
          <cell r="G246">
            <v>60</v>
          </cell>
          <cell r="H246">
            <v>66</v>
          </cell>
          <cell r="I246">
            <v>0</v>
          </cell>
          <cell r="J246">
            <v>59</v>
          </cell>
          <cell r="K246">
            <v>56</v>
          </cell>
          <cell r="L246">
            <v>52</v>
          </cell>
          <cell r="M246">
            <v>47</v>
          </cell>
        </row>
        <row r="247">
          <cell r="A247">
            <v>5180040</v>
          </cell>
          <cell r="B247">
            <v>5114113</v>
          </cell>
          <cell r="C247">
            <v>4410</v>
          </cell>
          <cell r="D247">
            <v>5316454</v>
          </cell>
          <cell r="E247">
            <v>340</v>
          </cell>
          <cell r="F247">
            <v>328</v>
          </cell>
          <cell r="G247">
            <v>341</v>
          </cell>
          <cell r="H247">
            <v>323</v>
          </cell>
          <cell r="I247">
            <v>366</v>
          </cell>
          <cell r="J247">
            <v>328</v>
          </cell>
          <cell r="K247">
            <v>317</v>
          </cell>
          <cell r="L247">
            <v>312</v>
          </cell>
          <cell r="M247">
            <v>332</v>
          </cell>
        </row>
        <row r="248">
          <cell r="A248">
            <v>5095598</v>
          </cell>
          <cell r="B248">
            <v>5071892</v>
          </cell>
          <cell r="C248">
            <v>4410</v>
          </cell>
          <cell r="D248">
            <v>16007652</v>
          </cell>
          <cell r="E248">
            <v>238</v>
          </cell>
          <cell r="F248">
            <v>208</v>
          </cell>
          <cell r="G248">
            <v>245</v>
          </cell>
          <cell r="H248">
            <v>207</v>
          </cell>
          <cell r="I248">
            <v>240</v>
          </cell>
          <cell r="J248">
            <v>247</v>
          </cell>
          <cell r="K248">
            <v>248</v>
          </cell>
          <cell r="L248">
            <v>283</v>
          </cell>
          <cell r="M248">
            <v>263</v>
          </cell>
        </row>
        <row r="249">
          <cell r="A249">
            <v>5095466</v>
          </cell>
          <cell r="B249">
            <v>5071826</v>
          </cell>
          <cell r="C249">
            <v>4410</v>
          </cell>
          <cell r="D249">
            <v>16007173</v>
          </cell>
          <cell r="E249">
            <v>379</v>
          </cell>
          <cell r="F249">
            <v>522</v>
          </cell>
          <cell r="G249">
            <v>381</v>
          </cell>
          <cell r="H249">
            <v>95</v>
          </cell>
          <cell r="I249">
            <v>274</v>
          </cell>
          <cell r="J249">
            <v>243</v>
          </cell>
          <cell r="K249">
            <v>227</v>
          </cell>
          <cell r="L249">
            <v>254</v>
          </cell>
          <cell r="M249">
            <v>251</v>
          </cell>
        </row>
        <row r="250">
          <cell r="A250">
            <v>5095540</v>
          </cell>
          <cell r="B250">
            <v>5071863</v>
          </cell>
          <cell r="C250">
            <v>4410</v>
          </cell>
          <cell r="D250">
            <v>10505241</v>
          </cell>
          <cell r="E250">
            <v>221</v>
          </cell>
          <cell r="F250">
            <v>243</v>
          </cell>
          <cell r="G250">
            <v>230</v>
          </cell>
          <cell r="H250">
            <v>205</v>
          </cell>
          <cell r="I250">
            <v>242</v>
          </cell>
          <cell r="J250">
            <v>260</v>
          </cell>
          <cell r="K250">
            <v>260</v>
          </cell>
          <cell r="L250">
            <v>259</v>
          </cell>
          <cell r="M250">
            <v>243</v>
          </cell>
        </row>
        <row r="251">
          <cell r="A251">
            <v>5095498</v>
          </cell>
          <cell r="B251">
            <v>5071842</v>
          </cell>
          <cell r="C251">
            <v>4410</v>
          </cell>
          <cell r="D251">
            <v>1881027</v>
          </cell>
          <cell r="E251">
            <v>300</v>
          </cell>
          <cell r="F251">
            <v>586</v>
          </cell>
          <cell r="G251">
            <v>156</v>
          </cell>
          <cell r="H251">
            <v>120</v>
          </cell>
          <cell r="I251">
            <v>390</v>
          </cell>
          <cell r="J251">
            <v>189</v>
          </cell>
          <cell r="K251">
            <v>197</v>
          </cell>
          <cell r="L251">
            <v>188</v>
          </cell>
          <cell r="M251">
            <v>200</v>
          </cell>
        </row>
        <row r="252">
          <cell r="A252">
            <v>5095602</v>
          </cell>
          <cell r="B252">
            <v>5071894</v>
          </cell>
          <cell r="C252">
            <v>4410</v>
          </cell>
          <cell r="D252">
            <v>734401</v>
          </cell>
          <cell r="E252">
            <v>175</v>
          </cell>
          <cell r="F252">
            <v>138</v>
          </cell>
          <cell r="G252">
            <v>163</v>
          </cell>
          <cell r="H252">
            <v>167</v>
          </cell>
          <cell r="I252">
            <v>193</v>
          </cell>
          <cell r="J252">
            <v>196</v>
          </cell>
          <cell r="K252">
            <v>211</v>
          </cell>
          <cell r="L252">
            <v>257</v>
          </cell>
          <cell r="M252">
            <v>203</v>
          </cell>
        </row>
        <row r="253">
          <cell r="A253">
            <v>5178306</v>
          </cell>
          <cell r="B253">
            <v>5113246</v>
          </cell>
          <cell r="C253">
            <v>4410</v>
          </cell>
          <cell r="D253">
            <v>1471915</v>
          </cell>
          <cell r="E253">
            <v>170</v>
          </cell>
          <cell r="F253">
            <v>118</v>
          </cell>
          <cell r="G253">
            <v>145</v>
          </cell>
          <cell r="H253">
            <v>128</v>
          </cell>
          <cell r="I253">
            <v>137</v>
          </cell>
          <cell r="J253">
            <v>138</v>
          </cell>
          <cell r="K253">
            <v>146</v>
          </cell>
          <cell r="L253">
            <v>143</v>
          </cell>
          <cell r="M253">
            <v>161</v>
          </cell>
        </row>
        <row r="254">
          <cell r="A254">
            <v>5067976</v>
          </cell>
          <cell r="B254">
            <v>5058081</v>
          </cell>
          <cell r="C254">
            <v>4410</v>
          </cell>
          <cell r="D254">
            <v>1876068</v>
          </cell>
          <cell r="E254">
            <v>217</v>
          </cell>
          <cell r="F254">
            <v>138</v>
          </cell>
          <cell r="G254">
            <v>111</v>
          </cell>
          <cell r="H254">
            <v>112</v>
          </cell>
          <cell r="I254">
            <v>116</v>
          </cell>
          <cell r="J254">
            <v>102</v>
          </cell>
          <cell r="K254">
            <v>119</v>
          </cell>
          <cell r="L254">
            <v>186</v>
          </cell>
          <cell r="M254">
            <v>178</v>
          </cell>
        </row>
        <row r="255">
          <cell r="A255">
            <v>5171722</v>
          </cell>
          <cell r="B255">
            <v>5109954</v>
          </cell>
          <cell r="C255">
            <v>4410</v>
          </cell>
          <cell r="D255">
            <v>1618666</v>
          </cell>
          <cell r="E255">
            <v>134</v>
          </cell>
          <cell r="F255">
            <v>113</v>
          </cell>
          <cell r="G255">
            <v>133</v>
          </cell>
          <cell r="H255">
            <v>215</v>
          </cell>
          <cell r="I255">
            <v>202</v>
          </cell>
          <cell r="J255">
            <v>190</v>
          </cell>
          <cell r="K255">
            <v>218</v>
          </cell>
          <cell r="L255">
            <v>227</v>
          </cell>
          <cell r="M255">
            <v>240</v>
          </cell>
        </row>
        <row r="256">
          <cell r="A256">
            <v>5171874</v>
          </cell>
          <cell r="B256">
            <v>5110030</v>
          </cell>
          <cell r="C256">
            <v>4410</v>
          </cell>
          <cell r="D256">
            <v>3741532</v>
          </cell>
          <cell r="E256">
            <v>310</v>
          </cell>
          <cell r="F256">
            <v>243</v>
          </cell>
          <cell r="G256">
            <v>258</v>
          </cell>
          <cell r="H256">
            <v>252</v>
          </cell>
          <cell r="I256">
            <v>264</v>
          </cell>
          <cell r="J256">
            <v>228</v>
          </cell>
          <cell r="K256">
            <v>258</v>
          </cell>
          <cell r="L256">
            <v>234</v>
          </cell>
          <cell r="M256">
            <v>248</v>
          </cell>
        </row>
        <row r="257">
          <cell r="A257">
            <v>5171854</v>
          </cell>
          <cell r="B257">
            <v>5110020</v>
          </cell>
          <cell r="C257">
            <v>4410</v>
          </cell>
          <cell r="D257">
            <v>6820464</v>
          </cell>
          <cell r="E257">
            <v>118</v>
          </cell>
          <cell r="F257">
            <v>103</v>
          </cell>
          <cell r="G257">
            <v>95</v>
          </cell>
          <cell r="H257">
            <v>95</v>
          </cell>
          <cell r="I257">
            <v>68</v>
          </cell>
          <cell r="J257">
            <v>74</v>
          </cell>
          <cell r="K257">
            <v>95</v>
          </cell>
          <cell r="L257">
            <v>102</v>
          </cell>
          <cell r="M257">
            <v>109</v>
          </cell>
        </row>
        <row r="258">
          <cell r="A258">
            <v>5171808</v>
          </cell>
          <cell r="B258">
            <v>5109997</v>
          </cell>
          <cell r="C258">
            <v>4410</v>
          </cell>
          <cell r="D258">
            <v>1751563</v>
          </cell>
          <cell r="E258">
            <v>88</v>
          </cell>
          <cell r="F258">
            <v>102</v>
          </cell>
          <cell r="G258">
            <v>129</v>
          </cell>
          <cell r="H258">
            <v>92</v>
          </cell>
          <cell r="I258">
            <v>8</v>
          </cell>
          <cell r="J258">
            <v>44</v>
          </cell>
          <cell r="K258">
            <v>152</v>
          </cell>
          <cell r="L258">
            <v>146</v>
          </cell>
          <cell r="M258">
            <v>155</v>
          </cell>
        </row>
        <row r="259">
          <cell r="A259">
            <v>5171702</v>
          </cell>
          <cell r="B259">
            <v>5109944</v>
          </cell>
          <cell r="C259">
            <v>4410</v>
          </cell>
          <cell r="D259">
            <v>1751603</v>
          </cell>
          <cell r="E259">
            <v>225</v>
          </cell>
          <cell r="F259">
            <v>192</v>
          </cell>
          <cell r="G259">
            <v>195</v>
          </cell>
          <cell r="H259">
            <v>174</v>
          </cell>
          <cell r="I259">
            <v>180</v>
          </cell>
          <cell r="J259">
            <v>136</v>
          </cell>
          <cell r="K259">
            <v>234</v>
          </cell>
          <cell r="L259">
            <v>240</v>
          </cell>
          <cell r="M259">
            <v>257</v>
          </cell>
        </row>
        <row r="260">
          <cell r="A260">
            <v>5180022</v>
          </cell>
          <cell r="B260">
            <v>5114104</v>
          </cell>
          <cell r="C260">
            <v>4410</v>
          </cell>
          <cell r="D260">
            <v>3730546</v>
          </cell>
          <cell r="E260">
            <v>152</v>
          </cell>
          <cell r="F260">
            <v>126</v>
          </cell>
          <cell r="G260">
            <v>119</v>
          </cell>
          <cell r="H260">
            <v>120</v>
          </cell>
          <cell r="I260">
            <v>133</v>
          </cell>
          <cell r="J260">
            <v>133</v>
          </cell>
          <cell r="K260">
            <v>143</v>
          </cell>
          <cell r="L260">
            <v>145</v>
          </cell>
          <cell r="M260">
            <v>149</v>
          </cell>
        </row>
        <row r="261">
          <cell r="A261">
            <v>5179920</v>
          </cell>
          <cell r="B261">
            <v>5114053</v>
          </cell>
          <cell r="C261">
            <v>4410</v>
          </cell>
          <cell r="D261">
            <v>1752678</v>
          </cell>
          <cell r="E261">
            <v>86</v>
          </cell>
          <cell r="F261">
            <v>4</v>
          </cell>
          <cell r="G261">
            <v>86</v>
          </cell>
          <cell r="H261">
            <v>180</v>
          </cell>
          <cell r="I261">
            <v>207</v>
          </cell>
          <cell r="J261">
            <v>70</v>
          </cell>
          <cell r="K261">
            <v>118</v>
          </cell>
          <cell r="L261">
            <v>138</v>
          </cell>
          <cell r="M261">
            <v>125</v>
          </cell>
        </row>
        <row r="262">
          <cell r="A262">
            <v>5095500</v>
          </cell>
          <cell r="B262">
            <v>5071843</v>
          </cell>
          <cell r="C262">
            <v>4410</v>
          </cell>
          <cell r="D262">
            <v>5077076</v>
          </cell>
          <cell r="E262">
            <v>15</v>
          </cell>
          <cell r="F262">
            <v>28</v>
          </cell>
          <cell r="G262">
            <v>16</v>
          </cell>
          <cell r="H262">
            <v>14</v>
          </cell>
          <cell r="I262">
            <v>18</v>
          </cell>
          <cell r="J262">
            <v>18</v>
          </cell>
          <cell r="K262">
            <v>17</v>
          </cell>
          <cell r="L262">
            <v>22</v>
          </cell>
          <cell r="M262">
            <v>20</v>
          </cell>
        </row>
        <row r="263">
          <cell r="A263">
            <v>5095542</v>
          </cell>
          <cell r="B263">
            <v>5071864</v>
          </cell>
          <cell r="C263">
            <v>4410</v>
          </cell>
          <cell r="D263">
            <v>1265689</v>
          </cell>
          <cell r="E263">
            <v>166</v>
          </cell>
          <cell r="F263">
            <v>141</v>
          </cell>
          <cell r="G263">
            <v>147</v>
          </cell>
          <cell r="H263">
            <v>196</v>
          </cell>
          <cell r="I263">
            <v>181</v>
          </cell>
          <cell r="J263">
            <v>167</v>
          </cell>
          <cell r="K263">
            <v>161</v>
          </cell>
          <cell r="L263">
            <v>214</v>
          </cell>
          <cell r="M263">
            <v>211</v>
          </cell>
        </row>
        <row r="264">
          <cell r="A264">
            <v>5171764</v>
          </cell>
          <cell r="B264">
            <v>5109975</v>
          </cell>
          <cell r="C264">
            <v>4410</v>
          </cell>
          <cell r="D264">
            <v>3730067</v>
          </cell>
          <cell r="E264">
            <v>148</v>
          </cell>
          <cell r="F264">
            <v>126</v>
          </cell>
          <cell r="G264">
            <v>130</v>
          </cell>
          <cell r="H264">
            <v>114</v>
          </cell>
          <cell r="I264">
            <v>111</v>
          </cell>
          <cell r="J264">
            <v>111</v>
          </cell>
          <cell r="K264">
            <v>115</v>
          </cell>
          <cell r="L264">
            <v>186</v>
          </cell>
          <cell r="M264">
            <v>227</v>
          </cell>
        </row>
        <row r="265">
          <cell r="A265">
            <v>5171592</v>
          </cell>
          <cell r="B265">
            <v>5109889</v>
          </cell>
          <cell r="C265">
            <v>4410</v>
          </cell>
          <cell r="D265">
            <v>3727076</v>
          </cell>
          <cell r="E265">
            <v>210</v>
          </cell>
          <cell r="F265">
            <v>172</v>
          </cell>
          <cell r="G265">
            <v>154</v>
          </cell>
          <cell r="H265">
            <v>160</v>
          </cell>
          <cell r="I265">
            <v>133</v>
          </cell>
          <cell r="J265">
            <v>185</v>
          </cell>
          <cell r="K265">
            <v>158</v>
          </cell>
          <cell r="L265">
            <v>157</v>
          </cell>
          <cell r="M265">
            <v>198</v>
          </cell>
        </row>
        <row r="266">
          <cell r="A266">
            <v>5095642</v>
          </cell>
          <cell r="B266">
            <v>5071914</v>
          </cell>
          <cell r="C266">
            <v>4410</v>
          </cell>
          <cell r="D266">
            <v>3041029</v>
          </cell>
          <cell r="E266">
            <v>65</v>
          </cell>
          <cell r="F266">
            <v>7</v>
          </cell>
          <cell r="G266">
            <v>28</v>
          </cell>
          <cell r="H266">
            <v>16</v>
          </cell>
          <cell r="I266">
            <v>9</v>
          </cell>
          <cell r="J266">
            <v>9</v>
          </cell>
          <cell r="K266">
            <v>6</v>
          </cell>
          <cell r="L266">
            <v>125</v>
          </cell>
          <cell r="M266">
            <v>86</v>
          </cell>
        </row>
        <row r="267">
          <cell r="A267">
            <v>5095456</v>
          </cell>
          <cell r="B267">
            <v>5071821</v>
          </cell>
          <cell r="C267">
            <v>4410</v>
          </cell>
          <cell r="D267">
            <v>7688441</v>
          </cell>
          <cell r="E267">
            <v>184</v>
          </cell>
          <cell r="F267">
            <v>132</v>
          </cell>
          <cell r="G267">
            <v>146</v>
          </cell>
          <cell r="H267">
            <v>135</v>
          </cell>
          <cell r="I267">
            <v>147</v>
          </cell>
          <cell r="J267">
            <v>131</v>
          </cell>
          <cell r="K267">
            <v>121</v>
          </cell>
          <cell r="L267">
            <v>132</v>
          </cell>
          <cell r="M267">
            <v>81</v>
          </cell>
        </row>
        <row r="268">
          <cell r="A268">
            <v>5171918</v>
          </cell>
          <cell r="B268">
            <v>5110052</v>
          </cell>
          <cell r="C268">
            <v>4410</v>
          </cell>
          <cell r="D268">
            <v>7103078</v>
          </cell>
          <cell r="E268">
            <v>177</v>
          </cell>
          <cell r="F268">
            <v>155</v>
          </cell>
          <cell r="G268">
            <v>163</v>
          </cell>
          <cell r="H268">
            <v>155</v>
          </cell>
          <cell r="I268">
            <v>158</v>
          </cell>
          <cell r="J268">
            <v>146</v>
          </cell>
          <cell r="K268">
            <v>167</v>
          </cell>
          <cell r="L268">
            <v>175</v>
          </cell>
          <cell r="M268">
            <v>180</v>
          </cell>
        </row>
        <row r="269">
          <cell r="A269">
            <v>5171896</v>
          </cell>
          <cell r="B269">
            <v>5110041</v>
          </cell>
          <cell r="C269">
            <v>4410</v>
          </cell>
          <cell r="D269">
            <v>7314013</v>
          </cell>
          <cell r="E269">
            <v>145</v>
          </cell>
          <cell r="F269">
            <v>126</v>
          </cell>
          <cell r="G269">
            <v>124</v>
          </cell>
          <cell r="H269">
            <v>125</v>
          </cell>
          <cell r="I269">
            <v>127</v>
          </cell>
          <cell r="J269">
            <v>109</v>
          </cell>
          <cell r="K269">
            <v>102</v>
          </cell>
          <cell r="L269">
            <v>109</v>
          </cell>
          <cell r="M269">
            <v>137</v>
          </cell>
        </row>
        <row r="270">
          <cell r="A270">
            <v>5171658</v>
          </cell>
          <cell r="B270">
            <v>5109922</v>
          </cell>
          <cell r="C270">
            <v>4410</v>
          </cell>
          <cell r="D270">
            <v>7117315</v>
          </cell>
          <cell r="E270">
            <v>135</v>
          </cell>
          <cell r="F270">
            <v>218</v>
          </cell>
          <cell r="G270">
            <v>148</v>
          </cell>
          <cell r="H270">
            <v>168</v>
          </cell>
          <cell r="I270">
            <v>175</v>
          </cell>
          <cell r="J270">
            <v>159</v>
          </cell>
          <cell r="K270">
            <v>192</v>
          </cell>
          <cell r="L270">
            <v>240</v>
          </cell>
          <cell r="M270">
            <v>512</v>
          </cell>
        </row>
        <row r="271">
          <cell r="A271">
            <v>5179940</v>
          </cell>
          <cell r="B271">
            <v>5114063</v>
          </cell>
          <cell r="C271">
            <v>4410</v>
          </cell>
          <cell r="D271">
            <v>7287842</v>
          </cell>
          <cell r="E271">
            <v>125</v>
          </cell>
          <cell r="F271">
            <v>94</v>
          </cell>
          <cell r="G271">
            <v>117</v>
          </cell>
          <cell r="H271">
            <v>126</v>
          </cell>
          <cell r="I271">
            <v>96</v>
          </cell>
          <cell r="J271">
            <v>103</v>
          </cell>
          <cell r="K271">
            <v>96</v>
          </cell>
          <cell r="L271">
            <v>90</v>
          </cell>
          <cell r="M271">
            <v>102</v>
          </cell>
        </row>
        <row r="272">
          <cell r="A272">
            <v>5058190</v>
          </cell>
          <cell r="B272">
            <v>5053188</v>
          </cell>
          <cell r="C272">
            <v>4410</v>
          </cell>
          <cell r="D272">
            <v>7687145</v>
          </cell>
          <cell r="E272">
            <v>77</v>
          </cell>
          <cell r="F272">
            <v>78</v>
          </cell>
          <cell r="G272">
            <v>86</v>
          </cell>
          <cell r="H272">
            <v>90</v>
          </cell>
          <cell r="I272">
            <v>82</v>
          </cell>
          <cell r="J272">
            <v>31</v>
          </cell>
          <cell r="K272">
            <v>112</v>
          </cell>
          <cell r="L272">
            <v>102</v>
          </cell>
          <cell r="M272">
            <v>117</v>
          </cell>
        </row>
        <row r="273">
          <cell r="A273">
            <v>5171636</v>
          </cell>
          <cell r="B273">
            <v>5109911</v>
          </cell>
          <cell r="C273">
            <v>4410</v>
          </cell>
          <cell r="D273">
            <v>7116337</v>
          </cell>
          <cell r="E273">
            <v>177</v>
          </cell>
          <cell r="F273">
            <v>184</v>
          </cell>
          <cell r="G273">
            <v>193</v>
          </cell>
          <cell r="H273">
            <v>193</v>
          </cell>
          <cell r="I273">
            <v>228</v>
          </cell>
          <cell r="J273">
            <v>182</v>
          </cell>
          <cell r="K273">
            <v>185</v>
          </cell>
          <cell r="L273">
            <v>168</v>
          </cell>
          <cell r="M273">
            <v>0</v>
          </cell>
        </row>
        <row r="274">
          <cell r="A274">
            <v>5179982</v>
          </cell>
          <cell r="B274">
            <v>5114084</v>
          </cell>
          <cell r="C274">
            <v>4410</v>
          </cell>
          <cell r="D274">
            <v>15960559</v>
          </cell>
          <cell r="E274">
            <v>254</v>
          </cell>
          <cell r="F274">
            <v>211</v>
          </cell>
          <cell r="G274">
            <v>217</v>
          </cell>
          <cell r="H274">
            <v>218</v>
          </cell>
          <cell r="I274">
            <v>220</v>
          </cell>
          <cell r="J274">
            <v>216</v>
          </cell>
          <cell r="K274">
            <v>223</v>
          </cell>
          <cell r="L274">
            <v>213</v>
          </cell>
          <cell r="M274">
            <v>224</v>
          </cell>
        </row>
        <row r="275">
          <cell r="A275">
            <v>5171744</v>
          </cell>
          <cell r="B275">
            <v>5109965</v>
          </cell>
          <cell r="C275">
            <v>4410</v>
          </cell>
          <cell r="D275">
            <v>18492333</v>
          </cell>
          <cell r="E275">
            <v>219</v>
          </cell>
          <cell r="F275">
            <v>158</v>
          </cell>
          <cell r="G275">
            <v>22</v>
          </cell>
          <cell r="H275">
            <v>29</v>
          </cell>
          <cell r="I275">
            <v>46</v>
          </cell>
          <cell r="J275">
            <v>17</v>
          </cell>
          <cell r="K275">
            <v>36</v>
          </cell>
          <cell r="L275">
            <v>174</v>
          </cell>
          <cell r="M275">
            <v>117</v>
          </cell>
        </row>
        <row r="276">
          <cell r="A276">
            <v>5179962</v>
          </cell>
          <cell r="B276">
            <v>5114074</v>
          </cell>
          <cell r="C276">
            <v>4410</v>
          </cell>
          <cell r="D276">
            <v>15960510</v>
          </cell>
          <cell r="E276">
            <v>214</v>
          </cell>
          <cell r="F276">
            <v>174</v>
          </cell>
          <cell r="G276">
            <v>177</v>
          </cell>
          <cell r="H276">
            <v>176</v>
          </cell>
          <cell r="I276">
            <v>209</v>
          </cell>
          <cell r="J276">
            <v>195</v>
          </cell>
          <cell r="K276">
            <v>218</v>
          </cell>
          <cell r="L276">
            <v>212</v>
          </cell>
          <cell r="M276">
            <v>233</v>
          </cell>
        </row>
        <row r="277">
          <cell r="A277">
            <v>5095454</v>
          </cell>
          <cell r="B277">
            <v>5071820</v>
          </cell>
          <cell r="C277">
            <v>4410</v>
          </cell>
          <cell r="D277">
            <v>444601</v>
          </cell>
          <cell r="E277">
            <v>224</v>
          </cell>
          <cell r="F277">
            <v>191</v>
          </cell>
          <cell r="G277">
            <v>240</v>
          </cell>
          <cell r="H277">
            <v>197</v>
          </cell>
          <cell r="I277">
            <v>156</v>
          </cell>
          <cell r="J277">
            <v>154</v>
          </cell>
          <cell r="K277">
            <v>107</v>
          </cell>
          <cell r="L277">
            <v>135</v>
          </cell>
          <cell r="M277">
            <v>124</v>
          </cell>
        </row>
        <row r="278">
          <cell r="A278">
            <v>5095478</v>
          </cell>
          <cell r="B278">
            <v>5071832</v>
          </cell>
          <cell r="C278">
            <v>4410</v>
          </cell>
          <cell r="D278">
            <v>3091663</v>
          </cell>
          <cell r="E278">
            <v>537</v>
          </cell>
          <cell r="F278">
            <v>402</v>
          </cell>
          <cell r="G278">
            <v>450</v>
          </cell>
          <cell r="H278">
            <v>477</v>
          </cell>
          <cell r="I278">
            <v>476</v>
          </cell>
          <cell r="J278">
            <v>1441</v>
          </cell>
          <cell r="K278">
            <v>642</v>
          </cell>
          <cell r="L278">
            <v>686</v>
          </cell>
          <cell r="M278">
            <v>845</v>
          </cell>
        </row>
        <row r="279">
          <cell r="A279">
            <v>5062618</v>
          </cell>
          <cell r="B279">
            <v>5055402</v>
          </cell>
          <cell r="C279">
            <v>4410</v>
          </cell>
          <cell r="D279">
            <v>3355427</v>
          </cell>
          <cell r="E279">
            <v>172</v>
          </cell>
          <cell r="F279">
            <v>972</v>
          </cell>
          <cell r="G279">
            <v>282</v>
          </cell>
          <cell r="H279">
            <v>160</v>
          </cell>
          <cell r="I279">
            <v>464</v>
          </cell>
          <cell r="J279">
            <v>182</v>
          </cell>
          <cell r="K279">
            <v>173</v>
          </cell>
          <cell r="L279">
            <v>153</v>
          </cell>
          <cell r="M279">
            <v>300</v>
          </cell>
        </row>
        <row r="280">
          <cell r="A280">
            <v>5070050</v>
          </cell>
          <cell r="B280">
            <v>5059118</v>
          </cell>
          <cell r="C280">
            <v>4410</v>
          </cell>
          <cell r="E280">
            <v>172</v>
          </cell>
          <cell r="F280">
            <v>143</v>
          </cell>
          <cell r="G280">
            <v>157</v>
          </cell>
          <cell r="H280">
            <v>149</v>
          </cell>
          <cell r="I280">
            <v>207</v>
          </cell>
          <cell r="J280">
            <v>189</v>
          </cell>
          <cell r="K280">
            <v>181</v>
          </cell>
          <cell r="L280">
            <v>183</v>
          </cell>
          <cell r="M280">
            <v>179</v>
          </cell>
        </row>
        <row r="281">
          <cell r="A281">
            <v>5095624</v>
          </cell>
          <cell r="B281">
            <v>5071905</v>
          </cell>
          <cell r="C281">
            <v>4410</v>
          </cell>
          <cell r="E281">
            <v>331</v>
          </cell>
          <cell r="F281">
            <v>275</v>
          </cell>
          <cell r="G281">
            <v>305</v>
          </cell>
          <cell r="H281">
            <v>266</v>
          </cell>
          <cell r="I281">
            <v>323</v>
          </cell>
          <cell r="J281">
            <v>294</v>
          </cell>
          <cell r="K281">
            <v>285</v>
          </cell>
          <cell r="L281">
            <v>294</v>
          </cell>
          <cell r="M281">
            <v>285</v>
          </cell>
        </row>
        <row r="282">
          <cell r="A282">
            <v>5054002</v>
          </cell>
          <cell r="B282">
            <v>5051094</v>
          </cell>
          <cell r="C282">
            <v>4410</v>
          </cell>
          <cell r="E282">
            <v>172</v>
          </cell>
          <cell r="F282">
            <v>143</v>
          </cell>
          <cell r="G282">
            <v>157</v>
          </cell>
          <cell r="H282">
            <v>149</v>
          </cell>
          <cell r="I282">
            <v>207</v>
          </cell>
          <cell r="J282">
            <v>189</v>
          </cell>
          <cell r="K282">
            <v>181</v>
          </cell>
          <cell r="L282">
            <v>183</v>
          </cell>
          <cell r="M282">
            <v>179</v>
          </cell>
        </row>
        <row r="283">
          <cell r="A283">
            <v>5095494</v>
          </cell>
          <cell r="B283">
            <v>5071840</v>
          </cell>
          <cell r="C283">
            <v>4410</v>
          </cell>
          <cell r="D283">
            <v>3642570</v>
          </cell>
          <cell r="E283">
            <v>67</v>
          </cell>
          <cell r="F283">
            <v>136</v>
          </cell>
          <cell r="G283">
            <v>124</v>
          </cell>
          <cell r="H283">
            <v>177</v>
          </cell>
          <cell r="I283">
            <v>234</v>
          </cell>
          <cell r="J283">
            <v>41</v>
          </cell>
          <cell r="K283">
            <v>124</v>
          </cell>
          <cell r="L283">
            <v>35</v>
          </cell>
          <cell r="M283">
            <v>144</v>
          </cell>
        </row>
        <row r="284">
          <cell r="A284">
            <v>5095490</v>
          </cell>
          <cell r="B284">
            <v>5071838</v>
          </cell>
          <cell r="C284">
            <v>4410</v>
          </cell>
          <cell r="D284">
            <v>3219396</v>
          </cell>
          <cell r="E284">
            <v>262</v>
          </cell>
          <cell r="F284">
            <v>195</v>
          </cell>
          <cell r="G284">
            <v>171</v>
          </cell>
          <cell r="H284">
            <v>241</v>
          </cell>
          <cell r="I284">
            <v>263</v>
          </cell>
          <cell r="J284">
            <v>235</v>
          </cell>
          <cell r="K284">
            <v>217</v>
          </cell>
          <cell r="L284">
            <v>173</v>
          </cell>
          <cell r="M284">
            <v>432</v>
          </cell>
        </row>
        <row r="285">
          <cell r="A285">
            <v>5095564</v>
          </cell>
          <cell r="B285">
            <v>5071875</v>
          </cell>
          <cell r="C285">
            <v>4410</v>
          </cell>
          <cell r="D285">
            <v>3362099</v>
          </cell>
          <cell r="E285">
            <v>28</v>
          </cell>
          <cell r="F285">
            <v>19</v>
          </cell>
          <cell r="G285">
            <v>22</v>
          </cell>
          <cell r="H285">
            <v>28</v>
          </cell>
          <cell r="I285">
            <v>18</v>
          </cell>
          <cell r="J285">
            <v>14</v>
          </cell>
          <cell r="K285">
            <v>70</v>
          </cell>
          <cell r="L285">
            <v>62</v>
          </cell>
          <cell r="M285">
            <v>60</v>
          </cell>
        </row>
        <row r="286">
          <cell r="A286">
            <v>5095502</v>
          </cell>
          <cell r="B286">
            <v>5071844</v>
          </cell>
          <cell r="C286">
            <v>4410</v>
          </cell>
          <cell r="D286">
            <v>3642500</v>
          </cell>
          <cell r="E286">
            <v>327</v>
          </cell>
          <cell r="F286">
            <v>256</v>
          </cell>
          <cell r="G286">
            <v>320</v>
          </cell>
          <cell r="H286">
            <v>263</v>
          </cell>
          <cell r="I286">
            <v>273</v>
          </cell>
          <cell r="J286">
            <v>239</v>
          </cell>
          <cell r="K286">
            <v>266</v>
          </cell>
          <cell r="L286">
            <v>272</v>
          </cell>
          <cell r="M286">
            <v>263</v>
          </cell>
        </row>
        <row r="287">
          <cell r="A287">
            <v>5095628</v>
          </cell>
          <cell r="B287">
            <v>5071907</v>
          </cell>
          <cell r="C287">
            <v>4410</v>
          </cell>
          <cell r="D287">
            <v>3642624</v>
          </cell>
          <cell r="E287">
            <v>269</v>
          </cell>
          <cell r="F287">
            <v>165</v>
          </cell>
          <cell r="G287">
            <v>190</v>
          </cell>
          <cell r="H287">
            <v>152</v>
          </cell>
          <cell r="I287">
            <v>256</v>
          </cell>
          <cell r="J287">
            <v>219</v>
          </cell>
          <cell r="K287">
            <v>685</v>
          </cell>
          <cell r="L287">
            <v>350</v>
          </cell>
          <cell r="M287">
            <v>310</v>
          </cell>
        </row>
        <row r="288">
          <cell r="A288">
            <v>5095626</v>
          </cell>
          <cell r="B288">
            <v>5071906</v>
          </cell>
          <cell r="C288">
            <v>4410</v>
          </cell>
          <cell r="D288">
            <v>3362908</v>
          </cell>
          <cell r="E288">
            <v>238</v>
          </cell>
          <cell r="F288">
            <v>157</v>
          </cell>
          <cell r="G288">
            <v>201</v>
          </cell>
          <cell r="H288">
            <v>189</v>
          </cell>
          <cell r="I288">
            <v>186</v>
          </cell>
          <cell r="J288">
            <v>328</v>
          </cell>
          <cell r="K288">
            <v>300</v>
          </cell>
          <cell r="L288">
            <v>331</v>
          </cell>
          <cell r="M288">
            <v>286</v>
          </cell>
        </row>
        <row r="289">
          <cell r="A289">
            <v>5095560</v>
          </cell>
          <cell r="B289">
            <v>5071873</v>
          </cell>
          <cell r="C289">
            <v>4410</v>
          </cell>
          <cell r="D289">
            <v>70005300</v>
          </cell>
          <cell r="E289">
            <v>62</v>
          </cell>
          <cell r="F289">
            <v>34</v>
          </cell>
          <cell r="G289">
            <v>17</v>
          </cell>
          <cell r="H289">
            <v>49</v>
          </cell>
          <cell r="I289">
            <v>60</v>
          </cell>
          <cell r="J289">
            <v>61</v>
          </cell>
          <cell r="K289">
            <v>45</v>
          </cell>
          <cell r="L289">
            <v>17</v>
          </cell>
          <cell r="M289">
            <v>40</v>
          </cell>
        </row>
        <row r="290">
          <cell r="A290">
            <v>5095612</v>
          </cell>
          <cell r="B290">
            <v>5071899</v>
          </cell>
          <cell r="C290">
            <v>4410</v>
          </cell>
          <cell r="D290">
            <v>70000034</v>
          </cell>
          <cell r="E290">
            <v>263</v>
          </cell>
          <cell r="F290">
            <v>164</v>
          </cell>
          <cell r="G290">
            <v>217</v>
          </cell>
          <cell r="H290">
            <v>190</v>
          </cell>
          <cell r="I290">
            <v>194</v>
          </cell>
          <cell r="J290">
            <v>186</v>
          </cell>
          <cell r="K290">
            <v>192</v>
          </cell>
          <cell r="L290">
            <v>277</v>
          </cell>
          <cell r="M290">
            <v>280</v>
          </cell>
        </row>
        <row r="291">
          <cell r="A291">
            <v>5095558</v>
          </cell>
          <cell r="B291">
            <v>5071872</v>
          </cell>
          <cell r="C291">
            <v>4410</v>
          </cell>
          <cell r="D291">
            <v>5344497</v>
          </cell>
          <cell r="E291">
            <v>289</v>
          </cell>
          <cell r="F291">
            <v>251</v>
          </cell>
          <cell r="G291">
            <v>287</v>
          </cell>
          <cell r="H291">
            <v>262</v>
          </cell>
          <cell r="I291">
            <v>279</v>
          </cell>
          <cell r="J291">
            <v>223</v>
          </cell>
          <cell r="K291">
            <v>166</v>
          </cell>
          <cell r="L291">
            <v>173</v>
          </cell>
          <cell r="M291">
            <v>168</v>
          </cell>
        </row>
        <row r="292">
          <cell r="A292">
            <v>5095592</v>
          </cell>
          <cell r="B292">
            <v>5071889</v>
          </cell>
          <cell r="C292">
            <v>4410</v>
          </cell>
          <cell r="D292">
            <v>1691912</v>
          </cell>
          <cell r="E292">
            <v>233</v>
          </cell>
          <cell r="F292">
            <v>190</v>
          </cell>
          <cell r="G292">
            <v>228</v>
          </cell>
          <cell r="H292">
            <v>200</v>
          </cell>
          <cell r="I292">
            <v>205</v>
          </cell>
          <cell r="J292">
            <v>213</v>
          </cell>
          <cell r="K292">
            <v>207</v>
          </cell>
          <cell r="L292">
            <v>235</v>
          </cell>
          <cell r="M292">
            <v>198</v>
          </cell>
        </row>
        <row r="293">
          <cell r="A293">
            <v>5095610</v>
          </cell>
          <cell r="B293">
            <v>5071898</v>
          </cell>
          <cell r="C293">
            <v>4410</v>
          </cell>
          <cell r="D293">
            <v>1472025</v>
          </cell>
          <cell r="E293">
            <v>194</v>
          </cell>
          <cell r="F293">
            <v>206</v>
          </cell>
          <cell r="G293">
            <v>203</v>
          </cell>
          <cell r="H293">
            <v>219</v>
          </cell>
          <cell r="I293">
            <v>234</v>
          </cell>
          <cell r="J293">
            <v>164</v>
          </cell>
          <cell r="K293">
            <v>87</v>
          </cell>
          <cell r="L293">
            <v>127</v>
          </cell>
          <cell r="M293">
            <v>81</v>
          </cell>
        </row>
        <row r="294">
          <cell r="A294">
            <v>5095552</v>
          </cell>
          <cell r="B294">
            <v>5071869</v>
          </cell>
          <cell r="C294">
            <v>4410</v>
          </cell>
          <cell r="D294">
            <v>709537</v>
          </cell>
          <cell r="E294">
            <v>216</v>
          </cell>
          <cell r="F294">
            <v>126</v>
          </cell>
          <cell r="G294">
            <v>196</v>
          </cell>
          <cell r="H294">
            <v>212</v>
          </cell>
          <cell r="I294">
            <v>197</v>
          </cell>
          <cell r="J294">
            <v>168</v>
          </cell>
          <cell r="K294">
            <v>169</v>
          </cell>
          <cell r="L294">
            <v>238</v>
          </cell>
          <cell r="M294">
            <v>281</v>
          </cell>
        </row>
        <row r="295">
          <cell r="A295">
            <v>5095488</v>
          </cell>
          <cell r="B295">
            <v>5071837</v>
          </cell>
          <cell r="C295">
            <v>4410</v>
          </cell>
          <cell r="D295">
            <v>706378</v>
          </cell>
          <cell r="E295">
            <v>397</v>
          </cell>
          <cell r="F295">
            <v>367</v>
          </cell>
          <cell r="G295">
            <v>639</v>
          </cell>
          <cell r="H295">
            <v>499</v>
          </cell>
          <cell r="I295">
            <v>387</v>
          </cell>
          <cell r="J295">
            <v>356</v>
          </cell>
          <cell r="K295">
            <v>327</v>
          </cell>
          <cell r="L295">
            <v>590</v>
          </cell>
          <cell r="M295">
            <v>1066</v>
          </cell>
        </row>
        <row r="296">
          <cell r="A296">
            <v>5095562</v>
          </cell>
          <cell r="B296">
            <v>5071874</v>
          </cell>
          <cell r="C296">
            <v>4410</v>
          </cell>
          <cell r="D296">
            <v>451902</v>
          </cell>
          <cell r="E296">
            <v>170</v>
          </cell>
          <cell r="F296">
            <v>380</v>
          </cell>
          <cell r="G296">
            <v>134</v>
          </cell>
          <cell r="H296">
            <v>167</v>
          </cell>
          <cell r="I296">
            <v>143</v>
          </cell>
          <cell r="J296">
            <v>227</v>
          </cell>
          <cell r="K296">
            <v>158</v>
          </cell>
          <cell r="L296">
            <v>291</v>
          </cell>
          <cell r="M296">
            <v>361</v>
          </cell>
        </row>
        <row r="297">
          <cell r="A297">
            <v>5095506</v>
          </cell>
          <cell r="B297">
            <v>5071846</v>
          </cell>
          <cell r="C297">
            <v>4410</v>
          </cell>
          <cell r="D297">
            <v>2955974</v>
          </cell>
          <cell r="E297">
            <v>187</v>
          </cell>
          <cell r="F297">
            <v>170</v>
          </cell>
          <cell r="G297">
            <v>183</v>
          </cell>
          <cell r="H297">
            <v>146</v>
          </cell>
          <cell r="I297">
            <v>157</v>
          </cell>
          <cell r="J297">
            <v>159</v>
          </cell>
          <cell r="K297">
            <v>157</v>
          </cell>
          <cell r="L297">
            <v>170</v>
          </cell>
          <cell r="M297">
            <v>157</v>
          </cell>
        </row>
        <row r="298">
          <cell r="A298">
            <v>5095460</v>
          </cell>
          <cell r="B298">
            <v>5071823</v>
          </cell>
          <cell r="C298">
            <v>4410</v>
          </cell>
          <cell r="D298">
            <v>3361122</v>
          </cell>
          <cell r="E298">
            <v>200</v>
          </cell>
          <cell r="F298">
            <v>140</v>
          </cell>
          <cell r="G298">
            <v>179</v>
          </cell>
          <cell r="H298">
            <v>165</v>
          </cell>
          <cell r="I298">
            <v>197</v>
          </cell>
          <cell r="J298">
            <v>173</v>
          </cell>
          <cell r="K298">
            <v>179</v>
          </cell>
          <cell r="L298">
            <v>168</v>
          </cell>
          <cell r="M298">
            <v>165</v>
          </cell>
        </row>
        <row r="299">
          <cell r="A299">
            <v>5095508</v>
          </cell>
          <cell r="B299">
            <v>5071847</v>
          </cell>
          <cell r="C299">
            <v>4410</v>
          </cell>
          <cell r="D299">
            <v>7273405</v>
          </cell>
          <cell r="E299">
            <v>507</v>
          </cell>
          <cell r="F299">
            <v>400</v>
          </cell>
          <cell r="G299">
            <v>481</v>
          </cell>
          <cell r="H299">
            <v>435</v>
          </cell>
          <cell r="I299">
            <v>471</v>
          </cell>
          <cell r="J299">
            <v>461</v>
          </cell>
          <cell r="K299">
            <v>417</v>
          </cell>
          <cell r="L299">
            <v>508</v>
          </cell>
          <cell r="M299">
            <v>442</v>
          </cell>
        </row>
        <row r="300">
          <cell r="A300">
            <v>5095504</v>
          </cell>
          <cell r="B300">
            <v>5071845</v>
          </cell>
          <cell r="C300">
            <v>4410</v>
          </cell>
          <cell r="D300">
            <v>7294384</v>
          </cell>
          <cell r="E300">
            <v>213</v>
          </cell>
          <cell r="F300">
            <v>137</v>
          </cell>
          <cell r="G300">
            <v>162</v>
          </cell>
          <cell r="H300">
            <v>150</v>
          </cell>
          <cell r="I300">
            <v>229</v>
          </cell>
          <cell r="J300">
            <v>239</v>
          </cell>
          <cell r="K300">
            <v>221</v>
          </cell>
          <cell r="L300">
            <v>260</v>
          </cell>
          <cell r="M300">
            <v>247</v>
          </cell>
        </row>
        <row r="301">
          <cell r="A301">
            <v>5052896</v>
          </cell>
          <cell r="B301">
            <v>5050541</v>
          </cell>
          <cell r="C301">
            <v>4410</v>
          </cell>
          <cell r="D301">
            <v>7729108</v>
          </cell>
          <cell r="E301">
            <v>214</v>
          </cell>
          <cell r="F301">
            <v>177</v>
          </cell>
          <cell r="G301">
            <v>216</v>
          </cell>
          <cell r="H301">
            <v>198</v>
          </cell>
          <cell r="I301">
            <v>201</v>
          </cell>
          <cell r="J301">
            <v>198</v>
          </cell>
          <cell r="K301">
            <v>175</v>
          </cell>
          <cell r="L301">
            <v>208</v>
          </cell>
          <cell r="M301">
            <v>204</v>
          </cell>
        </row>
        <row r="302">
          <cell r="A302">
            <v>5095566</v>
          </cell>
          <cell r="B302">
            <v>5071876</v>
          </cell>
          <cell r="C302">
            <v>4410</v>
          </cell>
          <cell r="D302">
            <v>7147079</v>
          </cell>
          <cell r="E302">
            <v>307</v>
          </cell>
          <cell r="F302">
            <v>190</v>
          </cell>
          <cell r="G302">
            <v>258</v>
          </cell>
          <cell r="H302">
            <v>234</v>
          </cell>
          <cell r="I302">
            <v>256</v>
          </cell>
          <cell r="J302">
            <v>270</v>
          </cell>
          <cell r="K302">
            <v>285</v>
          </cell>
          <cell r="L302">
            <v>333</v>
          </cell>
          <cell r="M302">
            <v>126</v>
          </cell>
        </row>
        <row r="303">
          <cell r="A303">
            <v>5095594</v>
          </cell>
          <cell r="B303">
            <v>5071890</v>
          </cell>
          <cell r="C303">
            <v>4410</v>
          </cell>
          <cell r="D303">
            <v>6892934</v>
          </cell>
          <cell r="E303">
            <v>64</v>
          </cell>
          <cell r="F303">
            <v>57</v>
          </cell>
          <cell r="G303">
            <v>56</v>
          </cell>
          <cell r="H303">
            <v>57</v>
          </cell>
          <cell r="I303">
            <v>70</v>
          </cell>
          <cell r="J303">
            <v>66</v>
          </cell>
          <cell r="K303">
            <v>62</v>
          </cell>
          <cell r="L303">
            <v>92</v>
          </cell>
          <cell r="M303">
            <v>23</v>
          </cell>
        </row>
        <row r="304">
          <cell r="A304">
            <v>5179394</v>
          </cell>
          <cell r="B304">
            <v>5113790</v>
          </cell>
          <cell r="C304">
            <v>4410</v>
          </cell>
          <cell r="D304">
            <v>6824105</v>
          </cell>
          <cell r="E304">
            <v>202</v>
          </cell>
          <cell r="F304">
            <v>191</v>
          </cell>
          <cell r="G304">
            <v>189</v>
          </cell>
          <cell r="H304">
            <v>180</v>
          </cell>
          <cell r="I304">
            <v>216</v>
          </cell>
          <cell r="J304">
            <v>197</v>
          </cell>
          <cell r="K304">
            <v>200</v>
          </cell>
          <cell r="L304">
            <v>221</v>
          </cell>
          <cell r="M304">
            <v>231</v>
          </cell>
        </row>
        <row r="305">
          <cell r="A305">
            <v>5094966</v>
          </cell>
          <cell r="B305">
            <v>5071576</v>
          </cell>
          <cell r="C305">
            <v>4410</v>
          </cell>
          <cell r="E305">
            <v>240</v>
          </cell>
          <cell r="F305">
            <v>193</v>
          </cell>
          <cell r="G305">
            <v>213</v>
          </cell>
          <cell r="H305">
            <v>149</v>
          </cell>
          <cell r="I305">
            <v>207</v>
          </cell>
          <cell r="J305">
            <v>189</v>
          </cell>
          <cell r="K305">
            <v>181</v>
          </cell>
          <cell r="L305">
            <v>183</v>
          </cell>
          <cell r="M305">
            <v>179</v>
          </cell>
        </row>
        <row r="306">
          <cell r="A306">
            <v>5094982</v>
          </cell>
          <cell r="B306">
            <v>5071584</v>
          </cell>
          <cell r="C306">
            <v>4410</v>
          </cell>
          <cell r="D306">
            <v>5370405</v>
          </cell>
          <cell r="E306">
            <v>166</v>
          </cell>
          <cell r="F306">
            <v>95</v>
          </cell>
          <cell r="G306">
            <v>758</v>
          </cell>
          <cell r="H306">
            <v>112</v>
          </cell>
          <cell r="I306">
            <v>242</v>
          </cell>
          <cell r="J306">
            <v>233</v>
          </cell>
          <cell r="K306">
            <v>166</v>
          </cell>
          <cell r="L306">
            <v>492</v>
          </cell>
          <cell r="M306">
            <v>562</v>
          </cell>
        </row>
        <row r="307">
          <cell r="A307">
            <v>5069760</v>
          </cell>
          <cell r="B307">
            <v>5058973</v>
          </cell>
          <cell r="C307">
            <v>4410</v>
          </cell>
          <cell r="D307">
            <v>9018200</v>
          </cell>
          <cell r="E307">
            <v>273</v>
          </cell>
          <cell r="F307">
            <v>145</v>
          </cell>
          <cell r="G307">
            <v>257</v>
          </cell>
          <cell r="H307">
            <v>97</v>
          </cell>
          <cell r="I307">
            <v>223</v>
          </cell>
          <cell r="J307">
            <v>146</v>
          </cell>
          <cell r="K307">
            <v>192</v>
          </cell>
          <cell r="L307">
            <v>151</v>
          </cell>
          <cell r="M307">
            <v>157</v>
          </cell>
        </row>
        <row r="308">
          <cell r="A308">
            <v>5094976</v>
          </cell>
          <cell r="B308">
            <v>5071581</v>
          </cell>
          <cell r="C308">
            <v>4410</v>
          </cell>
          <cell r="D308">
            <v>3927041</v>
          </cell>
          <cell r="E308">
            <v>347</v>
          </cell>
          <cell r="F308">
            <v>291</v>
          </cell>
          <cell r="G308">
            <v>263</v>
          </cell>
          <cell r="H308">
            <v>241</v>
          </cell>
          <cell r="I308">
            <v>259</v>
          </cell>
          <cell r="J308">
            <v>201</v>
          </cell>
          <cell r="K308">
            <v>276</v>
          </cell>
          <cell r="L308">
            <v>286</v>
          </cell>
          <cell r="M308">
            <v>270</v>
          </cell>
        </row>
        <row r="309">
          <cell r="A309">
            <v>5094978</v>
          </cell>
          <cell r="B309">
            <v>5071582</v>
          </cell>
          <cell r="C309">
            <v>4410</v>
          </cell>
          <cell r="D309">
            <v>21989071</v>
          </cell>
          <cell r="E309">
            <v>89</v>
          </cell>
          <cell r="F309">
            <v>73</v>
          </cell>
          <cell r="G309">
            <v>67</v>
          </cell>
          <cell r="H309">
            <v>74</v>
          </cell>
          <cell r="I309">
            <v>81</v>
          </cell>
          <cell r="J309">
            <v>79</v>
          </cell>
          <cell r="K309">
            <v>62</v>
          </cell>
          <cell r="L309">
            <v>226</v>
          </cell>
          <cell r="M309">
            <v>101</v>
          </cell>
        </row>
        <row r="310">
          <cell r="A310">
            <v>5094964</v>
          </cell>
          <cell r="B310">
            <v>5071575</v>
          </cell>
          <cell r="C310">
            <v>4410</v>
          </cell>
          <cell r="D310">
            <v>3917</v>
          </cell>
          <cell r="E310">
            <v>64</v>
          </cell>
          <cell r="F310">
            <v>75</v>
          </cell>
          <cell r="G310">
            <v>0</v>
          </cell>
          <cell r="H310">
            <v>0</v>
          </cell>
          <cell r="I310">
            <v>0</v>
          </cell>
          <cell r="J310">
            <v>0</v>
          </cell>
          <cell r="K310">
            <v>0</v>
          </cell>
          <cell r="L310">
            <v>0</v>
          </cell>
          <cell r="M310">
            <v>0</v>
          </cell>
        </row>
        <row r="311">
          <cell r="A311">
            <v>5094972</v>
          </cell>
          <cell r="B311">
            <v>5071579</v>
          </cell>
          <cell r="C311">
            <v>4410</v>
          </cell>
          <cell r="D311">
            <v>2064257</v>
          </cell>
          <cell r="E311">
            <v>170</v>
          </cell>
          <cell r="F311">
            <v>124</v>
          </cell>
          <cell r="G311">
            <v>207</v>
          </cell>
          <cell r="H311">
            <v>154</v>
          </cell>
          <cell r="I311">
            <v>131</v>
          </cell>
          <cell r="J311">
            <v>129</v>
          </cell>
          <cell r="K311">
            <v>128</v>
          </cell>
          <cell r="L311">
            <v>161</v>
          </cell>
          <cell r="M311">
            <v>157</v>
          </cell>
        </row>
        <row r="312">
          <cell r="A312">
            <v>5094974</v>
          </cell>
          <cell r="B312">
            <v>5071580</v>
          </cell>
          <cell r="C312">
            <v>4410</v>
          </cell>
          <cell r="D312">
            <v>1692114</v>
          </cell>
          <cell r="E312">
            <v>183</v>
          </cell>
          <cell r="F312">
            <v>120</v>
          </cell>
          <cell r="G312">
            <v>129</v>
          </cell>
          <cell r="H312">
            <v>47</v>
          </cell>
          <cell r="I312">
            <v>203</v>
          </cell>
          <cell r="J312">
            <v>98</v>
          </cell>
          <cell r="K312">
            <v>120</v>
          </cell>
          <cell r="L312">
            <v>24</v>
          </cell>
          <cell r="M312">
            <v>192</v>
          </cell>
        </row>
        <row r="313">
          <cell r="A313">
            <v>5094980</v>
          </cell>
          <cell r="B313">
            <v>5071583</v>
          </cell>
          <cell r="C313">
            <v>4410</v>
          </cell>
          <cell r="D313">
            <v>1616725</v>
          </cell>
          <cell r="E313">
            <v>148</v>
          </cell>
          <cell r="F313">
            <v>80</v>
          </cell>
          <cell r="G313">
            <v>115</v>
          </cell>
          <cell r="H313">
            <v>87</v>
          </cell>
          <cell r="I313">
            <v>96</v>
          </cell>
          <cell r="J313">
            <v>90</v>
          </cell>
          <cell r="K313">
            <v>77</v>
          </cell>
          <cell r="L313">
            <v>91</v>
          </cell>
          <cell r="M313">
            <v>81</v>
          </cell>
        </row>
        <row r="314">
          <cell r="A314">
            <v>5094962</v>
          </cell>
          <cell r="B314">
            <v>5071574</v>
          </cell>
          <cell r="C314">
            <v>4410</v>
          </cell>
          <cell r="D314">
            <v>7097166</v>
          </cell>
          <cell r="E314">
            <v>164</v>
          </cell>
          <cell r="F314">
            <v>68</v>
          </cell>
          <cell r="G314">
            <v>87</v>
          </cell>
          <cell r="H314">
            <v>60</v>
          </cell>
          <cell r="I314">
            <v>109</v>
          </cell>
          <cell r="J314">
            <v>95</v>
          </cell>
          <cell r="K314">
            <v>150</v>
          </cell>
          <cell r="L314">
            <v>173</v>
          </cell>
          <cell r="M314">
            <v>134</v>
          </cell>
        </row>
        <row r="315">
          <cell r="A315">
            <v>5094968</v>
          </cell>
          <cell r="B315">
            <v>5071577</v>
          </cell>
          <cell r="C315">
            <v>4410</v>
          </cell>
          <cell r="D315">
            <v>16008266</v>
          </cell>
          <cell r="E315">
            <v>101</v>
          </cell>
          <cell r="F315">
            <v>62</v>
          </cell>
          <cell r="G315">
            <v>53</v>
          </cell>
          <cell r="H315">
            <v>58</v>
          </cell>
          <cell r="I315">
            <v>85</v>
          </cell>
          <cell r="J315">
            <v>87</v>
          </cell>
          <cell r="K315">
            <v>79</v>
          </cell>
          <cell r="L315">
            <v>96</v>
          </cell>
          <cell r="M315">
            <v>76</v>
          </cell>
        </row>
        <row r="316">
          <cell r="A316">
            <v>5177230</v>
          </cell>
          <cell r="B316">
            <v>5112708</v>
          </cell>
          <cell r="C316">
            <v>4410</v>
          </cell>
          <cell r="D316">
            <v>3649761</v>
          </cell>
          <cell r="E316">
            <v>268</v>
          </cell>
          <cell r="F316">
            <v>238</v>
          </cell>
          <cell r="G316">
            <v>230</v>
          </cell>
          <cell r="H316">
            <v>204</v>
          </cell>
          <cell r="I316">
            <v>267</v>
          </cell>
          <cell r="J316">
            <v>229</v>
          </cell>
          <cell r="K316">
            <v>244</v>
          </cell>
          <cell r="L316">
            <v>221</v>
          </cell>
          <cell r="M316">
            <v>236</v>
          </cell>
        </row>
        <row r="317">
          <cell r="A317">
            <v>5081360</v>
          </cell>
          <cell r="B317">
            <v>5064773</v>
          </cell>
          <cell r="C317">
            <v>4410</v>
          </cell>
          <cell r="D317">
            <v>32997887</v>
          </cell>
          <cell r="E317">
            <v>172</v>
          </cell>
          <cell r="F317">
            <v>152</v>
          </cell>
          <cell r="G317">
            <v>148</v>
          </cell>
          <cell r="H317">
            <v>144</v>
          </cell>
          <cell r="I317">
            <v>213</v>
          </cell>
          <cell r="J317">
            <v>183</v>
          </cell>
          <cell r="K317">
            <v>193</v>
          </cell>
          <cell r="L317">
            <v>172</v>
          </cell>
          <cell r="M317">
            <v>93</v>
          </cell>
        </row>
        <row r="318">
          <cell r="A318">
            <v>5176762</v>
          </cell>
          <cell r="B318">
            <v>5112474</v>
          </cell>
          <cell r="C318">
            <v>4410</v>
          </cell>
          <cell r="D318">
            <v>3508977</v>
          </cell>
          <cell r="E318">
            <v>246</v>
          </cell>
          <cell r="F318">
            <v>220</v>
          </cell>
          <cell r="G318">
            <v>211</v>
          </cell>
          <cell r="H318">
            <v>188</v>
          </cell>
          <cell r="I318">
            <v>245</v>
          </cell>
          <cell r="J318">
            <v>211</v>
          </cell>
          <cell r="K318">
            <v>309</v>
          </cell>
          <cell r="L318">
            <v>360</v>
          </cell>
          <cell r="M318">
            <v>418</v>
          </cell>
        </row>
        <row r="319">
          <cell r="A319">
            <v>5181106</v>
          </cell>
          <cell r="B319">
            <v>5114646</v>
          </cell>
          <cell r="C319">
            <v>4410</v>
          </cell>
          <cell r="D319">
            <v>31988253</v>
          </cell>
          <cell r="E319">
            <v>164</v>
          </cell>
          <cell r="F319">
            <v>398</v>
          </cell>
          <cell r="G319">
            <v>479</v>
          </cell>
          <cell r="H319">
            <v>287</v>
          </cell>
          <cell r="I319">
            <v>254</v>
          </cell>
          <cell r="J319">
            <v>724</v>
          </cell>
          <cell r="K319">
            <v>440</v>
          </cell>
          <cell r="L319">
            <v>642</v>
          </cell>
          <cell r="M319">
            <v>138</v>
          </cell>
        </row>
        <row r="320">
          <cell r="A320">
            <v>5180626</v>
          </cell>
          <cell r="B320">
            <v>5114406</v>
          </cell>
          <cell r="C320">
            <v>4410</v>
          </cell>
          <cell r="D320">
            <v>31116284</v>
          </cell>
          <cell r="E320">
            <v>330</v>
          </cell>
          <cell r="F320">
            <v>295</v>
          </cell>
          <cell r="G320">
            <v>284</v>
          </cell>
          <cell r="H320">
            <v>252</v>
          </cell>
          <cell r="I320">
            <v>658</v>
          </cell>
          <cell r="J320">
            <v>192</v>
          </cell>
          <cell r="K320">
            <v>150</v>
          </cell>
          <cell r="L320">
            <v>160</v>
          </cell>
          <cell r="M320">
            <v>193</v>
          </cell>
        </row>
        <row r="321">
          <cell r="A321">
            <v>5180470</v>
          </cell>
          <cell r="B321">
            <v>5114328</v>
          </cell>
          <cell r="C321">
            <v>4410</v>
          </cell>
          <cell r="D321">
            <v>1618051</v>
          </cell>
          <cell r="E321">
            <v>233</v>
          </cell>
          <cell r="F321">
            <v>404</v>
          </cell>
          <cell r="G321">
            <v>200</v>
          </cell>
          <cell r="H321">
            <v>254</v>
          </cell>
          <cell r="I321">
            <v>79</v>
          </cell>
          <cell r="J321">
            <v>72</v>
          </cell>
          <cell r="K321">
            <v>74</v>
          </cell>
          <cell r="L321">
            <v>79</v>
          </cell>
          <cell r="M321">
            <v>99</v>
          </cell>
        </row>
        <row r="322">
          <cell r="A322">
            <v>5180450</v>
          </cell>
          <cell r="B322">
            <v>5114318</v>
          </cell>
          <cell r="C322">
            <v>4410</v>
          </cell>
          <cell r="D322">
            <v>3506176</v>
          </cell>
          <cell r="E322">
            <v>233</v>
          </cell>
          <cell r="F322">
            <v>206</v>
          </cell>
          <cell r="G322">
            <v>572</v>
          </cell>
          <cell r="H322">
            <v>265</v>
          </cell>
          <cell r="I322">
            <v>287</v>
          </cell>
          <cell r="J322">
            <v>229</v>
          </cell>
          <cell r="K322">
            <v>240</v>
          </cell>
          <cell r="L322">
            <v>270</v>
          </cell>
          <cell r="M322">
            <v>313</v>
          </cell>
        </row>
        <row r="323">
          <cell r="A323">
            <v>5180396</v>
          </cell>
          <cell r="B323">
            <v>5114291</v>
          </cell>
          <cell r="C323">
            <v>4410</v>
          </cell>
          <cell r="D323">
            <v>1502200</v>
          </cell>
          <cell r="E323">
            <v>563</v>
          </cell>
          <cell r="F323">
            <v>225</v>
          </cell>
          <cell r="G323">
            <v>200</v>
          </cell>
          <cell r="H323">
            <v>190</v>
          </cell>
          <cell r="I323">
            <v>191</v>
          </cell>
          <cell r="J323">
            <v>193</v>
          </cell>
          <cell r="K323">
            <v>223</v>
          </cell>
          <cell r="L323">
            <v>218</v>
          </cell>
          <cell r="M323">
            <v>233</v>
          </cell>
        </row>
        <row r="324">
          <cell r="A324">
            <v>5180370</v>
          </cell>
          <cell r="B324">
            <v>5114278</v>
          </cell>
          <cell r="C324">
            <v>4410</v>
          </cell>
          <cell r="D324">
            <v>2961927</v>
          </cell>
          <cell r="E324">
            <v>272</v>
          </cell>
          <cell r="F324">
            <v>126</v>
          </cell>
          <cell r="G324">
            <v>140</v>
          </cell>
          <cell r="H324">
            <v>128</v>
          </cell>
          <cell r="I324">
            <v>130</v>
          </cell>
          <cell r="J324">
            <v>103</v>
          </cell>
          <cell r="K324">
            <v>150</v>
          </cell>
          <cell r="L324">
            <v>134</v>
          </cell>
          <cell r="M324">
            <v>161</v>
          </cell>
        </row>
        <row r="325">
          <cell r="A325">
            <v>5180608</v>
          </cell>
          <cell r="B325">
            <v>5114397</v>
          </cell>
          <cell r="C325">
            <v>4410</v>
          </cell>
          <cell r="D325">
            <v>1502201</v>
          </cell>
          <cell r="E325">
            <v>140</v>
          </cell>
          <cell r="F325">
            <v>112</v>
          </cell>
          <cell r="G325">
            <v>124</v>
          </cell>
          <cell r="H325">
            <v>80</v>
          </cell>
          <cell r="I325">
            <v>78</v>
          </cell>
          <cell r="J325">
            <v>68</v>
          </cell>
          <cell r="K325">
            <v>71</v>
          </cell>
          <cell r="L325">
            <v>77</v>
          </cell>
          <cell r="M325">
            <v>89</v>
          </cell>
        </row>
        <row r="326">
          <cell r="A326">
            <v>5180858</v>
          </cell>
          <cell r="B326">
            <v>5114522</v>
          </cell>
          <cell r="C326">
            <v>4410</v>
          </cell>
          <cell r="D326">
            <v>3361903</v>
          </cell>
          <cell r="E326">
            <v>150</v>
          </cell>
          <cell r="F326">
            <v>186</v>
          </cell>
          <cell r="G326">
            <v>189</v>
          </cell>
          <cell r="H326">
            <v>169</v>
          </cell>
          <cell r="I326">
            <v>181</v>
          </cell>
          <cell r="J326">
            <v>161</v>
          </cell>
          <cell r="K326">
            <v>400</v>
          </cell>
          <cell r="L326">
            <v>283</v>
          </cell>
          <cell r="M326">
            <v>356</v>
          </cell>
        </row>
        <row r="327">
          <cell r="A327">
            <v>5180666</v>
          </cell>
          <cell r="B327">
            <v>5114426</v>
          </cell>
          <cell r="C327">
            <v>4410</v>
          </cell>
          <cell r="D327">
            <v>6802311</v>
          </cell>
          <cell r="E327">
            <v>336</v>
          </cell>
          <cell r="F327">
            <v>305</v>
          </cell>
          <cell r="G327">
            <v>300</v>
          </cell>
          <cell r="H327">
            <v>314</v>
          </cell>
          <cell r="I327">
            <v>296</v>
          </cell>
          <cell r="J327">
            <v>303</v>
          </cell>
          <cell r="K327">
            <v>317</v>
          </cell>
          <cell r="L327">
            <v>314</v>
          </cell>
          <cell r="M327">
            <v>333</v>
          </cell>
        </row>
        <row r="328">
          <cell r="A328">
            <v>5180878</v>
          </cell>
          <cell r="B328">
            <v>5114532</v>
          </cell>
          <cell r="C328">
            <v>4410</v>
          </cell>
          <cell r="D328">
            <v>3365025</v>
          </cell>
          <cell r="E328">
            <v>213</v>
          </cell>
          <cell r="F328">
            <v>189</v>
          </cell>
          <cell r="G328">
            <v>213</v>
          </cell>
          <cell r="H328">
            <v>201</v>
          </cell>
          <cell r="I328">
            <v>209</v>
          </cell>
          <cell r="J328">
            <v>189</v>
          </cell>
          <cell r="K328">
            <v>196</v>
          </cell>
          <cell r="L328">
            <v>189</v>
          </cell>
          <cell r="M328">
            <v>188</v>
          </cell>
        </row>
        <row r="329">
          <cell r="A329">
            <v>5177206</v>
          </cell>
          <cell r="B329">
            <v>5112696</v>
          </cell>
          <cell r="C329">
            <v>4410</v>
          </cell>
          <cell r="D329">
            <v>7085157</v>
          </cell>
          <cell r="E329">
            <v>380</v>
          </cell>
          <cell r="F329">
            <v>286</v>
          </cell>
          <cell r="G329">
            <v>232</v>
          </cell>
          <cell r="H329">
            <v>213</v>
          </cell>
          <cell r="I329">
            <v>205</v>
          </cell>
          <cell r="J329">
            <v>187</v>
          </cell>
          <cell r="K329">
            <v>215</v>
          </cell>
          <cell r="L329">
            <v>206</v>
          </cell>
          <cell r="M329">
            <v>203</v>
          </cell>
        </row>
        <row r="330">
          <cell r="A330">
            <v>5180644</v>
          </cell>
          <cell r="B330">
            <v>5114415</v>
          </cell>
          <cell r="C330">
            <v>4410</v>
          </cell>
          <cell r="D330">
            <v>7116921</v>
          </cell>
          <cell r="E330">
            <v>236</v>
          </cell>
          <cell r="F330">
            <v>181</v>
          </cell>
          <cell r="G330">
            <v>177</v>
          </cell>
          <cell r="H330">
            <v>177</v>
          </cell>
          <cell r="I330">
            <v>208</v>
          </cell>
          <cell r="J330">
            <v>207</v>
          </cell>
          <cell r="K330">
            <v>121</v>
          </cell>
          <cell r="L330">
            <v>70</v>
          </cell>
          <cell r="M330">
            <v>88</v>
          </cell>
        </row>
        <row r="331">
          <cell r="A331">
            <v>5180896</v>
          </cell>
          <cell r="B331">
            <v>5114541</v>
          </cell>
          <cell r="C331">
            <v>4410</v>
          </cell>
          <cell r="D331">
            <v>7130475</v>
          </cell>
          <cell r="E331">
            <v>171</v>
          </cell>
          <cell r="F331">
            <v>127</v>
          </cell>
          <cell r="G331">
            <v>139</v>
          </cell>
          <cell r="H331">
            <v>131</v>
          </cell>
          <cell r="I331">
            <v>145</v>
          </cell>
          <cell r="J331">
            <v>137</v>
          </cell>
          <cell r="K331">
            <v>144</v>
          </cell>
          <cell r="L331">
            <v>179</v>
          </cell>
          <cell r="M331">
            <v>203</v>
          </cell>
        </row>
        <row r="332">
          <cell r="A332">
            <v>5180912</v>
          </cell>
          <cell r="B332">
            <v>5114549</v>
          </cell>
          <cell r="C332">
            <v>4410</v>
          </cell>
          <cell r="D332">
            <v>7726425</v>
          </cell>
          <cell r="E332">
            <v>186</v>
          </cell>
          <cell r="F332">
            <v>158</v>
          </cell>
          <cell r="G332">
            <v>159</v>
          </cell>
          <cell r="H332">
            <v>151</v>
          </cell>
          <cell r="I332">
            <v>172</v>
          </cell>
          <cell r="J332">
            <v>177</v>
          </cell>
          <cell r="K332">
            <v>170</v>
          </cell>
          <cell r="L332">
            <v>192</v>
          </cell>
          <cell r="M332">
            <v>224</v>
          </cell>
        </row>
        <row r="333">
          <cell r="A333">
            <v>5068022</v>
          </cell>
          <cell r="B333">
            <v>5058104</v>
          </cell>
          <cell r="C333">
            <v>4410</v>
          </cell>
          <cell r="D333">
            <v>7210433</v>
          </cell>
          <cell r="E333">
            <v>7</v>
          </cell>
          <cell r="F333">
            <v>5</v>
          </cell>
          <cell r="G333">
            <v>5</v>
          </cell>
          <cell r="H333">
            <v>4</v>
          </cell>
          <cell r="I333">
            <v>7</v>
          </cell>
          <cell r="J333">
            <v>0</v>
          </cell>
          <cell r="K333">
            <v>0</v>
          </cell>
          <cell r="L333">
            <v>6</v>
          </cell>
          <cell r="M333">
            <v>5</v>
          </cell>
        </row>
        <row r="334">
          <cell r="A334">
            <v>5180384</v>
          </cell>
          <cell r="B334">
            <v>5114285</v>
          </cell>
          <cell r="C334">
            <v>4410</v>
          </cell>
          <cell r="D334">
            <v>24556677</v>
          </cell>
          <cell r="E334">
            <v>141</v>
          </cell>
          <cell r="F334">
            <v>124</v>
          </cell>
          <cell r="G334">
            <v>128</v>
          </cell>
          <cell r="H334">
            <v>112</v>
          </cell>
          <cell r="I334">
            <v>105</v>
          </cell>
          <cell r="J334">
            <v>90</v>
          </cell>
          <cell r="K334">
            <v>94</v>
          </cell>
          <cell r="L334">
            <v>102</v>
          </cell>
          <cell r="M334">
            <v>132</v>
          </cell>
        </row>
        <row r="335">
          <cell r="A335">
            <v>5180430</v>
          </cell>
          <cell r="B335">
            <v>5114308</v>
          </cell>
          <cell r="C335">
            <v>4410</v>
          </cell>
          <cell r="D335">
            <v>24906166</v>
          </cell>
          <cell r="E335">
            <v>79</v>
          </cell>
          <cell r="F335">
            <v>77</v>
          </cell>
          <cell r="G335">
            <v>92</v>
          </cell>
          <cell r="H335">
            <v>63</v>
          </cell>
          <cell r="I335">
            <v>28</v>
          </cell>
          <cell r="J335">
            <v>55</v>
          </cell>
          <cell r="K335">
            <v>75</v>
          </cell>
          <cell r="L335">
            <v>110</v>
          </cell>
          <cell r="M335">
            <v>124</v>
          </cell>
        </row>
        <row r="336">
          <cell r="A336">
            <v>5181104</v>
          </cell>
          <cell r="B336">
            <v>5114645</v>
          </cell>
          <cell r="C336">
            <v>4410</v>
          </cell>
          <cell r="D336">
            <v>3333108</v>
          </cell>
          <cell r="E336">
            <v>269</v>
          </cell>
          <cell r="F336">
            <v>228</v>
          </cell>
          <cell r="G336">
            <v>238</v>
          </cell>
          <cell r="H336">
            <v>231</v>
          </cell>
          <cell r="I336">
            <v>221</v>
          </cell>
          <cell r="J336">
            <v>205</v>
          </cell>
          <cell r="K336">
            <v>214</v>
          </cell>
          <cell r="L336">
            <v>223</v>
          </cell>
          <cell r="M336">
            <v>224</v>
          </cell>
        </row>
        <row r="337">
          <cell r="A337">
            <v>5177768</v>
          </cell>
          <cell r="B337">
            <v>5112977</v>
          </cell>
          <cell r="C337">
            <v>4410</v>
          </cell>
          <cell r="D337">
            <v>18490467</v>
          </cell>
          <cell r="E337">
            <v>233</v>
          </cell>
          <cell r="F337">
            <v>206</v>
          </cell>
          <cell r="G337">
            <v>200</v>
          </cell>
          <cell r="H337">
            <v>189</v>
          </cell>
          <cell r="I337">
            <v>273</v>
          </cell>
          <cell r="J337">
            <v>237</v>
          </cell>
          <cell r="K337">
            <v>251</v>
          </cell>
          <cell r="L337">
            <v>224</v>
          </cell>
          <cell r="M337">
            <v>155</v>
          </cell>
        </row>
        <row r="338">
          <cell r="A338">
            <v>5177784</v>
          </cell>
          <cell r="B338">
            <v>5112985</v>
          </cell>
          <cell r="C338">
            <v>4410</v>
          </cell>
          <cell r="D338">
            <v>442290</v>
          </cell>
          <cell r="E338">
            <v>233</v>
          </cell>
          <cell r="F338">
            <v>206</v>
          </cell>
          <cell r="G338">
            <v>200</v>
          </cell>
          <cell r="H338">
            <v>189</v>
          </cell>
          <cell r="I338">
            <v>273</v>
          </cell>
          <cell r="J338">
            <v>237</v>
          </cell>
          <cell r="K338">
            <v>91</v>
          </cell>
          <cell r="L338">
            <v>56</v>
          </cell>
          <cell r="M338">
            <v>154</v>
          </cell>
        </row>
        <row r="339">
          <cell r="A339">
            <v>5177748</v>
          </cell>
          <cell r="B339">
            <v>5112967</v>
          </cell>
          <cell r="C339">
            <v>4410</v>
          </cell>
          <cell r="D339">
            <v>5386161</v>
          </cell>
          <cell r="E339">
            <v>205</v>
          </cell>
          <cell r="F339">
            <v>176</v>
          </cell>
          <cell r="G339">
            <v>193</v>
          </cell>
          <cell r="H339">
            <v>195</v>
          </cell>
          <cell r="I339">
            <v>180</v>
          </cell>
          <cell r="J339">
            <v>174</v>
          </cell>
          <cell r="K339">
            <v>206</v>
          </cell>
          <cell r="L339">
            <v>191</v>
          </cell>
          <cell r="M339">
            <v>206</v>
          </cell>
        </row>
        <row r="340">
          <cell r="A340">
            <v>5177704</v>
          </cell>
          <cell r="B340">
            <v>5112945</v>
          </cell>
          <cell r="C340">
            <v>4410</v>
          </cell>
          <cell r="D340">
            <v>3725827</v>
          </cell>
          <cell r="E340">
            <v>211</v>
          </cell>
          <cell r="F340">
            <v>193</v>
          </cell>
          <cell r="G340">
            <v>197</v>
          </cell>
          <cell r="H340">
            <v>153</v>
          </cell>
          <cell r="I340">
            <v>214</v>
          </cell>
          <cell r="J340">
            <v>204</v>
          </cell>
          <cell r="K340">
            <v>181</v>
          </cell>
          <cell r="L340">
            <v>169</v>
          </cell>
          <cell r="M340">
            <v>90</v>
          </cell>
        </row>
        <row r="341">
          <cell r="A341">
            <v>5177726</v>
          </cell>
          <cell r="B341">
            <v>5112956</v>
          </cell>
          <cell r="C341">
            <v>4410</v>
          </cell>
          <cell r="D341">
            <v>5316436</v>
          </cell>
          <cell r="E341">
            <v>12</v>
          </cell>
          <cell r="F341">
            <v>16</v>
          </cell>
          <cell r="G341">
            <v>9</v>
          </cell>
          <cell r="H341">
            <v>21</v>
          </cell>
          <cell r="I341">
            <v>11</v>
          </cell>
          <cell r="J341">
            <v>16</v>
          </cell>
          <cell r="K341">
            <v>20</v>
          </cell>
          <cell r="L341">
            <v>13</v>
          </cell>
          <cell r="M341">
            <v>11</v>
          </cell>
        </row>
        <row r="342">
          <cell r="A342">
            <v>5177848</v>
          </cell>
          <cell r="B342">
            <v>5113017</v>
          </cell>
          <cell r="C342">
            <v>4410</v>
          </cell>
          <cell r="E342">
            <v>172</v>
          </cell>
          <cell r="F342">
            <v>152</v>
          </cell>
          <cell r="G342">
            <v>148</v>
          </cell>
          <cell r="H342">
            <v>144</v>
          </cell>
          <cell r="I342">
            <v>213</v>
          </cell>
          <cell r="J342">
            <v>183</v>
          </cell>
          <cell r="K342">
            <v>193</v>
          </cell>
          <cell r="L342">
            <v>172</v>
          </cell>
          <cell r="M342">
            <v>184</v>
          </cell>
        </row>
        <row r="343">
          <cell r="A343">
            <v>5177986</v>
          </cell>
          <cell r="B343">
            <v>5113086</v>
          </cell>
          <cell r="C343">
            <v>4410</v>
          </cell>
          <cell r="D343">
            <v>32997408</v>
          </cell>
          <cell r="E343">
            <v>233</v>
          </cell>
          <cell r="F343">
            <v>206</v>
          </cell>
          <cell r="G343">
            <v>200</v>
          </cell>
          <cell r="H343">
            <v>189</v>
          </cell>
          <cell r="I343">
            <v>273</v>
          </cell>
          <cell r="J343">
            <v>237</v>
          </cell>
          <cell r="K343">
            <v>502</v>
          </cell>
          <cell r="L343">
            <v>55</v>
          </cell>
          <cell r="M343">
            <v>30</v>
          </cell>
        </row>
        <row r="344">
          <cell r="A344">
            <v>5178040</v>
          </cell>
          <cell r="B344">
            <v>5113113</v>
          </cell>
          <cell r="C344">
            <v>4410</v>
          </cell>
          <cell r="D344">
            <v>31116282</v>
          </cell>
          <cell r="E344">
            <v>22</v>
          </cell>
          <cell r="F344">
            <v>659</v>
          </cell>
          <cell r="G344">
            <v>599</v>
          </cell>
          <cell r="H344">
            <v>622</v>
          </cell>
          <cell r="I344">
            <v>496</v>
          </cell>
          <cell r="J344">
            <v>0</v>
          </cell>
          <cell r="K344">
            <v>399</v>
          </cell>
          <cell r="L344">
            <v>466</v>
          </cell>
          <cell r="M344">
            <v>545</v>
          </cell>
        </row>
        <row r="345">
          <cell r="A345">
            <v>5177948</v>
          </cell>
          <cell r="B345">
            <v>5113067</v>
          </cell>
          <cell r="C345">
            <v>4410</v>
          </cell>
          <cell r="D345">
            <v>31988623</v>
          </cell>
          <cell r="E345">
            <v>172</v>
          </cell>
          <cell r="F345">
            <v>152</v>
          </cell>
          <cell r="G345">
            <v>148</v>
          </cell>
          <cell r="H345">
            <v>144</v>
          </cell>
          <cell r="I345">
            <v>213</v>
          </cell>
          <cell r="J345">
            <v>15</v>
          </cell>
          <cell r="K345">
            <v>25</v>
          </cell>
          <cell r="L345">
            <v>53</v>
          </cell>
          <cell r="M345">
            <v>76</v>
          </cell>
        </row>
        <row r="346">
          <cell r="A346">
            <v>5177968</v>
          </cell>
          <cell r="B346">
            <v>5113077</v>
          </cell>
          <cell r="C346">
            <v>4410</v>
          </cell>
          <cell r="D346">
            <v>3726021</v>
          </cell>
          <cell r="E346">
            <v>143</v>
          </cell>
          <cell r="F346">
            <v>120</v>
          </cell>
          <cell r="G346">
            <v>126</v>
          </cell>
          <cell r="H346">
            <v>75</v>
          </cell>
          <cell r="I346">
            <v>83</v>
          </cell>
          <cell r="J346">
            <v>84</v>
          </cell>
          <cell r="K346">
            <v>101</v>
          </cell>
          <cell r="L346">
            <v>90</v>
          </cell>
          <cell r="M346">
            <v>83</v>
          </cell>
        </row>
        <row r="347">
          <cell r="A347">
            <v>5178036</v>
          </cell>
          <cell r="B347">
            <v>5113111</v>
          </cell>
          <cell r="C347">
            <v>4410</v>
          </cell>
          <cell r="D347">
            <v>1884965</v>
          </cell>
          <cell r="E347">
            <v>0</v>
          </cell>
          <cell r="F347">
            <v>0</v>
          </cell>
          <cell r="G347">
            <v>0</v>
          </cell>
          <cell r="H347">
            <v>0</v>
          </cell>
          <cell r="I347">
            <v>6</v>
          </cell>
          <cell r="J347">
            <v>307</v>
          </cell>
          <cell r="K347">
            <v>322</v>
          </cell>
          <cell r="L347">
            <v>359</v>
          </cell>
          <cell r="M347">
            <v>424</v>
          </cell>
        </row>
        <row r="348">
          <cell r="A348">
            <v>5178030</v>
          </cell>
          <cell r="B348">
            <v>5113108</v>
          </cell>
          <cell r="C348">
            <v>4410</v>
          </cell>
          <cell r="D348">
            <v>1691957</v>
          </cell>
          <cell r="E348">
            <v>159</v>
          </cell>
          <cell r="F348">
            <v>144</v>
          </cell>
          <cell r="G348">
            <v>140</v>
          </cell>
          <cell r="H348">
            <v>158</v>
          </cell>
          <cell r="I348">
            <v>150</v>
          </cell>
          <cell r="J348">
            <v>128</v>
          </cell>
          <cell r="K348">
            <v>262</v>
          </cell>
          <cell r="L348">
            <v>123</v>
          </cell>
          <cell r="M348">
            <v>149</v>
          </cell>
        </row>
        <row r="349">
          <cell r="A349">
            <v>5177928</v>
          </cell>
          <cell r="B349">
            <v>5113057</v>
          </cell>
          <cell r="C349">
            <v>4410</v>
          </cell>
          <cell r="D349">
            <v>1691955</v>
          </cell>
          <cell r="E349">
            <v>193</v>
          </cell>
          <cell r="F349">
            <v>126</v>
          </cell>
          <cell r="G349">
            <v>115</v>
          </cell>
          <cell r="H349">
            <v>107</v>
          </cell>
          <cell r="I349">
            <v>106</v>
          </cell>
          <cell r="J349">
            <v>102</v>
          </cell>
          <cell r="K349">
            <v>109</v>
          </cell>
          <cell r="L349">
            <v>96</v>
          </cell>
          <cell r="M349">
            <v>107</v>
          </cell>
        </row>
        <row r="350">
          <cell r="A350">
            <v>5178038</v>
          </cell>
          <cell r="B350">
            <v>5113112</v>
          </cell>
          <cell r="C350">
            <v>4410</v>
          </cell>
          <cell r="D350">
            <v>3730935</v>
          </cell>
          <cell r="E350">
            <v>164</v>
          </cell>
          <cell r="F350">
            <v>114</v>
          </cell>
          <cell r="G350">
            <v>125</v>
          </cell>
          <cell r="H350">
            <v>127</v>
          </cell>
          <cell r="I350">
            <v>112</v>
          </cell>
          <cell r="J350">
            <v>93</v>
          </cell>
          <cell r="K350">
            <v>106</v>
          </cell>
          <cell r="L350">
            <v>116</v>
          </cell>
          <cell r="M350">
            <v>121</v>
          </cell>
        </row>
        <row r="351">
          <cell r="A351">
            <v>5178034</v>
          </cell>
          <cell r="B351">
            <v>5113110</v>
          </cell>
          <cell r="C351">
            <v>4410</v>
          </cell>
          <cell r="D351">
            <v>6821997</v>
          </cell>
          <cell r="E351">
            <v>45</v>
          </cell>
          <cell r="F351">
            <v>42</v>
          </cell>
          <cell r="G351">
            <v>37</v>
          </cell>
          <cell r="H351">
            <v>34</v>
          </cell>
          <cell r="I351">
            <v>40</v>
          </cell>
          <cell r="J351">
            <v>39</v>
          </cell>
          <cell r="K351">
            <v>40</v>
          </cell>
          <cell r="L351">
            <v>39</v>
          </cell>
          <cell r="M351">
            <v>35</v>
          </cell>
        </row>
        <row r="352">
          <cell r="A352">
            <v>5177908</v>
          </cell>
          <cell r="B352">
            <v>5113047</v>
          </cell>
          <cell r="C352">
            <v>4410</v>
          </cell>
          <cell r="D352">
            <v>1751077</v>
          </cell>
          <cell r="E352">
            <v>176</v>
          </cell>
          <cell r="F352">
            <v>79</v>
          </cell>
          <cell r="G352">
            <v>74</v>
          </cell>
          <cell r="H352">
            <v>64</v>
          </cell>
          <cell r="I352">
            <v>181</v>
          </cell>
          <cell r="J352">
            <v>105</v>
          </cell>
          <cell r="K352">
            <v>131</v>
          </cell>
          <cell r="L352">
            <v>129</v>
          </cell>
          <cell r="M352">
            <v>126</v>
          </cell>
        </row>
        <row r="353">
          <cell r="A353">
            <v>5177870</v>
          </cell>
          <cell r="B353">
            <v>5113028</v>
          </cell>
          <cell r="C353">
            <v>4410</v>
          </cell>
          <cell r="D353">
            <v>6823621</v>
          </cell>
          <cell r="E353">
            <v>201</v>
          </cell>
          <cell r="F353">
            <v>176</v>
          </cell>
          <cell r="G353">
            <v>182</v>
          </cell>
          <cell r="H353">
            <v>174</v>
          </cell>
          <cell r="I353">
            <v>189</v>
          </cell>
          <cell r="J353">
            <v>170</v>
          </cell>
          <cell r="K353">
            <v>189</v>
          </cell>
          <cell r="L353">
            <v>175</v>
          </cell>
          <cell r="M353">
            <v>193</v>
          </cell>
        </row>
        <row r="354">
          <cell r="A354">
            <v>5069762</v>
          </cell>
          <cell r="B354">
            <v>5058974</v>
          </cell>
          <cell r="C354">
            <v>4410</v>
          </cell>
          <cell r="D354">
            <v>7210412</v>
          </cell>
          <cell r="E354">
            <v>0</v>
          </cell>
          <cell r="F354">
            <v>98</v>
          </cell>
          <cell r="G354">
            <v>59</v>
          </cell>
          <cell r="H354">
            <v>107</v>
          </cell>
          <cell r="I354">
            <v>122</v>
          </cell>
          <cell r="J354">
            <v>121</v>
          </cell>
          <cell r="K354">
            <v>132</v>
          </cell>
          <cell r="L354">
            <v>143</v>
          </cell>
          <cell r="M354">
            <v>141</v>
          </cell>
        </row>
        <row r="355">
          <cell r="A355">
            <v>5177826</v>
          </cell>
          <cell r="B355">
            <v>5113006</v>
          </cell>
          <cell r="C355">
            <v>4410</v>
          </cell>
          <cell r="D355">
            <v>7109083</v>
          </cell>
          <cell r="E355">
            <v>137</v>
          </cell>
          <cell r="F355">
            <v>106</v>
          </cell>
          <cell r="G355">
            <v>141</v>
          </cell>
          <cell r="H355">
            <v>163</v>
          </cell>
          <cell r="I355">
            <v>153</v>
          </cell>
          <cell r="J355">
            <v>127</v>
          </cell>
          <cell r="K355">
            <v>134</v>
          </cell>
          <cell r="L355">
            <v>131</v>
          </cell>
          <cell r="M355">
            <v>173</v>
          </cell>
        </row>
        <row r="356">
          <cell r="A356">
            <v>5178008</v>
          </cell>
          <cell r="B356">
            <v>5113097</v>
          </cell>
          <cell r="C356">
            <v>4410</v>
          </cell>
          <cell r="D356">
            <v>7117841</v>
          </cell>
          <cell r="E356">
            <v>211</v>
          </cell>
          <cell r="F356">
            <v>169</v>
          </cell>
          <cell r="G356">
            <v>166</v>
          </cell>
          <cell r="H356">
            <v>164</v>
          </cell>
          <cell r="I356">
            <v>170</v>
          </cell>
          <cell r="J356">
            <v>170</v>
          </cell>
          <cell r="K356">
            <v>192</v>
          </cell>
          <cell r="L356">
            <v>165</v>
          </cell>
          <cell r="M356">
            <v>173</v>
          </cell>
        </row>
        <row r="357">
          <cell r="A357">
            <v>5177888</v>
          </cell>
          <cell r="B357">
            <v>5113037</v>
          </cell>
          <cell r="C357">
            <v>4410</v>
          </cell>
          <cell r="D357">
            <v>15961098</v>
          </cell>
          <cell r="E357">
            <v>65</v>
          </cell>
          <cell r="F357">
            <v>132</v>
          </cell>
          <cell r="G357">
            <v>99</v>
          </cell>
          <cell r="H357">
            <v>83</v>
          </cell>
          <cell r="I357">
            <v>93</v>
          </cell>
          <cell r="J357">
            <v>79</v>
          </cell>
          <cell r="K357">
            <v>83</v>
          </cell>
          <cell r="L357">
            <v>85</v>
          </cell>
          <cell r="M357">
            <v>86</v>
          </cell>
        </row>
        <row r="358">
          <cell r="A358">
            <v>5177802</v>
          </cell>
          <cell r="B358">
            <v>5112994</v>
          </cell>
          <cell r="C358">
            <v>4410</v>
          </cell>
          <cell r="D358">
            <v>721946</v>
          </cell>
          <cell r="E358">
            <v>134</v>
          </cell>
          <cell r="F358">
            <v>120</v>
          </cell>
          <cell r="G358">
            <v>240</v>
          </cell>
          <cell r="H358">
            <v>137</v>
          </cell>
          <cell r="I358">
            <v>147</v>
          </cell>
          <cell r="J358">
            <v>129</v>
          </cell>
          <cell r="K358">
            <v>139</v>
          </cell>
          <cell r="L358">
            <v>137</v>
          </cell>
          <cell r="M358">
            <v>148</v>
          </cell>
        </row>
        <row r="359">
          <cell r="A359">
            <v>5178042</v>
          </cell>
          <cell r="B359">
            <v>5113114</v>
          </cell>
          <cell r="C359">
            <v>4410</v>
          </cell>
          <cell r="D359">
            <v>3515738</v>
          </cell>
          <cell r="E359">
            <v>170</v>
          </cell>
          <cell r="F359">
            <v>144</v>
          </cell>
          <cell r="G359">
            <v>152</v>
          </cell>
          <cell r="H359">
            <v>151</v>
          </cell>
          <cell r="I359">
            <v>196</v>
          </cell>
          <cell r="J359">
            <v>164</v>
          </cell>
          <cell r="K359">
            <v>184</v>
          </cell>
          <cell r="L359">
            <v>184</v>
          </cell>
          <cell r="M359">
            <v>218</v>
          </cell>
        </row>
        <row r="360">
          <cell r="A360">
            <v>5178282</v>
          </cell>
          <cell r="B360">
            <v>5113234</v>
          </cell>
          <cell r="C360">
            <v>4410</v>
          </cell>
          <cell r="D360">
            <v>70006480</v>
          </cell>
          <cell r="E360">
            <v>251</v>
          </cell>
          <cell r="F360">
            <v>225</v>
          </cell>
          <cell r="G360">
            <v>206</v>
          </cell>
          <cell r="H360">
            <v>212</v>
          </cell>
          <cell r="I360">
            <v>229</v>
          </cell>
          <cell r="J360">
            <v>218</v>
          </cell>
          <cell r="K360">
            <v>215</v>
          </cell>
          <cell r="L360">
            <v>241</v>
          </cell>
          <cell r="M360">
            <v>204</v>
          </cell>
        </row>
        <row r="361">
          <cell r="A361">
            <v>5178348</v>
          </cell>
          <cell r="B361">
            <v>5113267</v>
          </cell>
          <cell r="C361">
            <v>4410</v>
          </cell>
          <cell r="D361">
            <v>5308643</v>
          </cell>
          <cell r="E361">
            <v>101</v>
          </cell>
          <cell r="F361">
            <v>86</v>
          </cell>
          <cell r="G361">
            <v>80</v>
          </cell>
          <cell r="H361">
            <v>92</v>
          </cell>
          <cell r="I361">
            <v>99</v>
          </cell>
          <cell r="J361">
            <v>74</v>
          </cell>
          <cell r="K361">
            <v>90</v>
          </cell>
          <cell r="L361">
            <v>73</v>
          </cell>
          <cell r="M361">
            <v>81</v>
          </cell>
        </row>
        <row r="362">
          <cell r="A362">
            <v>5178370</v>
          </cell>
          <cell r="B362">
            <v>5113278</v>
          </cell>
          <cell r="C362">
            <v>4410</v>
          </cell>
          <cell r="D362">
            <v>15960556</v>
          </cell>
          <cell r="E362">
            <v>179</v>
          </cell>
          <cell r="F362">
            <v>141</v>
          </cell>
          <cell r="G362">
            <v>136</v>
          </cell>
          <cell r="H362">
            <v>160</v>
          </cell>
          <cell r="I362">
            <v>178</v>
          </cell>
          <cell r="J362">
            <v>150</v>
          </cell>
          <cell r="K362">
            <v>143</v>
          </cell>
          <cell r="L362">
            <v>130</v>
          </cell>
          <cell r="M362">
            <v>134</v>
          </cell>
        </row>
        <row r="363">
          <cell r="A363">
            <v>5178044</v>
          </cell>
          <cell r="B363">
            <v>5113115</v>
          </cell>
          <cell r="C363">
            <v>4410</v>
          </cell>
          <cell r="D363">
            <v>10274686</v>
          </cell>
          <cell r="E363">
            <v>336</v>
          </cell>
          <cell r="F363">
            <v>281</v>
          </cell>
          <cell r="G363">
            <v>262</v>
          </cell>
          <cell r="H363">
            <v>252</v>
          </cell>
          <cell r="I363">
            <v>250</v>
          </cell>
          <cell r="J363">
            <v>240</v>
          </cell>
          <cell r="K363">
            <v>248</v>
          </cell>
          <cell r="L363">
            <v>216</v>
          </cell>
          <cell r="M363">
            <v>275</v>
          </cell>
        </row>
        <row r="364">
          <cell r="A364">
            <v>5178062</v>
          </cell>
          <cell r="B364">
            <v>5113124</v>
          </cell>
          <cell r="C364">
            <v>4410</v>
          </cell>
          <cell r="D364">
            <v>1502241</v>
          </cell>
          <cell r="E364">
            <v>167</v>
          </cell>
          <cell r="F364">
            <v>306</v>
          </cell>
          <cell r="G364">
            <v>158</v>
          </cell>
          <cell r="H364">
            <v>165</v>
          </cell>
          <cell r="I364">
            <v>183</v>
          </cell>
          <cell r="J364">
            <v>172</v>
          </cell>
          <cell r="K364">
            <v>190</v>
          </cell>
          <cell r="L364">
            <v>174</v>
          </cell>
          <cell r="M364">
            <v>212</v>
          </cell>
        </row>
        <row r="365">
          <cell r="A365">
            <v>5178262</v>
          </cell>
          <cell r="B365">
            <v>5113224</v>
          </cell>
          <cell r="C365">
            <v>4410</v>
          </cell>
          <cell r="D365">
            <v>1618664</v>
          </cell>
          <cell r="E365">
            <v>157</v>
          </cell>
          <cell r="F365">
            <v>138</v>
          </cell>
          <cell r="G365">
            <v>142</v>
          </cell>
          <cell r="H365">
            <v>130</v>
          </cell>
          <cell r="I365">
            <v>144</v>
          </cell>
          <cell r="J365">
            <v>130</v>
          </cell>
          <cell r="K365">
            <v>144</v>
          </cell>
          <cell r="L365">
            <v>140</v>
          </cell>
          <cell r="M365">
            <v>159</v>
          </cell>
        </row>
        <row r="366">
          <cell r="A366">
            <v>5178240</v>
          </cell>
          <cell r="B366">
            <v>5113213</v>
          </cell>
          <cell r="C366">
            <v>4410</v>
          </cell>
          <cell r="D366">
            <v>1691952</v>
          </cell>
          <cell r="E366">
            <v>252</v>
          </cell>
          <cell r="F366">
            <v>214</v>
          </cell>
          <cell r="G366">
            <v>207</v>
          </cell>
          <cell r="H366">
            <v>211</v>
          </cell>
          <cell r="I366">
            <v>220</v>
          </cell>
          <cell r="J366">
            <v>187</v>
          </cell>
          <cell r="K366">
            <v>194</v>
          </cell>
          <cell r="L366">
            <v>197</v>
          </cell>
          <cell r="M366">
            <v>221</v>
          </cell>
        </row>
        <row r="367">
          <cell r="A367">
            <v>5178218</v>
          </cell>
          <cell r="B367">
            <v>5113202</v>
          </cell>
          <cell r="C367">
            <v>4410</v>
          </cell>
          <cell r="D367">
            <v>1691954</v>
          </cell>
          <cell r="E367">
            <v>162</v>
          </cell>
          <cell r="F367">
            <v>298</v>
          </cell>
          <cell r="G367">
            <v>135</v>
          </cell>
          <cell r="H367">
            <v>158</v>
          </cell>
          <cell r="I367">
            <v>203</v>
          </cell>
          <cell r="J367">
            <v>146</v>
          </cell>
          <cell r="K367">
            <v>166</v>
          </cell>
          <cell r="L367">
            <v>200</v>
          </cell>
          <cell r="M367">
            <v>176</v>
          </cell>
        </row>
        <row r="368">
          <cell r="A368">
            <v>5178412</v>
          </cell>
          <cell r="B368">
            <v>5113299</v>
          </cell>
          <cell r="C368">
            <v>4410</v>
          </cell>
          <cell r="D368">
            <v>3730226</v>
          </cell>
          <cell r="E368">
            <v>46</v>
          </cell>
          <cell r="F368">
            <v>42</v>
          </cell>
          <cell r="G368">
            <v>51</v>
          </cell>
          <cell r="H368">
            <v>54</v>
          </cell>
          <cell r="I368">
            <v>40</v>
          </cell>
          <cell r="J368">
            <v>50</v>
          </cell>
          <cell r="K368">
            <v>50</v>
          </cell>
          <cell r="L368">
            <v>48</v>
          </cell>
          <cell r="M368">
            <v>60</v>
          </cell>
        </row>
        <row r="369">
          <cell r="A369">
            <v>5178326</v>
          </cell>
          <cell r="B369">
            <v>5113256</v>
          </cell>
          <cell r="C369">
            <v>4410</v>
          </cell>
          <cell r="D369">
            <v>4746657</v>
          </cell>
          <cell r="E369">
            <v>32</v>
          </cell>
          <cell r="F369">
            <v>33</v>
          </cell>
          <cell r="G369">
            <v>36</v>
          </cell>
          <cell r="H369">
            <v>42</v>
          </cell>
          <cell r="I369">
            <v>0</v>
          </cell>
          <cell r="J369">
            <v>27</v>
          </cell>
          <cell r="K369">
            <v>29</v>
          </cell>
          <cell r="L369">
            <v>0</v>
          </cell>
          <cell r="M369">
            <v>23</v>
          </cell>
        </row>
        <row r="370">
          <cell r="A370">
            <v>5178046</v>
          </cell>
          <cell r="B370">
            <v>5113116</v>
          </cell>
          <cell r="C370">
            <v>4410</v>
          </cell>
          <cell r="D370">
            <v>6824559</v>
          </cell>
          <cell r="E370">
            <v>257</v>
          </cell>
          <cell r="F370">
            <v>235</v>
          </cell>
          <cell r="G370">
            <v>262</v>
          </cell>
          <cell r="H370">
            <v>260</v>
          </cell>
          <cell r="I370">
            <v>268</v>
          </cell>
          <cell r="J370">
            <v>260</v>
          </cell>
          <cell r="K370">
            <v>247</v>
          </cell>
          <cell r="L370">
            <v>236</v>
          </cell>
          <cell r="M370">
            <v>272</v>
          </cell>
        </row>
        <row r="371">
          <cell r="A371">
            <v>5178086</v>
          </cell>
          <cell r="B371">
            <v>5113136</v>
          </cell>
          <cell r="C371">
            <v>4410</v>
          </cell>
          <cell r="D371">
            <v>6825496</v>
          </cell>
          <cell r="E371">
            <v>324</v>
          </cell>
          <cell r="F371">
            <v>228</v>
          </cell>
          <cell r="G371">
            <v>167</v>
          </cell>
          <cell r="H371">
            <v>192</v>
          </cell>
          <cell r="I371">
            <v>218</v>
          </cell>
          <cell r="J371">
            <v>184</v>
          </cell>
          <cell r="K371">
            <v>223</v>
          </cell>
          <cell r="L371">
            <v>176</v>
          </cell>
          <cell r="M371">
            <v>239</v>
          </cell>
        </row>
        <row r="372">
          <cell r="A372">
            <v>5178152</v>
          </cell>
          <cell r="B372">
            <v>5113169</v>
          </cell>
          <cell r="C372">
            <v>4410</v>
          </cell>
          <cell r="D372">
            <v>6823193</v>
          </cell>
          <cell r="E372">
            <v>99</v>
          </cell>
          <cell r="F372">
            <v>81</v>
          </cell>
          <cell r="G372">
            <v>63</v>
          </cell>
          <cell r="H372">
            <v>51</v>
          </cell>
          <cell r="I372">
            <v>110</v>
          </cell>
          <cell r="J372">
            <v>128</v>
          </cell>
          <cell r="K372">
            <v>131</v>
          </cell>
          <cell r="L372">
            <v>197</v>
          </cell>
          <cell r="M372">
            <v>272</v>
          </cell>
        </row>
        <row r="373">
          <cell r="A373">
            <v>5178392</v>
          </cell>
          <cell r="B373">
            <v>5113289</v>
          </cell>
          <cell r="C373">
            <v>4410</v>
          </cell>
          <cell r="D373">
            <v>1752329</v>
          </cell>
          <cell r="E373">
            <v>234</v>
          </cell>
          <cell r="F373">
            <v>195</v>
          </cell>
          <cell r="G373">
            <v>181</v>
          </cell>
          <cell r="H373">
            <v>166</v>
          </cell>
          <cell r="I373">
            <v>142</v>
          </cell>
          <cell r="J373">
            <v>129</v>
          </cell>
          <cell r="K373">
            <v>99</v>
          </cell>
          <cell r="L373">
            <v>173</v>
          </cell>
          <cell r="M373">
            <v>160</v>
          </cell>
        </row>
        <row r="374">
          <cell r="A374">
            <v>5178196</v>
          </cell>
          <cell r="B374">
            <v>5113191</v>
          </cell>
          <cell r="C374">
            <v>4410</v>
          </cell>
          <cell r="D374">
            <v>6822154</v>
          </cell>
          <cell r="E374">
            <v>185</v>
          </cell>
          <cell r="F374">
            <v>148</v>
          </cell>
          <cell r="G374">
            <v>155</v>
          </cell>
          <cell r="H374">
            <v>175</v>
          </cell>
          <cell r="I374">
            <v>145</v>
          </cell>
          <cell r="J374">
            <v>152</v>
          </cell>
          <cell r="K374">
            <v>155</v>
          </cell>
          <cell r="L374">
            <v>151</v>
          </cell>
          <cell r="M374">
            <v>169</v>
          </cell>
        </row>
        <row r="375">
          <cell r="A375">
            <v>5178130</v>
          </cell>
          <cell r="B375">
            <v>5113158</v>
          </cell>
          <cell r="C375">
            <v>4410</v>
          </cell>
          <cell r="D375">
            <v>7129727</v>
          </cell>
          <cell r="E375">
            <v>225</v>
          </cell>
          <cell r="F375">
            <v>175</v>
          </cell>
          <cell r="G375">
            <v>224</v>
          </cell>
          <cell r="H375">
            <v>201</v>
          </cell>
          <cell r="I375">
            <v>214</v>
          </cell>
          <cell r="J375">
            <v>189</v>
          </cell>
          <cell r="K375">
            <v>188</v>
          </cell>
          <cell r="L375">
            <v>204</v>
          </cell>
          <cell r="M375">
            <v>204</v>
          </cell>
        </row>
        <row r="376">
          <cell r="A376">
            <v>5178108</v>
          </cell>
          <cell r="B376">
            <v>5113147</v>
          </cell>
          <cell r="C376">
            <v>4410</v>
          </cell>
          <cell r="D376">
            <v>7128926</v>
          </cell>
          <cell r="E376">
            <v>246</v>
          </cell>
          <cell r="F376">
            <v>174</v>
          </cell>
          <cell r="G376">
            <v>202</v>
          </cell>
          <cell r="H376">
            <v>192</v>
          </cell>
          <cell r="I376">
            <v>186</v>
          </cell>
          <cell r="J376">
            <v>161</v>
          </cell>
          <cell r="K376">
            <v>168</v>
          </cell>
          <cell r="L376">
            <v>180</v>
          </cell>
          <cell r="M376">
            <v>206</v>
          </cell>
        </row>
        <row r="377">
          <cell r="A377">
            <v>5178174</v>
          </cell>
          <cell r="B377">
            <v>5113180</v>
          </cell>
          <cell r="C377">
            <v>4410</v>
          </cell>
          <cell r="D377">
            <v>7315000</v>
          </cell>
          <cell r="E377">
            <v>126</v>
          </cell>
          <cell r="F377">
            <v>116</v>
          </cell>
          <cell r="G377">
            <v>118</v>
          </cell>
          <cell r="H377">
            <v>135</v>
          </cell>
          <cell r="I377">
            <v>156</v>
          </cell>
          <cell r="J377">
            <v>137</v>
          </cell>
          <cell r="K377">
            <v>150</v>
          </cell>
          <cell r="L377">
            <v>133</v>
          </cell>
          <cell r="M377">
            <v>154</v>
          </cell>
        </row>
        <row r="378">
          <cell r="A378">
            <v>5094944</v>
          </cell>
          <cell r="B378">
            <v>5071565</v>
          </cell>
          <cell r="C378">
            <v>4410</v>
          </cell>
          <cell r="D378">
            <v>3655509</v>
          </cell>
          <cell r="E378">
            <v>134</v>
          </cell>
          <cell r="F378">
            <v>104</v>
          </cell>
          <cell r="G378">
            <v>118</v>
          </cell>
          <cell r="H378">
            <v>103</v>
          </cell>
          <cell r="I378">
            <v>106</v>
          </cell>
          <cell r="J378">
            <v>89</v>
          </cell>
          <cell r="K378">
            <v>94</v>
          </cell>
          <cell r="L378">
            <v>102</v>
          </cell>
          <cell r="M378">
            <v>104</v>
          </cell>
        </row>
        <row r="379">
          <cell r="A379">
            <v>5094950</v>
          </cell>
          <cell r="B379">
            <v>5071568</v>
          </cell>
          <cell r="C379">
            <v>4410</v>
          </cell>
          <cell r="D379">
            <v>3655838</v>
          </cell>
          <cell r="E379">
            <v>266</v>
          </cell>
          <cell r="F379">
            <v>213</v>
          </cell>
          <cell r="G379">
            <v>236</v>
          </cell>
          <cell r="H379">
            <v>207</v>
          </cell>
          <cell r="I379">
            <v>250</v>
          </cell>
          <cell r="J379">
            <v>228</v>
          </cell>
          <cell r="K379">
            <v>221</v>
          </cell>
          <cell r="L379">
            <v>228</v>
          </cell>
          <cell r="M379">
            <v>221</v>
          </cell>
        </row>
        <row r="380">
          <cell r="A380">
            <v>5178642</v>
          </cell>
          <cell r="B380">
            <v>5113414</v>
          </cell>
          <cell r="C380">
            <v>4410</v>
          </cell>
          <cell r="D380">
            <v>3655723</v>
          </cell>
          <cell r="E380">
            <v>233</v>
          </cell>
          <cell r="F380">
            <v>206</v>
          </cell>
          <cell r="G380">
            <v>200</v>
          </cell>
          <cell r="H380">
            <v>189</v>
          </cell>
          <cell r="I380">
            <v>273</v>
          </cell>
          <cell r="J380">
            <v>183</v>
          </cell>
          <cell r="K380">
            <v>193</v>
          </cell>
          <cell r="L380">
            <v>172</v>
          </cell>
          <cell r="M380">
            <v>184</v>
          </cell>
        </row>
        <row r="381">
          <cell r="A381">
            <v>5178434</v>
          </cell>
          <cell r="B381">
            <v>5113310</v>
          </cell>
          <cell r="C381">
            <v>4410</v>
          </cell>
          <cell r="D381">
            <v>3645931</v>
          </cell>
          <cell r="E381">
            <v>233</v>
          </cell>
          <cell r="F381">
            <v>206</v>
          </cell>
          <cell r="G381">
            <v>200</v>
          </cell>
          <cell r="H381">
            <v>189</v>
          </cell>
          <cell r="I381">
            <v>273</v>
          </cell>
          <cell r="J381">
            <v>237</v>
          </cell>
          <cell r="K381">
            <v>251</v>
          </cell>
          <cell r="L381">
            <v>224</v>
          </cell>
          <cell r="M381">
            <v>242</v>
          </cell>
        </row>
        <row r="382">
          <cell r="A382">
            <v>5178512</v>
          </cell>
          <cell r="B382">
            <v>5113349</v>
          </cell>
          <cell r="C382">
            <v>4410</v>
          </cell>
          <cell r="D382">
            <v>7115989</v>
          </cell>
          <cell r="E382">
            <v>233</v>
          </cell>
          <cell r="F382">
            <v>206</v>
          </cell>
          <cell r="G382">
            <v>200</v>
          </cell>
          <cell r="H382">
            <v>189</v>
          </cell>
          <cell r="I382">
            <v>273</v>
          </cell>
          <cell r="J382">
            <v>237</v>
          </cell>
          <cell r="K382">
            <v>251</v>
          </cell>
          <cell r="L382">
            <v>224</v>
          </cell>
          <cell r="M382">
            <v>242</v>
          </cell>
        </row>
        <row r="383">
          <cell r="A383">
            <v>5178728</v>
          </cell>
          <cell r="B383">
            <v>5113457</v>
          </cell>
          <cell r="C383">
            <v>4410</v>
          </cell>
          <cell r="D383">
            <v>721614</v>
          </cell>
          <cell r="E383">
            <v>233</v>
          </cell>
          <cell r="F383">
            <v>206</v>
          </cell>
          <cell r="G383">
            <v>200</v>
          </cell>
          <cell r="H383">
            <v>144</v>
          </cell>
          <cell r="I383">
            <v>213</v>
          </cell>
          <cell r="J383">
            <v>183</v>
          </cell>
          <cell r="K383">
            <v>193</v>
          </cell>
          <cell r="L383">
            <v>172</v>
          </cell>
          <cell r="M383">
            <v>475</v>
          </cell>
        </row>
        <row r="384">
          <cell r="A384">
            <v>5178940</v>
          </cell>
          <cell r="B384">
            <v>5113563</v>
          </cell>
          <cell r="C384">
            <v>4410</v>
          </cell>
          <cell r="D384">
            <v>1691953</v>
          </cell>
          <cell r="E384">
            <v>466</v>
          </cell>
          <cell r="F384">
            <v>412</v>
          </cell>
          <cell r="G384">
            <v>200</v>
          </cell>
          <cell r="H384">
            <v>189</v>
          </cell>
          <cell r="I384">
            <v>273</v>
          </cell>
          <cell r="J384">
            <v>237</v>
          </cell>
          <cell r="K384">
            <v>251</v>
          </cell>
          <cell r="L384">
            <v>224</v>
          </cell>
          <cell r="M384">
            <v>216</v>
          </cell>
        </row>
        <row r="385">
          <cell r="A385">
            <v>5178830</v>
          </cell>
          <cell r="B385">
            <v>5113508</v>
          </cell>
          <cell r="C385">
            <v>4410</v>
          </cell>
          <cell r="D385">
            <v>7103282</v>
          </cell>
          <cell r="E385">
            <v>233</v>
          </cell>
          <cell r="F385">
            <v>206</v>
          </cell>
          <cell r="G385">
            <v>200</v>
          </cell>
          <cell r="H385">
            <v>144</v>
          </cell>
          <cell r="I385">
            <v>213</v>
          </cell>
          <cell r="J385">
            <v>183</v>
          </cell>
          <cell r="K385">
            <v>193</v>
          </cell>
          <cell r="L385">
            <v>172</v>
          </cell>
          <cell r="M385">
            <v>269</v>
          </cell>
        </row>
        <row r="386">
          <cell r="A386">
            <v>5178452</v>
          </cell>
          <cell r="B386">
            <v>5113319</v>
          </cell>
          <cell r="C386">
            <v>4410</v>
          </cell>
          <cell r="D386">
            <v>7314095</v>
          </cell>
          <cell r="E386">
            <v>233</v>
          </cell>
          <cell r="F386">
            <v>206</v>
          </cell>
          <cell r="G386">
            <v>200</v>
          </cell>
          <cell r="H386">
            <v>189</v>
          </cell>
          <cell r="I386">
            <v>273</v>
          </cell>
          <cell r="J386">
            <v>237</v>
          </cell>
          <cell r="K386">
            <v>251</v>
          </cell>
          <cell r="L386">
            <v>224</v>
          </cell>
          <cell r="M386">
            <v>128</v>
          </cell>
        </row>
        <row r="387">
          <cell r="A387">
            <v>5094960</v>
          </cell>
          <cell r="B387">
            <v>5071573</v>
          </cell>
          <cell r="C387">
            <v>4410</v>
          </cell>
          <cell r="D387">
            <v>3639899</v>
          </cell>
          <cell r="E387">
            <v>246</v>
          </cell>
          <cell r="F387">
            <v>130</v>
          </cell>
          <cell r="G387">
            <v>145</v>
          </cell>
          <cell r="H387">
            <v>104</v>
          </cell>
          <cell r="I387">
            <v>126</v>
          </cell>
          <cell r="J387">
            <v>93</v>
          </cell>
          <cell r="K387">
            <v>133</v>
          </cell>
          <cell r="L387">
            <v>698</v>
          </cell>
          <cell r="M387">
            <v>528</v>
          </cell>
        </row>
        <row r="388">
          <cell r="A388">
            <v>5178708</v>
          </cell>
          <cell r="B388">
            <v>5113447</v>
          </cell>
          <cell r="C388">
            <v>4410</v>
          </cell>
          <cell r="D388">
            <v>3367065</v>
          </cell>
          <cell r="E388">
            <v>1145</v>
          </cell>
          <cell r="F388">
            <v>307</v>
          </cell>
          <cell r="G388">
            <v>295</v>
          </cell>
          <cell r="H388">
            <v>339</v>
          </cell>
          <cell r="I388">
            <v>357</v>
          </cell>
          <cell r="J388">
            <v>314</v>
          </cell>
          <cell r="K388">
            <v>940</v>
          </cell>
          <cell r="L388">
            <v>1023</v>
          </cell>
          <cell r="M388">
            <v>1107</v>
          </cell>
        </row>
        <row r="389">
          <cell r="A389">
            <v>5178768</v>
          </cell>
          <cell r="B389">
            <v>5113477</v>
          </cell>
          <cell r="C389">
            <v>4410</v>
          </cell>
          <cell r="D389">
            <v>3526774</v>
          </cell>
          <cell r="E389">
            <v>92</v>
          </cell>
          <cell r="F389">
            <v>42</v>
          </cell>
          <cell r="G389">
            <v>69</v>
          </cell>
          <cell r="H389">
            <v>218</v>
          </cell>
          <cell r="I389">
            <v>251</v>
          </cell>
          <cell r="J389">
            <v>227</v>
          </cell>
          <cell r="K389">
            <v>213</v>
          </cell>
          <cell r="L389">
            <v>122</v>
          </cell>
          <cell r="M389">
            <v>126</v>
          </cell>
        </row>
        <row r="390">
          <cell r="A390">
            <v>5178554</v>
          </cell>
          <cell r="B390">
            <v>5113370</v>
          </cell>
          <cell r="C390">
            <v>4410</v>
          </cell>
          <cell r="D390">
            <v>3507294</v>
          </cell>
          <cell r="E390">
            <v>137</v>
          </cell>
          <cell r="F390">
            <v>124</v>
          </cell>
          <cell r="G390">
            <v>124</v>
          </cell>
          <cell r="H390">
            <v>161</v>
          </cell>
          <cell r="I390">
            <v>178</v>
          </cell>
          <cell r="J390">
            <v>147</v>
          </cell>
          <cell r="K390">
            <v>162</v>
          </cell>
          <cell r="L390">
            <v>151</v>
          </cell>
          <cell r="M390">
            <v>180</v>
          </cell>
        </row>
        <row r="391">
          <cell r="A391">
            <v>5178960</v>
          </cell>
          <cell r="B391">
            <v>5113573</v>
          </cell>
          <cell r="C391">
            <v>4410</v>
          </cell>
          <cell r="D391">
            <v>3201977</v>
          </cell>
          <cell r="E391">
            <v>121</v>
          </cell>
          <cell r="F391">
            <v>63</v>
          </cell>
          <cell r="G391">
            <v>136</v>
          </cell>
          <cell r="H391">
            <v>101</v>
          </cell>
          <cell r="I391">
            <v>129</v>
          </cell>
          <cell r="J391">
            <v>111</v>
          </cell>
          <cell r="K391">
            <v>0</v>
          </cell>
          <cell r="L391">
            <v>261</v>
          </cell>
          <cell r="M391">
            <v>189</v>
          </cell>
        </row>
        <row r="392">
          <cell r="A392">
            <v>5178872</v>
          </cell>
          <cell r="B392">
            <v>5113529</v>
          </cell>
          <cell r="C392">
            <v>4410</v>
          </cell>
          <cell r="D392">
            <v>7117671</v>
          </cell>
          <cell r="E392">
            <v>215</v>
          </cell>
          <cell r="F392">
            <v>186</v>
          </cell>
          <cell r="G392">
            <v>151</v>
          </cell>
          <cell r="H392">
            <v>156</v>
          </cell>
          <cell r="I392">
            <v>157</v>
          </cell>
          <cell r="J392">
            <v>176</v>
          </cell>
          <cell r="K392">
            <v>190</v>
          </cell>
          <cell r="L392">
            <v>196</v>
          </cell>
          <cell r="M392">
            <v>211</v>
          </cell>
        </row>
        <row r="393">
          <cell r="A393">
            <v>5094952</v>
          </cell>
          <cell r="B393">
            <v>5071569</v>
          </cell>
          <cell r="C393">
            <v>4410</v>
          </cell>
          <cell r="D393">
            <v>5317774</v>
          </cell>
          <cell r="E393">
            <v>108</v>
          </cell>
          <cell r="F393">
            <v>99</v>
          </cell>
          <cell r="G393">
            <v>76</v>
          </cell>
          <cell r="H393">
            <v>70</v>
          </cell>
          <cell r="I393">
            <v>67</v>
          </cell>
          <cell r="J393">
            <v>65</v>
          </cell>
          <cell r="K393">
            <v>68</v>
          </cell>
          <cell r="L393">
            <v>65</v>
          </cell>
          <cell r="M393">
            <v>66</v>
          </cell>
        </row>
        <row r="394">
          <cell r="A394">
            <v>5178686</v>
          </cell>
          <cell r="B394">
            <v>5113436</v>
          </cell>
          <cell r="C394">
            <v>4410</v>
          </cell>
          <cell r="D394">
            <v>5383914</v>
          </cell>
          <cell r="E394">
            <v>332</v>
          </cell>
          <cell r="F394">
            <v>267</v>
          </cell>
          <cell r="G394">
            <v>302</v>
          </cell>
          <cell r="H394">
            <v>235</v>
          </cell>
          <cell r="I394">
            <v>256</v>
          </cell>
          <cell r="J394">
            <v>245</v>
          </cell>
          <cell r="K394">
            <v>254</v>
          </cell>
          <cell r="L394">
            <v>272</v>
          </cell>
          <cell r="M394">
            <v>295</v>
          </cell>
        </row>
        <row r="395">
          <cell r="A395">
            <v>5178664</v>
          </cell>
          <cell r="B395">
            <v>5113425</v>
          </cell>
          <cell r="C395">
            <v>4410</v>
          </cell>
          <cell r="D395">
            <v>16007568</v>
          </cell>
          <cell r="E395">
            <v>261</v>
          </cell>
          <cell r="F395">
            <v>239</v>
          </cell>
          <cell r="G395">
            <v>226</v>
          </cell>
          <cell r="H395">
            <v>237</v>
          </cell>
          <cell r="I395">
            <v>237</v>
          </cell>
          <cell r="J395">
            <v>236</v>
          </cell>
          <cell r="K395">
            <v>37</v>
          </cell>
          <cell r="L395">
            <v>175</v>
          </cell>
          <cell r="M395">
            <v>210</v>
          </cell>
        </row>
        <row r="396">
          <cell r="A396">
            <v>5094958</v>
          </cell>
          <cell r="B396">
            <v>5071572</v>
          </cell>
          <cell r="C396">
            <v>4410</v>
          </cell>
          <cell r="D396">
            <v>10276205</v>
          </cell>
          <cell r="E396">
            <v>331</v>
          </cell>
          <cell r="F396">
            <v>538</v>
          </cell>
          <cell r="G396">
            <v>602</v>
          </cell>
          <cell r="H396">
            <v>180</v>
          </cell>
          <cell r="I396">
            <v>12</v>
          </cell>
          <cell r="J396">
            <v>21</v>
          </cell>
          <cell r="K396">
            <v>479</v>
          </cell>
          <cell r="L396">
            <v>678</v>
          </cell>
          <cell r="M396">
            <v>137</v>
          </cell>
        </row>
        <row r="397">
          <cell r="A397">
            <v>5178598</v>
          </cell>
          <cell r="B397">
            <v>5113392</v>
          </cell>
          <cell r="C397">
            <v>4410</v>
          </cell>
          <cell r="D397">
            <v>8913502</v>
          </cell>
          <cell r="E397">
            <v>163</v>
          </cell>
          <cell r="F397">
            <v>131</v>
          </cell>
          <cell r="G397">
            <v>132</v>
          </cell>
          <cell r="H397">
            <v>123</v>
          </cell>
          <cell r="I397">
            <v>128</v>
          </cell>
          <cell r="J397">
            <v>123</v>
          </cell>
          <cell r="K397">
            <v>142</v>
          </cell>
          <cell r="L397">
            <v>133</v>
          </cell>
          <cell r="M397">
            <v>129</v>
          </cell>
        </row>
        <row r="398">
          <cell r="A398">
            <v>5094942</v>
          </cell>
          <cell r="B398">
            <v>5071564</v>
          </cell>
          <cell r="C398">
            <v>4410</v>
          </cell>
          <cell r="D398">
            <v>34728294</v>
          </cell>
          <cell r="E398">
            <v>34</v>
          </cell>
          <cell r="F398">
            <v>87</v>
          </cell>
          <cell r="G398">
            <v>83</v>
          </cell>
          <cell r="H398">
            <v>39</v>
          </cell>
          <cell r="I398">
            <v>44</v>
          </cell>
          <cell r="J398">
            <v>34</v>
          </cell>
          <cell r="K398">
            <v>25</v>
          </cell>
          <cell r="L398">
            <v>27</v>
          </cell>
          <cell r="M398">
            <v>23</v>
          </cell>
        </row>
        <row r="399">
          <cell r="A399">
            <v>5178490</v>
          </cell>
          <cell r="B399">
            <v>5113338</v>
          </cell>
          <cell r="C399">
            <v>4410</v>
          </cell>
          <cell r="D399">
            <v>1876871</v>
          </cell>
          <cell r="E399">
            <v>218</v>
          </cell>
          <cell r="F399">
            <v>196</v>
          </cell>
          <cell r="G399">
            <v>193</v>
          </cell>
          <cell r="H399">
            <v>177</v>
          </cell>
          <cell r="I399">
            <v>191</v>
          </cell>
          <cell r="J399">
            <v>173</v>
          </cell>
          <cell r="K399">
            <v>191</v>
          </cell>
          <cell r="L399">
            <v>201</v>
          </cell>
          <cell r="M399">
            <v>225</v>
          </cell>
        </row>
        <row r="400">
          <cell r="A400">
            <v>5178748</v>
          </cell>
          <cell r="B400">
            <v>5113467</v>
          </cell>
          <cell r="C400">
            <v>4410</v>
          </cell>
          <cell r="D400">
            <v>1889908</v>
          </cell>
          <cell r="E400">
            <v>161</v>
          </cell>
          <cell r="F400">
            <v>67</v>
          </cell>
          <cell r="G400">
            <v>44</v>
          </cell>
          <cell r="H400">
            <v>48</v>
          </cell>
          <cell r="I400">
            <v>48</v>
          </cell>
          <cell r="J400">
            <v>48</v>
          </cell>
          <cell r="K400">
            <v>50</v>
          </cell>
          <cell r="L400">
            <v>98</v>
          </cell>
          <cell r="M400">
            <v>173</v>
          </cell>
        </row>
        <row r="401">
          <cell r="A401">
            <v>5178620</v>
          </cell>
          <cell r="B401">
            <v>5113403</v>
          </cell>
          <cell r="C401">
            <v>4410</v>
          </cell>
          <cell r="D401">
            <v>2951300</v>
          </cell>
          <cell r="E401">
            <v>169</v>
          </cell>
          <cell r="F401">
            <v>130</v>
          </cell>
          <cell r="G401">
            <v>98</v>
          </cell>
          <cell r="H401">
            <v>120</v>
          </cell>
          <cell r="I401">
            <v>131</v>
          </cell>
          <cell r="J401">
            <v>122</v>
          </cell>
          <cell r="K401">
            <v>106</v>
          </cell>
          <cell r="L401">
            <v>114</v>
          </cell>
          <cell r="M401">
            <v>97</v>
          </cell>
        </row>
        <row r="402">
          <cell r="A402">
            <v>5094934</v>
          </cell>
          <cell r="B402">
            <v>5071560</v>
          </cell>
          <cell r="C402">
            <v>4410</v>
          </cell>
          <cell r="D402">
            <v>1449661</v>
          </cell>
          <cell r="E402">
            <v>91</v>
          </cell>
          <cell r="F402">
            <v>74</v>
          </cell>
          <cell r="G402">
            <v>115</v>
          </cell>
          <cell r="H402">
            <v>132</v>
          </cell>
          <cell r="I402">
            <v>152</v>
          </cell>
          <cell r="J402">
            <v>120</v>
          </cell>
          <cell r="K402">
            <v>94</v>
          </cell>
          <cell r="L402">
            <v>107</v>
          </cell>
          <cell r="M402">
            <v>109</v>
          </cell>
        </row>
        <row r="403">
          <cell r="A403">
            <v>5094936</v>
          </cell>
          <cell r="B403">
            <v>5071561</v>
          </cell>
          <cell r="C403">
            <v>4410</v>
          </cell>
          <cell r="D403">
            <v>1692118</v>
          </cell>
          <cell r="E403">
            <v>314</v>
          </cell>
          <cell r="F403">
            <v>90</v>
          </cell>
          <cell r="G403">
            <v>207</v>
          </cell>
          <cell r="H403">
            <v>191</v>
          </cell>
          <cell r="I403">
            <v>202</v>
          </cell>
          <cell r="J403">
            <v>174</v>
          </cell>
          <cell r="K403">
            <v>233</v>
          </cell>
          <cell r="L403">
            <v>332</v>
          </cell>
          <cell r="M403">
            <v>320</v>
          </cell>
        </row>
        <row r="404">
          <cell r="A404">
            <v>5094954</v>
          </cell>
          <cell r="B404">
            <v>5071570</v>
          </cell>
          <cell r="C404">
            <v>4410</v>
          </cell>
          <cell r="D404">
            <v>2950688</v>
          </cell>
          <cell r="E404">
            <v>930</v>
          </cell>
          <cell r="F404">
            <v>725</v>
          </cell>
          <cell r="G404">
            <v>863</v>
          </cell>
          <cell r="H404">
            <v>809</v>
          </cell>
          <cell r="I404">
            <v>872</v>
          </cell>
          <cell r="J404">
            <v>703</v>
          </cell>
          <cell r="K404">
            <v>680</v>
          </cell>
          <cell r="L404">
            <v>741</v>
          </cell>
          <cell r="M404">
            <v>772</v>
          </cell>
        </row>
        <row r="405">
          <cell r="A405">
            <v>5178982</v>
          </cell>
          <cell r="B405">
            <v>5113584</v>
          </cell>
          <cell r="C405">
            <v>4410</v>
          </cell>
          <cell r="D405">
            <v>1789741</v>
          </cell>
          <cell r="E405">
            <v>188</v>
          </cell>
          <cell r="F405">
            <v>159</v>
          </cell>
          <cell r="G405">
            <v>105</v>
          </cell>
          <cell r="H405">
            <v>74</v>
          </cell>
          <cell r="I405">
            <v>74</v>
          </cell>
          <cell r="J405">
            <v>67</v>
          </cell>
          <cell r="K405">
            <v>72</v>
          </cell>
          <cell r="L405">
            <v>70</v>
          </cell>
          <cell r="M405">
            <v>97</v>
          </cell>
        </row>
        <row r="406">
          <cell r="A406">
            <v>5178894</v>
          </cell>
          <cell r="B406">
            <v>5113540</v>
          </cell>
          <cell r="C406">
            <v>4410</v>
          </cell>
          <cell r="D406">
            <v>1676015</v>
          </cell>
          <cell r="E406">
            <v>199</v>
          </cell>
          <cell r="F406">
            <v>356</v>
          </cell>
          <cell r="G406">
            <v>374</v>
          </cell>
          <cell r="H406">
            <v>154</v>
          </cell>
          <cell r="I406">
            <v>190</v>
          </cell>
          <cell r="J406">
            <v>173</v>
          </cell>
          <cell r="K406">
            <v>186</v>
          </cell>
          <cell r="L406">
            <v>182</v>
          </cell>
          <cell r="M406">
            <v>224</v>
          </cell>
        </row>
        <row r="407">
          <cell r="A407">
            <v>5178576</v>
          </cell>
          <cell r="B407">
            <v>5113381</v>
          </cell>
          <cell r="C407">
            <v>4410</v>
          </cell>
          <cell r="D407">
            <v>2953743</v>
          </cell>
          <cell r="E407">
            <v>225</v>
          </cell>
          <cell r="F407">
            <v>166</v>
          </cell>
          <cell r="G407">
            <v>190</v>
          </cell>
          <cell r="H407">
            <v>161</v>
          </cell>
          <cell r="I407">
            <v>210</v>
          </cell>
          <cell r="J407">
            <v>187</v>
          </cell>
          <cell r="K407">
            <v>209</v>
          </cell>
          <cell r="L407">
            <v>195</v>
          </cell>
          <cell r="M407">
            <v>448</v>
          </cell>
        </row>
        <row r="408">
          <cell r="A408">
            <v>5094956</v>
          </cell>
          <cell r="B408">
            <v>5071571</v>
          </cell>
          <cell r="C408">
            <v>4410</v>
          </cell>
          <cell r="D408">
            <v>1729120</v>
          </cell>
          <cell r="E408">
            <v>383</v>
          </cell>
          <cell r="F408">
            <v>279</v>
          </cell>
          <cell r="G408">
            <v>329</v>
          </cell>
          <cell r="H408">
            <v>311</v>
          </cell>
          <cell r="I408">
            <v>325</v>
          </cell>
          <cell r="J408">
            <v>261</v>
          </cell>
          <cell r="K408">
            <v>272</v>
          </cell>
          <cell r="L408">
            <v>283</v>
          </cell>
          <cell r="M408">
            <v>276</v>
          </cell>
        </row>
        <row r="409">
          <cell r="A409">
            <v>5178852</v>
          </cell>
          <cell r="B409">
            <v>5113519</v>
          </cell>
          <cell r="C409">
            <v>4410</v>
          </cell>
          <cell r="D409">
            <v>1751649</v>
          </cell>
          <cell r="E409">
            <v>232</v>
          </cell>
          <cell r="F409">
            <v>173</v>
          </cell>
          <cell r="G409">
            <v>134</v>
          </cell>
          <cell r="H409">
            <v>92</v>
          </cell>
          <cell r="I409">
            <v>127</v>
          </cell>
          <cell r="J409">
            <v>269</v>
          </cell>
          <cell r="K409">
            <v>138</v>
          </cell>
          <cell r="L409">
            <v>190</v>
          </cell>
          <cell r="M409">
            <v>178</v>
          </cell>
        </row>
        <row r="410">
          <cell r="A410">
            <v>5179004</v>
          </cell>
          <cell r="B410">
            <v>5113595</v>
          </cell>
          <cell r="C410">
            <v>4410</v>
          </cell>
          <cell r="D410">
            <v>6824002</v>
          </cell>
          <cell r="E410">
            <v>56</v>
          </cell>
          <cell r="F410">
            <v>29</v>
          </cell>
          <cell r="G410">
            <v>81</v>
          </cell>
          <cell r="H410">
            <v>109</v>
          </cell>
          <cell r="I410">
            <v>304</v>
          </cell>
          <cell r="J410">
            <v>91</v>
          </cell>
          <cell r="K410">
            <v>60</v>
          </cell>
          <cell r="L410">
            <v>15</v>
          </cell>
          <cell r="M410">
            <v>31</v>
          </cell>
        </row>
        <row r="411">
          <cell r="A411">
            <v>5178790</v>
          </cell>
          <cell r="B411">
            <v>5113488</v>
          </cell>
          <cell r="C411">
            <v>4410</v>
          </cell>
          <cell r="D411">
            <v>6823599</v>
          </cell>
          <cell r="E411">
            <v>106</v>
          </cell>
          <cell r="F411">
            <v>108</v>
          </cell>
          <cell r="G411">
            <v>93</v>
          </cell>
          <cell r="H411">
            <v>97</v>
          </cell>
          <cell r="I411">
            <v>104</v>
          </cell>
          <cell r="J411">
            <v>82</v>
          </cell>
          <cell r="K411">
            <v>109</v>
          </cell>
          <cell r="L411">
            <v>123</v>
          </cell>
          <cell r="M411">
            <v>101</v>
          </cell>
        </row>
        <row r="412">
          <cell r="A412">
            <v>5178472</v>
          </cell>
          <cell r="B412">
            <v>5113329</v>
          </cell>
          <cell r="C412">
            <v>4410</v>
          </cell>
          <cell r="D412">
            <v>7104687</v>
          </cell>
          <cell r="E412">
            <v>92</v>
          </cell>
          <cell r="F412">
            <v>81</v>
          </cell>
          <cell r="G412">
            <v>83</v>
          </cell>
          <cell r="H412">
            <v>87</v>
          </cell>
          <cell r="I412">
            <v>131</v>
          </cell>
          <cell r="J412">
            <v>121</v>
          </cell>
          <cell r="K412">
            <v>130</v>
          </cell>
          <cell r="L412">
            <v>126</v>
          </cell>
          <cell r="M412">
            <v>107</v>
          </cell>
        </row>
        <row r="413">
          <cell r="A413">
            <v>5094938</v>
          </cell>
          <cell r="B413">
            <v>5071562</v>
          </cell>
          <cell r="C413">
            <v>4410</v>
          </cell>
          <cell r="D413">
            <v>7727711</v>
          </cell>
          <cell r="E413">
            <v>256</v>
          </cell>
          <cell r="F413">
            <v>215</v>
          </cell>
          <cell r="G413">
            <v>238</v>
          </cell>
          <cell r="H413">
            <v>199</v>
          </cell>
          <cell r="I413">
            <v>211</v>
          </cell>
          <cell r="J413">
            <v>193</v>
          </cell>
          <cell r="K413">
            <v>202</v>
          </cell>
          <cell r="L413">
            <v>228</v>
          </cell>
          <cell r="M413">
            <v>211</v>
          </cell>
        </row>
        <row r="414">
          <cell r="A414">
            <v>5178812</v>
          </cell>
          <cell r="B414">
            <v>5113499</v>
          </cell>
          <cell r="C414">
            <v>4410</v>
          </cell>
          <cell r="D414">
            <v>7130291</v>
          </cell>
          <cell r="E414">
            <v>472</v>
          </cell>
          <cell r="F414">
            <v>432</v>
          </cell>
          <cell r="G414">
            <v>478</v>
          </cell>
          <cell r="H414">
            <v>463</v>
          </cell>
          <cell r="I414">
            <v>491</v>
          </cell>
          <cell r="J414">
            <v>410</v>
          </cell>
          <cell r="K414">
            <v>437</v>
          </cell>
          <cell r="L414">
            <v>605</v>
          </cell>
          <cell r="M414">
            <v>450</v>
          </cell>
        </row>
        <row r="415">
          <cell r="A415">
            <v>5178532</v>
          </cell>
          <cell r="B415">
            <v>5113359</v>
          </cell>
          <cell r="C415">
            <v>4410</v>
          </cell>
          <cell r="D415">
            <v>7104777</v>
          </cell>
          <cell r="E415">
            <v>507</v>
          </cell>
          <cell r="F415">
            <v>328</v>
          </cell>
          <cell r="G415">
            <v>235</v>
          </cell>
          <cell r="H415">
            <v>218</v>
          </cell>
          <cell r="I415">
            <v>196</v>
          </cell>
          <cell r="J415">
            <v>165</v>
          </cell>
          <cell r="K415">
            <v>159</v>
          </cell>
          <cell r="L415">
            <v>182</v>
          </cell>
          <cell r="M415">
            <v>205</v>
          </cell>
        </row>
        <row r="416">
          <cell r="A416">
            <v>5178914</v>
          </cell>
          <cell r="B416">
            <v>5113550</v>
          </cell>
          <cell r="C416">
            <v>4410</v>
          </cell>
          <cell r="D416">
            <v>70006355</v>
          </cell>
          <cell r="E416">
            <v>144</v>
          </cell>
          <cell r="F416">
            <v>123</v>
          </cell>
          <cell r="G416">
            <v>127</v>
          </cell>
          <cell r="H416">
            <v>142</v>
          </cell>
          <cell r="I416">
            <v>143</v>
          </cell>
          <cell r="J416">
            <v>134</v>
          </cell>
          <cell r="K416">
            <v>142</v>
          </cell>
          <cell r="L416">
            <v>159</v>
          </cell>
          <cell r="M416">
            <v>139</v>
          </cell>
        </row>
        <row r="417">
          <cell r="A417">
            <v>5094940</v>
          </cell>
          <cell r="B417">
            <v>5071563</v>
          </cell>
          <cell r="C417">
            <v>4410</v>
          </cell>
          <cell r="D417">
            <v>3656133</v>
          </cell>
          <cell r="E417">
            <v>224</v>
          </cell>
          <cell r="F417">
            <v>177</v>
          </cell>
          <cell r="G417">
            <v>207</v>
          </cell>
          <cell r="H417">
            <v>179</v>
          </cell>
          <cell r="I417">
            <v>196</v>
          </cell>
          <cell r="J417">
            <v>170</v>
          </cell>
          <cell r="K417">
            <v>167</v>
          </cell>
          <cell r="L417">
            <v>186</v>
          </cell>
          <cell r="M417">
            <v>173</v>
          </cell>
        </row>
        <row r="418">
          <cell r="A418">
            <v>5179386</v>
          </cell>
          <cell r="B418">
            <v>5113786</v>
          </cell>
          <cell r="C418">
            <v>4410</v>
          </cell>
          <cell r="E418">
            <v>231</v>
          </cell>
          <cell r="F418">
            <v>206</v>
          </cell>
          <cell r="G418">
            <v>198</v>
          </cell>
          <cell r="H418">
            <v>176</v>
          </cell>
          <cell r="I418">
            <v>229</v>
          </cell>
          <cell r="J418">
            <v>198</v>
          </cell>
          <cell r="K418">
            <v>211</v>
          </cell>
          <cell r="L418">
            <v>191</v>
          </cell>
          <cell r="M418">
            <v>203</v>
          </cell>
        </row>
        <row r="419">
          <cell r="A419">
            <v>5179370</v>
          </cell>
          <cell r="B419">
            <v>5113778</v>
          </cell>
          <cell r="C419">
            <v>4410</v>
          </cell>
          <cell r="E419">
            <v>246</v>
          </cell>
          <cell r="F419">
            <v>220</v>
          </cell>
          <cell r="G419">
            <v>211</v>
          </cell>
          <cell r="H419">
            <v>188</v>
          </cell>
          <cell r="I419">
            <v>245</v>
          </cell>
          <cell r="J419">
            <v>211</v>
          </cell>
          <cell r="K419">
            <v>225</v>
          </cell>
          <cell r="L419">
            <v>203</v>
          </cell>
          <cell r="M419">
            <v>217</v>
          </cell>
        </row>
        <row r="420">
          <cell r="A420">
            <v>5179382</v>
          </cell>
          <cell r="B420">
            <v>5113784</v>
          </cell>
          <cell r="C420">
            <v>4410</v>
          </cell>
          <cell r="D420">
            <v>3652567</v>
          </cell>
          <cell r="E420">
            <v>172</v>
          </cell>
          <cell r="F420">
            <v>152</v>
          </cell>
          <cell r="G420">
            <v>148</v>
          </cell>
          <cell r="H420">
            <v>144</v>
          </cell>
          <cell r="I420">
            <v>213</v>
          </cell>
          <cell r="J420">
            <v>183</v>
          </cell>
          <cell r="K420">
            <v>193</v>
          </cell>
          <cell r="L420">
            <v>172</v>
          </cell>
          <cell r="M420">
            <v>184</v>
          </cell>
        </row>
        <row r="421">
          <cell r="A421">
            <v>5179384</v>
          </cell>
          <cell r="B421">
            <v>5113785</v>
          </cell>
          <cell r="C421">
            <v>4410</v>
          </cell>
          <cell r="D421">
            <v>16009352</v>
          </cell>
          <cell r="E421">
            <v>233</v>
          </cell>
          <cell r="F421">
            <v>206</v>
          </cell>
          <cell r="G421">
            <v>200</v>
          </cell>
          <cell r="H421">
            <v>189</v>
          </cell>
          <cell r="I421">
            <v>273</v>
          </cell>
          <cell r="J421">
            <v>237</v>
          </cell>
          <cell r="K421">
            <v>251</v>
          </cell>
          <cell r="L421">
            <v>224</v>
          </cell>
          <cell r="M421">
            <v>149</v>
          </cell>
        </row>
        <row r="422">
          <cell r="A422">
            <v>5179090</v>
          </cell>
          <cell r="B422">
            <v>5113638</v>
          </cell>
          <cell r="C422">
            <v>4410</v>
          </cell>
          <cell r="D422">
            <v>6821038</v>
          </cell>
          <cell r="E422">
            <v>233</v>
          </cell>
          <cell r="F422">
            <v>206</v>
          </cell>
          <cell r="G422">
            <v>200</v>
          </cell>
          <cell r="H422">
            <v>189</v>
          </cell>
          <cell r="I422">
            <v>273</v>
          </cell>
          <cell r="J422">
            <v>212</v>
          </cell>
          <cell r="K422">
            <v>100</v>
          </cell>
          <cell r="L422">
            <v>103</v>
          </cell>
          <cell r="M422">
            <v>114</v>
          </cell>
        </row>
        <row r="423">
          <cell r="A423">
            <v>5179332</v>
          </cell>
          <cell r="B423">
            <v>5113759</v>
          </cell>
          <cell r="C423">
            <v>4410</v>
          </cell>
          <cell r="D423">
            <v>1502247</v>
          </cell>
          <cell r="E423">
            <v>342</v>
          </cell>
          <cell r="F423">
            <v>618</v>
          </cell>
          <cell r="G423">
            <v>330</v>
          </cell>
          <cell r="H423">
            <v>321</v>
          </cell>
          <cell r="I423">
            <v>341</v>
          </cell>
          <cell r="J423">
            <v>311</v>
          </cell>
          <cell r="K423">
            <v>313</v>
          </cell>
          <cell r="L423">
            <v>303</v>
          </cell>
          <cell r="M423">
            <v>328</v>
          </cell>
        </row>
        <row r="424">
          <cell r="A424">
            <v>5179112</v>
          </cell>
          <cell r="B424">
            <v>5113649</v>
          </cell>
          <cell r="C424">
            <v>4410</v>
          </cell>
          <cell r="D424">
            <v>2951262</v>
          </cell>
          <cell r="E424">
            <v>100</v>
          </cell>
          <cell r="F424">
            <v>82</v>
          </cell>
          <cell r="G424">
            <v>98</v>
          </cell>
          <cell r="H424">
            <v>90</v>
          </cell>
          <cell r="I424">
            <v>91</v>
          </cell>
          <cell r="J424">
            <v>86</v>
          </cell>
          <cell r="K424">
            <v>96</v>
          </cell>
          <cell r="L424">
            <v>100</v>
          </cell>
          <cell r="M424">
            <v>95</v>
          </cell>
        </row>
        <row r="425">
          <cell r="A425">
            <v>5179200</v>
          </cell>
          <cell r="B425">
            <v>5113693</v>
          </cell>
          <cell r="C425">
            <v>4410</v>
          </cell>
          <cell r="D425">
            <v>1692334</v>
          </cell>
          <cell r="E425">
            <v>268</v>
          </cell>
          <cell r="F425">
            <v>229</v>
          </cell>
          <cell r="G425">
            <v>255</v>
          </cell>
          <cell r="H425">
            <v>248</v>
          </cell>
          <cell r="I425">
            <v>232</v>
          </cell>
          <cell r="J425">
            <v>218</v>
          </cell>
          <cell r="K425">
            <v>224</v>
          </cell>
          <cell r="L425">
            <v>251</v>
          </cell>
          <cell r="M425">
            <v>288</v>
          </cell>
        </row>
        <row r="426">
          <cell r="A426">
            <v>5179046</v>
          </cell>
          <cell r="B426">
            <v>5113616</v>
          </cell>
          <cell r="C426">
            <v>4410</v>
          </cell>
          <cell r="D426">
            <v>6822055</v>
          </cell>
          <cell r="E426">
            <v>186</v>
          </cell>
          <cell r="F426">
            <v>156</v>
          </cell>
          <cell r="G426">
            <v>165</v>
          </cell>
          <cell r="H426">
            <v>166</v>
          </cell>
          <cell r="I426">
            <v>177</v>
          </cell>
          <cell r="J426">
            <v>171</v>
          </cell>
          <cell r="K426">
            <v>171</v>
          </cell>
          <cell r="L426">
            <v>164</v>
          </cell>
          <cell r="M426">
            <v>186</v>
          </cell>
        </row>
        <row r="427">
          <cell r="A427">
            <v>5179158</v>
          </cell>
          <cell r="B427">
            <v>5113672</v>
          </cell>
          <cell r="C427">
            <v>4410</v>
          </cell>
          <cell r="D427">
            <v>3741358</v>
          </cell>
          <cell r="E427">
            <v>185</v>
          </cell>
          <cell r="F427">
            <v>152</v>
          </cell>
          <cell r="G427">
            <v>153</v>
          </cell>
          <cell r="H427">
            <v>190</v>
          </cell>
          <cell r="I427">
            <v>180</v>
          </cell>
          <cell r="J427">
            <v>158</v>
          </cell>
          <cell r="K427">
            <v>68</v>
          </cell>
          <cell r="L427">
            <v>93</v>
          </cell>
          <cell r="M427">
            <v>101</v>
          </cell>
        </row>
        <row r="428">
          <cell r="A428">
            <v>5179222</v>
          </cell>
          <cell r="B428">
            <v>5113704</v>
          </cell>
          <cell r="C428">
            <v>4410</v>
          </cell>
          <cell r="D428">
            <v>6822409</v>
          </cell>
          <cell r="E428">
            <v>17</v>
          </cell>
          <cell r="F428">
            <v>48</v>
          </cell>
          <cell r="G428">
            <v>44</v>
          </cell>
          <cell r="H428">
            <v>10</v>
          </cell>
          <cell r="I428">
            <v>10</v>
          </cell>
          <cell r="J428">
            <v>16</v>
          </cell>
          <cell r="K428">
            <v>0</v>
          </cell>
          <cell r="L428">
            <v>25</v>
          </cell>
          <cell r="M428">
            <v>39</v>
          </cell>
        </row>
        <row r="429">
          <cell r="A429">
            <v>5179242</v>
          </cell>
          <cell r="B429">
            <v>5113714</v>
          </cell>
          <cell r="C429">
            <v>4410</v>
          </cell>
          <cell r="D429">
            <v>6822101</v>
          </cell>
          <cell r="E429">
            <v>0</v>
          </cell>
          <cell r="F429">
            <v>168</v>
          </cell>
          <cell r="G429">
            <v>164</v>
          </cell>
          <cell r="H429">
            <v>125</v>
          </cell>
          <cell r="I429">
            <v>170</v>
          </cell>
          <cell r="J429">
            <v>157</v>
          </cell>
          <cell r="K429">
            <v>162</v>
          </cell>
          <cell r="L429">
            <v>236</v>
          </cell>
          <cell r="M429">
            <v>228</v>
          </cell>
        </row>
        <row r="430">
          <cell r="A430">
            <v>5179258</v>
          </cell>
          <cell r="B430">
            <v>5113722</v>
          </cell>
          <cell r="C430">
            <v>4410</v>
          </cell>
          <cell r="D430">
            <v>1676014</v>
          </cell>
          <cell r="E430">
            <v>0</v>
          </cell>
          <cell r="F430">
            <v>74</v>
          </cell>
          <cell r="G430">
            <v>126</v>
          </cell>
          <cell r="H430">
            <v>121</v>
          </cell>
          <cell r="I430">
            <v>164</v>
          </cell>
          <cell r="J430">
            <v>217</v>
          </cell>
          <cell r="K430">
            <v>98</v>
          </cell>
          <cell r="L430">
            <v>176</v>
          </cell>
          <cell r="M430">
            <v>234</v>
          </cell>
        </row>
        <row r="431">
          <cell r="A431">
            <v>5179354</v>
          </cell>
          <cell r="B431">
            <v>5113770</v>
          </cell>
          <cell r="C431">
            <v>4410</v>
          </cell>
          <cell r="D431">
            <v>3729707</v>
          </cell>
          <cell r="E431">
            <v>247</v>
          </cell>
          <cell r="F431">
            <v>457</v>
          </cell>
          <cell r="G431">
            <v>212</v>
          </cell>
          <cell r="H431">
            <v>176</v>
          </cell>
          <cell r="I431">
            <v>189</v>
          </cell>
          <cell r="J431">
            <v>170</v>
          </cell>
          <cell r="K431">
            <v>172</v>
          </cell>
          <cell r="L431">
            <v>139</v>
          </cell>
          <cell r="M431">
            <v>64</v>
          </cell>
        </row>
        <row r="432">
          <cell r="A432">
            <v>5179390</v>
          </cell>
          <cell r="B432">
            <v>5113788</v>
          </cell>
          <cell r="C432">
            <v>4410</v>
          </cell>
          <cell r="D432">
            <v>3730069</v>
          </cell>
          <cell r="E432">
            <v>272</v>
          </cell>
          <cell r="F432">
            <v>238</v>
          </cell>
          <cell r="G432">
            <v>230</v>
          </cell>
          <cell r="H432">
            <v>236</v>
          </cell>
          <cell r="I432">
            <v>251</v>
          </cell>
          <cell r="J432">
            <v>211</v>
          </cell>
          <cell r="K432">
            <v>227</v>
          </cell>
          <cell r="L432">
            <v>206</v>
          </cell>
          <cell r="M432">
            <v>228</v>
          </cell>
        </row>
        <row r="433">
          <cell r="A433">
            <v>5179388</v>
          </cell>
          <cell r="B433">
            <v>5113787</v>
          </cell>
          <cell r="C433">
            <v>4410</v>
          </cell>
          <cell r="D433">
            <v>6824767</v>
          </cell>
          <cell r="E433">
            <v>204</v>
          </cell>
          <cell r="F433">
            <v>135</v>
          </cell>
          <cell r="G433">
            <v>144</v>
          </cell>
          <cell r="H433">
            <v>183</v>
          </cell>
          <cell r="I433">
            <v>188</v>
          </cell>
          <cell r="J433">
            <v>180</v>
          </cell>
          <cell r="K433">
            <v>168</v>
          </cell>
          <cell r="L433">
            <v>156</v>
          </cell>
          <cell r="M433">
            <v>158</v>
          </cell>
        </row>
        <row r="434">
          <cell r="A434">
            <v>5179068</v>
          </cell>
          <cell r="B434">
            <v>5113627</v>
          </cell>
          <cell r="C434">
            <v>4410</v>
          </cell>
          <cell r="D434">
            <v>6829489</v>
          </cell>
          <cell r="E434">
            <v>59</v>
          </cell>
          <cell r="F434">
            <v>46</v>
          </cell>
          <cell r="G434">
            <v>56</v>
          </cell>
          <cell r="H434">
            <v>56</v>
          </cell>
          <cell r="I434">
            <v>60</v>
          </cell>
          <cell r="J434">
            <v>54</v>
          </cell>
          <cell r="K434">
            <v>43</v>
          </cell>
          <cell r="L434">
            <v>35</v>
          </cell>
          <cell r="M434">
            <v>31</v>
          </cell>
        </row>
        <row r="435">
          <cell r="A435">
            <v>5179274</v>
          </cell>
          <cell r="B435">
            <v>5113730</v>
          </cell>
          <cell r="C435">
            <v>4410</v>
          </cell>
          <cell r="D435">
            <v>3729711</v>
          </cell>
          <cell r="E435">
            <v>152</v>
          </cell>
          <cell r="F435">
            <v>152</v>
          </cell>
          <cell r="G435">
            <v>164</v>
          </cell>
          <cell r="H435">
            <v>148</v>
          </cell>
          <cell r="I435">
            <v>145</v>
          </cell>
          <cell r="J435">
            <v>127</v>
          </cell>
          <cell r="K435">
            <v>145</v>
          </cell>
          <cell r="L435">
            <v>123</v>
          </cell>
          <cell r="M435">
            <v>138</v>
          </cell>
        </row>
        <row r="436">
          <cell r="A436">
            <v>5179292</v>
          </cell>
          <cell r="B436">
            <v>5113739</v>
          </cell>
          <cell r="C436">
            <v>4410</v>
          </cell>
          <cell r="D436">
            <v>6825066</v>
          </cell>
          <cell r="E436">
            <v>227</v>
          </cell>
          <cell r="F436">
            <v>161</v>
          </cell>
          <cell r="G436">
            <v>135</v>
          </cell>
          <cell r="H436">
            <v>106</v>
          </cell>
          <cell r="I436">
            <v>133</v>
          </cell>
          <cell r="J436">
            <v>111</v>
          </cell>
          <cell r="K436">
            <v>192</v>
          </cell>
          <cell r="L436">
            <v>169</v>
          </cell>
          <cell r="M436">
            <v>195</v>
          </cell>
        </row>
        <row r="437">
          <cell r="A437">
            <v>5179178</v>
          </cell>
          <cell r="B437">
            <v>5113682</v>
          </cell>
          <cell r="C437">
            <v>4410</v>
          </cell>
          <cell r="D437">
            <v>6427949</v>
          </cell>
          <cell r="E437">
            <v>64</v>
          </cell>
          <cell r="F437">
            <v>60</v>
          </cell>
          <cell r="G437">
            <v>71</v>
          </cell>
          <cell r="H437">
            <v>128</v>
          </cell>
          <cell r="I437">
            <v>141</v>
          </cell>
          <cell r="J437">
            <v>133</v>
          </cell>
          <cell r="K437">
            <v>146</v>
          </cell>
          <cell r="L437">
            <v>138</v>
          </cell>
          <cell r="M437">
            <v>152</v>
          </cell>
        </row>
        <row r="438">
          <cell r="A438">
            <v>5179134</v>
          </cell>
          <cell r="B438">
            <v>5113660</v>
          </cell>
          <cell r="C438">
            <v>4410</v>
          </cell>
          <cell r="D438">
            <v>7104762</v>
          </cell>
          <cell r="E438">
            <v>241</v>
          </cell>
          <cell r="F438">
            <v>190</v>
          </cell>
          <cell r="G438">
            <v>201</v>
          </cell>
          <cell r="H438">
            <v>209</v>
          </cell>
          <cell r="I438">
            <v>168</v>
          </cell>
          <cell r="J438">
            <v>165</v>
          </cell>
          <cell r="K438">
            <v>175</v>
          </cell>
          <cell r="L438">
            <v>192</v>
          </cell>
          <cell r="M438">
            <v>193</v>
          </cell>
        </row>
        <row r="439">
          <cell r="A439">
            <v>5179380</v>
          </cell>
          <cell r="B439">
            <v>5113783</v>
          </cell>
          <cell r="C439">
            <v>4410</v>
          </cell>
          <cell r="D439">
            <v>7128931</v>
          </cell>
          <cell r="E439">
            <v>171</v>
          </cell>
          <cell r="F439">
            <v>151</v>
          </cell>
          <cell r="G439">
            <v>180</v>
          </cell>
          <cell r="H439">
            <v>238</v>
          </cell>
          <cell r="I439">
            <v>240</v>
          </cell>
          <cell r="J439">
            <v>220</v>
          </cell>
          <cell r="K439">
            <v>230</v>
          </cell>
          <cell r="L439">
            <v>222</v>
          </cell>
          <cell r="M439">
            <v>187</v>
          </cell>
        </row>
        <row r="440">
          <cell r="A440">
            <v>5179378</v>
          </cell>
          <cell r="B440">
            <v>5113782</v>
          </cell>
          <cell r="C440">
            <v>4410</v>
          </cell>
          <cell r="D440">
            <v>7314725</v>
          </cell>
          <cell r="E440">
            <v>219</v>
          </cell>
          <cell r="F440">
            <v>175</v>
          </cell>
          <cell r="G440">
            <v>175</v>
          </cell>
          <cell r="H440">
            <v>233</v>
          </cell>
          <cell r="I440">
            <v>243</v>
          </cell>
          <cell r="J440">
            <v>225</v>
          </cell>
          <cell r="K440">
            <v>247</v>
          </cell>
          <cell r="L440">
            <v>237</v>
          </cell>
          <cell r="M440">
            <v>262</v>
          </cell>
        </row>
        <row r="441">
          <cell r="A441">
            <v>5179310</v>
          </cell>
          <cell r="B441">
            <v>5113748</v>
          </cell>
          <cell r="C441">
            <v>4410</v>
          </cell>
          <cell r="D441">
            <v>3355246</v>
          </cell>
          <cell r="E441">
            <v>312</v>
          </cell>
          <cell r="F441">
            <v>79</v>
          </cell>
          <cell r="G441">
            <v>234</v>
          </cell>
          <cell r="H441">
            <v>208</v>
          </cell>
          <cell r="I441">
            <v>221</v>
          </cell>
          <cell r="J441">
            <v>200</v>
          </cell>
          <cell r="K441">
            <v>228</v>
          </cell>
          <cell r="L441">
            <v>225</v>
          </cell>
          <cell r="M441">
            <v>249</v>
          </cell>
        </row>
        <row r="442">
          <cell r="A442">
            <v>5179514</v>
          </cell>
          <cell r="B442">
            <v>5113850</v>
          </cell>
          <cell r="C442">
            <v>4410</v>
          </cell>
          <cell r="E442">
            <v>172</v>
          </cell>
          <cell r="F442">
            <v>152</v>
          </cell>
          <cell r="G442">
            <v>148</v>
          </cell>
          <cell r="H442">
            <v>144</v>
          </cell>
          <cell r="I442">
            <v>213</v>
          </cell>
          <cell r="J442">
            <v>183</v>
          </cell>
          <cell r="K442">
            <v>193</v>
          </cell>
          <cell r="L442">
            <v>172</v>
          </cell>
          <cell r="M442">
            <v>184</v>
          </cell>
        </row>
        <row r="443">
          <cell r="A443">
            <v>5179456</v>
          </cell>
          <cell r="B443">
            <v>5113821</v>
          </cell>
          <cell r="C443">
            <v>4410</v>
          </cell>
          <cell r="D443">
            <v>3353310</v>
          </cell>
          <cell r="E443">
            <v>259</v>
          </cell>
          <cell r="F443">
            <v>172</v>
          </cell>
          <cell r="G443">
            <v>180</v>
          </cell>
          <cell r="H443">
            <v>144</v>
          </cell>
          <cell r="I443">
            <v>140</v>
          </cell>
          <cell r="J443">
            <v>129</v>
          </cell>
          <cell r="K443">
            <v>156</v>
          </cell>
          <cell r="L443">
            <v>162</v>
          </cell>
          <cell r="M443">
            <v>192</v>
          </cell>
        </row>
        <row r="444">
          <cell r="A444">
            <v>5179658</v>
          </cell>
          <cell r="B444">
            <v>5113922</v>
          </cell>
          <cell r="C444">
            <v>4410</v>
          </cell>
          <cell r="D444">
            <v>1751036</v>
          </cell>
          <cell r="E444">
            <v>202</v>
          </cell>
          <cell r="F444">
            <v>278</v>
          </cell>
          <cell r="G444">
            <v>197</v>
          </cell>
          <cell r="H444">
            <v>115</v>
          </cell>
          <cell r="I444">
            <v>120</v>
          </cell>
          <cell r="J444">
            <v>102</v>
          </cell>
          <cell r="K444">
            <v>98</v>
          </cell>
          <cell r="L444">
            <v>74</v>
          </cell>
          <cell r="M444">
            <v>77</v>
          </cell>
        </row>
        <row r="445">
          <cell r="A445">
            <v>5179638</v>
          </cell>
          <cell r="B445">
            <v>5113912</v>
          </cell>
          <cell r="C445">
            <v>4410</v>
          </cell>
          <cell r="D445">
            <v>6829266</v>
          </cell>
          <cell r="E445">
            <v>314</v>
          </cell>
          <cell r="F445">
            <v>196</v>
          </cell>
          <cell r="G445">
            <v>234</v>
          </cell>
          <cell r="H445">
            <v>221</v>
          </cell>
          <cell r="I445">
            <v>229</v>
          </cell>
          <cell r="J445">
            <v>218</v>
          </cell>
          <cell r="K445">
            <v>138</v>
          </cell>
          <cell r="L445">
            <v>300</v>
          </cell>
          <cell r="M445">
            <v>245</v>
          </cell>
        </row>
        <row r="446">
          <cell r="A446">
            <v>5179596</v>
          </cell>
          <cell r="B446">
            <v>5113891</v>
          </cell>
          <cell r="C446">
            <v>4410</v>
          </cell>
          <cell r="D446">
            <v>6824305</v>
          </cell>
          <cell r="E446">
            <v>136</v>
          </cell>
          <cell r="F446">
            <v>124</v>
          </cell>
          <cell r="G446">
            <v>107</v>
          </cell>
          <cell r="H446">
            <v>129</v>
          </cell>
          <cell r="I446">
            <v>151</v>
          </cell>
          <cell r="J446">
            <v>105</v>
          </cell>
          <cell r="K446">
            <v>99</v>
          </cell>
          <cell r="L446">
            <v>124</v>
          </cell>
          <cell r="M446">
            <v>152</v>
          </cell>
        </row>
        <row r="447">
          <cell r="A447">
            <v>5179554</v>
          </cell>
          <cell r="B447">
            <v>5113870</v>
          </cell>
          <cell r="C447">
            <v>4410</v>
          </cell>
          <cell r="D447">
            <v>6824322</v>
          </cell>
          <cell r="E447">
            <v>190</v>
          </cell>
          <cell r="F447">
            <v>165</v>
          </cell>
          <cell r="G447">
            <v>166</v>
          </cell>
          <cell r="H447">
            <v>163</v>
          </cell>
          <cell r="I447">
            <v>175</v>
          </cell>
          <cell r="J447">
            <v>160</v>
          </cell>
          <cell r="K447">
            <v>195</v>
          </cell>
          <cell r="L447">
            <v>191</v>
          </cell>
          <cell r="M447">
            <v>188</v>
          </cell>
        </row>
        <row r="448">
          <cell r="A448">
            <v>5179696</v>
          </cell>
          <cell r="B448">
            <v>5113941</v>
          </cell>
          <cell r="C448">
            <v>4410</v>
          </cell>
          <cell r="D448">
            <v>3741427</v>
          </cell>
          <cell r="E448">
            <v>260</v>
          </cell>
          <cell r="F448">
            <v>145</v>
          </cell>
          <cell r="G448">
            <v>107</v>
          </cell>
          <cell r="H448">
            <v>125</v>
          </cell>
          <cell r="I448">
            <v>129</v>
          </cell>
          <cell r="J448">
            <v>175</v>
          </cell>
          <cell r="K448">
            <v>278</v>
          </cell>
          <cell r="L448">
            <v>187</v>
          </cell>
          <cell r="M448">
            <v>82</v>
          </cell>
        </row>
        <row r="449">
          <cell r="A449">
            <v>5179676</v>
          </cell>
          <cell r="B449">
            <v>5113931</v>
          </cell>
          <cell r="C449">
            <v>4410</v>
          </cell>
          <cell r="D449">
            <v>6822122</v>
          </cell>
          <cell r="E449">
            <v>30</v>
          </cell>
          <cell r="F449">
            <v>82</v>
          </cell>
          <cell r="G449">
            <v>76</v>
          </cell>
          <cell r="H449">
            <v>99</v>
          </cell>
          <cell r="I449">
            <v>57</v>
          </cell>
          <cell r="J449">
            <v>75</v>
          </cell>
          <cell r="K449">
            <v>76</v>
          </cell>
          <cell r="L449">
            <v>75</v>
          </cell>
          <cell r="M449">
            <v>76</v>
          </cell>
        </row>
        <row r="450">
          <cell r="A450">
            <v>5179574</v>
          </cell>
          <cell r="B450">
            <v>5113880</v>
          </cell>
          <cell r="C450">
            <v>4410</v>
          </cell>
          <cell r="D450">
            <v>6822441</v>
          </cell>
          <cell r="E450">
            <v>149</v>
          </cell>
          <cell r="F450">
            <v>120</v>
          </cell>
          <cell r="G450">
            <v>123</v>
          </cell>
          <cell r="H450">
            <v>110</v>
          </cell>
          <cell r="I450">
            <v>120</v>
          </cell>
          <cell r="J450">
            <v>90</v>
          </cell>
          <cell r="K450">
            <v>85</v>
          </cell>
          <cell r="L450">
            <v>144</v>
          </cell>
          <cell r="M450">
            <v>145</v>
          </cell>
        </row>
        <row r="451">
          <cell r="A451">
            <v>5179472</v>
          </cell>
          <cell r="B451">
            <v>5113829</v>
          </cell>
          <cell r="C451">
            <v>4410</v>
          </cell>
          <cell r="D451">
            <v>6824725</v>
          </cell>
          <cell r="E451">
            <v>237</v>
          </cell>
          <cell r="F451">
            <v>225</v>
          </cell>
          <cell r="G451">
            <v>452</v>
          </cell>
          <cell r="H451">
            <v>216</v>
          </cell>
          <cell r="I451">
            <v>218</v>
          </cell>
          <cell r="J451">
            <v>211</v>
          </cell>
          <cell r="K451">
            <v>221</v>
          </cell>
          <cell r="L451">
            <v>173</v>
          </cell>
          <cell r="M451">
            <v>239</v>
          </cell>
        </row>
        <row r="452">
          <cell r="A452">
            <v>5179436</v>
          </cell>
          <cell r="B452">
            <v>5113811</v>
          </cell>
          <cell r="C452">
            <v>4410</v>
          </cell>
          <cell r="D452">
            <v>7299050</v>
          </cell>
          <cell r="E452">
            <v>288</v>
          </cell>
          <cell r="F452">
            <v>117</v>
          </cell>
          <cell r="G452">
            <v>239</v>
          </cell>
          <cell r="H452">
            <v>185</v>
          </cell>
          <cell r="I452">
            <v>136</v>
          </cell>
          <cell r="J452">
            <v>213</v>
          </cell>
          <cell r="K452">
            <v>226</v>
          </cell>
          <cell r="L452">
            <v>233</v>
          </cell>
          <cell r="M452">
            <v>251</v>
          </cell>
        </row>
        <row r="453">
          <cell r="A453">
            <v>5179616</v>
          </cell>
          <cell r="B453">
            <v>5113901</v>
          </cell>
          <cell r="C453">
            <v>4410</v>
          </cell>
          <cell r="D453">
            <v>7103154</v>
          </cell>
          <cell r="E453">
            <v>188</v>
          </cell>
          <cell r="F453">
            <v>178</v>
          </cell>
          <cell r="G453">
            <v>175</v>
          </cell>
          <cell r="H453">
            <v>162</v>
          </cell>
          <cell r="I453">
            <v>147</v>
          </cell>
          <cell r="J453">
            <v>126</v>
          </cell>
          <cell r="K453">
            <v>137</v>
          </cell>
          <cell r="L453">
            <v>128</v>
          </cell>
          <cell r="M453">
            <v>154</v>
          </cell>
        </row>
        <row r="454">
          <cell r="A454">
            <v>5179416</v>
          </cell>
          <cell r="B454">
            <v>5113801</v>
          </cell>
          <cell r="C454">
            <v>4410</v>
          </cell>
          <cell r="D454">
            <v>15961103</v>
          </cell>
          <cell r="E454">
            <v>206</v>
          </cell>
          <cell r="F454">
            <v>154</v>
          </cell>
          <cell r="G454">
            <v>173</v>
          </cell>
          <cell r="H454">
            <v>167</v>
          </cell>
          <cell r="I454">
            <v>169</v>
          </cell>
          <cell r="J454">
            <v>184</v>
          </cell>
          <cell r="K454">
            <v>186</v>
          </cell>
          <cell r="L454">
            <v>187</v>
          </cell>
          <cell r="M454">
            <v>170</v>
          </cell>
        </row>
        <row r="455">
          <cell r="A455">
            <v>5179836</v>
          </cell>
          <cell r="B455">
            <v>5114011</v>
          </cell>
          <cell r="C455">
            <v>4410</v>
          </cell>
          <cell r="E455">
            <v>172</v>
          </cell>
          <cell r="F455">
            <v>152</v>
          </cell>
          <cell r="G455">
            <v>148</v>
          </cell>
          <cell r="H455">
            <v>144</v>
          </cell>
          <cell r="I455">
            <v>213</v>
          </cell>
          <cell r="J455">
            <v>183</v>
          </cell>
          <cell r="K455">
            <v>193</v>
          </cell>
          <cell r="L455">
            <v>172</v>
          </cell>
          <cell r="M455">
            <v>184</v>
          </cell>
        </row>
        <row r="456">
          <cell r="A456">
            <v>5175380</v>
          </cell>
          <cell r="B456">
            <v>5111783</v>
          </cell>
          <cell r="C456">
            <v>4410</v>
          </cell>
          <cell r="D456">
            <v>3649102</v>
          </cell>
          <cell r="E456">
            <v>239</v>
          </cell>
          <cell r="F456">
            <v>200</v>
          </cell>
          <cell r="G456">
            <v>223</v>
          </cell>
          <cell r="H456">
            <v>259</v>
          </cell>
          <cell r="I456">
            <v>291</v>
          </cell>
          <cell r="J456">
            <v>250</v>
          </cell>
          <cell r="K456">
            <v>253</v>
          </cell>
          <cell r="L456">
            <v>241</v>
          </cell>
          <cell r="M456">
            <v>253</v>
          </cell>
        </row>
        <row r="457">
          <cell r="A457">
            <v>5179716</v>
          </cell>
          <cell r="B457">
            <v>5113951</v>
          </cell>
          <cell r="C457">
            <v>4410</v>
          </cell>
          <cell r="D457">
            <v>3652839</v>
          </cell>
          <cell r="E457">
            <v>279</v>
          </cell>
          <cell r="F457">
            <v>248</v>
          </cell>
          <cell r="G457">
            <v>241</v>
          </cell>
          <cell r="H457">
            <v>233</v>
          </cell>
          <cell r="I457">
            <v>253</v>
          </cell>
          <cell r="J457">
            <v>232</v>
          </cell>
          <cell r="K457">
            <v>235</v>
          </cell>
          <cell r="L457">
            <v>218</v>
          </cell>
          <cell r="M457">
            <v>240</v>
          </cell>
        </row>
        <row r="458">
          <cell r="A458">
            <v>5181132</v>
          </cell>
          <cell r="B458">
            <v>5114659</v>
          </cell>
          <cell r="C458">
            <v>4410</v>
          </cell>
          <cell r="D458">
            <v>33001804</v>
          </cell>
          <cell r="E458">
            <v>172</v>
          </cell>
          <cell r="F458">
            <v>152</v>
          </cell>
          <cell r="G458">
            <v>148</v>
          </cell>
          <cell r="H458">
            <v>144</v>
          </cell>
          <cell r="I458">
            <v>213</v>
          </cell>
          <cell r="J458">
            <v>183</v>
          </cell>
          <cell r="K458">
            <v>193</v>
          </cell>
          <cell r="L458">
            <v>172</v>
          </cell>
          <cell r="M458">
            <v>184</v>
          </cell>
        </row>
        <row r="459">
          <cell r="A459">
            <v>5181130</v>
          </cell>
          <cell r="B459">
            <v>5114658</v>
          </cell>
          <cell r="C459">
            <v>4410</v>
          </cell>
          <cell r="D459">
            <v>31993465</v>
          </cell>
          <cell r="E459">
            <v>48</v>
          </cell>
          <cell r="F459">
            <v>59</v>
          </cell>
          <cell r="G459">
            <v>53</v>
          </cell>
          <cell r="H459">
            <v>52</v>
          </cell>
          <cell r="I459">
            <v>17</v>
          </cell>
          <cell r="J459">
            <v>43</v>
          </cell>
          <cell r="K459">
            <v>36</v>
          </cell>
          <cell r="L459">
            <v>39</v>
          </cell>
          <cell r="M459">
            <v>41</v>
          </cell>
        </row>
        <row r="460">
          <cell r="A460">
            <v>5179776</v>
          </cell>
          <cell r="B460">
            <v>5113981</v>
          </cell>
          <cell r="C460">
            <v>4410</v>
          </cell>
          <cell r="D460">
            <v>3741336</v>
          </cell>
          <cell r="E460">
            <v>233</v>
          </cell>
          <cell r="F460">
            <v>206</v>
          </cell>
          <cell r="G460">
            <v>200</v>
          </cell>
          <cell r="H460">
            <v>189</v>
          </cell>
          <cell r="I460">
            <v>273</v>
          </cell>
          <cell r="J460">
            <v>237</v>
          </cell>
          <cell r="K460">
            <v>251</v>
          </cell>
          <cell r="L460">
            <v>448</v>
          </cell>
          <cell r="M460">
            <v>136</v>
          </cell>
        </row>
        <row r="461">
          <cell r="A461">
            <v>5179756</v>
          </cell>
          <cell r="B461">
            <v>5113971</v>
          </cell>
          <cell r="C461">
            <v>4410</v>
          </cell>
          <cell r="D461">
            <v>31991508</v>
          </cell>
          <cell r="E461">
            <v>433</v>
          </cell>
          <cell r="F461">
            <v>447</v>
          </cell>
          <cell r="G461">
            <v>518</v>
          </cell>
          <cell r="H461">
            <v>289</v>
          </cell>
          <cell r="I461">
            <v>306</v>
          </cell>
          <cell r="J461">
            <v>291</v>
          </cell>
          <cell r="K461">
            <v>389</v>
          </cell>
          <cell r="L461">
            <v>527</v>
          </cell>
          <cell r="M461">
            <v>404</v>
          </cell>
        </row>
        <row r="462">
          <cell r="A462">
            <v>5179816</v>
          </cell>
          <cell r="B462">
            <v>5114001</v>
          </cell>
          <cell r="C462">
            <v>4410</v>
          </cell>
          <cell r="D462">
            <v>15960499</v>
          </cell>
          <cell r="E462">
            <v>50</v>
          </cell>
          <cell r="F462">
            <v>60</v>
          </cell>
          <cell r="G462">
            <v>65</v>
          </cell>
          <cell r="H462">
            <v>203</v>
          </cell>
          <cell r="I462">
            <v>195</v>
          </cell>
          <cell r="J462">
            <v>196</v>
          </cell>
          <cell r="K462">
            <v>169</v>
          </cell>
          <cell r="L462">
            <v>166</v>
          </cell>
          <cell r="M462">
            <v>167</v>
          </cell>
        </row>
        <row r="463">
          <cell r="A463">
            <v>5175446</v>
          </cell>
          <cell r="B463">
            <v>5111816</v>
          </cell>
          <cell r="C463">
            <v>4410</v>
          </cell>
          <cell r="D463">
            <v>156186</v>
          </cell>
          <cell r="E463">
            <v>73</v>
          </cell>
          <cell r="F463">
            <v>51</v>
          </cell>
          <cell r="G463">
            <v>47</v>
          </cell>
          <cell r="H463">
            <v>52</v>
          </cell>
          <cell r="I463">
            <v>61</v>
          </cell>
          <cell r="J463">
            <v>48</v>
          </cell>
          <cell r="K463">
            <v>48</v>
          </cell>
          <cell r="L463">
            <v>57</v>
          </cell>
          <cell r="M463">
            <v>58</v>
          </cell>
        </row>
        <row r="464">
          <cell r="A464">
            <v>5175360</v>
          </cell>
          <cell r="B464">
            <v>5111773</v>
          </cell>
          <cell r="C464">
            <v>4410</v>
          </cell>
          <cell r="D464">
            <v>156183</v>
          </cell>
          <cell r="E464">
            <v>229</v>
          </cell>
          <cell r="F464">
            <v>293</v>
          </cell>
          <cell r="G464">
            <v>320</v>
          </cell>
          <cell r="H464">
            <v>284</v>
          </cell>
          <cell r="I464">
            <v>354</v>
          </cell>
          <cell r="J464">
            <v>213</v>
          </cell>
          <cell r="K464">
            <v>288</v>
          </cell>
          <cell r="L464">
            <v>287</v>
          </cell>
          <cell r="M464">
            <v>352</v>
          </cell>
        </row>
        <row r="465">
          <cell r="A465">
            <v>5181122</v>
          </cell>
          <cell r="B465">
            <v>5114654</v>
          </cell>
          <cell r="C465">
            <v>4410</v>
          </cell>
          <cell r="D465">
            <v>355558</v>
          </cell>
          <cell r="E465">
            <v>681</v>
          </cell>
          <cell r="F465">
            <v>593</v>
          </cell>
          <cell r="G465">
            <v>639</v>
          </cell>
          <cell r="H465">
            <v>578</v>
          </cell>
          <cell r="I465">
            <v>572</v>
          </cell>
          <cell r="J465">
            <v>514</v>
          </cell>
          <cell r="K465">
            <v>490</v>
          </cell>
          <cell r="L465">
            <v>459</v>
          </cell>
          <cell r="M465">
            <v>356</v>
          </cell>
        </row>
        <row r="466">
          <cell r="A466">
            <v>5179736</v>
          </cell>
          <cell r="B466">
            <v>5113961</v>
          </cell>
          <cell r="C466">
            <v>4410</v>
          </cell>
          <cell r="D466">
            <v>16007907</v>
          </cell>
          <cell r="E466">
            <v>230</v>
          </cell>
          <cell r="F466">
            <v>193</v>
          </cell>
          <cell r="G466">
            <v>208</v>
          </cell>
          <cell r="H466">
            <v>210</v>
          </cell>
          <cell r="I466">
            <v>223</v>
          </cell>
          <cell r="J466">
            <v>173</v>
          </cell>
          <cell r="K466">
            <v>191</v>
          </cell>
          <cell r="L466">
            <v>201</v>
          </cell>
          <cell r="M466">
            <v>235</v>
          </cell>
        </row>
        <row r="467">
          <cell r="A467">
            <v>5179396</v>
          </cell>
          <cell r="B467">
            <v>5113791</v>
          </cell>
          <cell r="C467">
            <v>4410</v>
          </cell>
          <cell r="D467">
            <v>1910723</v>
          </cell>
          <cell r="E467">
            <v>282</v>
          </cell>
          <cell r="F467">
            <v>184</v>
          </cell>
          <cell r="G467">
            <v>240</v>
          </cell>
          <cell r="H467">
            <v>218</v>
          </cell>
          <cell r="I467">
            <v>198</v>
          </cell>
          <cell r="J467">
            <v>168</v>
          </cell>
          <cell r="K467">
            <v>148</v>
          </cell>
          <cell r="L467">
            <v>126</v>
          </cell>
          <cell r="M467">
            <v>131</v>
          </cell>
        </row>
        <row r="468">
          <cell r="A468">
            <v>5175424</v>
          </cell>
          <cell r="B468">
            <v>5111805</v>
          </cell>
          <cell r="C468">
            <v>4410</v>
          </cell>
          <cell r="D468">
            <v>1911907</v>
          </cell>
          <cell r="E468">
            <v>173</v>
          </cell>
          <cell r="F468">
            <v>152</v>
          </cell>
          <cell r="G468">
            <v>154</v>
          </cell>
          <cell r="H468">
            <v>150</v>
          </cell>
          <cell r="I468">
            <v>150</v>
          </cell>
          <cell r="J468">
            <v>142</v>
          </cell>
          <cell r="K468">
            <v>159</v>
          </cell>
          <cell r="L468">
            <v>151</v>
          </cell>
          <cell r="M468">
            <v>166</v>
          </cell>
        </row>
        <row r="469">
          <cell r="A469">
            <v>5181110</v>
          </cell>
          <cell r="B469">
            <v>5114648</v>
          </cell>
          <cell r="C469">
            <v>4410</v>
          </cell>
          <cell r="D469">
            <v>1535571</v>
          </cell>
          <cell r="E469">
            <v>260</v>
          </cell>
          <cell r="F469">
            <v>226</v>
          </cell>
          <cell r="G469">
            <v>217</v>
          </cell>
          <cell r="H469">
            <v>224</v>
          </cell>
          <cell r="I469">
            <v>236</v>
          </cell>
          <cell r="J469">
            <v>238</v>
          </cell>
          <cell r="K469">
            <v>227</v>
          </cell>
          <cell r="L469">
            <v>229</v>
          </cell>
          <cell r="M469">
            <v>183</v>
          </cell>
        </row>
        <row r="470">
          <cell r="A470">
            <v>5181116</v>
          </cell>
          <cell r="B470">
            <v>5114651</v>
          </cell>
          <cell r="C470">
            <v>4410</v>
          </cell>
          <cell r="D470">
            <v>2962692</v>
          </cell>
          <cell r="E470">
            <v>121</v>
          </cell>
          <cell r="F470">
            <v>181</v>
          </cell>
          <cell r="G470">
            <v>210</v>
          </cell>
          <cell r="H470">
            <v>172</v>
          </cell>
          <cell r="I470">
            <v>185</v>
          </cell>
          <cell r="J470">
            <v>166</v>
          </cell>
          <cell r="K470">
            <v>164</v>
          </cell>
          <cell r="L470">
            <v>175</v>
          </cell>
          <cell r="M470">
            <v>188</v>
          </cell>
        </row>
        <row r="471">
          <cell r="A471">
            <v>5179400</v>
          </cell>
          <cell r="B471">
            <v>5113793</v>
          </cell>
          <cell r="C471">
            <v>4410</v>
          </cell>
          <cell r="D471">
            <v>1753308</v>
          </cell>
          <cell r="E471">
            <v>237</v>
          </cell>
          <cell r="F471">
            <v>183</v>
          </cell>
          <cell r="G471">
            <v>220</v>
          </cell>
          <cell r="H471">
            <v>214</v>
          </cell>
          <cell r="I471">
            <v>291</v>
          </cell>
          <cell r="J471">
            <v>282</v>
          </cell>
          <cell r="K471">
            <v>323</v>
          </cell>
          <cell r="L471">
            <v>337</v>
          </cell>
          <cell r="M471">
            <v>367</v>
          </cell>
        </row>
        <row r="472">
          <cell r="A472">
            <v>5175298</v>
          </cell>
          <cell r="B472">
            <v>5111742</v>
          </cell>
          <cell r="C472">
            <v>4410</v>
          </cell>
          <cell r="D472">
            <v>3730356</v>
          </cell>
          <cell r="E472">
            <v>305</v>
          </cell>
          <cell r="F472">
            <v>267</v>
          </cell>
          <cell r="G472">
            <v>274</v>
          </cell>
          <cell r="H472">
            <v>268</v>
          </cell>
          <cell r="I472">
            <v>271</v>
          </cell>
          <cell r="J472">
            <v>280</v>
          </cell>
          <cell r="K472">
            <v>232</v>
          </cell>
          <cell r="L472">
            <v>149</v>
          </cell>
          <cell r="M472">
            <v>203</v>
          </cell>
        </row>
        <row r="473">
          <cell r="A473">
            <v>5179398</v>
          </cell>
          <cell r="B473">
            <v>5113792</v>
          </cell>
          <cell r="C473">
            <v>4410</v>
          </cell>
          <cell r="D473">
            <v>6823869</v>
          </cell>
          <cell r="E473">
            <v>218</v>
          </cell>
          <cell r="F473">
            <v>182</v>
          </cell>
          <cell r="G473">
            <v>188</v>
          </cell>
          <cell r="H473">
            <v>178</v>
          </cell>
          <cell r="I473">
            <v>195</v>
          </cell>
          <cell r="J473">
            <v>176</v>
          </cell>
          <cell r="K473">
            <v>174</v>
          </cell>
          <cell r="L473">
            <v>172</v>
          </cell>
          <cell r="M473">
            <v>212</v>
          </cell>
        </row>
        <row r="474">
          <cell r="A474">
            <v>5179402</v>
          </cell>
          <cell r="B474">
            <v>5113794</v>
          </cell>
          <cell r="C474">
            <v>4410</v>
          </cell>
          <cell r="D474">
            <v>3725850</v>
          </cell>
          <cell r="E474">
            <v>151</v>
          </cell>
          <cell r="F474">
            <v>128</v>
          </cell>
          <cell r="G474">
            <v>123</v>
          </cell>
          <cell r="H474">
            <v>121</v>
          </cell>
          <cell r="I474">
            <v>138</v>
          </cell>
          <cell r="J474">
            <v>136</v>
          </cell>
          <cell r="K474">
            <v>141</v>
          </cell>
          <cell r="L474">
            <v>117</v>
          </cell>
          <cell r="M474">
            <v>152</v>
          </cell>
        </row>
        <row r="475">
          <cell r="A475">
            <v>5179858</v>
          </cell>
          <cell r="B475">
            <v>5114022</v>
          </cell>
          <cell r="C475">
            <v>4410</v>
          </cell>
          <cell r="D475">
            <v>6821123</v>
          </cell>
          <cell r="E475">
            <v>135</v>
          </cell>
          <cell r="F475">
            <v>158</v>
          </cell>
          <cell r="G475">
            <v>123</v>
          </cell>
          <cell r="H475">
            <v>151</v>
          </cell>
          <cell r="I475">
            <v>160</v>
          </cell>
          <cell r="J475">
            <v>140</v>
          </cell>
          <cell r="K475">
            <v>132</v>
          </cell>
          <cell r="L475">
            <v>139</v>
          </cell>
          <cell r="M475">
            <v>148</v>
          </cell>
        </row>
        <row r="476">
          <cell r="A476">
            <v>5179880</v>
          </cell>
          <cell r="B476">
            <v>5114033</v>
          </cell>
          <cell r="C476">
            <v>4410</v>
          </cell>
          <cell r="D476">
            <v>6823343</v>
          </cell>
          <cell r="E476">
            <v>87</v>
          </cell>
          <cell r="F476">
            <v>87</v>
          </cell>
          <cell r="G476">
            <v>79</v>
          </cell>
          <cell r="H476">
            <v>82</v>
          </cell>
          <cell r="I476">
            <v>79</v>
          </cell>
          <cell r="J476">
            <v>68</v>
          </cell>
          <cell r="K476">
            <v>71</v>
          </cell>
          <cell r="L476">
            <v>70</v>
          </cell>
          <cell r="M476">
            <v>46</v>
          </cell>
        </row>
        <row r="477">
          <cell r="A477">
            <v>5175340</v>
          </cell>
          <cell r="B477">
            <v>5111763</v>
          </cell>
          <cell r="C477">
            <v>4410</v>
          </cell>
          <cell r="D477">
            <v>6829406</v>
          </cell>
          <cell r="E477">
            <v>141</v>
          </cell>
          <cell r="F477">
            <v>110</v>
          </cell>
          <cell r="G477">
            <v>123</v>
          </cell>
          <cell r="H477">
            <v>299</v>
          </cell>
          <cell r="I477">
            <v>286</v>
          </cell>
          <cell r="J477">
            <v>806</v>
          </cell>
          <cell r="K477">
            <v>233</v>
          </cell>
          <cell r="L477">
            <v>249</v>
          </cell>
          <cell r="M477">
            <v>306</v>
          </cell>
        </row>
        <row r="478">
          <cell r="A478">
            <v>5175318</v>
          </cell>
          <cell r="B478">
            <v>5111752</v>
          </cell>
          <cell r="C478">
            <v>4410</v>
          </cell>
          <cell r="D478">
            <v>1751648</v>
          </cell>
          <cell r="E478">
            <v>257</v>
          </cell>
          <cell r="F478">
            <v>224</v>
          </cell>
          <cell r="G478">
            <v>201</v>
          </cell>
          <cell r="H478">
            <v>210</v>
          </cell>
          <cell r="I478">
            <v>206</v>
          </cell>
          <cell r="J478">
            <v>172</v>
          </cell>
          <cell r="K478">
            <v>184</v>
          </cell>
          <cell r="L478">
            <v>206</v>
          </cell>
          <cell r="M478">
            <v>223</v>
          </cell>
        </row>
        <row r="479">
          <cell r="A479">
            <v>5181126</v>
          </cell>
          <cell r="B479">
            <v>5114656</v>
          </cell>
          <cell r="C479">
            <v>4410</v>
          </cell>
          <cell r="D479">
            <v>3314066</v>
          </cell>
          <cell r="E479">
            <v>223</v>
          </cell>
          <cell r="F479">
            <v>189</v>
          </cell>
          <cell r="G479">
            <v>199</v>
          </cell>
          <cell r="H479">
            <v>179</v>
          </cell>
          <cell r="I479">
            <v>199</v>
          </cell>
          <cell r="J479">
            <v>186</v>
          </cell>
          <cell r="K479">
            <v>201</v>
          </cell>
          <cell r="L479">
            <v>190</v>
          </cell>
          <cell r="M479">
            <v>202</v>
          </cell>
        </row>
        <row r="480">
          <cell r="A480">
            <v>5181112</v>
          </cell>
          <cell r="B480">
            <v>5114649</v>
          </cell>
          <cell r="C480">
            <v>4410</v>
          </cell>
          <cell r="D480">
            <v>3304967</v>
          </cell>
          <cell r="E480">
            <v>89</v>
          </cell>
          <cell r="F480">
            <v>90</v>
          </cell>
          <cell r="G480">
            <v>68</v>
          </cell>
          <cell r="H480">
            <v>79</v>
          </cell>
          <cell r="I480">
            <v>84</v>
          </cell>
          <cell r="J480">
            <v>90</v>
          </cell>
          <cell r="K480">
            <v>86</v>
          </cell>
          <cell r="L480">
            <v>87</v>
          </cell>
          <cell r="M480">
            <v>121</v>
          </cell>
        </row>
        <row r="481">
          <cell r="A481">
            <v>5095622</v>
          </cell>
          <cell r="B481">
            <v>5071904</v>
          </cell>
          <cell r="C481">
            <v>4410</v>
          </cell>
          <cell r="D481">
            <v>7146519</v>
          </cell>
          <cell r="E481">
            <v>125</v>
          </cell>
          <cell r="F481">
            <v>86</v>
          </cell>
          <cell r="G481">
            <v>75</v>
          </cell>
          <cell r="H481">
            <v>106</v>
          </cell>
          <cell r="I481">
            <v>120</v>
          </cell>
          <cell r="J481">
            <v>119</v>
          </cell>
          <cell r="K481">
            <v>20</v>
          </cell>
          <cell r="L481">
            <v>89</v>
          </cell>
          <cell r="M481">
            <v>85</v>
          </cell>
        </row>
        <row r="482">
          <cell r="A482">
            <v>5179796</v>
          </cell>
          <cell r="B482">
            <v>5113991</v>
          </cell>
          <cell r="C482">
            <v>4410</v>
          </cell>
          <cell r="D482">
            <v>7130334</v>
          </cell>
          <cell r="E482">
            <v>107</v>
          </cell>
          <cell r="F482">
            <v>137</v>
          </cell>
          <cell r="G482">
            <v>228</v>
          </cell>
          <cell r="H482">
            <v>269</v>
          </cell>
          <cell r="I482">
            <v>609</v>
          </cell>
          <cell r="J482">
            <v>84</v>
          </cell>
          <cell r="K482">
            <v>75</v>
          </cell>
          <cell r="L482">
            <v>91</v>
          </cell>
          <cell r="M482">
            <v>103</v>
          </cell>
        </row>
        <row r="483">
          <cell r="A483">
            <v>5175402</v>
          </cell>
          <cell r="B483">
            <v>5111794</v>
          </cell>
          <cell r="C483">
            <v>4410</v>
          </cell>
          <cell r="D483">
            <v>7116786</v>
          </cell>
          <cell r="E483">
            <v>217</v>
          </cell>
          <cell r="F483">
            <v>177</v>
          </cell>
          <cell r="G483">
            <v>169</v>
          </cell>
          <cell r="H483">
            <v>189</v>
          </cell>
          <cell r="I483">
            <v>187</v>
          </cell>
          <cell r="J483">
            <v>168</v>
          </cell>
          <cell r="K483">
            <v>177</v>
          </cell>
          <cell r="L483">
            <v>173</v>
          </cell>
          <cell r="M483">
            <v>192</v>
          </cell>
        </row>
        <row r="484">
          <cell r="A484">
            <v>5181108</v>
          </cell>
          <cell r="B484">
            <v>5114647</v>
          </cell>
          <cell r="C484">
            <v>4410</v>
          </cell>
          <cell r="D484">
            <v>7118154</v>
          </cell>
          <cell r="E484">
            <v>226</v>
          </cell>
          <cell r="F484">
            <v>206</v>
          </cell>
          <cell r="G484">
            <v>199</v>
          </cell>
          <cell r="H484">
            <v>189</v>
          </cell>
          <cell r="I484">
            <v>205</v>
          </cell>
          <cell r="J484">
            <v>179</v>
          </cell>
          <cell r="K484">
            <v>194</v>
          </cell>
          <cell r="L484">
            <v>191</v>
          </cell>
          <cell r="M484">
            <v>205</v>
          </cell>
        </row>
        <row r="485">
          <cell r="A485">
            <v>5181124</v>
          </cell>
          <cell r="B485">
            <v>5114655</v>
          </cell>
          <cell r="C485">
            <v>4410</v>
          </cell>
          <cell r="D485">
            <v>7116084</v>
          </cell>
          <cell r="E485">
            <v>51</v>
          </cell>
          <cell r="F485">
            <v>0</v>
          </cell>
          <cell r="G485">
            <v>0</v>
          </cell>
          <cell r="H485">
            <v>299</v>
          </cell>
          <cell r="I485">
            <v>446</v>
          </cell>
          <cell r="J485">
            <v>376</v>
          </cell>
          <cell r="K485">
            <v>352</v>
          </cell>
          <cell r="L485">
            <v>331</v>
          </cell>
          <cell r="M485">
            <v>355</v>
          </cell>
        </row>
        <row r="486">
          <cell r="A486">
            <v>5181114</v>
          </cell>
          <cell r="B486">
            <v>5114650</v>
          </cell>
          <cell r="C486">
            <v>4410</v>
          </cell>
          <cell r="D486">
            <v>7117927</v>
          </cell>
          <cell r="E486">
            <v>277</v>
          </cell>
          <cell r="F486">
            <v>243</v>
          </cell>
          <cell r="G486">
            <v>255</v>
          </cell>
          <cell r="H486">
            <v>248</v>
          </cell>
          <cell r="I486">
            <v>271</v>
          </cell>
          <cell r="J486">
            <v>228</v>
          </cell>
          <cell r="K486">
            <v>269</v>
          </cell>
          <cell r="L486">
            <v>225</v>
          </cell>
          <cell r="M486">
            <v>243</v>
          </cell>
        </row>
        <row r="487">
          <cell r="A487">
            <v>5181128</v>
          </cell>
          <cell r="B487">
            <v>5114657</v>
          </cell>
          <cell r="C487">
            <v>4410</v>
          </cell>
          <cell r="D487">
            <v>443766</v>
          </cell>
          <cell r="E487">
            <v>179</v>
          </cell>
          <cell r="F487">
            <v>167</v>
          </cell>
          <cell r="G487">
            <v>158</v>
          </cell>
          <cell r="H487">
            <v>168</v>
          </cell>
          <cell r="I487">
            <v>155</v>
          </cell>
          <cell r="J487">
            <v>150</v>
          </cell>
          <cell r="K487">
            <v>149</v>
          </cell>
          <cell r="L487">
            <v>161</v>
          </cell>
          <cell r="M487">
            <v>183</v>
          </cell>
        </row>
        <row r="488">
          <cell r="A488">
            <v>5181120</v>
          </cell>
          <cell r="B488">
            <v>5114653</v>
          </cell>
          <cell r="C488">
            <v>4410</v>
          </cell>
          <cell r="D488">
            <v>721580</v>
          </cell>
          <cell r="E488">
            <v>185</v>
          </cell>
          <cell r="F488">
            <v>137</v>
          </cell>
          <cell r="G488">
            <v>149</v>
          </cell>
          <cell r="H488">
            <v>141</v>
          </cell>
          <cell r="I488">
            <v>150</v>
          </cell>
          <cell r="J488">
            <v>132</v>
          </cell>
          <cell r="K488">
            <v>132</v>
          </cell>
          <cell r="L488">
            <v>138</v>
          </cell>
          <cell r="M488">
            <v>144</v>
          </cell>
        </row>
        <row r="489">
          <cell r="A489">
            <v>5070046</v>
          </cell>
          <cell r="B489">
            <v>5059116</v>
          </cell>
          <cell r="C489">
            <v>4410</v>
          </cell>
          <cell r="E489">
            <v>172</v>
          </cell>
          <cell r="F489">
            <v>143</v>
          </cell>
          <cell r="G489">
            <v>157</v>
          </cell>
          <cell r="H489">
            <v>149</v>
          </cell>
          <cell r="I489">
            <v>207</v>
          </cell>
          <cell r="J489">
            <v>189</v>
          </cell>
          <cell r="K489">
            <v>181</v>
          </cell>
          <cell r="L489">
            <v>183</v>
          </cell>
          <cell r="M489">
            <v>179</v>
          </cell>
        </row>
        <row r="490">
          <cell r="A490">
            <v>5174896</v>
          </cell>
          <cell r="B490">
            <v>5111541</v>
          </cell>
          <cell r="C490">
            <v>4410</v>
          </cell>
          <cell r="E490">
            <v>353</v>
          </cell>
          <cell r="F490">
            <v>315</v>
          </cell>
          <cell r="G490">
            <v>303</v>
          </cell>
          <cell r="H490">
            <v>270</v>
          </cell>
          <cell r="I490">
            <v>352</v>
          </cell>
          <cell r="J490">
            <v>303</v>
          </cell>
          <cell r="K490">
            <v>323</v>
          </cell>
          <cell r="L490">
            <v>292</v>
          </cell>
          <cell r="M490">
            <v>312</v>
          </cell>
        </row>
        <row r="491">
          <cell r="A491">
            <v>5174998</v>
          </cell>
          <cell r="B491">
            <v>5111592</v>
          </cell>
          <cell r="C491">
            <v>4410</v>
          </cell>
          <cell r="F491">
            <v>612</v>
          </cell>
          <cell r="H491">
            <v>278</v>
          </cell>
          <cell r="I491">
            <v>247</v>
          </cell>
          <cell r="J491">
            <v>323</v>
          </cell>
          <cell r="K491">
            <v>277</v>
          </cell>
          <cell r="L491">
            <v>295</v>
          </cell>
          <cell r="M491">
            <v>267</v>
          </cell>
        </row>
        <row r="492">
          <cell r="A492">
            <v>5181150</v>
          </cell>
          <cell r="B492">
            <v>5114668</v>
          </cell>
          <cell r="C492">
            <v>4410</v>
          </cell>
          <cell r="D492">
            <v>33001592</v>
          </cell>
          <cell r="E492">
            <v>3389</v>
          </cell>
          <cell r="F492">
            <v>95</v>
          </cell>
          <cell r="G492">
            <v>116</v>
          </cell>
          <cell r="H492">
            <v>157</v>
          </cell>
          <cell r="I492">
            <v>33</v>
          </cell>
          <cell r="J492">
            <v>69</v>
          </cell>
          <cell r="K492">
            <v>70</v>
          </cell>
          <cell r="L492">
            <v>77</v>
          </cell>
          <cell r="M492">
            <v>88</v>
          </cell>
        </row>
        <row r="493">
          <cell r="A493">
            <v>5181148</v>
          </cell>
          <cell r="B493">
            <v>5114667</v>
          </cell>
          <cell r="C493">
            <v>4410</v>
          </cell>
          <cell r="D493">
            <v>33001697</v>
          </cell>
          <cell r="E493">
            <v>151</v>
          </cell>
          <cell r="F493">
            <v>30</v>
          </cell>
          <cell r="G493">
            <v>116</v>
          </cell>
          <cell r="H493">
            <v>112</v>
          </cell>
          <cell r="I493">
            <v>116</v>
          </cell>
          <cell r="J493">
            <v>105</v>
          </cell>
          <cell r="K493">
            <v>107</v>
          </cell>
          <cell r="L493">
            <v>92</v>
          </cell>
          <cell r="M493">
            <v>110</v>
          </cell>
        </row>
        <row r="494">
          <cell r="A494">
            <v>5181152</v>
          </cell>
          <cell r="B494">
            <v>5114669</v>
          </cell>
          <cell r="C494">
            <v>4410</v>
          </cell>
          <cell r="D494">
            <v>33001593</v>
          </cell>
          <cell r="E494">
            <v>53</v>
          </cell>
          <cell r="F494">
            <v>29</v>
          </cell>
          <cell r="G494">
            <v>72</v>
          </cell>
          <cell r="H494">
            <v>48</v>
          </cell>
          <cell r="I494">
            <v>57</v>
          </cell>
          <cell r="J494">
            <v>43</v>
          </cell>
          <cell r="K494">
            <v>41</v>
          </cell>
          <cell r="L494">
            <v>51</v>
          </cell>
          <cell r="M494">
            <v>54</v>
          </cell>
        </row>
        <row r="495">
          <cell r="A495">
            <v>5181162</v>
          </cell>
          <cell r="B495">
            <v>5114674</v>
          </cell>
          <cell r="C495">
            <v>4410</v>
          </cell>
          <cell r="D495">
            <v>33001588</v>
          </cell>
          <cell r="E495">
            <v>283</v>
          </cell>
          <cell r="F495">
            <v>253</v>
          </cell>
          <cell r="G495">
            <v>243</v>
          </cell>
          <cell r="H495">
            <v>216</v>
          </cell>
          <cell r="I495">
            <v>282</v>
          </cell>
          <cell r="J495">
            <v>243</v>
          </cell>
          <cell r="K495">
            <v>259</v>
          </cell>
          <cell r="L495">
            <v>234</v>
          </cell>
          <cell r="M495">
            <v>250</v>
          </cell>
        </row>
        <row r="496">
          <cell r="A496">
            <v>5181158</v>
          </cell>
          <cell r="B496">
            <v>5114672</v>
          </cell>
          <cell r="C496">
            <v>4410</v>
          </cell>
          <cell r="D496">
            <v>33001667</v>
          </cell>
          <cell r="E496">
            <v>133</v>
          </cell>
          <cell r="F496">
            <v>104</v>
          </cell>
          <cell r="G496">
            <v>93</v>
          </cell>
          <cell r="H496">
            <v>105</v>
          </cell>
          <cell r="I496">
            <v>110</v>
          </cell>
          <cell r="J496">
            <v>105</v>
          </cell>
          <cell r="K496">
            <v>103</v>
          </cell>
          <cell r="L496">
            <v>102</v>
          </cell>
          <cell r="M496">
            <v>105</v>
          </cell>
        </row>
        <row r="497">
          <cell r="A497">
            <v>5174954</v>
          </cell>
          <cell r="B497">
            <v>5111570</v>
          </cell>
          <cell r="C497">
            <v>4410</v>
          </cell>
          <cell r="D497">
            <v>3727095</v>
          </cell>
          <cell r="E497">
            <v>172</v>
          </cell>
          <cell r="F497">
            <v>152</v>
          </cell>
          <cell r="G497">
            <v>148</v>
          </cell>
          <cell r="H497">
            <v>144</v>
          </cell>
          <cell r="I497">
            <v>213</v>
          </cell>
          <cell r="J497">
            <v>183</v>
          </cell>
          <cell r="K497">
            <v>193</v>
          </cell>
          <cell r="L497">
            <v>155</v>
          </cell>
          <cell r="M497">
            <v>171</v>
          </cell>
        </row>
        <row r="498">
          <cell r="A498">
            <v>5175028</v>
          </cell>
          <cell r="B498">
            <v>5111607</v>
          </cell>
          <cell r="C498">
            <v>4410</v>
          </cell>
          <cell r="D498">
            <v>18492450</v>
          </cell>
          <cell r="E498">
            <v>172</v>
          </cell>
          <cell r="F498">
            <v>152</v>
          </cell>
          <cell r="G498">
            <v>148</v>
          </cell>
          <cell r="H498">
            <v>144</v>
          </cell>
          <cell r="I498">
            <v>213</v>
          </cell>
          <cell r="J498">
            <v>121</v>
          </cell>
          <cell r="K498">
            <v>165</v>
          </cell>
          <cell r="L498">
            <v>133</v>
          </cell>
          <cell r="M498">
            <v>149</v>
          </cell>
        </row>
        <row r="499">
          <cell r="A499">
            <v>5175148</v>
          </cell>
          <cell r="B499">
            <v>5111667</v>
          </cell>
          <cell r="C499">
            <v>4410</v>
          </cell>
          <cell r="D499">
            <v>3362761</v>
          </cell>
          <cell r="E499">
            <v>327</v>
          </cell>
          <cell r="F499">
            <v>105</v>
          </cell>
          <cell r="G499">
            <v>100</v>
          </cell>
          <cell r="H499">
            <v>214</v>
          </cell>
          <cell r="I499">
            <v>219</v>
          </cell>
          <cell r="J499">
            <v>161</v>
          </cell>
          <cell r="K499">
            <v>154</v>
          </cell>
          <cell r="L499">
            <v>122</v>
          </cell>
          <cell r="M499">
            <v>136</v>
          </cell>
        </row>
        <row r="500">
          <cell r="A500">
            <v>5174934</v>
          </cell>
          <cell r="B500">
            <v>5111560</v>
          </cell>
          <cell r="C500">
            <v>4410</v>
          </cell>
          <cell r="D500">
            <v>3361097</v>
          </cell>
          <cell r="E500">
            <v>138</v>
          </cell>
          <cell r="F500">
            <v>117</v>
          </cell>
          <cell r="G500">
            <v>112</v>
          </cell>
          <cell r="H500">
            <v>117</v>
          </cell>
          <cell r="I500">
            <v>122</v>
          </cell>
          <cell r="J500">
            <v>121</v>
          </cell>
          <cell r="K500">
            <v>149</v>
          </cell>
          <cell r="L500">
            <v>146</v>
          </cell>
          <cell r="M500">
            <v>165</v>
          </cell>
        </row>
        <row r="501">
          <cell r="A501">
            <v>5176422</v>
          </cell>
          <cell r="B501">
            <v>5112304</v>
          </cell>
          <cell r="C501">
            <v>4410</v>
          </cell>
          <cell r="D501">
            <v>156078</v>
          </cell>
          <cell r="E501">
            <v>93</v>
          </cell>
          <cell r="F501">
            <v>101</v>
          </cell>
          <cell r="G501">
            <v>109</v>
          </cell>
          <cell r="H501">
            <v>93</v>
          </cell>
          <cell r="I501">
            <v>101</v>
          </cell>
          <cell r="J501">
            <v>98</v>
          </cell>
          <cell r="K501">
            <v>95</v>
          </cell>
          <cell r="L501">
            <v>94</v>
          </cell>
          <cell r="M501">
            <v>101</v>
          </cell>
        </row>
        <row r="502">
          <cell r="A502">
            <v>5174992</v>
          </cell>
          <cell r="B502">
            <v>5111589</v>
          </cell>
          <cell r="C502">
            <v>4410</v>
          </cell>
          <cell r="D502">
            <v>156257</v>
          </cell>
          <cell r="E502">
            <v>206</v>
          </cell>
          <cell r="F502">
            <v>187</v>
          </cell>
          <cell r="G502">
            <v>185</v>
          </cell>
          <cell r="H502">
            <v>176</v>
          </cell>
          <cell r="I502">
            <v>201</v>
          </cell>
          <cell r="J502">
            <v>183</v>
          </cell>
          <cell r="K502">
            <v>196</v>
          </cell>
          <cell r="L502">
            <v>165</v>
          </cell>
          <cell r="M502">
            <v>201</v>
          </cell>
        </row>
        <row r="503">
          <cell r="A503">
            <v>5181168</v>
          </cell>
          <cell r="B503">
            <v>5114677</v>
          </cell>
          <cell r="C503">
            <v>4410</v>
          </cell>
          <cell r="D503">
            <v>2934728</v>
          </cell>
          <cell r="E503">
            <v>197</v>
          </cell>
          <cell r="F503">
            <v>178</v>
          </cell>
          <cell r="G503">
            <v>175</v>
          </cell>
          <cell r="H503">
            <v>176</v>
          </cell>
          <cell r="I503">
            <v>187</v>
          </cell>
          <cell r="J503">
            <v>0</v>
          </cell>
          <cell r="K503">
            <v>0</v>
          </cell>
          <cell r="L503">
            <v>0</v>
          </cell>
          <cell r="M503">
            <v>0</v>
          </cell>
        </row>
        <row r="504">
          <cell r="A504">
            <v>5174878</v>
          </cell>
          <cell r="B504">
            <v>5111532</v>
          </cell>
          <cell r="C504">
            <v>4410</v>
          </cell>
          <cell r="D504">
            <v>1502245</v>
          </cell>
          <cell r="E504">
            <v>161</v>
          </cell>
          <cell r="F504">
            <v>127</v>
          </cell>
          <cell r="G504">
            <v>152</v>
          </cell>
          <cell r="H504">
            <v>166</v>
          </cell>
          <cell r="I504">
            <v>172</v>
          </cell>
          <cell r="J504">
            <v>200</v>
          </cell>
          <cell r="K504">
            <v>265</v>
          </cell>
          <cell r="L504">
            <v>196</v>
          </cell>
          <cell r="M504">
            <v>226</v>
          </cell>
        </row>
        <row r="505">
          <cell r="A505">
            <v>5181156</v>
          </cell>
          <cell r="B505">
            <v>5114671</v>
          </cell>
          <cell r="C505">
            <v>4410</v>
          </cell>
          <cell r="D505">
            <v>1530244</v>
          </cell>
          <cell r="E505">
            <v>257</v>
          </cell>
          <cell r="F505">
            <v>202</v>
          </cell>
          <cell r="G505">
            <v>211</v>
          </cell>
          <cell r="H505">
            <v>199</v>
          </cell>
          <cell r="I505">
            <v>218</v>
          </cell>
          <cell r="J505">
            <v>218</v>
          </cell>
          <cell r="K505">
            <v>220</v>
          </cell>
          <cell r="L505">
            <v>195</v>
          </cell>
          <cell r="M505">
            <v>244</v>
          </cell>
        </row>
        <row r="506">
          <cell r="A506">
            <v>5175084</v>
          </cell>
          <cell r="B506">
            <v>5111635</v>
          </cell>
          <cell r="C506">
            <v>4410</v>
          </cell>
          <cell r="D506">
            <v>3741011</v>
          </cell>
          <cell r="E506">
            <v>180</v>
          </cell>
          <cell r="F506">
            <v>86</v>
          </cell>
          <cell r="G506">
            <v>132</v>
          </cell>
          <cell r="H506">
            <v>175</v>
          </cell>
          <cell r="I506">
            <v>252</v>
          </cell>
          <cell r="J506">
            <v>86</v>
          </cell>
          <cell r="K506">
            <v>128</v>
          </cell>
          <cell r="L506">
            <v>160</v>
          </cell>
          <cell r="M506">
            <v>131</v>
          </cell>
        </row>
        <row r="507">
          <cell r="A507">
            <v>5175014</v>
          </cell>
          <cell r="B507">
            <v>5111600</v>
          </cell>
          <cell r="C507">
            <v>4410</v>
          </cell>
          <cell r="D507">
            <v>3730354</v>
          </cell>
          <cell r="E507">
            <v>168</v>
          </cell>
          <cell r="F507">
            <v>124</v>
          </cell>
          <cell r="G507">
            <v>100</v>
          </cell>
          <cell r="H507">
            <v>120</v>
          </cell>
          <cell r="I507">
            <v>106</v>
          </cell>
          <cell r="J507">
            <v>114</v>
          </cell>
          <cell r="K507">
            <v>88</v>
          </cell>
          <cell r="L507">
            <v>126</v>
          </cell>
          <cell r="M507">
            <v>130</v>
          </cell>
        </row>
        <row r="508">
          <cell r="A508">
            <v>5175170</v>
          </cell>
          <cell r="B508">
            <v>5111678</v>
          </cell>
          <cell r="C508">
            <v>4410</v>
          </cell>
          <cell r="D508">
            <v>1752157</v>
          </cell>
          <cell r="E508">
            <v>190</v>
          </cell>
          <cell r="F508">
            <v>183</v>
          </cell>
          <cell r="G508">
            <v>165</v>
          </cell>
          <cell r="H508">
            <v>184</v>
          </cell>
          <cell r="I508">
            <v>137</v>
          </cell>
          <cell r="J508">
            <v>147</v>
          </cell>
          <cell r="K508">
            <v>174</v>
          </cell>
          <cell r="L508">
            <v>157</v>
          </cell>
          <cell r="M508">
            <v>101</v>
          </cell>
        </row>
        <row r="509">
          <cell r="A509">
            <v>5174916</v>
          </cell>
          <cell r="B509">
            <v>5111551</v>
          </cell>
          <cell r="C509">
            <v>4410</v>
          </cell>
          <cell r="D509">
            <v>6826732</v>
          </cell>
          <cell r="E509">
            <v>243</v>
          </cell>
          <cell r="F509">
            <v>253</v>
          </cell>
          <cell r="G509">
            <v>254</v>
          </cell>
          <cell r="H509">
            <v>237</v>
          </cell>
          <cell r="I509">
            <v>241</v>
          </cell>
          <cell r="J509">
            <v>229</v>
          </cell>
          <cell r="K509">
            <v>238</v>
          </cell>
          <cell r="L509">
            <v>240</v>
          </cell>
          <cell r="M509">
            <v>251</v>
          </cell>
        </row>
        <row r="510">
          <cell r="A510">
            <v>5174864</v>
          </cell>
          <cell r="B510">
            <v>5111525</v>
          </cell>
          <cell r="C510">
            <v>4410</v>
          </cell>
          <cell r="D510">
            <v>6827200</v>
          </cell>
          <cell r="E510">
            <v>333</v>
          </cell>
          <cell r="F510">
            <v>278</v>
          </cell>
          <cell r="G510">
            <v>343</v>
          </cell>
          <cell r="H510">
            <v>377</v>
          </cell>
          <cell r="I510">
            <v>341</v>
          </cell>
          <cell r="J510">
            <v>294</v>
          </cell>
          <cell r="K510">
            <v>295</v>
          </cell>
          <cell r="L510">
            <v>289</v>
          </cell>
          <cell r="M510">
            <v>325</v>
          </cell>
        </row>
        <row r="511">
          <cell r="A511">
            <v>5181166</v>
          </cell>
          <cell r="B511">
            <v>5114676</v>
          </cell>
          <cell r="C511">
            <v>4410</v>
          </cell>
          <cell r="D511">
            <v>2207229</v>
          </cell>
          <cell r="E511">
            <v>160</v>
          </cell>
          <cell r="F511">
            <v>102</v>
          </cell>
          <cell r="G511">
            <v>140</v>
          </cell>
          <cell r="H511">
            <v>123</v>
          </cell>
          <cell r="I511">
            <v>143</v>
          </cell>
          <cell r="J511">
            <v>163</v>
          </cell>
          <cell r="K511">
            <v>159</v>
          </cell>
          <cell r="L511">
            <v>171</v>
          </cell>
          <cell r="M511">
            <v>210</v>
          </cell>
        </row>
        <row r="512">
          <cell r="A512">
            <v>5181154</v>
          </cell>
          <cell r="B512">
            <v>5114670</v>
          </cell>
          <cell r="C512">
            <v>4410</v>
          </cell>
          <cell r="D512">
            <v>6313517</v>
          </cell>
          <cell r="E512">
            <v>91</v>
          </cell>
          <cell r="F512">
            <v>78</v>
          </cell>
          <cell r="G512">
            <v>90</v>
          </cell>
          <cell r="H512">
            <v>68</v>
          </cell>
          <cell r="I512">
            <v>94</v>
          </cell>
          <cell r="J512">
            <v>89</v>
          </cell>
          <cell r="K512">
            <v>112</v>
          </cell>
          <cell r="L512">
            <v>100</v>
          </cell>
          <cell r="M512">
            <v>97</v>
          </cell>
        </row>
        <row r="513">
          <cell r="A513">
            <v>5175192</v>
          </cell>
          <cell r="B513">
            <v>5111689</v>
          </cell>
          <cell r="C513">
            <v>4410</v>
          </cell>
          <cell r="D513">
            <v>6823609</v>
          </cell>
          <cell r="E513">
            <v>111</v>
          </cell>
          <cell r="F513">
            <v>83</v>
          </cell>
          <cell r="G513">
            <v>79</v>
          </cell>
          <cell r="H513">
            <v>83</v>
          </cell>
          <cell r="I513">
            <v>82</v>
          </cell>
          <cell r="J513">
            <v>78</v>
          </cell>
          <cell r="K513">
            <v>81</v>
          </cell>
          <cell r="L513">
            <v>83</v>
          </cell>
          <cell r="M513">
            <v>128</v>
          </cell>
        </row>
        <row r="514">
          <cell r="A514">
            <v>5175214</v>
          </cell>
          <cell r="B514">
            <v>5111700</v>
          </cell>
          <cell r="C514">
            <v>4410</v>
          </cell>
          <cell r="D514">
            <v>6820904</v>
          </cell>
          <cell r="E514">
            <v>117</v>
          </cell>
          <cell r="F514">
            <v>72</v>
          </cell>
          <cell r="G514">
            <v>65</v>
          </cell>
          <cell r="H514">
            <v>101</v>
          </cell>
          <cell r="I514">
            <v>125</v>
          </cell>
          <cell r="J514">
            <v>96</v>
          </cell>
          <cell r="K514">
            <v>109</v>
          </cell>
          <cell r="L514">
            <v>113</v>
          </cell>
          <cell r="M514">
            <v>129</v>
          </cell>
        </row>
        <row r="515">
          <cell r="A515">
            <v>5181174</v>
          </cell>
          <cell r="B515">
            <v>5114680</v>
          </cell>
          <cell r="C515">
            <v>4410</v>
          </cell>
          <cell r="D515">
            <v>2177224</v>
          </cell>
          <cell r="E515">
            <v>230</v>
          </cell>
          <cell r="F515">
            <v>9</v>
          </cell>
          <cell r="G515">
            <v>374</v>
          </cell>
          <cell r="H515">
            <v>196</v>
          </cell>
          <cell r="I515">
            <v>204</v>
          </cell>
          <cell r="J515">
            <v>374</v>
          </cell>
          <cell r="K515">
            <v>204</v>
          </cell>
          <cell r="L515">
            <v>221</v>
          </cell>
          <cell r="M515">
            <v>162</v>
          </cell>
        </row>
        <row r="516">
          <cell r="A516">
            <v>5181172</v>
          </cell>
          <cell r="B516">
            <v>5114679</v>
          </cell>
          <cell r="C516">
            <v>4410</v>
          </cell>
          <cell r="D516">
            <v>3361758</v>
          </cell>
          <cell r="E516">
            <v>182</v>
          </cell>
          <cell r="F516">
            <v>150</v>
          </cell>
          <cell r="G516">
            <v>222</v>
          </cell>
          <cell r="H516">
            <v>166</v>
          </cell>
          <cell r="I516">
            <v>162</v>
          </cell>
          <cell r="J516">
            <v>314</v>
          </cell>
          <cell r="K516">
            <v>185</v>
          </cell>
          <cell r="L516">
            <v>162</v>
          </cell>
          <cell r="M516">
            <v>202</v>
          </cell>
        </row>
        <row r="517">
          <cell r="A517">
            <v>5181164</v>
          </cell>
          <cell r="B517">
            <v>5114675</v>
          </cell>
          <cell r="C517">
            <v>4410</v>
          </cell>
          <cell r="D517">
            <v>2178270</v>
          </cell>
          <cell r="E517">
            <v>122</v>
          </cell>
          <cell r="F517">
            <v>109</v>
          </cell>
          <cell r="G517">
            <v>101</v>
          </cell>
          <cell r="H517">
            <v>91</v>
          </cell>
          <cell r="I517">
            <v>95</v>
          </cell>
          <cell r="J517">
            <v>100</v>
          </cell>
          <cell r="K517">
            <v>122</v>
          </cell>
          <cell r="L517">
            <v>104</v>
          </cell>
          <cell r="M517">
            <v>102</v>
          </cell>
        </row>
        <row r="518">
          <cell r="A518">
            <v>5175064</v>
          </cell>
          <cell r="B518">
            <v>5111625</v>
          </cell>
          <cell r="C518">
            <v>4410</v>
          </cell>
          <cell r="D518">
            <v>7314866</v>
          </cell>
          <cell r="E518">
            <v>154</v>
          </cell>
          <cell r="F518">
            <v>140</v>
          </cell>
          <cell r="G518">
            <v>168</v>
          </cell>
          <cell r="H518">
            <v>128</v>
          </cell>
          <cell r="I518">
            <v>138</v>
          </cell>
          <cell r="J518">
            <v>135</v>
          </cell>
          <cell r="K518">
            <v>175</v>
          </cell>
          <cell r="L518">
            <v>217</v>
          </cell>
          <cell r="M518">
            <v>175</v>
          </cell>
        </row>
        <row r="519">
          <cell r="A519">
            <v>5174972</v>
          </cell>
          <cell r="B519">
            <v>5111579</v>
          </cell>
          <cell r="C519">
            <v>4410</v>
          </cell>
          <cell r="D519">
            <v>7129741</v>
          </cell>
          <cell r="E519">
            <v>261</v>
          </cell>
          <cell r="F519">
            <v>228</v>
          </cell>
          <cell r="G519">
            <v>222</v>
          </cell>
          <cell r="H519">
            <v>182</v>
          </cell>
          <cell r="I519">
            <v>197</v>
          </cell>
          <cell r="J519">
            <v>167</v>
          </cell>
          <cell r="K519">
            <v>152</v>
          </cell>
          <cell r="L519">
            <v>121</v>
          </cell>
          <cell r="M519">
            <v>396</v>
          </cell>
        </row>
        <row r="520">
          <cell r="A520">
            <v>5175236</v>
          </cell>
          <cell r="B520">
            <v>5111711</v>
          </cell>
          <cell r="C520">
            <v>4410</v>
          </cell>
          <cell r="D520">
            <v>7129869</v>
          </cell>
          <cell r="E520">
            <v>110</v>
          </cell>
          <cell r="F520">
            <v>91</v>
          </cell>
          <cell r="G520">
            <v>119</v>
          </cell>
          <cell r="H520">
            <v>123</v>
          </cell>
          <cell r="I520">
            <v>132</v>
          </cell>
          <cell r="J520">
            <v>125</v>
          </cell>
          <cell r="K520">
            <v>150</v>
          </cell>
          <cell r="L520">
            <v>152</v>
          </cell>
          <cell r="M520">
            <v>181</v>
          </cell>
        </row>
        <row r="521">
          <cell r="A521">
            <v>5175106</v>
          </cell>
          <cell r="B521">
            <v>5111646</v>
          </cell>
          <cell r="C521">
            <v>4410</v>
          </cell>
          <cell r="D521">
            <v>7117821</v>
          </cell>
          <cell r="E521">
            <v>109</v>
          </cell>
          <cell r="F521">
            <v>96</v>
          </cell>
          <cell r="G521">
            <v>118</v>
          </cell>
          <cell r="H521">
            <v>102</v>
          </cell>
          <cell r="I521">
            <v>120</v>
          </cell>
          <cell r="J521">
            <v>77</v>
          </cell>
          <cell r="K521">
            <v>114</v>
          </cell>
          <cell r="L521">
            <v>81</v>
          </cell>
          <cell r="M521">
            <v>116</v>
          </cell>
        </row>
        <row r="522">
          <cell r="A522">
            <v>5175126</v>
          </cell>
          <cell r="B522">
            <v>5111656</v>
          </cell>
          <cell r="C522">
            <v>4410</v>
          </cell>
          <cell r="D522">
            <v>7129903</v>
          </cell>
          <cell r="E522">
            <v>235</v>
          </cell>
          <cell r="F522">
            <v>205</v>
          </cell>
          <cell r="G522">
            <v>193</v>
          </cell>
          <cell r="H522">
            <v>186</v>
          </cell>
          <cell r="I522">
            <v>201</v>
          </cell>
          <cell r="J522">
            <v>193</v>
          </cell>
          <cell r="K522">
            <v>199</v>
          </cell>
          <cell r="L522">
            <v>203</v>
          </cell>
          <cell r="M522">
            <v>204</v>
          </cell>
        </row>
        <row r="523">
          <cell r="A523">
            <v>5181144</v>
          </cell>
          <cell r="B523">
            <v>5114665</v>
          </cell>
          <cell r="C523">
            <v>4410</v>
          </cell>
          <cell r="D523">
            <v>7727099</v>
          </cell>
          <cell r="E523">
            <v>235</v>
          </cell>
          <cell r="F523">
            <v>342</v>
          </cell>
          <cell r="G523">
            <v>175</v>
          </cell>
          <cell r="H523">
            <v>299</v>
          </cell>
          <cell r="I523">
            <v>264</v>
          </cell>
          <cell r="J523">
            <v>214</v>
          </cell>
          <cell r="K523">
            <v>227</v>
          </cell>
          <cell r="L523">
            <v>219</v>
          </cell>
          <cell r="M523">
            <v>490</v>
          </cell>
        </row>
        <row r="524">
          <cell r="A524">
            <v>5181146</v>
          </cell>
          <cell r="B524">
            <v>5114666</v>
          </cell>
          <cell r="C524">
            <v>4410</v>
          </cell>
          <cell r="D524">
            <v>7128985</v>
          </cell>
          <cell r="E524">
            <v>278</v>
          </cell>
          <cell r="F524">
            <v>176</v>
          </cell>
          <cell r="G524">
            <v>204</v>
          </cell>
          <cell r="H524">
            <v>240</v>
          </cell>
          <cell r="I524">
            <v>225</v>
          </cell>
          <cell r="J524">
            <v>205</v>
          </cell>
          <cell r="K524">
            <v>241</v>
          </cell>
          <cell r="L524">
            <v>254</v>
          </cell>
          <cell r="M524">
            <v>224</v>
          </cell>
        </row>
        <row r="525">
          <cell r="A525">
            <v>5051536</v>
          </cell>
          <cell r="B525">
            <v>5049861</v>
          </cell>
          <cell r="C525">
            <v>4410</v>
          </cell>
          <cell r="D525">
            <v>7286434</v>
          </cell>
          <cell r="E525">
            <v>236</v>
          </cell>
          <cell r="F525">
            <v>237</v>
          </cell>
          <cell r="G525">
            <v>260</v>
          </cell>
          <cell r="H525">
            <v>223</v>
          </cell>
          <cell r="I525">
            <v>210</v>
          </cell>
          <cell r="J525">
            <v>197</v>
          </cell>
          <cell r="K525">
            <v>235</v>
          </cell>
          <cell r="L525">
            <v>237</v>
          </cell>
          <cell r="M525">
            <v>199</v>
          </cell>
        </row>
        <row r="526">
          <cell r="A526">
            <v>5181170</v>
          </cell>
          <cell r="B526">
            <v>5114678</v>
          </cell>
          <cell r="C526">
            <v>4410</v>
          </cell>
          <cell r="D526">
            <v>7117754</v>
          </cell>
          <cell r="E526">
            <v>160</v>
          </cell>
          <cell r="F526">
            <v>7</v>
          </cell>
          <cell r="G526">
            <v>273</v>
          </cell>
          <cell r="H526">
            <v>136</v>
          </cell>
          <cell r="I526">
            <v>104</v>
          </cell>
          <cell r="J526">
            <v>129</v>
          </cell>
          <cell r="K526">
            <v>168</v>
          </cell>
          <cell r="L526">
            <v>156</v>
          </cell>
          <cell r="M526">
            <v>121</v>
          </cell>
        </row>
        <row r="527">
          <cell r="A527">
            <v>5175042</v>
          </cell>
          <cell r="B527">
            <v>5111614</v>
          </cell>
          <cell r="C527">
            <v>4410</v>
          </cell>
          <cell r="D527">
            <v>18492543</v>
          </cell>
          <cell r="E527">
            <v>153</v>
          </cell>
          <cell r="F527">
            <v>131</v>
          </cell>
          <cell r="G527">
            <v>126</v>
          </cell>
          <cell r="H527">
            <v>131</v>
          </cell>
          <cell r="I527">
            <v>157</v>
          </cell>
          <cell r="J527">
            <v>156</v>
          </cell>
          <cell r="K527">
            <v>152</v>
          </cell>
          <cell r="L527">
            <v>154</v>
          </cell>
          <cell r="M527">
            <v>138</v>
          </cell>
        </row>
        <row r="528">
          <cell r="A528">
            <v>5174814</v>
          </cell>
          <cell r="B528">
            <v>5111500</v>
          </cell>
          <cell r="C528">
            <v>4410</v>
          </cell>
          <cell r="D528">
            <v>3648819</v>
          </cell>
          <cell r="E528">
            <v>233</v>
          </cell>
          <cell r="F528">
            <v>412</v>
          </cell>
          <cell r="G528">
            <v>200</v>
          </cell>
          <cell r="H528">
            <v>189</v>
          </cell>
          <cell r="I528">
            <v>273</v>
          </cell>
          <cell r="J528">
            <v>339</v>
          </cell>
          <cell r="K528">
            <v>159</v>
          </cell>
          <cell r="L528">
            <v>170</v>
          </cell>
          <cell r="M528">
            <v>178</v>
          </cell>
        </row>
        <row r="529">
          <cell r="A529">
            <v>5181194</v>
          </cell>
          <cell r="B529">
            <v>5114690</v>
          </cell>
          <cell r="C529">
            <v>4410</v>
          </cell>
          <cell r="D529">
            <v>31993432</v>
          </cell>
          <cell r="E529">
            <v>333</v>
          </cell>
          <cell r="F529">
            <v>237</v>
          </cell>
          <cell r="G529">
            <v>174</v>
          </cell>
          <cell r="H529">
            <v>101</v>
          </cell>
          <cell r="I529">
            <v>91</v>
          </cell>
          <cell r="J529">
            <v>187</v>
          </cell>
          <cell r="K529">
            <v>107</v>
          </cell>
          <cell r="L529">
            <v>88</v>
          </cell>
          <cell r="M529">
            <v>127</v>
          </cell>
        </row>
        <row r="530">
          <cell r="A530">
            <v>5181202</v>
          </cell>
          <cell r="B530">
            <v>5114694</v>
          </cell>
          <cell r="C530">
            <v>4410</v>
          </cell>
          <cell r="D530">
            <v>33001596</v>
          </cell>
          <cell r="E530">
            <v>190</v>
          </cell>
          <cell r="F530">
            <v>175</v>
          </cell>
          <cell r="G530">
            <v>139</v>
          </cell>
          <cell r="H530">
            <v>134</v>
          </cell>
          <cell r="I530">
            <v>51</v>
          </cell>
          <cell r="J530">
            <v>19</v>
          </cell>
          <cell r="K530">
            <v>105</v>
          </cell>
          <cell r="L530">
            <v>92</v>
          </cell>
          <cell r="M530">
            <v>91</v>
          </cell>
        </row>
        <row r="531">
          <cell r="A531">
            <v>5181186</v>
          </cell>
          <cell r="B531">
            <v>5114686</v>
          </cell>
          <cell r="C531">
            <v>4410</v>
          </cell>
          <cell r="D531">
            <v>33001601</v>
          </cell>
          <cell r="E531">
            <v>123</v>
          </cell>
          <cell r="F531">
            <v>107</v>
          </cell>
          <cell r="G531">
            <v>128</v>
          </cell>
          <cell r="H531">
            <v>98</v>
          </cell>
          <cell r="I531">
            <v>98</v>
          </cell>
          <cell r="J531">
            <v>131</v>
          </cell>
          <cell r="K531">
            <v>135</v>
          </cell>
          <cell r="L531">
            <v>109</v>
          </cell>
          <cell r="M531">
            <v>118</v>
          </cell>
        </row>
        <row r="532">
          <cell r="A532">
            <v>5181210</v>
          </cell>
          <cell r="B532">
            <v>5114698</v>
          </cell>
          <cell r="C532">
            <v>4410</v>
          </cell>
          <cell r="D532">
            <v>33001773</v>
          </cell>
          <cell r="E532">
            <v>22</v>
          </cell>
          <cell r="F532">
            <v>16</v>
          </cell>
          <cell r="G532">
            <v>22</v>
          </cell>
          <cell r="H532">
            <v>30</v>
          </cell>
          <cell r="I532">
            <v>32</v>
          </cell>
          <cell r="J532">
            <v>26</v>
          </cell>
          <cell r="K532">
            <v>31</v>
          </cell>
          <cell r="L532">
            <v>19</v>
          </cell>
          <cell r="M532">
            <v>27</v>
          </cell>
        </row>
        <row r="533">
          <cell r="A533">
            <v>5174714</v>
          </cell>
          <cell r="B533">
            <v>5111450</v>
          </cell>
          <cell r="C533">
            <v>4410</v>
          </cell>
          <cell r="D533">
            <v>33001188</v>
          </cell>
          <cell r="E533">
            <v>278</v>
          </cell>
          <cell r="F533">
            <v>227</v>
          </cell>
          <cell r="G533">
            <v>249</v>
          </cell>
          <cell r="H533">
            <v>132</v>
          </cell>
          <cell r="I533">
            <v>342</v>
          </cell>
          <cell r="J533">
            <v>206</v>
          </cell>
          <cell r="K533">
            <v>81</v>
          </cell>
          <cell r="L533">
            <v>194</v>
          </cell>
          <cell r="M533">
            <v>204</v>
          </cell>
        </row>
        <row r="534">
          <cell r="A534">
            <v>5174520</v>
          </cell>
          <cell r="B534">
            <v>5111353</v>
          </cell>
          <cell r="C534">
            <v>4410</v>
          </cell>
          <cell r="D534">
            <v>33001602</v>
          </cell>
          <cell r="E534">
            <v>185</v>
          </cell>
          <cell r="F534">
            <v>161</v>
          </cell>
          <cell r="G534">
            <v>150</v>
          </cell>
          <cell r="H534">
            <v>155</v>
          </cell>
          <cell r="I534">
            <v>154</v>
          </cell>
          <cell r="J534">
            <v>151</v>
          </cell>
          <cell r="K534">
            <v>167</v>
          </cell>
          <cell r="L534">
            <v>152</v>
          </cell>
          <cell r="M534">
            <v>157</v>
          </cell>
        </row>
        <row r="535">
          <cell r="A535">
            <v>5174632</v>
          </cell>
          <cell r="B535">
            <v>5111409</v>
          </cell>
          <cell r="C535">
            <v>4410</v>
          </cell>
          <cell r="D535">
            <v>33001169</v>
          </cell>
          <cell r="E535">
            <v>172</v>
          </cell>
          <cell r="F535">
            <v>132</v>
          </cell>
          <cell r="G535">
            <v>269</v>
          </cell>
          <cell r="H535">
            <v>19</v>
          </cell>
          <cell r="I535">
            <v>6</v>
          </cell>
          <cell r="J535">
            <v>75</v>
          </cell>
          <cell r="K535">
            <v>92</v>
          </cell>
          <cell r="L535">
            <v>72</v>
          </cell>
          <cell r="M535">
            <v>68</v>
          </cell>
        </row>
        <row r="536">
          <cell r="A536">
            <v>5181208</v>
          </cell>
          <cell r="B536">
            <v>5114697</v>
          </cell>
          <cell r="C536">
            <v>4410</v>
          </cell>
          <cell r="D536">
            <v>33001662</v>
          </cell>
          <cell r="E536">
            <v>40</v>
          </cell>
          <cell r="F536">
            <v>0</v>
          </cell>
          <cell r="G536">
            <v>0</v>
          </cell>
          <cell r="H536">
            <v>245</v>
          </cell>
          <cell r="I536">
            <v>87</v>
          </cell>
          <cell r="J536">
            <v>93</v>
          </cell>
          <cell r="K536">
            <v>310</v>
          </cell>
          <cell r="L536">
            <v>176</v>
          </cell>
          <cell r="M536">
            <v>128</v>
          </cell>
        </row>
        <row r="537">
          <cell r="A537">
            <v>5181200</v>
          </cell>
          <cell r="B537">
            <v>5114693</v>
          </cell>
          <cell r="C537">
            <v>4410</v>
          </cell>
          <cell r="D537">
            <v>31993387</v>
          </cell>
          <cell r="E537">
            <v>310</v>
          </cell>
          <cell r="F537">
            <v>247</v>
          </cell>
          <cell r="G537">
            <v>208</v>
          </cell>
          <cell r="H537">
            <v>249</v>
          </cell>
          <cell r="I537">
            <v>253</v>
          </cell>
          <cell r="J537">
            <v>434</v>
          </cell>
          <cell r="K537">
            <v>192</v>
          </cell>
          <cell r="L537">
            <v>188</v>
          </cell>
          <cell r="M537">
            <v>221</v>
          </cell>
        </row>
        <row r="538">
          <cell r="A538">
            <v>5174746</v>
          </cell>
          <cell r="B538">
            <v>5111466</v>
          </cell>
          <cell r="C538">
            <v>4410</v>
          </cell>
          <cell r="D538">
            <v>32998192</v>
          </cell>
          <cell r="E538">
            <v>257</v>
          </cell>
          <cell r="F538">
            <v>206</v>
          </cell>
          <cell r="G538">
            <v>213</v>
          </cell>
          <cell r="H538">
            <v>127</v>
          </cell>
          <cell r="I538">
            <v>362</v>
          </cell>
          <cell r="J538">
            <v>212</v>
          </cell>
          <cell r="K538">
            <v>221</v>
          </cell>
          <cell r="L538">
            <v>228</v>
          </cell>
          <cell r="M538">
            <v>231</v>
          </cell>
        </row>
        <row r="539">
          <cell r="A539">
            <v>5174766</v>
          </cell>
          <cell r="B539">
            <v>5111476</v>
          </cell>
          <cell r="C539">
            <v>4410</v>
          </cell>
          <cell r="D539">
            <v>156238</v>
          </cell>
          <cell r="E539">
            <v>233</v>
          </cell>
          <cell r="F539">
            <v>206</v>
          </cell>
          <cell r="G539">
            <v>200</v>
          </cell>
          <cell r="H539">
            <v>189</v>
          </cell>
          <cell r="I539">
            <v>273</v>
          </cell>
          <cell r="J539">
            <v>531</v>
          </cell>
          <cell r="K539">
            <v>205</v>
          </cell>
          <cell r="L539">
            <v>168</v>
          </cell>
          <cell r="M539">
            <v>165</v>
          </cell>
        </row>
        <row r="540">
          <cell r="A540">
            <v>5174744</v>
          </cell>
          <cell r="B540">
            <v>5111465</v>
          </cell>
          <cell r="C540">
            <v>4410</v>
          </cell>
          <cell r="D540">
            <v>31116437</v>
          </cell>
          <cell r="E540">
            <v>233</v>
          </cell>
          <cell r="F540">
            <v>206</v>
          </cell>
          <cell r="G540">
            <v>200</v>
          </cell>
          <cell r="H540">
            <v>189</v>
          </cell>
          <cell r="I540">
            <v>273</v>
          </cell>
          <cell r="J540">
            <v>331</v>
          </cell>
          <cell r="K540">
            <v>321</v>
          </cell>
          <cell r="L540">
            <v>230</v>
          </cell>
          <cell r="M540">
            <v>246</v>
          </cell>
        </row>
        <row r="541">
          <cell r="A541">
            <v>5181188</v>
          </cell>
          <cell r="B541">
            <v>5114687</v>
          </cell>
          <cell r="C541">
            <v>4410</v>
          </cell>
          <cell r="D541">
            <v>3361154</v>
          </cell>
          <cell r="E541">
            <v>58</v>
          </cell>
          <cell r="F541">
            <v>135</v>
          </cell>
          <cell r="G541">
            <v>103</v>
          </cell>
          <cell r="H541">
            <v>105</v>
          </cell>
          <cell r="I541">
            <v>192</v>
          </cell>
          <cell r="J541">
            <v>223</v>
          </cell>
          <cell r="K541">
            <v>248</v>
          </cell>
          <cell r="L541">
            <v>230</v>
          </cell>
          <cell r="M541">
            <v>216</v>
          </cell>
        </row>
        <row r="542">
          <cell r="A542">
            <v>5174748</v>
          </cell>
          <cell r="B542">
            <v>5111467</v>
          </cell>
          <cell r="C542">
            <v>4410</v>
          </cell>
          <cell r="D542">
            <v>3366079</v>
          </cell>
          <cell r="E542">
            <v>14</v>
          </cell>
          <cell r="F542">
            <v>61</v>
          </cell>
          <cell r="G542">
            <v>6</v>
          </cell>
          <cell r="H542">
            <v>32</v>
          </cell>
          <cell r="I542">
            <v>0</v>
          </cell>
          <cell r="J542">
            <v>0</v>
          </cell>
          <cell r="K542">
            <v>7</v>
          </cell>
          <cell r="L542">
            <v>34</v>
          </cell>
          <cell r="M542">
            <v>31</v>
          </cell>
        </row>
        <row r="543">
          <cell r="A543">
            <v>5174788</v>
          </cell>
          <cell r="B543">
            <v>5111487</v>
          </cell>
          <cell r="C543">
            <v>4410</v>
          </cell>
          <cell r="D543">
            <v>1472658</v>
          </cell>
          <cell r="E543">
            <v>233</v>
          </cell>
          <cell r="F543">
            <v>206</v>
          </cell>
          <cell r="G543">
            <v>200</v>
          </cell>
          <cell r="H543">
            <v>3</v>
          </cell>
          <cell r="I543">
            <v>0</v>
          </cell>
          <cell r="J543">
            <v>11</v>
          </cell>
          <cell r="K543">
            <v>47</v>
          </cell>
          <cell r="L543">
            <v>51</v>
          </cell>
          <cell r="M543">
            <v>59</v>
          </cell>
        </row>
        <row r="544">
          <cell r="A544">
            <v>5181216</v>
          </cell>
          <cell r="B544">
            <v>5114701</v>
          </cell>
          <cell r="C544">
            <v>4410</v>
          </cell>
          <cell r="D544">
            <v>10412047</v>
          </cell>
          <cell r="E544">
            <v>208</v>
          </cell>
          <cell r="F544">
            <v>180</v>
          </cell>
          <cell r="G544">
            <v>456</v>
          </cell>
          <cell r="H544">
            <v>108</v>
          </cell>
          <cell r="I544">
            <v>145</v>
          </cell>
          <cell r="J544">
            <v>90</v>
          </cell>
          <cell r="K544">
            <v>73</v>
          </cell>
          <cell r="L544">
            <v>100</v>
          </cell>
          <cell r="M544">
            <v>110</v>
          </cell>
        </row>
        <row r="545">
          <cell r="A545">
            <v>5095546</v>
          </cell>
          <cell r="B545">
            <v>5071866</v>
          </cell>
          <cell r="C545">
            <v>4410</v>
          </cell>
          <cell r="D545">
            <v>3352125</v>
          </cell>
          <cell r="E545">
            <v>437</v>
          </cell>
          <cell r="F545">
            <v>655</v>
          </cell>
          <cell r="G545">
            <v>355</v>
          </cell>
          <cell r="H545">
            <v>310</v>
          </cell>
          <cell r="I545">
            <v>151</v>
          </cell>
          <cell r="J545">
            <v>114</v>
          </cell>
          <cell r="K545">
            <v>109</v>
          </cell>
          <cell r="L545">
            <v>150</v>
          </cell>
          <cell r="M545">
            <v>121</v>
          </cell>
        </row>
        <row r="546">
          <cell r="A546">
            <v>5174740</v>
          </cell>
          <cell r="B546">
            <v>5111463</v>
          </cell>
          <cell r="C546">
            <v>4410</v>
          </cell>
          <cell r="D546">
            <v>10503444</v>
          </cell>
          <cell r="E546">
            <v>233</v>
          </cell>
          <cell r="F546">
            <v>1</v>
          </cell>
          <cell r="G546">
            <v>56</v>
          </cell>
          <cell r="H546">
            <v>130</v>
          </cell>
          <cell r="I546">
            <v>272</v>
          </cell>
          <cell r="J546">
            <v>117</v>
          </cell>
          <cell r="K546">
            <v>25</v>
          </cell>
          <cell r="L546">
            <v>33</v>
          </cell>
          <cell r="M546">
            <v>163</v>
          </cell>
        </row>
        <row r="547">
          <cell r="A547">
            <v>5095544</v>
          </cell>
          <cell r="B547">
            <v>5071865</v>
          </cell>
          <cell r="C547">
            <v>4410</v>
          </cell>
          <cell r="D547">
            <v>10505319</v>
          </cell>
          <cell r="E547">
            <v>172</v>
          </cell>
          <cell r="F547">
            <v>187</v>
          </cell>
          <cell r="G547">
            <v>183</v>
          </cell>
          <cell r="H547">
            <v>151</v>
          </cell>
          <cell r="I547">
            <v>149</v>
          </cell>
          <cell r="J547">
            <v>139</v>
          </cell>
          <cell r="K547">
            <v>118</v>
          </cell>
          <cell r="L547">
            <v>127</v>
          </cell>
          <cell r="M547">
            <v>135</v>
          </cell>
        </row>
        <row r="548">
          <cell r="A548">
            <v>5181192</v>
          </cell>
          <cell r="B548">
            <v>5114689</v>
          </cell>
          <cell r="C548">
            <v>4410</v>
          </cell>
          <cell r="D548">
            <v>5397879</v>
          </cell>
          <cell r="E548">
            <v>379</v>
          </cell>
          <cell r="F548">
            <v>327</v>
          </cell>
          <cell r="G548">
            <v>328</v>
          </cell>
          <cell r="H548">
            <v>307</v>
          </cell>
          <cell r="I548">
            <v>349</v>
          </cell>
          <cell r="J548">
            <v>325</v>
          </cell>
          <cell r="K548">
            <v>317</v>
          </cell>
          <cell r="L548">
            <v>304</v>
          </cell>
          <cell r="M548">
            <v>345</v>
          </cell>
        </row>
        <row r="549">
          <cell r="A549">
            <v>5174562</v>
          </cell>
          <cell r="B549">
            <v>5111374</v>
          </cell>
          <cell r="C549">
            <v>4410</v>
          </cell>
          <cell r="D549">
            <v>156269</v>
          </cell>
          <cell r="E549">
            <v>158</v>
          </cell>
          <cell r="F549">
            <v>132</v>
          </cell>
          <cell r="G549">
            <v>141</v>
          </cell>
          <cell r="H549">
            <v>120</v>
          </cell>
          <cell r="I549">
            <v>114</v>
          </cell>
          <cell r="J549">
            <v>89</v>
          </cell>
          <cell r="K549">
            <v>96</v>
          </cell>
          <cell r="L549">
            <v>103</v>
          </cell>
          <cell r="M549">
            <v>113</v>
          </cell>
        </row>
        <row r="550">
          <cell r="A550">
            <v>5181196</v>
          </cell>
          <cell r="B550">
            <v>5114691</v>
          </cell>
          <cell r="C550">
            <v>4410</v>
          </cell>
          <cell r="D550">
            <v>16007159</v>
          </cell>
          <cell r="E550">
            <v>176</v>
          </cell>
          <cell r="F550">
            <v>94</v>
          </cell>
          <cell r="G550">
            <v>145</v>
          </cell>
          <cell r="H550">
            <v>0</v>
          </cell>
          <cell r="I550">
            <v>64</v>
          </cell>
          <cell r="J550">
            <v>86</v>
          </cell>
          <cell r="K550">
            <v>127</v>
          </cell>
          <cell r="L550">
            <v>90</v>
          </cell>
          <cell r="M550">
            <v>85</v>
          </cell>
        </row>
        <row r="551">
          <cell r="A551">
            <v>5174500</v>
          </cell>
          <cell r="B551">
            <v>5111343</v>
          </cell>
          <cell r="C551">
            <v>4410</v>
          </cell>
          <cell r="D551">
            <v>2935810</v>
          </cell>
          <cell r="E551">
            <v>163</v>
          </cell>
          <cell r="F551">
            <v>127</v>
          </cell>
          <cell r="G551">
            <v>342</v>
          </cell>
          <cell r="H551">
            <v>193</v>
          </cell>
          <cell r="I551">
            <v>168</v>
          </cell>
          <cell r="J551">
            <v>144</v>
          </cell>
          <cell r="K551">
            <v>120</v>
          </cell>
          <cell r="L551">
            <v>159</v>
          </cell>
          <cell r="M551">
            <v>306</v>
          </cell>
        </row>
        <row r="552">
          <cell r="A552">
            <v>5174614</v>
          </cell>
          <cell r="B552">
            <v>5111400</v>
          </cell>
          <cell r="C552">
            <v>4410</v>
          </cell>
          <cell r="D552">
            <v>1618667</v>
          </cell>
          <cell r="E552">
            <v>105</v>
          </cell>
          <cell r="F552">
            <v>128</v>
          </cell>
          <cell r="G552">
            <v>139</v>
          </cell>
          <cell r="H552">
            <v>132</v>
          </cell>
          <cell r="I552">
            <v>86</v>
          </cell>
          <cell r="J552">
            <v>80</v>
          </cell>
          <cell r="K552">
            <v>73</v>
          </cell>
          <cell r="L552">
            <v>85</v>
          </cell>
          <cell r="M552">
            <v>149</v>
          </cell>
        </row>
        <row r="553">
          <cell r="A553">
            <v>5174730</v>
          </cell>
          <cell r="B553">
            <v>5111458</v>
          </cell>
          <cell r="C553">
            <v>4410</v>
          </cell>
          <cell r="D553">
            <v>1908798</v>
          </cell>
          <cell r="E553">
            <v>70</v>
          </cell>
          <cell r="F553">
            <v>39</v>
          </cell>
          <cell r="G553">
            <v>14</v>
          </cell>
          <cell r="H553">
            <v>11</v>
          </cell>
          <cell r="I553">
            <v>13</v>
          </cell>
          <cell r="J553">
            <v>8</v>
          </cell>
          <cell r="K553">
            <v>7</v>
          </cell>
          <cell r="L553">
            <v>13</v>
          </cell>
          <cell r="M553">
            <v>462</v>
          </cell>
        </row>
        <row r="554">
          <cell r="A554">
            <v>5174732</v>
          </cell>
          <cell r="B554">
            <v>5111459</v>
          </cell>
          <cell r="C554">
            <v>4410</v>
          </cell>
          <cell r="D554">
            <v>1618663</v>
          </cell>
          <cell r="E554">
            <v>228</v>
          </cell>
          <cell r="F554">
            <v>201</v>
          </cell>
          <cell r="G554">
            <v>209</v>
          </cell>
          <cell r="H554">
            <v>204</v>
          </cell>
          <cell r="I554">
            <v>214</v>
          </cell>
          <cell r="J554">
            <v>217</v>
          </cell>
          <cell r="K554">
            <v>217</v>
          </cell>
          <cell r="L554">
            <v>219</v>
          </cell>
          <cell r="M554">
            <v>233</v>
          </cell>
        </row>
        <row r="555">
          <cell r="A555">
            <v>5174750</v>
          </cell>
          <cell r="B555">
            <v>5111468</v>
          </cell>
          <cell r="C555">
            <v>4410</v>
          </cell>
          <cell r="D555">
            <v>1911856</v>
          </cell>
          <cell r="E555">
            <v>78</v>
          </cell>
          <cell r="F555">
            <v>52</v>
          </cell>
          <cell r="G555">
            <v>23</v>
          </cell>
          <cell r="H555">
            <v>53</v>
          </cell>
          <cell r="I555">
            <v>57</v>
          </cell>
          <cell r="J555">
            <v>57</v>
          </cell>
          <cell r="K555">
            <v>34</v>
          </cell>
          <cell r="L555">
            <v>14</v>
          </cell>
          <cell r="M555">
            <v>0</v>
          </cell>
        </row>
        <row r="556">
          <cell r="A556">
            <v>5174570</v>
          </cell>
          <cell r="B556">
            <v>5111378</v>
          </cell>
          <cell r="C556">
            <v>4410</v>
          </cell>
          <cell r="D556">
            <v>1617397</v>
          </cell>
          <cell r="E556">
            <v>153</v>
          </cell>
          <cell r="F556">
            <v>142</v>
          </cell>
          <cell r="G556">
            <v>129</v>
          </cell>
          <cell r="H556">
            <v>67</v>
          </cell>
          <cell r="I556">
            <v>53</v>
          </cell>
          <cell r="J556">
            <v>51</v>
          </cell>
          <cell r="K556">
            <v>50</v>
          </cell>
          <cell r="L556">
            <v>67</v>
          </cell>
          <cell r="M556">
            <v>71</v>
          </cell>
        </row>
        <row r="557">
          <cell r="A557">
            <v>5174834</v>
          </cell>
          <cell r="B557">
            <v>5111510</v>
          </cell>
          <cell r="C557">
            <v>4410</v>
          </cell>
          <cell r="D557">
            <v>1617687</v>
          </cell>
          <cell r="E557">
            <v>648</v>
          </cell>
          <cell r="F557">
            <v>507</v>
          </cell>
          <cell r="G557">
            <v>493</v>
          </cell>
          <cell r="H557">
            <v>472</v>
          </cell>
          <cell r="I557">
            <v>550</v>
          </cell>
          <cell r="J557">
            <v>489</v>
          </cell>
          <cell r="K557">
            <v>496</v>
          </cell>
          <cell r="L557">
            <v>495</v>
          </cell>
          <cell r="M557">
            <v>527</v>
          </cell>
        </row>
        <row r="558">
          <cell r="A558">
            <v>5072676</v>
          </cell>
          <cell r="B558">
            <v>5060431</v>
          </cell>
          <cell r="C558">
            <v>4410</v>
          </cell>
          <cell r="D558">
            <v>1692471</v>
          </cell>
          <cell r="E558">
            <v>278</v>
          </cell>
          <cell r="F558">
            <v>247</v>
          </cell>
          <cell r="G558">
            <v>270</v>
          </cell>
          <cell r="H558">
            <v>268</v>
          </cell>
          <cell r="I558">
            <v>263</v>
          </cell>
          <cell r="J558">
            <v>241</v>
          </cell>
          <cell r="K558">
            <v>239</v>
          </cell>
          <cell r="L558">
            <v>228</v>
          </cell>
          <cell r="M558">
            <v>311</v>
          </cell>
        </row>
        <row r="559">
          <cell r="A559">
            <v>5174728</v>
          </cell>
          <cell r="B559">
            <v>5111457</v>
          </cell>
          <cell r="C559">
            <v>4410</v>
          </cell>
          <cell r="D559">
            <v>70003617</v>
          </cell>
          <cell r="E559">
            <v>103</v>
          </cell>
          <cell r="F559">
            <v>102</v>
          </cell>
          <cell r="G559">
            <v>96</v>
          </cell>
          <cell r="H559">
            <v>116</v>
          </cell>
          <cell r="I559">
            <v>143</v>
          </cell>
          <cell r="J559">
            <v>111</v>
          </cell>
          <cell r="K559">
            <v>104</v>
          </cell>
          <cell r="L559">
            <v>104</v>
          </cell>
          <cell r="M559">
            <v>223</v>
          </cell>
        </row>
        <row r="560">
          <cell r="A560">
            <v>5174558</v>
          </cell>
          <cell r="B560">
            <v>5111372</v>
          </cell>
          <cell r="C560">
            <v>4410</v>
          </cell>
          <cell r="D560">
            <v>6821752</v>
          </cell>
          <cell r="E560">
            <v>223</v>
          </cell>
          <cell r="F560">
            <v>94</v>
          </cell>
          <cell r="G560">
            <v>74</v>
          </cell>
          <cell r="H560">
            <v>76</v>
          </cell>
          <cell r="I560">
            <v>80</v>
          </cell>
          <cell r="J560">
            <v>99</v>
          </cell>
          <cell r="K560">
            <v>112</v>
          </cell>
          <cell r="L560">
            <v>101</v>
          </cell>
          <cell r="M560">
            <v>174</v>
          </cell>
        </row>
        <row r="561">
          <cell r="A561">
            <v>5174556</v>
          </cell>
          <cell r="B561">
            <v>5111371</v>
          </cell>
          <cell r="C561">
            <v>4410</v>
          </cell>
          <cell r="D561">
            <v>3726725</v>
          </cell>
          <cell r="E561">
            <v>227</v>
          </cell>
          <cell r="F561">
            <v>199</v>
          </cell>
          <cell r="G561">
            <v>210</v>
          </cell>
          <cell r="H561">
            <v>203</v>
          </cell>
          <cell r="I561">
            <v>204</v>
          </cell>
          <cell r="J561">
            <v>164</v>
          </cell>
          <cell r="K561">
            <v>159</v>
          </cell>
          <cell r="L561">
            <v>150</v>
          </cell>
          <cell r="M561">
            <v>156</v>
          </cell>
        </row>
        <row r="562">
          <cell r="A562">
            <v>5174536</v>
          </cell>
          <cell r="B562">
            <v>5111361</v>
          </cell>
          <cell r="C562">
            <v>4410</v>
          </cell>
          <cell r="D562">
            <v>1616912</v>
          </cell>
          <cell r="E562">
            <v>163</v>
          </cell>
          <cell r="F562">
            <v>136</v>
          </cell>
          <cell r="G562">
            <v>112</v>
          </cell>
          <cell r="H562">
            <v>0</v>
          </cell>
          <cell r="I562">
            <v>48</v>
          </cell>
          <cell r="J562">
            <v>16</v>
          </cell>
          <cell r="K562">
            <v>20</v>
          </cell>
          <cell r="L562">
            <v>26</v>
          </cell>
          <cell r="M562">
            <v>81</v>
          </cell>
        </row>
        <row r="563">
          <cell r="A563">
            <v>5174654</v>
          </cell>
          <cell r="B563">
            <v>5111420</v>
          </cell>
          <cell r="C563">
            <v>4410</v>
          </cell>
          <cell r="D563">
            <v>3726685</v>
          </cell>
          <cell r="E563">
            <v>111</v>
          </cell>
          <cell r="F563">
            <v>94</v>
          </cell>
          <cell r="G563">
            <v>111</v>
          </cell>
          <cell r="H563">
            <v>147</v>
          </cell>
          <cell r="I563">
            <v>146</v>
          </cell>
          <cell r="J563">
            <v>137</v>
          </cell>
          <cell r="K563">
            <v>145</v>
          </cell>
          <cell r="L563">
            <v>140</v>
          </cell>
          <cell r="M563">
            <v>178</v>
          </cell>
        </row>
        <row r="564">
          <cell r="A564">
            <v>5181218</v>
          </cell>
          <cell r="B564">
            <v>5114702</v>
          </cell>
          <cell r="C564">
            <v>4410</v>
          </cell>
          <cell r="D564">
            <v>3726394</v>
          </cell>
          <cell r="E564">
            <v>56</v>
          </cell>
          <cell r="F564">
            <v>47</v>
          </cell>
          <cell r="G564">
            <v>104</v>
          </cell>
          <cell r="H564">
            <v>148</v>
          </cell>
          <cell r="I564">
            <v>90</v>
          </cell>
          <cell r="J564">
            <v>90</v>
          </cell>
          <cell r="K564">
            <v>83</v>
          </cell>
          <cell r="L564">
            <v>94</v>
          </cell>
          <cell r="M564">
            <v>111</v>
          </cell>
        </row>
        <row r="565">
          <cell r="A565">
            <v>5174742</v>
          </cell>
          <cell r="B565">
            <v>5111464</v>
          </cell>
          <cell r="C565">
            <v>4410</v>
          </cell>
          <cell r="D565">
            <v>7129712</v>
          </cell>
          <cell r="E565">
            <v>66</v>
          </cell>
          <cell r="F565">
            <v>63</v>
          </cell>
          <cell r="G565">
            <v>83</v>
          </cell>
          <cell r="H565">
            <v>73</v>
          </cell>
          <cell r="I565">
            <v>73</v>
          </cell>
          <cell r="J565">
            <v>70</v>
          </cell>
          <cell r="K565">
            <v>78</v>
          </cell>
          <cell r="L565">
            <v>78</v>
          </cell>
          <cell r="M565">
            <v>84</v>
          </cell>
        </row>
        <row r="566">
          <cell r="A566">
            <v>5095548</v>
          </cell>
          <cell r="B566">
            <v>5071867</v>
          </cell>
          <cell r="C566">
            <v>4410</v>
          </cell>
          <cell r="D566">
            <v>6894254</v>
          </cell>
          <cell r="E566">
            <v>73</v>
          </cell>
          <cell r="F566">
            <v>63</v>
          </cell>
          <cell r="G566">
            <v>62</v>
          </cell>
          <cell r="H566">
            <v>57</v>
          </cell>
          <cell r="I566">
            <v>145</v>
          </cell>
          <cell r="J566">
            <v>76</v>
          </cell>
          <cell r="K566">
            <v>230</v>
          </cell>
          <cell r="L566">
            <v>153</v>
          </cell>
          <cell r="M566">
            <v>122</v>
          </cell>
        </row>
        <row r="567">
          <cell r="A567">
            <v>5174592</v>
          </cell>
          <cell r="B567">
            <v>5111389</v>
          </cell>
          <cell r="C567">
            <v>4410</v>
          </cell>
          <cell r="D567">
            <v>7117911</v>
          </cell>
          <cell r="E567">
            <v>357</v>
          </cell>
          <cell r="F567">
            <v>330</v>
          </cell>
          <cell r="G567">
            <v>330</v>
          </cell>
          <cell r="H567">
            <v>313</v>
          </cell>
          <cell r="I567">
            <v>326</v>
          </cell>
          <cell r="J567">
            <v>313</v>
          </cell>
          <cell r="K567">
            <v>341</v>
          </cell>
          <cell r="L567">
            <v>311</v>
          </cell>
          <cell r="M567">
            <v>332</v>
          </cell>
        </row>
        <row r="568">
          <cell r="A568">
            <v>5174734</v>
          </cell>
          <cell r="B568">
            <v>5111460</v>
          </cell>
          <cell r="C568">
            <v>4410</v>
          </cell>
          <cell r="D568">
            <v>7729420</v>
          </cell>
          <cell r="E568">
            <v>205</v>
          </cell>
          <cell r="F568">
            <v>177</v>
          </cell>
          <cell r="G568">
            <v>182</v>
          </cell>
          <cell r="H568">
            <v>221</v>
          </cell>
          <cell r="I568">
            <v>214</v>
          </cell>
          <cell r="J568">
            <v>198</v>
          </cell>
          <cell r="K568">
            <v>202</v>
          </cell>
          <cell r="L568">
            <v>167</v>
          </cell>
          <cell r="M568">
            <v>189</v>
          </cell>
        </row>
        <row r="569">
          <cell r="A569">
            <v>5181190</v>
          </cell>
          <cell r="B569">
            <v>5114688</v>
          </cell>
          <cell r="C569">
            <v>4410</v>
          </cell>
          <cell r="D569">
            <v>15961073</v>
          </cell>
          <cell r="E569">
            <v>139</v>
          </cell>
          <cell r="F569">
            <v>141</v>
          </cell>
          <cell r="G569">
            <v>0</v>
          </cell>
          <cell r="H569">
            <v>120</v>
          </cell>
          <cell r="I569">
            <v>179</v>
          </cell>
          <cell r="J569">
            <v>104</v>
          </cell>
          <cell r="K569">
            <v>0</v>
          </cell>
          <cell r="L569">
            <v>166</v>
          </cell>
          <cell r="M569">
            <v>165</v>
          </cell>
        </row>
        <row r="570">
          <cell r="A570">
            <v>5181198</v>
          </cell>
          <cell r="B570">
            <v>5114692</v>
          </cell>
          <cell r="C570">
            <v>4410</v>
          </cell>
          <cell r="D570">
            <v>15960526</v>
          </cell>
          <cell r="E570">
            <v>80</v>
          </cell>
          <cell r="F570">
            <v>62</v>
          </cell>
          <cell r="G570">
            <v>45</v>
          </cell>
          <cell r="H570">
            <v>44</v>
          </cell>
          <cell r="I570">
            <v>39</v>
          </cell>
          <cell r="J570">
            <v>34</v>
          </cell>
          <cell r="K570">
            <v>34</v>
          </cell>
          <cell r="L570">
            <v>31</v>
          </cell>
          <cell r="M570">
            <v>39</v>
          </cell>
        </row>
        <row r="571">
          <cell r="A571">
            <v>5181214</v>
          </cell>
          <cell r="B571">
            <v>5114700</v>
          </cell>
          <cell r="C571">
            <v>4410</v>
          </cell>
          <cell r="D571">
            <v>6997086</v>
          </cell>
          <cell r="E571">
            <v>0</v>
          </cell>
          <cell r="F571">
            <v>0</v>
          </cell>
          <cell r="G571">
            <v>0</v>
          </cell>
          <cell r="H571">
            <v>50</v>
          </cell>
          <cell r="I571">
            <v>99</v>
          </cell>
          <cell r="J571">
            <v>74</v>
          </cell>
          <cell r="K571">
            <v>83</v>
          </cell>
          <cell r="L571">
            <v>75</v>
          </cell>
          <cell r="M571">
            <v>63</v>
          </cell>
        </row>
        <row r="572">
          <cell r="A572">
            <v>5174806</v>
          </cell>
          <cell r="B572">
            <v>5111496</v>
          </cell>
          <cell r="C572">
            <v>4410</v>
          </cell>
          <cell r="D572">
            <v>445011</v>
          </cell>
          <cell r="E572">
            <v>75</v>
          </cell>
          <cell r="F572">
            <v>56</v>
          </cell>
          <cell r="G572">
            <v>58</v>
          </cell>
          <cell r="H572">
            <v>59</v>
          </cell>
          <cell r="I572">
            <v>72</v>
          </cell>
          <cell r="J572">
            <v>43</v>
          </cell>
          <cell r="K572">
            <v>48</v>
          </cell>
          <cell r="L572">
            <v>64</v>
          </cell>
          <cell r="M572">
            <v>66</v>
          </cell>
        </row>
        <row r="573">
          <cell r="A573">
            <v>5181212</v>
          </cell>
          <cell r="B573">
            <v>5114699</v>
          </cell>
          <cell r="C573">
            <v>4410</v>
          </cell>
          <cell r="D573">
            <v>443767</v>
          </cell>
          <cell r="E573">
            <v>144</v>
          </cell>
          <cell r="F573">
            <v>123</v>
          </cell>
          <cell r="G573">
            <v>12</v>
          </cell>
          <cell r="H573">
            <v>142</v>
          </cell>
          <cell r="I573">
            <v>140</v>
          </cell>
          <cell r="J573">
            <v>128</v>
          </cell>
          <cell r="K573">
            <v>158</v>
          </cell>
          <cell r="L573">
            <v>182</v>
          </cell>
          <cell r="M573">
            <v>213</v>
          </cell>
        </row>
        <row r="574">
          <cell r="A574">
            <v>5174692</v>
          </cell>
          <cell r="B574">
            <v>5111439</v>
          </cell>
          <cell r="C574">
            <v>4410</v>
          </cell>
          <cell r="D574">
            <v>156092</v>
          </cell>
          <cell r="E574">
            <v>172</v>
          </cell>
          <cell r="F574">
            <v>152</v>
          </cell>
          <cell r="G574">
            <v>148</v>
          </cell>
          <cell r="H574">
            <v>144</v>
          </cell>
          <cell r="I574">
            <v>213</v>
          </cell>
          <cell r="J574">
            <v>183</v>
          </cell>
          <cell r="K574">
            <v>193</v>
          </cell>
          <cell r="L574">
            <v>172</v>
          </cell>
          <cell r="M574">
            <v>184</v>
          </cell>
        </row>
        <row r="575">
          <cell r="A575">
            <v>5174674</v>
          </cell>
          <cell r="B575">
            <v>5111430</v>
          </cell>
          <cell r="C575">
            <v>4410</v>
          </cell>
          <cell r="D575">
            <v>156074</v>
          </cell>
          <cell r="E575">
            <v>172</v>
          </cell>
          <cell r="F575">
            <v>152</v>
          </cell>
          <cell r="G575">
            <v>148</v>
          </cell>
          <cell r="H575">
            <v>144</v>
          </cell>
          <cell r="I575">
            <v>213</v>
          </cell>
          <cell r="J575">
            <v>183</v>
          </cell>
          <cell r="K575">
            <v>193</v>
          </cell>
          <cell r="L575">
            <v>172</v>
          </cell>
          <cell r="M575">
            <v>184</v>
          </cell>
        </row>
        <row r="576">
          <cell r="A576">
            <v>5181206</v>
          </cell>
          <cell r="B576">
            <v>5114696</v>
          </cell>
          <cell r="C576">
            <v>4410</v>
          </cell>
          <cell r="D576">
            <v>31993760</v>
          </cell>
          <cell r="E576">
            <v>99</v>
          </cell>
          <cell r="F576">
            <v>27</v>
          </cell>
          <cell r="G576">
            <v>26</v>
          </cell>
          <cell r="H576">
            <v>58</v>
          </cell>
          <cell r="I576">
            <v>26</v>
          </cell>
          <cell r="J576">
            <v>39</v>
          </cell>
          <cell r="K576">
            <v>35</v>
          </cell>
          <cell r="L576">
            <v>19</v>
          </cell>
          <cell r="M576">
            <v>34</v>
          </cell>
        </row>
        <row r="577">
          <cell r="A577">
            <v>5095596</v>
          </cell>
          <cell r="B577">
            <v>5071891</v>
          </cell>
          <cell r="C577">
            <v>4410</v>
          </cell>
          <cell r="E577">
            <v>172</v>
          </cell>
          <cell r="F577">
            <v>143</v>
          </cell>
          <cell r="H577">
            <v>157</v>
          </cell>
          <cell r="I577">
            <v>149</v>
          </cell>
          <cell r="J577">
            <v>207</v>
          </cell>
          <cell r="K577">
            <v>189</v>
          </cell>
          <cell r="L577">
            <v>181</v>
          </cell>
          <cell r="M577">
            <v>183</v>
          </cell>
        </row>
        <row r="578">
          <cell r="A578">
            <v>5174188</v>
          </cell>
          <cell r="B578">
            <v>5111187</v>
          </cell>
          <cell r="C578">
            <v>4410</v>
          </cell>
          <cell r="E578">
            <v>233</v>
          </cell>
          <cell r="F578">
            <v>206</v>
          </cell>
          <cell r="G578">
            <v>200</v>
          </cell>
          <cell r="H578">
            <v>189</v>
          </cell>
          <cell r="I578">
            <v>273</v>
          </cell>
          <cell r="J578">
            <v>237</v>
          </cell>
          <cell r="K578">
            <v>251</v>
          </cell>
          <cell r="L578">
            <v>224</v>
          </cell>
          <cell r="M578">
            <v>242</v>
          </cell>
        </row>
        <row r="579">
          <cell r="A579">
            <v>5181262</v>
          </cell>
          <cell r="B579">
            <v>5114724</v>
          </cell>
          <cell r="C579">
            <v>4410</v>
          </cell>
          <cell r="D579">
            <v>33001584</v>
          </cell>
          <cell r="E579">
            <v>430</v>
          </cell>
          <cell r="F579">
            <v>474</v>
          </cell>
          <cell r="G579">
            <v>427</v>
          </cell>
          <cell r="H579">
            <v>455</v>
          </cell>
          <cell r="I579">
            <v>434</v>
          </cell>
          <cell r="J579">
            <v>453</v>
          </cell>
          <cell r="K579">
            <v>584</v>
          </cell>
          <cell r="L579">
            <v>422</v>
          </cell>
          <cell r="M579">
            <v>470</v>
          </cell>
        </row>
        <row r="580">
          <cell r="A580">
            <v>5181260</v>
          </cell>
          <cell r="B580">
            <v>5114723</v>
          </cell>
          <cell r="C580">
            <v>4410</v>
          </cell>
          <cell r="D580">
            <v>33001792</v>
          </cell>
          <cell r="E580">
            <v>110</v>
          </cell>
          <cell r="F580">
            <v>95</v>
          </cell>
          <cell r="G580">
            <v>89</v>
          </cell>
          <cell r="H580">
            <v>87</v>
          </cell>
          <cell r="I580">
            <v>87</v>
          </cell>
          <cell r="J580">
            <v>84</v>
          </cell>
          <cell r="K580">
            <v>81</v>
          </cell>
          <cell r="L580">
            <v>66</v>
          </cell>
          <cell r="M580">
            <v>84</v>
          </cell>
        </row>
        <row r="581">
          <cell r="A581">
            <v>5181270</v>
          </cell>
          <cell r="B581">
            <v>5114728</v>
          </cell>
          <cell r="C581">
            <v>4410</v>
          </cell>
          <cell r="D581">
            <v>33001774</v>
          </cell>
          <cell r="E581">
            <v>83</v>
          </cell>
          <cell r="F581">
            <v>83</v>
          </cell>
          <cell r="G581">
            <v>86</v>
          </cell>
          <cell r="H581">
            <v>91</v>
          </cell>
          <cell r="I581">
            <v>85</v>
          </cell>
          <cell r="J581">
            <v>101</v>
          </cell>
          <cell r="K581">
            <v>112</v>
          </cell>
          <cell r="L581">
            <v>152</v>
          </cell>
          <cell r="M581">
            <v>106</v>
          </cell>
        </row>
        <row r="582">
          <cell r="A582">
            <v>5181236</v>
          </cell>
          <cell r="B582">
            <v>5114711</v>
          </cell>
          <cell r="C582">
            <v>4410</v>
          </cell>
          <cell r="D582">
            <v>33001663</v>
          </cell>
          <cell r="E582">
            <v>172</v>
          </cell>
          <cell r="F582">
            <v>124</v>
          </cell>
          <cell r="G582">
            <v>110</v>
          </cell>
          <cell r="H582">
            <v>119</v>
          </cell>
          <cell r="I582">
            <v>96</v>
          </cell>
          <cell r="J582">
            <v>96</v>
          </cell>
          <cell r="K582">
            <v>99</v>
          </cell>
          <cell r="L582">
            <v>126</v>
          </cell>
          <cell r="M582">
            <v>109</v>
          </cell>
        </row>
        <row r="583">
          <cell r="A583">
            <v>5174316</v>
          </cell>
          <cell r="B583">
            <v>5111251</v>
          </cell>
          <cell r="C583">
            <v>4410</v>
          </cell>
          <cell r="D583">
            <v>33001191</v>
          </cell>
          <cell r="E583">
            <v>263</v>
          </cell>
          <cell r="F583">
            <v>462</v>
          </cell>
          <cell r="G583">
            <v>450</v>
          </cell>
          <cell r="H583">
            <v>210</v>
          </cell>
          <cell r="I583">
            <v>226</v>
          </cell>
          <cell r="J583">
            <v>185</v>
          </cell>
          <cell r="K583">
            <v>64</v>
          </cell>
          <cell r="L583">
            <v>169</v>
          </cell>
          <cell r="M583">
            <v>183</v>
          </cell>
        </row>
        <row r="584">
          <cell r="A584">
            <v>5174226</v>
          </cell>
          <cell r="B584">
            <v>5111206</v>
          </cell>
          <cell r="C584">
            <v>4410</v>
          </cell>
          <cell r="D584">
            <v>33001570</v>
          </cell>
          <cell r="E584">
            <v>56</v>
          </cell>
          <cell r="F584">
            <v>109</v>
          </cell>
          <cell r="G584">
            <v>45</v>
          </cell>
          <cell r="H584">
            <v>96</v>
          </cell>
          <cell r="I584">
            <v>113</v>
          </cell>
          <cell r="J584">
            <v>51</v>
          </cell>
          <cell r="K584">
            <v>80</v>
          </cell>
          <cell r="L584">
            <v>77</v>
          </cell>
          <cell r="M584">
            <v>78</v>
          </cell>
        </row>
        <row r="585">
          <cell r="A585">
            <v>5174002</v>
          </cell>
          <cell r="B585">
            <v>5111094</v>
          </cell>
          <cell r="C585">
            <v>4410</v>
          </cell>
          <cell r="D585">
            <v>33001430</v>
          </cell>
          <cell r="E585">
            <v>10</v>
          </cell>
          <cell r="F585">
            <v>73</v>
          </cell>
          <cell r="G585">
            <v>60</v>
          </cell>
          <cell r="H585">
            <v>58</v>
          </cell>
          <cell r="I585">
            <v>71</v>
          </cell>
          <cell r="J585">
            <v>45</v>
          </cell>
          <cell r="K585">
            <v>54</v>
          </cell>
          <cell r="L585">
            <v>57</v>
          </cell>
          <cell r="M585">
            <v>58</v>
          </cell>
        </row>
        <row r="586">
          <cell r="A586">
            <v>5174258</v>
          </cell>
          <cell r="B586">
            <v>5111222</v>
          </cell>
          <cell r="C586">
            <v>4410</v>
          </cell>
          <cell r="D586">
            <v>33001417</v>
          </cell>
          <cell r="E586">
            <v>112</v>
          </cell>
          <cell r="F586">
            <v>111</v>
          </cell>
          <cell r="G586">
            <v>70</v>
          </cell>
          <cell r="H586">
            <v>83</v>
          </cell>
          <cell r="I586">
            <v>103</v>
          </cell>
          <cell r="J586">
            <v>99</v>
          </cell>
          <cell r="K586">
            <v>96</v>
          </cell>
          <cell r="L586">
            <v>107</v>
          </cell>
          <cell r="M586">
            <v>95</v>
          </cell>
        </row>
        <row r="587">
          <cell r="A587">
            <v>5174208</v>
          </cell>
          <cell r="B587">
            <v>5111197</v>
          </cell>
          <cell r="C587">
            <v>4410</v>
          </cell>
          <cell r="D587">
            <v>33001419</v>
          </cell>
          <cell r="E587">
            <v>291</v>
          </cell>
          <cell r="F587">
            <v>256</v>
          </cell>
          <cell r="G587">
            <v>271</v>
          </cell>
          <cell r="H587">
            <v>267</v>
          </cell>
          <cell r="I587">
            <v>289</v>
          </cell>
          <cell r="J587">
            <v>260</v>
          </cell>
          <cell r="K587">
            <v>274</v>
          </cell>
          <cell r="L587">
            <v>273</v>
          </cell>
          <cell r="M587">
            <v>277</v>
          </cell>
        </row>
        <row r="588">
          <cell r="A588">
            <v>5173818</v>
          </cell>
          <cell r="B588">
            <v>5111002</v>
          </cell>
          <cell r="C588">
            <v>4410</v>
          </cell>
          <cell r="D588">
            <v>31993648</v>
          </cell>
          <cell r="E588">
            <v>283</v>
          </cell>
          <cell r="F588">
            <v>221</v>
          </cell>
          <cell r="G588">
            <v>224</v>
          </cell>
          <cell r="H588">
            <v>190</v>
          </cell>
          <cell r="I588">
            <v>230</v>
          </cell>
          <cell r="J588">
            <v>210</v>
          </cell>
          <cell r="K588">
            <v>226</v>
          </cell>
          <cell r="L588">
            <v>215</v>
          </cell>
          <cell r="M588">
            <v>219</v>
          </cell>
        </row>
        <row r="589">
          <cell r="A589">
            <v>5173856</v>
          </cell>
          <cell r="B589">
            <v>5111021</v>
          </cell>
          <cell r="C589">
            <v>4410</v>
          </cell>
          <cell r="D589">
            <v>33001442</v>
          </cell>
          <cell r="E589">
            <v>294</v>
          </cell>
          <cell r="F589">
            <v>235</v>
          </cell>
          <cell r="G589">
            <v>305</v>
          </cell>
          <cell r="H589">
            <v>267</v>
          </cell>
          <cell r="I589">
            <v>284</v>
          </cell>
          <cell r="J589">
            <v>306</v>
          </cell>
          <cell r="K589">
            <v>310</v>
          </cell>
          <cell r="L589">
            <v>267</v>
          </cell>
          <cell r="M589">
            <v>295</v>
          </cell>
        </row>
        <row r="590">
          <cell r="A590">
            <v>5174356</v>
          </cell>
          <cell r="B590">
            <v>5111271</v>
          </cell>
          <cell r="C590">
            <v>4410</v>
          </cell>
          <cell r="D590">
            <v>33001425</v>
          </cell>
          <cell r="E590">
            <v>338</v>
          </cell>
          <cell r="F590">
            <v>300</v>
          </cell>
          <cell r="G590">
            <v>289</v>
          </cell>
          <cell r="H590">
            <v>257</v>
          </cell>
          <cell r="I590">
            <v>336</v>
          </cell>
          <cell r="J590">
            <v>289</v>
          </cell>
          <cell r="K590">
            <v>308</v>
          </cell>
          <cell r="L590">
            <v>278</v>
          </cell>
          <cell r="M590">
            <v>297</v>
          </cell>
        </row>
        <row r="591">
          <cell r="A591">
            <v>5173900</v>
          </cell>
          <cell r="B591">
            <v>5111043</v>
          </cell>
          <cell r="C591">
            <v>4410</v>
          </cell>
          <cell r="D591">
            <v>7220476</v>
          </cell>
          <cell r="E591">
            <v>295</v>
          </cell>
          <cell r="F591">
            <v>260</v>
          </cell>
          <cell r="G591">
            <v>250</v>
          </cell>
          <cell r="H591">
            <v>221</v>
          </cell>
          <cell r="I591">
            <v>289</v>
          </cell>
          <cell r="J591">
            <v>250</v>
          </cell>
          <cell r="K591">
            <v>266</v>
          </cell>
          <cell r="L591">
            <v>240</v>
          </cell>
          <cell r="M591">
            <v>675</v>
          </cell>
        </row>
        <row r="592">
          <cell r="A592">
            <v>5181242</v>
          </cell>
          <cell r="B592">
            <v>5114714</v>
          </cell>
          <cell r="C592">
            <v>4410</v>
          </cell>
          <cell r="D592">
            <v>32997359</v>
          </cell>
          <cell r="E592">
            <v>275</v>
          </cell>
          <cell r="F592">
            <v>14</v>
          </cell>
          <cell r="G592">
            <v>436</v>
          </cell>
          <cell r="H592">
            <v>227</v>
          </cell>
          <cell r="I592">
            <v>244</v>
          </cell>
          <cell r="J592">
            <v>466</v>
          </cell>
          <cell r="K592">
            <v>242</v>
          </cell>
          <cell r="L592">
            <v>205</v>
          </cell>
          <cell r="M592">
            <v>224</v>
          </cell>
        </row>
        <row r="593">
          <cell r="A593">
            <v>5181238</v>
          </cell>
          <cell r="B593">
            <v>5114712</v>
          </cell>
          <cell r="C593">
            <v>4410</v>
          </cell>
          <cell r="D593">
            <v>3651220</v>
          </cell>
          <cell r="E593">
            <v>122</v>
          </cell>
          <cell r="F593">
            <v>132</v>
          </cell>
          <cell r="G593">
            <v>120</v>
          </cell>
          <cell r="H593">
            <v>129</v>
          </cell>
          <cell r="I593">
            <v>133</v>
          </cell>
          <cell r="J593">
            <v>156</v>
          </cell>
          <cell r="K593">
            <v>138</v>
          </cell>
          <cell r="L593">
            <v>172</v>
          </cell>
          <cell r="M593">
            <v>233</v>
          </cell>
        </row>
        <row r="594">
          <cell r="A594">
            <v>5181256</v>
          </cell>
          <cell r="B594">
            <v>5114721</v>
          </cell>
          <cell r="C594">
            <v>4410</v>
          </cell>
          <cell r="D594">
            <v>3640514</v>
          </cell>
          <cell r="E594">
            <v>230</v>
          </cell>
          <cell r="F594">
            <v>110</v>
          </cell>
          <cell r="G594">
            <v>103</v>
          </cell>
          <cell r="H594">
            <v>110</v>
          </cell>
          <cell r="I594">
            <v>135</v>
          </cell>
          <cell r="J594">
            <v>117</v>
          </cell>
          <cell r="K594">
            <v>137</v>
          </cell>
          <cell r="L594">
            <v>135</v>
          </cell>
          <cell r="M594">
            <v>116</v>
          </cell>
        </row>
        <row r="595">
          <cell r="A595">
            <v>5174456</v>
          </cell>
          <cell r="B595">
            <v>5111321</v>
          </cell>
          <cell r="C595">
            <v>4410</v>
          </cell>
          <cell r="D595">
            <v>3214357</v>
          </cell>
          <cell r="E595">
            <v>887</v>
          </cell>
          <cell r="F595">
            <v>778</v>
          </cell>
          <cell r="G595">
            <v>832</v>
          </cell>
          <cell r="H595">
            <v>861</v>
          </cell>
          <cell r="I595">
            <v>930</v>
          </cell>
          <cell r="J595">
            <v>847</v>
          </cell>
          <cell r="K595">
            <v>1341</v>
          </cell>
          <cell r="L595">
            <v>1342</v>
          </cell>
          <cell r="M595">
            <v>1514</v>
          </cell>
        </row>
        <row r="596">
          <cell r="A596">
            <v>5174412</v>
          </cell>
          <cell r="B596">
            <v>5111299</v>
          </cell>
          <cell r="C596">
            <v>4410</v>
          </cell>
          <cell r="D596">
            <v>7728631</v>
          </cell>
          <cell r="E596">
            <v>172</v>
          </cell>
          <cell r="F596">
            <v>152</v>
          </cell>
          <cell r="G596">
            <v>148</v>
          </cell>
          <cell r="H596">
            <v>144</v>
          </cell>
          <cell r="I596">
            <v>213</v>
          </cell>
          <cell r="J596">
            <v>60</v>
          </cell>
          <cell r="K596">
            <v>80</v>
          </cell>
          <cell r="L596">
            <v>73</v>
          </cell>
          <cell r="M596">
            <v>95</v>
          </cell>
        </row>
        <row r="597">
          <cell r="A597">
            <v>5173838</v>
          </cell>
          <cell r="B597">
            <v>5111012</v>
          </cell>
          <cell r="C597">
            <v>4410</v>
          </cell>
          <cell r="D597">
            <v>3518882</v>
          </cell>
          <cell r="E597">
            <v>362</v>
          </cell>
          <cell r="F597">
            <v>393</v>
          </cell>
          <cell r="G597">
            <v>573</v>
          </cell>
          <cell r="H597">
            <v>474</v>
          </cell>
          <cell r="I597">
            <v>403</v>
          </cell>
          <cell r="J597">
            <v>333</v>
          </cell>
          <cell r="K597">
            <v>366</v>
          </cell>
          <cell r="L597">
            <v>324</v>
          </cell>
          <cell r="M597">
            <v>241</v>
          </cell>
        </row>
        <row r="598">
          <cell r="A598">
            <v>5174432</v>
          </cell>
          <cell r="B598">
            <v>5111309</v>
          </cell>
          <cell r="C598">
            <v>4410</v>
          </cell>
          <cell r="D598">
            <v>3524380</v>
          </cell>
          <cell r="E598">
            <v>317</v>
          </cell>
          <cell r="F598">
            <v>284</v>
          </cell>
          <cell r="G598">
            <v>273</v>
          </cell>
          <cell r="H598">
            <v>188</v>
          </cell>
          <cell r="I598">
            <v>229</v>
          </cell>
          <cell r="J598">
            <v>234</v>
          </cell>
          <cell r="K598">
            <v>293</v>
          </cell>
          <cell r="L598">
            <v>231</v>
          </cell>
          <cell r="M598">
            <v>253</v>
          </cell>
        </row>
        <row r="599">
          <cell r="A599">
            <v>5181258</v>
          </cell>
          <cell r="B599">
            <v>5114722</v>
          </cell>
          <cell r="C599">
            <v>4410</v>
          </cell>
          <cell r="D599">
            <v>10506665</v>
          </cell>
          <cell r="E599">
            <v>59</v>
          </cell>
          <cell r="F599">
            <v>159</v>
          </cell>
          <cell r="G599">
            <v>201</v>
          </cell>
          <cell r="H599">
            <v>138</v>
          </cell>
          <cell r="I599">
            <v>122</v>
          </cell>
          <cell r="J599">
            <v>154</v>
          </cell>
          <cell r="K599">
            <v>191</v>
          </cell>
          <cell r="L599">
            <v>145</v>
          </cell>
          <cell r="M599">
            <v>155</v>
          </cell>
        </row>
        <row r="600">
          <cell r="A600">
            <v>5174030</v>
          </cell>
          <cell r="B600">
            <v>5111108</v>
          </cell>
          <cell r="C600">
            <v>4410</v>
          </cell>
          <cell r="D600">
            <v>10505180</v>
          </cell>
          <cell r="E600">
            <v>240</v>
          </cell>
          <cell r="F600">
            <v>258</v>
          </cell>
          <cell r="G600">
            <v>170</v>
          </cell>
          <cell r="H600">
            <v>171</v>
          </cell>
          <cell r="I600">
            <v>189</v>
          </cell>
          <cell r="J600">
            <v>163</v>
          </cell>
          <cell r="K600">
            <v>166</v>
          </cell>
          <cell r="L600">
            <v>172</v>
          </cell>
          <cell r="M600">
            <v>207</v>
          </cell>
        </row>
        <row r="601">
          <cell r="A601">
            <v>5181268</v>
          </cell>
          <cell r="B601">
            <v>5114727</v>
          </cell>
          <cell r="C601">
            <v>4410</v>
          </cell>
          <cell r="D601">
            <v>2958357</v>
          </cell>
          <cell r="E601">
            <v>469</v>
          </cell>
          <cell r="F601">
            <v>166</v>
          </cell>
          <cell r="G601">
            <v>151</v>
          </cell>
          <cell r="H601">
            <v>130</v>
          </cell>
          <cell r="I601">
            <v>178</v>
          </cell>
          <cell r="J601">
            <v>164</v>
          </cell>
          <cell r="K601">
            <v>176</v>
          </cell>
          <cell r="L601">
            <v>159</v>
          </cell>
          <cell r="M601">
            <v>123</v>
          </cell>
        </row>
        <row r="602">
          <cell r="A602">
            <v>5181254</v>
          </cell>
          <cell r="B602">
            <v>5114720</v>
          </cell>
          <cell r="C602">
            <v>4410</v>
          </cell>
          <cell r="D602">
            <v>5308709</v>
          </cell>
          <cell r="E602">
            <v>50</v>
          </cell>
          <cell r="F602">
            <v>90</v>
          </cell>
          <cell r="G602">
            <v>73</v>
          </cell>
          <cell r="H602">
            <v>73</v>
          </cell>
          <cell r="I602">
            <v>121</v>
          </cell>
          <cell r="J602">
            <v>62</v>
          </cell>
          <cell r="K602">
            <v>60</v>
          </cell>
          <cell r="L602">
            <v>57</v>
          </cell>
          <cell r="M602">
            <v>79</v>
          </cell>
        </row>
        <row r="603">
          <cell r="A603">
            <v>5181240</v>
          </cell>
          <cell r="B603">
            <v>5114713</v>
          </cell>
          <cell r="C603">
            <v>4410</v>
          </cell>
          <cell r="D603">
            <v>10276316</v>
          </cell>
          <cell r="E603">
            <v>235</v>
          </cell>
          <cell r="F603">
            <v>187</v>
          </cell>
          <cell r="G603">
            <v>210</v>
          </cell>
          <cell r="H603">
            <v>199</v>
          </cell>
          <cell r="I603">
            <v>307</v>
          </cell>
          <cell r="J603">
            <v>200</v>
          </cell>
          <cell r="K603">
            <v>641</v>
          </cell>
          <cell r="L603">
            <v>860</v>
          </cell>
          <cell r="M603">
            <v>963</v>
          </cell>
        </row>
        <row r="604">
          <cell r="A604">
            <v>5174094</v>
          </cell>
          <cell r="B604">
            <v>5111140</v>
          </cell>
          <cell r="C604">
            <v>4410</v>
          </cell>
          <cell r="D604">
            <v>1692335</v>
          </cell>
          <cell r="E604">
            <v>128</v>
          </cell>
          <cell r="F604">
            <v>96</v>
          </cell>
          <cell r="G604">
            <v>83</v>
          </cell>
          <cell r="H604">
            <v>86</v>
          </cell>
          <cell r="I604">
            <v>88</v>
          </cell>
          <cell r="J604">
            <v>79</v>
          </cell>
          <cell r="K604">
            <v>109</v>
          </cell>
          <cell r="L604">
            <v>114</v>
          </cell>
          <cell r="M604">
            <v>134</v>
          </cell>
        </row>
        <row r="605">
          <cell r="A605">
            <v>5174392</v>
          </cell>
          <cell r="B605">
            <v>5111289</v>
          </cell>
          <cell r="C605">
            <v>4410</v>
          </cell>
          <cell r="D605">
            <v>1618670</v>
          </cell>
          <cell r="E605">
            <v>349</v>
          </cell>
          <cell r="F605">
            <v>578</v>
          </cell>
          <cell r="G605">
            <v>281</v>
          </cell>
          <cell r="H605">
            <v>276</v>
          </cell>
          <cell r="I605">
            <v>276</v>
          </cell>
          <cell r="J605">
            <v>235</v>
          </cell>
          <cell r="K605">
            <v>245</v>
          </cell>
          <cell r="L605">
            <v>231</v>
          </cell>
          <cell r="M605">
            <v>295</v>
          </cell>
        </row>
        <row r="606">
          <cell r="A606">
            <v>5181264</v>
          </cell>
          <cell r="B606">
            <v>5114725</v>
          </cell>
          <cell r="C606">
            <v>4410</v>
          </cell>
          <cell r="D606">
            <v>1618052</v>
          </cell>
          <cell r="E606">
            <v>290</v>
          </cell>
          <cell r="F606">
            <v>175</v>
          </cell>
          <cell r="G606">
            <v>187</v>
          </cell>
          <cell r="H606">
            <v>180</v>
          </cell>
          <cell r="I606">
            <v>187</v>
          </cell>
          <cell r="J606">
            <v>164</v>
          </cell>
          <cell r="K606">
            <v>191</v>
          </cell>
          <cell r="L606">
            <v>170</v>
          </cell>
          <cell r="M606">
            <v>192</v>
          </cell>
        </row>
        <row r="607">
          <cell r="A607">
            <v>5181248</v>
          </cell>
          <cell r="B607">
            <v>5114717</v>
          </cell>
          <cell r="C607">
            <v>4410</v>
          </cell>
          <cell r="D607">
            <v>1618050</v>
          </cell>
          <cell r="E607">
            <v>297</v>
          </cell>
          <cell r="F607">
            <v>233</v>
          </cell>
          <cell r="G607">
            <v>251</v>
          </cell>
          <cell r="H607">
            <v>390</v>
          </cell>
          <cell r="I607">
            <v>404</v>
          </cell>
          <cell r="J607">
            <v>257</v>
          </cell>
          <cell r="K607">
            <v>301</v>
          </cell>
          <cell r="L607">
            <v>446</v>
          </cell>
          <cell r="M607">
            <v>516</v>
          </cell>
        </row>
        <row r="608">
          <cell r="A608">
            <v>5181246</v>
          </cell>
          <cell r="B608">
            <v>5114716</v>
          </cell>
          <cell r="C608">
            <v>4410</v>
          </cell>
          <cell r="D608">
            <v>1910727</v>
          </cell>
          <cell r="E608">
            <v>184</v>
          </cell>
          <cell r="F608">
            <v>199</v>
          </cell>
          <cell r="G608">
            <v>160</v>
          </cell>
          <cell r="H608">
            <v>171</v>
          </cell>
          <cell r="I608">
            <v>186</v>
          </cell>
          <cell r="J608">
            <v>176</v>
          </cell>
          <cell r="K608">
            <v>203</v>
          </cell>
          <cell r="L608">
            <v>190</v>
          </cell>
          <cell r="M608">
            <v>195</v>
          </cell>
        </row>
        <row r="609">
          <cell r="A609">
            <v>5181278</v>
          </cell>
          <cell r="B609">
            <v>5114732</v>
          </cell>
          <cell r="C609">
            <v>4410</v>
          </cell>
          <cell r="D609">
            <v>1529861</v>
          </cell>
          <cell r="E609">
            <v>74</v>
          </cell>
          <cell r="F609">
            <v>97</v>
          </cell>
          <cell r="G609">
            <v>110</v>
          </cell>
          <cell r="H609">
            <v>36</v>
          </cell>
          <cell r="I609">
            <v>106</v>
          </cell>
          <cell r="J609">
            <v>67</v>
          </cell>
          <cell r="K609">
            <v>141</v>
          </cell>
          <cell r="L609">
            <v>83</v>
          </cell>
          <cell r="M609">
            <v>62</v>
          </cell>
        </row>
        <row r="610">
          <cell r="A610">
            <v>5181266</v>
          </cell>
          <cell r="B610">
            <v>5114726</v>
          </cell>
          <cell r="C610">
            <v>4410</v>
          </cell>
          <cell r="D610">
            <v>2953705</v>
          </cell>
          <cell r="E610">
            <v>158</v>
          </cell>
          <cell r="F610">
            <v>145</v>
          </cell>
          <cell r="G610">
            <v>178</v>
          </cell>
          <cell r="H610">
            <v>154</v>
          </cell>
          <cell r="I610">
            <v>140</v>
          </cell>
          <cell r="J610">
            <v>128</v>
          </cell>
          <cell r="K610">
            <v>117</v>
          </cell>
          <cell r="L610">
            <v>188</v>
          </cell>
          <cell r="M610">
            <v>203</v>
          </cell>
        </row>
        <row r="611">
          <cell r="A611">
            <v>5181252</v>
          </cell>
          <cell r="B611">
            <v>5114719</v>
          </cell>
          <cell r="C611">
            <v>4410</v>
          </cell>
          <cell r="D611">
            <v>1426101</v>
          </cell>
          <cell r="E611">
            <v>178</v>
          </cell>
          <cell r="F611">
            <v>125</v>
          </cell>
          <cell r="G611">
            <v>156</v>
          </cell>
          <cell r="H611">
            <v>136</v>
          </cell>
          <cell r="I611">
            <v>184</v>
          </cell>
          <cell r="J611">
            <v>180</v>
          </cell>
          <cell r="K611">
            <v>170</v>
          </cell>
          <cell r="L611">
            <v>150</v>
          </cell>
          <cell r="M611">
            <v>206</v>
          </cell>
        </row>
        <row r="612">
          <cell r="A612">
            <v>5174130</v>
          </cell>
          <cell r="B612">
            <v>5111158</v>
          </cell>
          <cell r="C612">
            <v>4410</v>
          </cell>
          <cell r="D612">
            <v>70000447</v>
          </cell>
          <cell r="E612">
            <v>123</v>
          </cell>
          <cell r="F612">
            <v>106</v>
          </cell>
          <cell r="G612">
            <v>92</v>
          </cell>
          <cell r="H612">
            <v>199</v>
          </cell>
          <cell r="I612">
            <v>153</v>
          </cell>
          <cell r="J612">
            <v>140</v>
          </cell>
          <cell r="K612">
            <v>133</v>
          </cell>
          <cell r="L612">
            <v>155</v>
          </cell>
          <cell r="M612">
            <v>138</v>
          </cell>
        </row>
        <row r="613">
          <cell r="A613">
            <v>5174244</v>
          </cell>
          <cell r="B613">
            <v>5111215</v>
          </cell>
          <cell r="C613">
            <v>4410</v>
          </cell>
          <cell r="D613">
            <v>70003621</v>
          </cell>
          <cell r="E613">
            <v>128</v>
          </cell>
          <cell r="F613">
            <v>93</v>
          </cell>
          <cell r="G613">
            <v>97</v>
          </cell>
          <cell r="H613">
            <v>78</v>
          </cell>
          <cell r="I613">
            <v>88</v>
          </cell>
          <cell r="J613">
            <v>66</v>
          </cell>
          <cell r="K613">
            <v>74</v>
          </cell>
          <cell r="L613">
            <v>90</v>
          </cell>
          <cell r="M613">
            <v>104</v>
          </cell>
        </row>
        <row r="614">
          <cell r="A614">
            <v>5174110</v>
          </cell>
          <cell r="B614">
            <v>5111148</v>
          </cell>
          <cell r="C614">
            <v>4410</v>
          </cell>
          <cell r="D614">
            <v>3729652</v>
          </cell>
          <cell r="E614">
            <v>65</v>
          </cell>
          <cell r="F614">
            <v>125</v>
          </cell>
          <cell r="G614">
            <v>129</v>
          </cell>
          <cell r="H614">
            <v>51</v>
          </cell>
          <cell r="I614">
            <v>22</v>
          </cell>
          <cell r="J614">
            <v>68</v>
          </cell>
          <cell r="K614">
            <v>78</v>
          </cell>
          <cell r="L614">
            <v>98</v>
          </cell>
          <cell r="M614">
            <v>105</v>
          </cell>
        </row>
        <row r="615">
          <cell r="A615">
            <v>5174072</v>
          </cell>
          <cell r="B615">
            <v>5111129</v>
          </cell>
          <cell r="C615">
            <v>4410</v>
          </cell>
          <cell r="D615">
            <v>3741059</v>
          </cell>
          <cell r="E615">
            <v>116</v>
          </cell>
          <cell r="F615">
            <v>121</v>
          </cell>
          <cell r="G615">
            <v>98</v>
          </cell>
          <cell r="H615">
            <v>59</v>
          </cell>
          <cell r="I615">
            <v>64</v>
          </cell>
          <cell r="J615">
            <v>47</v>
          </cell>
          <cell r="K615">
            <v>46</v>
          </cell>
          <cell r="L615">
            <v>52</v>
          </cell>
          <cell r="M615">
            <v>109</v>
          </cell>
        </row>
        <row r="616">
          <cell r="A616">
            <v>5174048</v>
          </cell>
          <cell r="B616">
            <v>5111117</v>
          </cell>
          <cell r="C616">
            <v>4410</v>
          </cell>
          <cell r="D616">
            <v>4746631</v>
          </cell>
          <cell r="E616">
            <v>105</v>
          </cell>
          <cell r="F616">
            <v>65</v>
          </cell>
          <cell r="G616">
            <v>58</v>
          </cell>
          <cell r="H616">
            <v>66</v>
          </cell>
          <cell r="I616">
            <v>94</v>
          </cell>
          <cell r="J616">
            <v>48</v>
          </cell>
          <cell r="K616">
            <v>83</v>
          </cell>
          <cell r="L616">
            <v>80</v>
          </cell>
          <cell r="M616">
            <v>57</v>
          </cell>
        </row>
        <row r="617">
          <cell r="A617">
            <v>5174278</v>
          </cell>
          <cell r="B617">
            <v>5111232</v>
          </cell>
          <cell r="C617">
            <v>4410</v>
          </cell>
          <cell r="D617">
            <v>6824939</v>
          </cell>
          <cell r="E617">
            <v>177</v>
          </cell>
          <cell r="F617">
            <v>89</v>
          </cell>
          <cell r="G617">
            <v>169</v>
          </cell>
          <cell r="H617">
            <v>223</v>
          </cell>
          <cell r="I617">
            <v>215</v>
          </cell>
          <cell r="J617">
            <v>147</v>
          </cell>
          <cell r="K617">
            <v>191</v>
          </cell>
          <cell r="L617">
            <v>193</v>
          </cell>
          <cell r="M617">
            <v>213</v>
          </cell>
        </row>
        <row r="618">
          <cell r="A618">
            <v>5173942</v>
          </cell>
          <cell r="B618">
            <v>5111064</v>
          </cell>
          <cell r="C618">
            <v>4410</v>
          </cell>
          <cell r="D618">
            <v>6822219</v>
          </cell>
          <cell r="E618">
            <v>345</v>
          </cell>
          <cell r="F618">
            <v>207</v>
          </cell>
          <cell r="G618">
            <v>135</v>
          </cell>
          <cell r="H618">
            <v>300</v>
          </cell>
          <cell r="I618">
            <v>206</v>
          </cell>
          <cell r="J618">
            <v>232</v>
          </cell>
          <cell r="K618">
            <v>204</v>
          </cell>
          <cell r="L618">
            <v>210</v>
          </cell>
          <cell r="M618">
            <v>212</v>
          </cell>
        </row>
        <row r="619">
          <cell r="A619">
            <v>5173922</v>
          </cell>
          <cell r="B619">
            <v>5111054</v>
          </cell>
          <cell r="C619">
            <v>4410</v>
          </cell>
          <cell r="D619">
            <v>3741354</v>
          </cell>
          <cell r="E619">
            <v>307</v>
          </cell>
          <cell r="F619">
            <v>536</v>
          </cell>
          <cell r="G619">
            <v>269</v>
          </cell>
          <cell r="H619">
            <v>249</v>
          </cell>
          <cell r="I619">
            <v>248</v>
          </cell>
          <cell r="J619">
            <v>219</v>
          </cell>
          <cell r="K619">
            <v>232</v>
          </cell>
          <cell r="L619">
            <v>212</v>
          </cell>
          <cell r="M619">
            <v>232</v>
          </cell>
        </row>
        <row r="620">
          <cell r="A620">
            <v>5174336</v>
          </cell>
          <cell r="B620">
            <v>5111261</v>
          </cell>
          <cell r="C620">
            <v>4410</v>
          </cell>
          <cell r="D620">
            <v>6823409</v>
          </cell>
          <cell r="E620">
            <v>164</v>
          </cell>
          <cell r="F620">
            <v>339</v>
          </cell>
          <cell r="G620">
            <v>134</v>
          </cell>
          <cell r="H620">
            <v>143</v>
          </cell>
          <cell r="I620">
            <v>136</v>
          </cell>
          <cell r="J620">
            <v>130</v>
          </cell>
          <cell r="K620">
            <v>147</v>
          </cell>
          <cell r="L620">
            <v>140</v>
          </cell>
          <cell r="M620">
            <v>388</v>
          </cell>
        </row>
        <row r="621">
          <cell r="A621">
            <v>5181276</v>
          </cell>
          <cell r="B621">
            <v>5114731</v>
          </cell>
          <cell r="C621">
            <v>4410</v>
          </cell>
          <cell r="D621">
            <v>3364526</v>
          </cell>
          <cell r="E621">
            <v>261</v>
          </cell>
          <cell r="F621">
            <v>210</v>
          </cell>
          <cell r="G621">
            <v>227</v>
          </cell>
          <cell r="H621">
            <v>231</v>
          </cell>
          <cell r="I621">
            <v>244</v>
          </cell>
          <cell r="J621">
            <v>248</v>
          </cell>
          <cell r="K621">
            <v>261</v>
          </cell>
          <cell r="L621">
            <v>227</v>
          </cell>
          <cell r="M621">
            <v>228</v>
          </cell>
        </row>
        <row r="622">
          <cell r="A622">
            <v>5181244</v>
          </cell>
          <cell r="B622">
            <v>5114715</v>
          </cell>
          <cell r="C622">
            <v>4410</v>
          </cell>
          <cell r="D622">
            <v>3308580</v>
          </cell>
          <cell r="E622">
            <v>193</v>
          </cell>
          <cell r="F622">
            <v>163</v>
          </cell>
          <cell r="G622">
            <v>175</v>
          </cell>
          <cell r="H622">
            <v>114</v>
          </cell>
          <cell r="I622">
            <v>29</v>
          </cell>
          <cell r="J622">
            <v>114</v>
          </cell>
          <cell r="K622">
            <v>123</v>
          </cell>
          <cell r="L622">
            <v>116</v>
          </cell>
          <cell r="M622">
            <v>132</v>
          </cell>
        </row>
        <row r="623">
          <cell r="A623">
            <v>5174010</v>
          </cell>
          <cell r="B623">
            <v>5111098</v>
          </cell>
          <cell r="C623">
            <v>4410</v>
          </cell>
          <cell r="D623">
            <v>3725286</v>
          </cell>
          <cell r="E623">
            <v>148</v>
          </cell>
          <cell r="F623">
            <v>64</v>
          </cell>
          <cell r="G623">
            <v>57</v>
          </cell>
          <cell r="H623">
            <v>57</v>
          </cell>
          <cell r="I623">
            <v>76</v>
          </cell>
          <cell r="J623">
            <v>51</v>
          </cell>
          <cell r="K623">
            <v>101</v>
          </cell>
          <cell r="L623">
            <v>152</v>
          </cell>
          <cell r="M623">
            <v>149</v>
          </cell>
        </row>
        <row r="624">
          <cell r="A624">
            <v>5173964</v>
          </cell>
          <cell r="B624">
            <v>5111075</v>
          </cell>
          <cell r="C624">
            <v>4410</v>
          </cell>
          <cell r="D624">
            <v>6825025</v>
          </cell>
          <cell r="E624">
            <v>221</v>
          </cell>
          <cell r="F624">
            <v>215</v>
          </cell>
          <cell r="G624">
            <v>189</v>
          </cell>
          <cell r="H624">
            <v>195</v>
          </cell>
          <cell r="I624">
            <v>193</v>
          </cell>
          <cell r="J624">
            <v>178</v>
          </cell>
          <cell r="K624">
            <v>209</v>
          </cell>
          <cell r="L624">
            <v>233</v>
          </cell>
          <cell r="M624">
            <v>263</v>
          </cell>
        </row>
        <row r="625">
          <cell r="A625">
            <v>5174298</v>
          </cell>
          <cell r="B625">
            <v>5111242</v>
          </cell>
          <cell r="C625">
            <v>4410</v>
          </cell>
          <cell r="D625">
            <v>6825279</v>
          </cell>
          <cell r="E625">
            <v>200</v>
          </cell>
          <cell r="F625">
            <v>156</v>
          </cell>
          <cell r="G625">
            <v>145</v>
          </cell>
          <cell r="H625">
            <v>81</v>
          </cell>
          <cell r="I625">
            <v>201</v>
          </cell>
          <cell r="J625">
            <v>215</v>
          </cell>
          <cell r="K625">
            <v>268</v>
          </cell>
          <cell r="L625">
            <v>256</v>
          </cell>
          <cell r="M625">
            <v>310</v>
          </cell>
        </row>
        <row r="626">
          <cell r="A626">
            <v>5173878</v>
          </cell>
          <cell r="B626">
            <v>5111032</v>
          </cell>
          <cell r="C626">
            <v>4410</v>
          </cell>
          <cell r="D626">
            <v>1751055</v>
          </cell>
          <cell r="E626">
            <v>0</v>
          </cell>
          <cell r="F626">
            <v>8</v>
          </cell>
          <cell r="G626">
            <v>171</v>
          </cell>
          <cell r="H626">
            <v>311</v>
          </cell>
          <cell r="I626">
            <v>254</v>
          </cell>
          <cell r="J626">
            <v>137</v>
          </cell>
          <cell r="K626">
            <v>94</v>
          </cell>
          <cell r="L626">
            <v>498</v>
          </cell>
          <cell r="M626">
            <v>168</v>
          </cell>
        </row>
        <row r="627">
          <cell r="A627">
            <v>5174372</v>
          </cell>
          <cell r="B627">
            <v>5111279</v>
          </cell>
          <cell r="C627">
            <v>4410</v>
          </cell>
          <cell r="D627">
            <v>6823844</v>
          </cell>
          <cell r="E627">
            <v>167</v>
          </cell>
          <cell r="F627">
            <v>132</v>
          </cell>
          <cell r="G627">
            <v>141</v>
          </cell>
          <cell r="H627">
            <v>143</v>
          </cell>
          <cell r="I627">
            <v>143</v>
          </cell>
          <cell r="J627">
            <v>125</v>
          </cell>
          <cell r="K627">
            <v>132</v>
          </cell>
          <cell r="L627">
            <v>122</v>
          </cell>
          <cell r="M627">
            <v>139</v>
          </cell>
        </row>
        <row r="628">
          <cell r="A628">
            <v>5181274</v>
          </cell>
          <cell r="B628">
            <v>5114730</v>
          </cell>
          <cell r="C628">
            <v>4410</v>
          </cell>
          <cell r="D628">
            <v>2197944</v>
          </cell>
          <cell r="E628">
            <v>198</v>
          </cell>
          <cell r="F628">
            <v>10</v>
          </cell>
          <cell r="G628">
            <v>314</v>
          </cell>
          <cell r="H628">
            <v>157</v>
          </cell>
          <cell r="I628">
            <v>163</v>
          </cell>
          <cell r="J628">
            <v>166</v>
          </cell>
          <cell r="K628">
            <v>164</v>
          </cell>
          <cell r="L628">
            <v>156</v>
          </cell>
          <cell r="M628">
            <v>234</v>
          </cell>
        </row>
        <row r="629">
          <cell r="A629">
            <v>5181272</v>
          </cell>
          <cell r="B629">
            <v>5114729</v>
          </cell>
          <cell r="C629">
            <v>4410</v>
          </cell>
          <cell r="D629">
            <v>6311924</v>
          </cell>
          <cell r="E629">
            <v>69</v>
          </cell>
          <cell r="F629">
            <v>56</v>
          </cell>
          <cell r="G629">
            <v>70</v>
          </cell>
          <cell r="H629">
            <v>86</v>
          </cell>
          <cell r="I629">
            <v>76</v>
          </cell>
          <cell r="J629">
            <v>47</v>
          </cell>
          <cell r="K629">
            <v>69</v>
          </cell>
          <cell r="L629">
            <v>96</v>
          </cell>
          <cell r="M629">
            <v>72</v>
          </cell>
        </row>
        <row r="630">
          <cell r="A630">
            <v>5181232</v>
          </cell>
          <cell r="B630">
            <v>5114709</v>
          </cell>
          <cell r="C630">
            <v>4410</v>
          </cell>
          <cell r="D630">
            <v>3360427</v>
          </cell>
          <cell r="E630">
            <v>166</v>
          </cell>
          <cell r="F630">
            <v>150</v>
          </cell>
          <cell r="G630">
            <v>151</v>
          </cell>
          <cell r="H630">
            <v>152</v>
          </cell>
          <cell r="I630">
            <v>162</v>
          </cell>
          <cell r="J630">
            <v>151</v>
          </cell>
          <cell r="K630">
            <v>159</v>
          </cell>
          <cell r="L630">
            <v>147</v>
          </cell>
          <cell r="M630">
            <v>164</v>
          </cell>
        </row>
        <row r="631">
          <cell r="A631">
            <v>5181234</v>
          </cell>
          <cell r="B631">
            <v>5114710</v>
          </cell>
          <cell r="C631">
            <v>4410</v>
          </cell>
          <cell r="D631">
            <v>3307993</v>
          </cell>
          <cell r="E631">
            <v>203</v>
          </cell>
          <cell r="F631">
            <v>175</v>
          </cell>
          <cell r="G631">
            <v>181</v>
          </cell>
          <cell r="H631">
            <v>186</v>
          </cell>
          <cell r="I631">
            <v>165</v>
          </cell>
          <cell r="J631">
            <v>76</v>
          </cell>
          <cell r="K631">
            <v>101</v>
          </cell>
          <cell r="L631">
            <v>232</v>
          </cell>
          <cell r="M631">
            <v>230</v>
          </cell>
        </row>
        <row r="632">
          <cell r="A632">
            <v>5173984</v>
          </cell>
          <cell r="B632">
            <v>5111085</v>
          </cell>
          <cell r="C632">
            <v>4410</v>
          </cell>
          <cell r="D632">
            <v>7117560</v>
          </cell>
          <cell r="E632">
            <v>197</v>
          </cell>
          <cell r="F632">
            <v>9</v>
          </cell>
          <cell r="G632">
            <v>141</v>
          </cell>
          <cell r="H632">
            <v>142</v>
          </cell>
          <cell r="I632">
            <v>153</v>
          </cell>
          <cell r="J632">
            <v>131</v>
          </cell>
          <cell r="K632">
            <v>123</v>
          </cell>
          <cell r="L632">
            <v>129</v>
          </cell>
          <cell r="M632">
            <v>123</v>
          </cell>
        </row>
        <row r="633">
          <cell r="A633">
            <v>5173796</v>
          </cell>
          <cell r="B633">
            <v>5110991</v>
          </cell>
          <cell r="C633">
            <v>4410</v>
          </cell>
          <cell r="D633">
            <v>7285185</v>
          </cell>
          <cell r="E633">
            <v>316</v>
          </cell>
          <cell r="F633">
            <v>289</v>
          </cell>
          <cell r="G633">
            <v>269</v>
          </cell>
          <cell r="H633">
            <v>303</v>
          </cell>
          <cell r="I633">
            <v>328</v>
          </cell>
          <cell r="J633">
            <v>269</v>
          </cell>
          <cell r="K633">
            <v>295</v>
          </cell>
          <cell r="L633">
            <v>285</v>
          </cell>
          <cell r="M633">
            <v>329</v>
          </cell>
        </row>
        <row r="634">
          <cell r="A634">
            <v>5173482</v>
          </cell>
          <cell r="B634">
            <v>5110834</v>
          </cell>
          <cell r="C634">
            <v>4410</v>
          </cell>
          <cell r="E634">
            <v>228</v>
          </cell>
          <cell r="F634">
            <v>203</v>
          </cell>
          <cell r="G634">
            <v>196</v>
          </cell>
          <cell r="H634">
            <v>174</v>
          </cell>
          <cell r="I634">
            <v>227</v>
          </cell>
          <cell r="J634">
            <v>195</v>
          </cell>
          <cell r="K634">
            <v>208</v>
          </cell>
          <cell r="L634">
            <v>188</v>
          </cell>
          <cell r="M634">
            <v>201</v>
          </cell>
        </row>
        <row r="635">
          <cell r="A635">
            <v>5173286</v>
          </cell>
          <cell r="B635">
            <v>5110736</v>
          </cell>
          <cell r="C635">
            <v>4410</v>
          </cell>
          <cell r="D635">
            <v>33001166</v>
          </cell>
          <cell r="E635">
            <v>527</v>
          </cell>
          <cell r="F635">
            <v>366</v>
          </cell>
          <cell r="G635">
            <v>470</v>
          </cell>
          <cell r="H635">
            <v>345</v>
          </cell>
          <cell r="I635">
            <v>385</v>
          </cell>
          <cell r="J635">
            <v>319</v>
          </cell>
          <cell r="K635">
            <v>328</v>
          </cell>
          <cell r="L635">
            <v>384</v>
          </cell>
          <cell r="M635">
            <v>378</v>
          </cell>
        </row>
        <row r="636">
          <cell r="A636">
            <v>5173666</v>
          </cell>
          <cell r="B636">
            <v>5110926</v>
          </cell>
          <cell r="C636">
            <v>4410</v>
          </cell>
          <cell r="D636">
            <v>33001650</v>
          </cell>
          <cell r="E636">
            <v>253</v>
          </cell>
          <cell r="F636">
            <v>226</v>
          </cell>
          <cell r="G636">
            <v>218</v>
          </cell>
          <cell r="H636">
            <v>193</v>
          </cell>
          <cell r="I636">
            <v>252</v>
          </cell>
          <cell r="J636">
            <v>217</v>
          </cell>
          <cell r="K636">
            <v>231</v>
          </cell>
          <cell r="L636">
            <v>209</v>
          </cell>
          <cell r="M636">
            <v>223</v>
          </cell>
        </row>
        <row r="637">
          <cell r="A637">
            <v>5173502</v>
          </cell>
          <cell r="B637">
            <v>5110844</v>
          </cell>
          <cell r="C637">
            <v>4410</v>
          </cell>
          <cell r="D637">
            <v>32998208</v>
          </cell>
          <cell r="E637">
            <v>134</v>
          </cell>
          <cell r="F637">
            <v>118</v>
          </cell>
          <cell r="G637">
            <v>111</v>
          </cell>
          <cell r="H637">
            <v>112</v>
          </cell>
          <cell r="I637">
            <v>110</v>
          </cell>
          <cell r="J637">
            <v>109</v>
          </cell>
          <cell r="K637">
            <v>115</v>
          </cell>
          <cell r="L637">
            <v>101</v>
          </cell>
          <cell r="M637">
            <v>111</v>
          </cell>
        </row>
        <row r="638">
          <cell r="A638">
            <v>5173542</v>
          </cell>
          <cell r="B638">
            <v>5110864</v>
          </cell>
          <cell r="C638">
            <v>4410</v>
          </cell>
          <cell r="D638">
            <v>33001540</v>
          </cell>
          <cell r="E638">
            <v>172</v>
          </cell>
          <cell r="F638">
            <v>152</v>
          </cell>
          <cell r="G638">
            <v>148</v>
          </cell>
          <cell r="H638">
            <v>144</v>
          </cell>
          <cell r="I638">
            <v>213</v>
          </cell>
          <cell r="J638">
            <v>183</v>
          </cell>
          <cell r="K638">
            <v>193</v>
          </cell>
          <cell r="L638">
            <v>172</v>
          </cell>
          <cell r="M638">
            <v>178</v>
          </cell>
        </row>
        <row r="639">
          <cell r="A639">
            <v>5181412</v>
          </cell>
          <cell r="B639">
            <v>5114799</v>
          </cell>
          <cell r="C639">
            <v>4410</v>
          </cell>
          <cell r="D639">
            <v>32998184</v>
          </cell>
          <cell r="E639">
            <v>51</v>
          </cell>
          <cell r="F639">
            <v>55</v>
          </cell>
          <cell r="G639">
            <v>63</v>
          </cell>
          <cell r="H639">
            <v>57</v>
          </cell>
          <cell r="I639">
            <v>57</v>
          </cell>
          <cell r="J639">
            <v>66</v>
          </cell>
          <cell r="K639">
            <v>73</v>
          </cell>
          <cell r="L639">
            <v>68</v>
          </cell>
          <cell r="M639">
            <v>60</v>
          </cell>
        </row>
        <row r="640">
          <cell r="A640">
            <v>5173520</v>
          </cell>
          <cell r="B640">
            <v>5110853</v>
          </cell>
          <cell r="C640">
            <v>4410</v>
          </cell>
          <cell r="D640">
            <v>32998171</v>
          </cell>
          <cell r="E640">
            <v>130</v>
          </cell>
          <cell r="F640">
            <v>440</v>
          </cell>
          <cell r="G640">
            <v>28</v>
          </cell>
          <cell r="H640">
            <v>135</v>
          </cell>
          <cell r="I640">
            <v>87</v>
          </cell>
          <cell r="J640">
            <v>189</v>
          </cell>
          <cell r="K640">
            <v>248</v>
          </cell>
          <cell r="L640">
            <v>109</v>
          </cell>
          <cell r="M640">
            <v>135</v>
          </cell>
        </row>
        <row r="641">
          <cell r="A641">
            <v>5181516</v>
          </cell>
          <cell r="B641">
            <v>5114851</v>
          </cell>
          <cell r="C641">
            <v>4410</v>
          </cell>
          <cell r="D641">
            <v>33001809</v>
          </cell>
          <cell r="E641">
            <v>864</v>
          </cell>
          <cell r="F641">
            <v>611</v>
          </cell>
          <cell r="G641">
            <v>524</v>
          </cell>
          <cell r="H641">
            <v>523</v>
          </cell>
          <cell r="I641">
            <v>546</v>
          </cell>
          <cell r="J641">
            <v>528</v>
          </cell>
          <cell r="K641">
            <v>533</v>
          </cell>
          <cell r="L641">
            <v>464</v>
          </cell>
          <cell r="M641">
            <v>369</v>
          </cell>
        </row>
        <row r="642">
          <cell r="A642">
            <v>5181336</v>
          </cell>
          <cell r="B642">
            <v>5114761</v>
          </cell>
          <cell r="C642">
            <v>4410</v>
          </cell>
          <cell r="D642">
            <v>32998193</v>
          </cell>
          <cell r="E642">
            <v>34</v>
          </cell>
          <cell r="F642">
            <v>29</v>
          </cell>
          <cell r="G642">
            <v>32</v>
          </cell>
          <cell r="H642">
            <v>26</v>
          </cell>
          <cell r="I642">
            <v>17</v>
          </cell>
          <cell r="J642">
            <v>13</v>
          </cell>
          <cell r="K642">
            <v>21</v>
          </cell>
          <cell r="L642">
            <v>10</v>
          </cell>
          <cell r="M642">
            <v>198</v>
          </cell>
        </row>
        <row r="643">
          <cell r="A643">
            <v>5181294</v>
          </cell>
          <cell r="B643">
            <v>5114740</v>
          </cell>
          <cell r="C643">
            <v>4410</v>
          </cell>
          <cell r="D643">
            <v>31993686</v>
          </cell>
          <cell r="E643">
            <v>86</v>
          </cell>
          <cell r="F643">
            <v>75</v>
          </cell>
          <cell r="G643">
            <v>74</v>
          </cell>
          <cell r="H643">
            <v>72</v>
          </cell>
          <cell r="I643">
            <v>70</v>
          </cell>
          <cell r="J643">
            <v>70</v>
          </cell>
          <cell r="K643">
            <v>74</v>
          </cell>
          <cell r="L643">
            <v>53</v>
          </cell>
          <cell r="M643">
            <v>189</v>
          </cell>
        </row>
        <row r="644">
          <cell r="A644">
            <v>5181288</v>
          </cell>
          <cell r="B644">
            <v>5114737</v>
          </cell>
          <cell r="C644">
            <v>4410</v>
          </cell>
          <cell r="D644">
            <v>33001589</v>
          </cell>
          <cell r="E644">
            <v>64</v>
          </cell>
          <cell r="F644">
            <v>69</v>
          </cell>
          <cell r="G644">
            <v>63</v>
          </cell>
          <cell r="H644">
            <v>90</v>
          </cell>
          <cell r="I644">
            <v>77</v>
          </cell>
          <cell r="J644">
            <v>74</v>
          </cell>
          <cell r="K644">
            <v>79</v>
          </cell>
          <cell r="L644">
            <v>80</v>
          </cell>
          <cell r="M644">
            <v>306</v>
          </cell>
        </row>
        <row r="645">
          <cell r="A645">
            <v>5181286</v>
          </cell>
          <cell r="B645">
            <v>5114736</v>
          </cell>
          <cell r="C645">
            <v>4410</v>
          </cell>
          <cell r="D645">
            <v>33001717</v>
          </cell>
          <cell r="E645">
            <v>169</v>
          </cell>
          <cell r="F645">
            <v>201</v>
          </cell>
          <cell r="G645">
            <v>183</v>
          </cell>
          <cell r="H645">
            <v>189</v>
          </cell>
          <cell r="I645">
            <v>207</v>
          </cell>
          <cell r="J645">
            <v>223</v>
          </cell>
          <cell r="K645">
            <v>227</v>
          </cell>
          <cell r="L645">
            <v>223</v>
          </cell>
          <cell r="M645">
            <v>282</v>
          </cell>
        </row>
        <row r="646">
          <cell r="A646">
            <v>5181538</v>
          </cell>
          <cell r="B646">
            <v>5114862</v>
          </cell>
          <cell r="C646">
            <v>4410</v>
          </cell>
          <cell r="D646">
            <v>33001546</v>
          </cell>
          <cell r="E646">
            <v>251</v>
          </cell>
          <cell r="F646">
            <v>210</v>
          </cell>
          <cell r="G646">
            <v>189</v>
          </cell>
          <cell r="H646">
            <v>250</v>
          </cell>
          <cell r="I646">
            <v>268</v>
          </cell>
          <cell r="J646">
            <v>324</v>
          </cell>
          <cell r="K646">
            <v>352</v>
          </cell>
          <cell r="L646">
            <v>321</v>
          </cell>
          <cell r="M646">
            <v>270</v>
          </cell>
        </row>
        <row r="647">
          <cell r="A647">
            <v>5181648</v>
          </cell>
          <cell r="B647">
            <v>5114917</v>
          </cell>
          <cell r="C647">
            <v>4410</v>
          </cell>
          <cell r="D647">
            <v>33001571</v>
          </cell>
          <cell r="E647">
            <v>271</v>
          </cell>
          <cell r="F647">
            <v>242</v>
          </cell>
          <cell r="G647">
            <v>234</v>
          </cell>
          <cell r="H647">
            <v>207</v>
          </cell>
          <cell r="I647">
            <v>270</v>
          </cell>
          <cell r="J647">
            <v>233</v>
          </cell>
          <cell r="K647">
            <v>248</v>
          </cell>
          <cell r="L647">
            <v>225</v>
          </cell>
          <cell r="M647">
            <v>146</v>
          </cell>
        </row>
        <row r="648">
          <cell r="A648">
            <v>5181300</v>
          </cell>
          <cell r="B648">
            <v>5114743</v>
          </cell>
          <cell r="C648">
            <v>4410</v>
          </cell>
          <cell r="D648">
            <v>33001744</v>
          </cell>
          <cell r="E648">
            <v>185</v>
          </cell>
          <cell r="F648">
            <v>169</v>
          </cell>
          <cell r="G648">
            <v>205</v>
          </cell>
          <cell r="H648">
            <v>42</v>
          </cell>
          <cell r="I648">
            <v>148</v>
          </cell>
          <cell r="J648">
            <v>140</v>
          </cell>
          <cell r="K648">
            <v>151</v>
          </cell>
          <cell r="L648">
            <v>134</v>
          </cell>
          <cell r="M648">
            <v>417</v>
          </cell>
        </row>
        <row r="649">
          <cell r="A649">
            <v>5181358</v>
          </cell>
          <cell r="B649">
            <v>5114772</v>
          </cell>
          <cell r="C649">
            <v>4410</v>
          </cell>
          <cell r="D649">
            <v>33001580</v>
          </cell>
          <cell r="E649">
            <v>240</v>
          </cell>
          <cell r="F649">
            <v>143</v>
          </cell>
          <cell r="G649">
            <v>105</v>
          </cell>
          <cell r="H649">
            <v>127</v>
          </cell>
          <cell r="I649">
            <v>136</v>
          </cell>
          <cell r="J649">
            <v>145</v>
          </cell>
          <cell r="K649">
            <v>78</v>
          </cell>
          <cell r="L649">
            <v>95</v>
          </cell>
          <cell r="M649">
            <v>294</v>
          </cell>
        </row>
        <row r="650">
          <cell r="A650">
            <v>5181296</v>
          </cell>
          <cell r="B650">
            <v>5114741</v>
          </cell>
          <cell r="C650">
            <v>4410</v>
          </cell>
          <cell r="D650">
            <v>33001562</v>
          </cell>
          <cell r="E650">
            <v>0</v>
          </cell>
          <cell r="F650">
            <v>0</v>
          </cell>
          <cell r="G650">
            <v>0</v>
          </cell>
          <cell r="H650">
            <v>0</v>
          </cell>
          <cell r="I650">
            <v>0</v>
          </cell>
          <cell r="J650">
            <v>0</v>
          </cell>
          <cell r="K650">
            <v>190</v>
          </cell>
          <cell r="L650">
            <v>30</v>
          </cell>
          <cell r="M650">
            <v>138</v>
          </cell>
        </row>
        <row r="651">
          <cell r="A651">
            <v>5181606</v>
          </cell>
          <cell r="B651">
            <v>5114896</v>
          </cell>
          <cell r="C651">
            <v>4410</v>
          </cell>
          <cell r="D651">
            <v>33001552</v>
          </cell>
          <cell r="E651">
            <v>178</v>
          </cell>
          <cell r="F651">
            <v>131</v>
          </cell>
          <cell r="G651">
            <v>162</v>
          </cell>
          <cell r="H651">
            <v>128</v>
          </cell>
          <cell r="I651">
            <v>156</v>
          </cell>
          <cell r="J651">
            <v>143</v>
          </cell>
          <cell r="K651">
            <v>131</v>
          </cell>
          <cell r="L651">
            <v>153</v>
          </cell>
          <cell r="M651">
            <v>99</v>
          </cell>
        </row>
        <row r="652">
          <cell r="A652">
            <v>5095496</v>
          </cell>
          <cell r="B652">
            <v>5071841</v>
          </cell>
          <cell r="C652">
            <v>4410</v>
          </cell>
          <cell r="D652">
            <v>31116243</v>
          </cell>
          <cell r="E652">
            <v>89</v>
          </cell>
          <cell r="F652">
            <v>65</v>
          </cell>
          <cell r="G652">
            <v>59</v>
          </cell>
          <cell r="H652">
            <v>53</v>
          </cell>
          <cell r="I652">
            <v>61</v>
          </cell>
          <cell r="J652">
            <v>66</v>
          </cell>
          <cell r="K652">
            <v>253</v>
          </cell>
          <cell r="L652">
            <v>233</v>
          </cell>
          <cell r="M652">
            <v>204</v>
          </cell>
        </row>
        <row r="653">
          <cell r="A653">
            <v>5181476</v>
          </cell>
          <cell r="B653">
            <v>5114831</v>
          </cell>
          <cell r="C653">
            <v>4410</v>
          </cell>
          <cell r="D653">
            <v>31991225</v>
          </cell>
          <cell r="E653">
            <v>225</v>
          </cell>
          <cell r="F653">
            <v>176</v>
          </cell>
          <cell r="G653">
            <v>155</v>
          </cell>
          <cell r="H653">
            <v>88</v>
          </cell>
          <cell r="I653">
            <v>170</v>
          </cell>
          <cell r="J653">
            <v>158</v>
          </cell>
          <cell r="K653">
            <v>165</v>
          </cell>
          <cell r="L653">
            <v>246</v>
          </cell>
          <cell r="M653">
            <v>227</v>
          </cell>
        </row>
        <row r="654">
          <cell r="A654">
            <v>5095536</v>
          </cell>
          <cell r="B654">
            <v>5071861</v>
          </cell>
          <cell r="C654">
            <v>4410</v>
          </cell>
          <cell r="D654">
            <v>3642153</v>
          </cell>
          <cell r="E654">
            <v>172</v>
          </cell>
          <cell r="F654">
            <v>143</v>
          </cell>
          <cell r="G654">
            <v>157</v>
          </cell>
          <cell r="H654">
            <v>149</v>
          </cell>
          <cell r="I654">
            <v>207</v>
          </cell>
          <cell r="J654">
            <v>189</v>
          </cell>
          <cell r="K654">
            <v>181</v>
          </cell>
          <cell r="L654">
            <v>191</v>
          </cell>
          <cell r="M654">
            <v>298</v>
          </cell>
        </row>
        <row r="655">
          <cell r="A655">
            <v>5095538</v>
          </cell>
          <cell r="B655">
            <v>5071862</v>
          </cell>
          <cell r="C655">
            <v>4410</v>
          </cell>
          <cell r="D655">
            <v>3642517</v>
          </cell>
          <cell r="E655">
            <v>172</v>
          </cell>
          <cell r="F655">
            <v>143</v>
          </cell>
          <cell r="G655">
            <v>157</v>
          </cell>
          <cell r="H655">
            <v>149</v>
          </cell>
          <cell r="I655">
            <v>207</v>
          </cell>
          <cell r="J655">
            <v>189</v>
          </cell>
          <cell r="K655">
            <v>181</v>
          </cell>
          <cell r="L655">
            <v>131</v>
          </cell>
          <cell r="M655">
            <v>142</v>
          </cell>
        </row>
        <row r="656">
          <cell r="A656">
            <v>5181432</v>
          </cell>
          <cell r="B656">
            <v>5114809</v>
          </cell>
          <cell r="C656">
            <v>4410</v>
          </cell>
          <cell r="D656">
            <v>3506182</v>
          </cell>
          <cell r="E656">
            <v>72</v>
          </cell>
          <cell r="F656">
            <v>74</v>
          </cell>
          <cell r="G656">
            <v>246</v>
          </cell>
          <cell r="H656">
            <v>162</v>
          </cell>
          <cell r="I656">
            <v>31</v>
          </cell>
          <cell r="J656">
            <v>92</v>
          </cell>
          <cell r="K656">
            <v>104</v>
          </cell>
          <cell r="L656">
            <v>100</v>
          </cell>
          <cell r="M656">
            <v>112</v>
          </cell>
        </row>
        <row r="657">
          <cell r="A657">
            <v>5173440</v>
          </cell>
          <cell r="B657">
            <v>5110813</v>
          </cell>
          <cell r="C657">
            <v>4410</v>
          </cell>
          <cell r="D657">
            <v>156305</v>
          </cell>
          <cell r="E657">
            <v>238</v>
          </cell>
          <cell r="F657">
            <v>176</v>
          </cell>
          <cell r="G657">
            <v>199</v>
          </cell>
          <cell r="H657">
            <v>220</v>
          </cell>
          <cell r="I657">
            <v>297</v>
          </cell>
          <cell r="J657">
            <v>363</v>
          </cell>
          <cell r="K657">
            <v>261</v>
          </cell>
          <cell r="L657">
            <v>219</v>
          </cell>
          <cell r="M657">
            <v>147</v>
          </cell>
        </row>
        <row r="658">
          <cell r="A658">
            <v>5173562</v>
          </cell>
          <cell r="B658">
            <v>5110874</v>
          </cell>
          <cell r="C658">
            <v>4410</v>
          </cell>
          <cell r="D658">
            <v>156268</v>
          </cell>
          <cell r="E658">
            <v>256</v>
          </cell>
          <cell r="F658">
            <v>207</v>
          </cell>
          <cell r="G658">
            <v>225</v>
          </cell>
          <cell r="H658">
            <v>223</v>
          </cell>
          <cell r="I658">
            <v>245</v>
          </cell>
          <cell r="J658">
            <v>219</v>
          </cell>
          <cell r="K658">
            <v>217</v>
          </cell>
          <cell r="L658">
            <v>221</v>
          </cell>
          <cell r="M658">
            <v>243</v>
          </cell>
        </row>
        <row r="659">
          <cell r="A659">
            <v>5173242</v>
          </cell>
          <cell r="B659">
            <v>5110714</v>
          </cell>
          <cell r="C659">
            <v>4410</v>
          </cell>
          <cell r="D659">
            <v>156202</v>
          </cell>
          <cell r="E659">
            <v>198</v>
          </cell>
          <cell r="F659">
            <v>186</v>
          </cell>
          <cell r="G659">
            <v>188</v>
          </cell>
          <cell r="H659">
            <v>178</v>
          </cell>
          <cell r="I659">
            <v>182</v>
          </cell>
          <cell r="J659">
            <v>172</v>
          </cell>
          <cell r="K659">
            <v>176</v>
          </cell>
          <cell r="L659">
            <v>168</v>
          </cell>
          <cell r="M659">
            <v>139</v>
          </cell>
        </row>
        <row r="660">
          <cell r="A660">
            <v>5173186</v>
          </cell>
          <cell r="B660">
            <v>5110686</v>
          </cell>
          <cell r="C660">
            <v>4410</v>
          </cell>
          <cell r="D660">
            <v>156244</v>
          </cell>
          <cell r="E660">
            <v>171</v>
          </cell>
          <cell r="F660">
            <v>149</v>
          </cell>
          <cell r="G660">
            <v>128</v>
          </cell>
          <cell r="H660">
            <v>141</v>
          </cell>
          <cell r="I660">
            <v>139</v>
          </cell>
          <cell r="J660">
            <v>123</v>
          </cell>
          <cell r="K660">
            <v>146</v>
          </cell>
          <cell r="L660">
            <v>134</v>
          </cell>
          <cell r="M660">
            <v>138</v>
          </cell>
        </row>
        <row r="661">
          <cell r="A661">
            <v>5181410</v>
          </cell>
          <cell r="B661">
            <v>5114798</v>
          </cell>
          <cell r="C661">
            <v>4410</v>
          </cell>
          <cell r="D661">
            <v>16005397</v>
          </cell>
          <cell r="E661">
            <v>430</v>
          </cell>
          <cell r="F661">
            <v>243</v>
          </cell>
          <cell r="G661">
            <v>248</v>
          </cell>
          <cell r="H661">
            <v>171</v>
          </cell>
          <cell r="I661">
            <v>216</v>
          </cell>
          <cell r="J661">
            <v>188</v>
          </cell>
          <cell r="K661">
            <v>241</v>
          </cell>
          <cell r="L661">
            <v>289</v>
          </cell>
          <cell r="M661">
            <v>384</v>
          </cell>
        </row>
        <row r="662">
          <cell r="A662">
            <v>5181314</v>
          </cell>
          <cell r="B662">
            <v>5114750</v>
          </cell>
          <cell r="C662">
            <v>4410</v>
          </cell>
          <cell r="D662">
            <v>10277319</v>
          </cell>
          <cell r="E662">
            <v>263</v>
          </cell>
          <cell r="F662">
            <v>578</v>
          </cell>
          <cell r="G662">
            <v>397</v>
          </cell>
          <cell r="H662">
            <v>155</v>
          </cell>
          <cell r="I662">
            <v>386</v>
          </cell>
          <cell r="J662">
            <v>358</v>
          </cell>
          <cell r="K662">
            <v>364</v>
          </cell>
          <cell r="L662">
            <v>351</v>
          </cell>
          <cell r="M662">
            <v>341</v>
          </cell>
        </row>
        <row r="663">
          <cell r="A663">
            <v>5181454</v>
          </cell>
          <cell r="B663">
            <v>5114820</v>
          </cell>
          <cell r="C663">
            <v>4410</v>
          </cell>
          <cell r="D663">
            <v>8669924</v>
          </cell>
          <cell r="E663">
            <v>144</v>
          </cell>
          <cell r="F663">
            <v>76</v>
          </cell>
          <cell r="G663">
            <v>177</v>
          </cell>
          <cell r="H663">
            <v>188</v>
          </cell>
          <cell r="I663">
            <v>39</v>
          </cell>
          <cell r="J663">
            <v>117</v>
          </cell>
          <cell r="K663">
            <v>126</v>
          </cell>
          <cell r="L663">
            <v>0</v>
          </cell>
          <cell r="M663">
            <v>286</v>
          </cell>
        </row>
        <row r="664">
          <cell r="A664">
            <v>5181304</v>
          </cell>
          <cell r="B664">
            <v>5114745</v>
          </cell>
          <cell r="C664">
            <v>4410</v>
          </cell>
          <cell r="D664">
            <v>7630648</v>
          </cell>
          <cell r="E664">
            <v>297</v>
          </cell>
          <cell r="F664">
            <v>195</v>
          </cell>
          <cell r="G664">
            <v>219</v>
          </cell>
          <cell r="H664">
            <v>273</v>
          </cell>
          <cell r="I664">
            <v>312</v>
          </cell>
          <cell r="J664">
            <v>271</v>
          </cell>
          <cell r="K664">
            <v>309</v>
          </cell>
          <cell r="L664">
            <v>286</v>
          </cell>
          <cell r="M664">
            <v>309</v>
          </cell>
        </row>
        <row r="665">
          <cell r="A665">
            <v>5173720</v>
          </cell>
          <cell r="B665">
            <v>5110953</v>
          </cell>
          <cell r="C665">
            <v>4410</v>
          </cell>
          <cell r="D665">
            <v>1618671</v>
          </cell>
          <cell r="E665">
            <v>252</v>
          </cell>
          <cell r="F665">
            <v>209</v>
          </cell>
          <cell r="G665">
            <v>230</v>
          </cell>
          <cell r="H665">
            <v>238</v>
          </cell>
          <cell r="I665">
            <v>258</v>
          </cell>
          <cell r="J665">
            <v>235</v>
          </cell>
          <cell r="K665">
            <v>238</v>
          </cell>
          <cell r="L665">
            <v>225</v>
          </cell>
          <cell r="M665">
            <v>315</v>
          </cell>
        </row>
        <row r="666">
          <cell r="A666">
            <v>5173702</v>
          </cell>
          <cell r="B666">
            <v>5110944</v>
          </cell>
          <cell r="C666">
            <v>4410</v>
          </cell>
          <cell r="D666">
            <v>1472654</v>
          </cell>
          <cell r="E666">
            <v>370</v>
          </cell>
          <cell r="F666">
            <v>244</v>
          </cell>
          <cell r="G666">
            <v>170</v>
          </cell>
          <cell r="H666">
            <v>254</v>
          </cell>
          <cell r="I666">
            <v>303</v>
          </cell>
          <cell r="J666">
            <v>264</v>
          </cell>
          <cell r="K666">
            <v>288</v>
          </cell>
          <cell r="L666">
            <v>280</v>
          </cell>
          <cell r="M666">
            <v>186</v>
          </cell>
        </row>
        <row r="667">
          <cell r="A667">
            <v>5173626</v>
          </cell>
          <cell r="B667">
            <v>5110906</v>
          </cell>
          <cell r="C667">
            <v>4410</v>
          </cell>
          <cell r="D667">
            <v>1691962</v>
          </cell>
          <cell r="E667">
            <v>389</v>
          </cell>
          <cell r="F667">
            <v>296</v>
          </cell>
          <cell r="G667">
            <v>280</v>
          </cell>
          <cell r="H667">
            <v>57</v>
          </cell>
          <cell r="I667">
            <v>81</v>
          </cell>
          <cell r="J667">
            <v>146</v>
          </cell>
          <cell r="K667">
            <v>153</v>
          </cell>
          <cell r="L667">
            <v>157</v>
          </cell>
          <cell r="M667">
            <v>203</v>
          </cell>
        </row>
        <row r="668">
          <cell r="A668">
            <v>5181582</v>
          </cell>
          <cell r="B668">
            <v>5114884</v>
          </cell>
          <cell r="C668">
            <v>4410</v>
          </cell>
          <cell r="D668">
            <v>1434947</v>
          </cell>
          <cell r="E668">
            <v>137</v>
          </cell>
          <cell r="F668">
            <v>172</v>
          </cell>
          <cell r="G668">
            <v>78</v>
          </cell>
          <cell r="H668">
            <v>79</v>
          </cell>
          <cell r="I668">
            <v>94</v>
          </cell>
          <cell r="J668">
            <v>88</v>
          </cell>
          <cell r="K668">
            <v>15</v>
          </cell>
          <cell r="L668">
            <v>6</v>
          </cell>
          <cell r="M668">
            <v>11</v>
          </cell>
        </row>
        <row r="669">
          <cell r="A669">
            <v>5181298</v>
          </cell>
          <cell r="B669">
            <v>5114742</v>
          </cell>
          <cell r="C669">
            <v>4410</v>
          </cell>
          <cell r="D669">
            <v>1836820</v>
          </cell>
          <cell r="E669">
            <v>96</v>
          </cell>
          <cell r="F669">
            <v>82</v>
          </cell>
          <cell r="G669">
            <v>80</v>
          </cell>
          <cell r="H669">
            <v>83</v>
          </cell>
          <cell r="I669">
            <v>105</v>
          </cell>
          <cell r="J669">
            <v>77</v>
          </cell>
          <cell r="K669">
            <v>116</v>
          </cell>
          <cell r="L669">
            <v>86</v>
          </cell>
          <cell r="M669">
            <v>105</v>
          </cell>
        </row>
        <row r="670">
          <cell r="A670">
            <v>5181376</v>
          </cell>
          <cell r="B670">
            <v>5114781</v>
          </cell>
          <cell r="C670">
            <v>4410</v>
          </cell>
          <cell r="D670">
            <v>1902077</v>
          </cell>
          <cell r="E670">
            <v>220</v>
          </cell>
          <cell r="F670">
            <v>164</v>
          </cell>
          <cell r="G670">
            <v>173</v>
          </cell>
          <cell r="H670">
            <v>189</v>
          </cell>
          <cell r="I670">
            <v>160</v>
          </cell>
          <cell r="J670">
            <v>161</v>
          </cell>
          <cell r="K670">
            <v>145</v>
          </cell>
          <cell r="L670">
            <v>170</v>
          </cell>
          <cell r="M670">
            <v>181</v>
          </cell>
        </row>
        <row r="671">
          <cell r="A671">
            <v>5181394</v>
          </cell>
          <cell r="B671">
            <v>5114790</v>
          </cell>
          <cell r="C671">
            <v>4410</v>
          </cell>
          <cell r="D671">
            <v>1891190</v>
          </cell>
          <cell r="E671">
            <v>332</v>
          </cell>
          <cell r="F671">
            <v>286</v>
          </cell>
          <cell r="G671">
            <v>301</v>
          </cell>
          <cell r="H671">
            <v>291</v>
          </cell>
          <cell r="I671">
            <v>335</v>
          </cell>
          <cell r="J671">
            <v>136</v>
          </cell>
          <cell r="K671">
            <v>313</v>
          </cell>
          <cell r="L671">
            <v>472</v>
          </cell>
          <cell r="M671">
            <v>262</v>
          </cell>
        </row>
        <row r="672">
          <cell r="A672">
            <v>5095534</v>
          </cell>
          <cell r="B672">
            <v>5071860</v>
          </cell>
          <cell r="C672">
            <v>4410</v>
          </cell>
          <cell r="D672">
            <v>1727781</v>
          </cell>
          <cell r="E672">
            <v>236</v>
          </cell>
          <cell r="F672">
            <v>192</v>
          </cell>
          <cell r="G672">
            <v>221</v>
          </cell>
          <cell r="H672">
            <v>217</v>
          </cell>
          <cell r="I672">
            <v>218</v>
          </cell>
          <cell r="J672">
            <v>196</v>
          </cell>
          <cell r="K672">
            <v>118</v>
          </cell>
          <cell r="L672">
            <v>168</v>
          </cell>
          <cell r="M672">
            <v>157</v>
          </cell>
        </row>
        <row r="673">
          <cell r="A673">
            <v>5173368</v>
          </cell>
          <cell r="B673">
            <v>5110777</v>
          </cell>
          <cell r="C673">
            <v>4410</v>
          </cell>
          <cell r="D673">
            <v>1730290</v>
          </cell>
          <cell r="E673">
            <v>159</v>
          </cell>
          <cell r="F673">
            <v>129</v>
          </cell>
          <cell r="G673">
            <v>146</v>
          </cell>
          <cell r="H673">
            <v>141</v>
          </cell>
          <cell r="I673">
            <v>142</v>
          </cell>
          <cell r="J673">
            <v>128</v>
          </cell>
          <cell r="K673">
            <v>140</v>
          </cell>
          <cell r="L673">
            <v>133</v>
          </cell>
          <cell r="M673">
            <v>113</v>
          </cell>
        </row>
        <row r="674">
          <cell r="A674">
            <v>5181560</v>
          </cell>
          <cell r="B674">
            <v>5114873</v>
          </cell>
          <cell r="C674">
            <v>4410</v>
          </cell>
          <cell r="D674">
            <v>1728889</v>
          </cell>
          <cell r="E674">
            <v>236</v>
          </cell>
          <cell r="F674">
            <v>192</v>
          </cell>
          <cell r="G674">
            <v>197</v>
          </cell>
          <cell r="H674">
            <v>188</v>
          </cell>
          <cell r="I674">
            <v>205</v>
          </cell>
          <cell r="J674">
            <v>224</v>
          </cell>
          <cell r="K674">
            <v>204</v>
          </cell>
          <cell r="L674">
            <v>165</v>
          </cell>
          <cell r="M674">
            <v>127</v>
          </cell>
        </row>
        <row r="675">
          <cell r="A675">
            <v>5173328</v>
          </cell>
          <cell r="B675">
            <v>5110757</v>
          </cell>
          <cell r="C675">
            <v>4410</v>
          </cell>
          <cell r="D675">
            <v>3730857</v>
          </cell>
          <cell r="E675">
            <v>161</v>
          </cell>
          <cell r="F675">
            <v>134</v>
          </cell>
          <cell r="G675">
            <v>280</v>
          </cell>
          <cell r="H675">
            <v>146</v>
          </cell>
          <cell r="I675">
            <v>157</v>
          </cell>
          <cell r="J675">
            <v>138</v>
          </cell>
          <cell r="K675">
            <v>144</v>
          </cell>
          <cell r="L675">
            <v>114</v>
          </cell>
          <cell r="M675">
            <v>137</v>
          </cell>
        </row>
        <row r="676">
          <cell r="A676">
            <v>5173404</v>
          </cell>
          <cell r="B676">
            <v>5110795</v>
          </cell>
          <cell r="C676">
            <v>4410</v>
          </cell>
          <cell r="D676">
            <v>6824296</v>
          </cell>
          <cell r="E676">
            <v>168</v>
          </cell>
          <cell r="F676">
            <v>161</v>
          </cell>
          <cell r="G676">
            <v>185</v>
          </cell>
          <cell r="H676">
            <v>144</v>
          </cell>
          <cell r="I676">
            <v>192</v>
          </cell>
          <cell r="J676">
            <v>156</v>
          </cell>
          <cell r="K676">
            <v>262</v>
          </cell>
          <cell r="L676">
            <v>172</v>
          </cell>
          <cell r="M676">
            <v>73</v>
          </cell>
        </row>
        <row r="677">
          <cell r="A677">
            <v>5173224</v>
          </cell>
          <cell r="B677">
            <v>5110705</v>
          </cell>
          <cell r="C677">
            <v>4410</v>
          </cell>
          <cell r="D677">
            <v>6822386</v>
          </cell>
          <cell r="E677">
            <v>140</v>
          </cell>
          <cell r="F677">
            <v>121</v>
          </cell>
          <cell r="G677">
            <v>121</v>
          </cell>
          <cell r="H677">
            <v>117</v>
          </cell>
          <cell r="I677">
            <v>128</v>
          </cell>
          <cell r="J677">
            <v>118</v>
          </cell>
          <cell r="K677">
            <v>126</v>
          </cell>
          <cell r="L677">
            <v>121</v>
          </cell>
          <cell r="M677">
            <v>136</v>
          </cell>
        </row>
        <row r="678">
          <cell r="A678">
            <v>5173422</v>
          </cell>
          <cell r="B678">
            <v>5110804</v>
          </cell>
          <cell r="C678">
            <v>4410</v>
          </cell>
          <cell r="D678">
            <v>6822495</v>
          </cell>
          <cell r="E678">
            <v>88</v>
          </cell>
          <cell r="F678">
            <v>77</v>
          </cell>
          <cell r="G678">
            <v>73</v>
          </cell>
          <cell r="H678">
            <v>78</v>
          </cell>
          <cell r="I678">
            <v>75</v>
          </cell>
          <cell r="J678">
            <v>67</v>
          </cell>
          <cell r="K678">
            <v>78</v>
          </cell>
          <cell r="L678">
            <v>72</v>
          </cell>
          <cell r="M678">
            <v>94</v>
          </cell>
        </row>
        <row r="679">
          <cell r="A679">
            <v>5173264</v>
          </cell>
          <cell r="B679">
            <v>5110725</v>
          </cell>
          <cell r="C679">
            <v>4410</v>
          </cell>
          <cell r="D679">
            <v>3726357</v>
          </cell>
          <cell r="E679">
            <v>197</v>
          </cell>
          <cell r="F679">
            <v>160</v>
          </cell>
          <cell r="G679">
            <v>172</v>
          </cell>
          <cell r="H679">
            <v>171</v>
          </cell>
          <cell r="I679">
            <v>181</v>
          </cell>
          <cell r="J679">
            <v>154</v>
          </cell>
          <cell r="K679">
            <v>166</v>
          </cell>
          <cell r="L679">
            <v>181</v>
          </cell>
          <cell r="M679">
            <v>197</v>
          </cell>
        </row>
        <row r="680">
          <cell r="A680">
            <v>5173688</v>
          </cell>
          <cell r="B680">
            <v>5110937</v>
          </cell>
          <cell r="C680">
            <v>4410</v>
          </cell>
          <cell r="D680">
            <v>1751188</v>
          </cell>
          <cell r="E680">
            <v>280</v>
          </cell>
          <cell r="F680">
            <v>259</v>
          </cell>
          <cell r="G680">
            <v>246</v>
          </cell>
          <cell r="H680">
            <v>267</v>
          </cell>
          <cell r="I680">
            <v>280</v>
          </cell>
          <cell r="J680">
            <v>247</v>
          </cell>
          <cell r="K680">
            <v>256</v>
          </cell>
          <cell r="L680">
            <v>252</v>
          </cell>
          <cell r="M680">
            <v>260</v>
          </cell>
        </row>
        <row r="681">
          <cell r="A681">
            <v>5173204</v>
          </cell>
          <cell r="B681">
            <v>5110695</v>
          </cell>
          <cell r="C681">
            <v>4410</v>
          </cell>
          <cell r="D681">
            <v>6823792</v>
          </cell>
          <cell r="E681">
            <v>235</v>
          </cell>
          <cell r="F681">
            <v>218</v>
          </cell>
          <cell r="G681">
            <v>205</v>
          </cell>
          <cell r="H681">
            <v>205</v>
          </cell>
          <cell r="I681">
            <v>189</v>
          </cell>
          <cell r="J681">
            <v>175</v>
          </cell>
          <cell r="K681">
            <v>193</v>
          </cell>
          <cell r="L681">
            <v>183</v>
          </cell>
          <cell r="M681">
            <v>219</v>
          </cell>
        </row>
        <row r="682">
          <cell r="A682">
            <v>5173386</v>
          </cell>
          <cell r="B682">
            <v>5110786</v>
          </cell>
          <cell r="C682">
            <v>4410</v>
          </cell>
          <cell r="D682">
            <v>3730277</v>
          </cell>
          <cell r="E682">
            <v>138</v>
          </cell>
          <cell r="F682">
            <v>117</v>
          </cell>
          <cell r="G682">
            <v>127</v>
          </cell>
          <cell r="H682">
            <v>123</v>
          </cell>
          <cell r="I682">
            <v>130</v>
          </cell>
          <cell r="J682">
            <v>121</v>
          </cell>
          <cell r="K682">
            <v>129</v>
          </cell>
          <cell r="L682">
            <v>117</v>
          </cell>
          <cell r="M682">
            <v>127</v>
          </cell>
        </row>
        <row r="683">
          <cell r="A683">
            <v>5173346</v>
          </cell>
          <cell r="B683">
            <v>5110766</v>
          </cell>
          <cell r="C683">
            <v>4410</v>
          </cell>
          <cell r="D683">
            <v>3729336</v>
          </cell>
          <cell r="E683">
            <v>166</v>
          </cell>
          <cell r="F683">
            <v>149</v>
          </cell>
          <cell r="G683">
            <v>147</v>
          </cell>
          <cell r="H683">
            <v>146</v>
          </cell>
          <cell r="I683">
            <v>149</v>
          </cell>
          <cell r="J683">
            <v>147</v>
          </cell>
          <cell r="K683">
            <v>155</v>
          </cell>
          <cell r="L683">
            <v>140</v>
          </cell>
          <cell r="M683">
            <v>173</v>
          </cell>
        </row>
        <row r="684">
          <cell r="A684">
            <v>5173306</v>
          </cell>
          <cell r="B684">
            <v>5110746</v>
          </cell>
          <cell r="C684">
            <v>4410</v>
          </cell>
          <cell r="D684">
            <v>1753006</v>
          </cell>
          <cell r="E684">
            <v>185</v>
          </cell>
          <cell r="F684">
            <v>105</v>
          </cell>
          <cell r="G684">
            <v>159</v>
          </cell>
          <cell r="H684">
            <v>126</v>
          </cell>
          <cell r="I684">
            <v>185</v>
          </cell>
          <cell r="J684">
            <v>209</v>
          </cell>
          <cell r="K684">
            <v>199</v>
          </cell>
          <cell r="L684">
            <v>180</v>
          </cell>
          <cell r="M684">
            <v>174</v>
          </cell>
        </row>
        <row r="685">
          <cell r="A685">
            <v>5173604</v>
          </cell>
          <cell r="B685">
            <v>5110895</v>
          </cell>
          <cell r="C685">
            <v>4410</v>
          </cell>
          <cell r="D685">
            <v>6821606</v>
          </cell>
          <cell r="E685">
            <v>178</v>
          </cell>
          <cell r="F685">
            <v>160</v>
          </cell>
          <cell r="G685">
            <v>169</v>
          </cell>
          <cell r="H685">
            <v>65</v>
          </cell>
          <cell r="I685">
            <v>201</v>
          </cell>
          <cell r="J685">
            <v>84</v>
          </cell>
          <cell r="K685">
            <v>147</v>
          </cell>
          <cell r="L685">
            <v>140</v>
          </cell>
          <cell r="M685">
            <v>151</v>
          </cell>
        </row>
        <row r="686">
          <cell r="A686">
            <v>5173738</v>
          </cell>
          <cell r="B686">
            <v>5110962</v>
          </cell>
          <cell r="C686">
            <v>4410</v>
          </cell>
          <cell r="D686">
            <v>6822901</v>
          </cell>
          <cell r="E686">
            <v>153</v>
          </cell>
          <cell r="F686">
            <v>130</v>
          </cell>
          <cell r="G686">
            <v>156</v>
          </cell>
          <cell r="H686">
            <v>148</v>
          </cell>
          <cell r="I686">
            <v>154</v>
          </cell>
          <cell r="J686">
            <v>145</v>
          </cell>
          <cell r="K686">
            <v>128</v>
          </cell>
          <cell r="L686">
            <v>183</v>
          </cell>
          <cell r="M686">
            <v>205</v>
          </cell>
        </row>
        <row r="687">
          <cell r="A687">
            <v>5173760</v>
          </cell>
          <cell r="B687">
            <v>5110973</v>
          </cell>
          <cell r="C687">
            <v>4410</v>
          </cell>
          <cell r="D687">
            <v>6822887</v>
          </cell>
          <cell r="E687">
            <v>219</v>
          </cell>
          <cell r="F687">
            <v>185</v>
          </cell>
          <cell r="G687">
            <v>157</v>
          </cell>
          <cell r="H687">
            <v>45</v>
          </cell>
          <cell r="I687">
            <v>33</v>
          </cell>
          <cell r="J687">
            <v>140</v>
          </cell>
          <cell r="K687">
            <v>153</v>
          </cell>
          <cell r="L687">
            <v>151</v>
          </cell>
          <cell r="M687">
            <v>156</v>
          </cell>
        </row>
        <row r="688">
          <cell r="A688">
            <v>5181692</v>
          </cell>
          <cell r="B688">
            <v>5114939</v>
          </cell>
          <cell r="C688">
            <v>4410</v>
          </cell>
          <cell r="D688">
            <v>3365973</v>
          </cell>
          <cell r="E688">
            <v>124</v>
          </cell>
          <cell r="F688">
            <v>99</v>
          </cell>
          <cell r="G688">
            <v>100</v>
          </cell>
          <cell r="H688">
            <v>93</v>
          </cell>
          <cell r="I688">
            <v>120</v>
          </cell>
          <cell r="J688">
            <v>113</v>
          </cell>
          <cell r="K688">
            <v>95</v>
          </cell>
          <cell r="L688">
            <v>89</v>
          </cell>
          <cell r="M688">
            <v>111</v>
          </cell>
        </row>
        <row r="689">
          <cell r="A689">
            <v>5181626</v>
          </cell>
          <cell r="B689">
            <v>5114906</v>
          </cell>
          <cell r="C689">
            <v>4410</v>
          </cell>
          <cell r="D689">
            <v>3306002</v>
          </cell>
          <cell r="E689">
            <v>210</v>
          </cell>
          <cell r="F689">
            <v>161</v>
          </cell>
          <cell r="G689">
            <v>176</v>
          </cell>
          <cell r="H689">
            <v>165</v>
          </cell>
          <cell r="I689">
            <v>184</v>
          </cell>
          <cell r="J689">
            <v>137</v>
          </cell>
          <cell r="K689">
            <v>142</v>
          </cell>
          <cell r="L689">
            <v>139</v>
          </cell>
          <cell r="M689">
            <v>144</v>
          </cell>
        </row>
        <row r="690">
          <cell r="A690">
            <v>5181496</v>
          </cell>
          <cell r="B690">
            <v>5114841</v>
          </cell>
          <cell r="C690">
            <v>4410</v>
          </cell>
          <cell r="D690">
            <v>2181128</v>
          </cell>
          <cell r="E690">
            <v>346</v>
          </cell>
          <cell r="F690">
            <v>280</v>
          </cell>
          <cell r="G690">
            <v>190</v>
          </cell>
          <cell r="H690">
            <v>169</v>
          </cell>
          <cell r="I690">
            <v>169</v>
          </cell>
          <cell r="J690">
            <v>159</v>
          </cell>
          <cell r="K690">
            <v>153</v>
          </cell>
          <cell r="L690">
            <v>146</v>
          </cell>
          <cell r="M690">
            <v>171</v>
          </cell>
        </row>
        <row r="691">
          <cell r="A691">
            <v>5173460</v>
          </cell>
          <cell r="B691">
            <v>5110823</v>
          </cell>
          <cell r="C691">
            <v>4410</v>
          </cell>
          <cell r="D691">
            <v>7314690</v>
          </cell>
          <cell r="E691">
            <v>74</v>
          </cell>
          <cell r="F691">
            <v>108</v>
          </cell>
          <cell r="G691">
            <v>90</v>
          </cell>
          <cell r="H691">
            <v>60</v>
          </cell>
          <cell r="I691">
            <v>47</v>
          </cell>
          <cell r="J691">
            <v>35</v>
          </cell>
          <cell r="K691">
            <v>69</v>
          </cell>
          <cell r="L691">
            <v>88</v>
          </cell>
          <cell r="M691">
            <v>80</v>
          </cell>
        </row>
        <row r="692">
          <cell r="A692">
            <v>5173174</v>
          </cell>
          <cell r="B692">
            <v>5110680</v>
          </cell>
          <cell r="C692">
            <v>4410</v>
          </cell>
          <cell r="D692">
            <v>7299924</v>
          </cell>
          <cell r="E692">
            <v>503</v>
          </cell>
          <cell r="F692">
            <v>341</v>
          </cell>
          <cell r="G692">
            <v>349</v>
          </cell>
          <cell r="H692">
            <v>303</v>
          </cell>
          <cell r="I692">
            <v>360</v>
          </cell>
          <cell r="J692">
            <v>287</v>
          </cell>
          <cell r="K692">
            <v>657</v>
          </cell>
          <cell r="L692">
            <v>621</v>
          </cell>
          <cell r="M692">
            <v>678</v>
          </cell>
        </row>
        <row r="693">
          <cell r="A693">
            <v>5173584</v>
          </cell>
          <cell r="B693">
            <v>5110885</v>
          </cell>
          <cell r="C693">
            <v>4410</v>
          </cell>
          <cell r="D693">
            <v>7117917</v>
          </cell>
          <cell r="E693">
            <v>125</v>
          </cell>
          <cell r="F693">
            <v>119</v>
          </cell>
          <cell r="G693">
            <v>136</v>
          </cell>
          <cell r="H693">
            <v>133</v>
          </cell>
          <cell r="I693">
            <v>147</v>
          </cell>
          <cell r="J693">
            <v>136</v>
          </cell>
          <cell r="K693">
            <v>153</v>
          </cell>
          <cell r="L693">
            <v>137</v>
          </cell>
          <cell r="M693">
            <v>144</v>
          </cell>
        </row>
        <row r="694">
          <cell r="A694">
            <v>5173648</v>
          </cell>
          <cell r="B694">
            <v>5110917</v>
          </cell>
          <cell r="C694">
            <v>4410</v>
          </cell>
          <cell r="D694">
            <v>7728031</v>
          </cell>
          <cell r="E694">
            <v>183</v>
          </cell>
          <cell r="F694">
            <v>157</v>
          </cell>
          <cell r="G694">
            <v>157</v>
          </cell>
          <cell r="H694">
            <v>170</v>
          </cell>
          <cell r="I694">
            <v>186</v>
          </cell>
          <cell r="J694">
            <v>167</v>
          </cell>
          <cell r="K694">
            <v>167</v>
          </cell>
          <cell r="L694">
            <v>170</v>
          </cell>
          <cell r="M694">
            <v>193</v>
          </cell>
        </row>
        <row r="695">
          <cell r="A695">
            <v>5181670</v>
          </cell>
          <cell r="B695">
            <v>5114928</v>
          </cell>
          <cell r="C695">
            <v>4410</v>
          </cell>
          <cell r="D695">
            <v>442302</v>
          </cell>
          <cell r="E695">
            <v>179</v>
          </cell>
          <cell r="F695">
            <v>7</v>
          </cell>
          <cell r="G695">
            <v>342</v>
          </cell>
          <cell r="H695">
            <v>208</v>
          </cell>
          <cell r="I695">
            <v>229</v>
          </cell>
          <cell r="J695">
            <v>209</v>
          </cell>
          <cell r="K695">
            <v>227</v>
          </cell>
          <cell r="L695">
            <v>218</v>
          </cell>
          <cell r="M695">
            <v>230</v>
          </cell>
        </row>
        <row r="696">
          <cell r="A696">
            <v>5181290</v>
          </cell>
          <cell r="B696">
            <v>5114738</v>
          </cell>
          <cell r="C696">
            <v>4410</v>
          </cell>
          <cell r="D696">
            <v>4172304</v>
          </cell>
          <cell r="E696">
            <v>202</v>
          </cell>
          <cell r="F696">
            <v>208</v>
          </cell>
          <cell r="G696">
            <v>246</v>
          </cell>
          <cell r="H696">
            <v>233</v>
          </cell>
          <cell r="I696">
            <v>260</v>
          </cell>
          <cell r="J696">
            <v>243</v>
          </cell>
          <cell r="K696">
            <v>303</v>
          </cell>
          <cell r="L696">
            <v>286</v>
          </cell>
          <cell r="M696">
            <v>317</v>
          </cell>
        </row>
        <row r="697">
          <cell r="A697">
            <v>5182094</v>
          </cell>
          <cell r="B697">
            <v>5115140</v>
          </cell>
          <cell r="C697">
            <v>4410</v>
          </cell>
          <cell r="E697">
            <v>303</v>
          </cell>
          <cell r="F697">
            <v>266</v>
          </cell>
          <cell r="G697">
            <v>254</v>
          </cell>
          <cell r="H697">
            <v>225</v>
          </cell>
          <cell r="I697">
            <v>295</v>
          </cell>
          <cell r="J697">
            <v>257</v>
          </cell>
          <cell r="K697">
            <v>272</v>
          </cell>
          <cell r="L697">
            <v>245</v>
          </cell>
          <cell r="M697">
            <v>262</v>
          </cell>
        </row>
        <row r="698">
          <cell r="A698">
            <v>5181862</v>
          </cell>
          <cell r="B698">
            <v>5115024</v>
          </cell>
          <cell r="C698">
            <v>4410</v>
          </cell>
          <cell r="E698">
            <v>172</v>
          </cell>
          <cell r="F698">
            <v>152</v>
          </cell>
          <cell r="G698">
            <v>148</v>
          </cell>
          <cell r="H698">
            <v>144</v>
          </cell>
          <cell r="I698">
            <v>213</v>
          </cell>
          <cell r="J698">
            <v>183</v>
          </cell>
          <cell r="K698">
            <v>193</v>
          </cell>
          <cell r="L698">
            <v>172</v>
          </cell>
          <cell r="M698">
            <v>184</v>
          </cell>
        </row>
        <row r="699">
          <cell r="A699">
            <v>5172472</v>
          </cell>
          <cell r="B699">
            <v>5110329</v>
          </cell>
          <cell r="C699">
            <v>4410</v>
          </cell>
          <cell r="E699">
            <v>233</v>
          </cell>
          <cell r="F699">
            <v>206</v>
          </cell>
          <cell r="G699">
            <v>200</v>
          </cell>
          <cell r="H699">
            <v>189</v>
          </cell>
          <cell r="I699">
            <v>273</v>
          </cell>
          <cell r="J699">
            <v>237</v>
          </cell>
          <cell r="K699">
            <v>251</v>
          </cell>
          <cell r="L699">
            <v>224</v>
          </cell>
          <cell r="M699">
            <v>242</v>
          </cell>
        </row>
        <row r="700">
          <cell r="A700">
            <v>5172642</v>
          </cell>
          <cell r="B700">
            <v>5110414</v>
          </cell>
          <cell r="C700">
            <v>4410</v>
          </cell>
          <cell r="D700">
            <v>33001415</v>
          </cell>
          <cell r="E700">
            <v>371</v>
          </cell>
          <cell r="F700">
            <v>261</v>
          </cell>
          <cell r="G700">
            <v>160</v>
          </cell>
          <cell r="H700">
            <v>2926</v>
          </cell>
          <cell r="I700">
            <v>281</v>
          </cell>
          <cell r="J700">
            <v>190</v>
          </cell>
          <cell r="K700">
            <v>478</v>
          </cell>
          <cell r="L700">
            <v>217</v>
          </cell>
          <cell r="M700">
            <v>302</v>
          </cell>
        </row>
        <row r="701">
          <cell r="A701">
            <v>5182318</v>
          </cell>
          <cell r="B701">
            <v>5115252</v>
          </cell>
          <cell r="C701">
            <v>4410</v>
          </cell>
          <cell r="D701">
            <v>33001547</v>
          </cell>
          <cell r="E701">
            <v>195</v>
          </cell>
          <cell r="F701">
            <v>4</v>
          </cell>
          <cell r="G701">
            <v>296</v>
          </cell>
          <cell r="H701">
            <v>116</v>
          </cell>
          <cell r="I701">
            <v>135</v>
          </cell>
          <cell r="J701">
            <v>189</v>
          </cell>
          <cell r="K701">
            <v>293</v>
          </cell>
          <cell r="L701">
            <v>256</v>
          </cell>
          <cell r="M701">
            <v>223</v>
          </cell>
        </row>
        <row r="702">
          <cell r="A702">
            <v>5172620</v>
          </cell>
          <cell r="B702">
            <v>5110403</v>
          </cell>
          <cell r="C702">
            <v>4410</v>
          </cell>
          <cell r="D702">
            <v>33001585</v>
          </cell>
          <cell r="E702">
            <v>306</v>
          </cell>
          <cell r="F702">
            <v>317</v>
          </cell>
          <cell r="G702">
            <v>141</v>
          </cell>
          <cell r="H702">
            <v>277</v>
          </cell>
          <cell r="I702">
            <v>284</v>
          </cell>
          <cell r="J702">
            <v>85</v>
          </cell>
          <cell r="K702">
            <v>79</v>
          </cell>
          <cell r="L702">
            <v>83</v>
          </cell>
          <cell r="M702">
            <v>161</v>
          </cell>
        </row>
        <row r="703">
          <cell r="A703">
            <v>5172560</v>
          </cell>
          <cell r="B703">
            <v>5110373</v>
          </cell>
          <cell r="C703">
            <v>4410</v>
          </cell>
          <cell r="D703">
            <v>33001174</v>
          </cell>
          <cell r="E703">
            <v>172</v>
          </cell>
          <cell r="F703">
            <v>152</v>
          </cell>
          <cell r="G703">
            <v>148</v>
          </cell>
          <cell r="H703">
            <v>144</v>
          </cell>
          <cell r="I703">
            <v>213</v>
          </cell>
          <cell r="J703">
            <v>226</v>
          </cell>
          <cell r="K703">
            <v>236</v>
          </cell>
          <cell r="L703">
            <v>253</v>
          </cell>
          <cell r="M703">
            <v>207</v>
          </cell>
        </row>
        <row r="704">
          <cell r="A704">
            <v>5182198</v>
          </cell>
          <cell r="B704">
            <v>5115192</v>
          </cell>
          <cell r="C704">
            <v>4410</v>
          </cell>
          <cell r="D704">
            <v>33001678</v>
          </cell>
          <cell r="E704">
            <v>263</v>
          </cell>
          <cell r="F704">
            <v>246</v>
          </cell>
          <cell r="G704">
            <v>244</v>
          </cell>
          <cell r="H704">
            <v>218</v>
          </cell>
          <cell r="I704">
            <v>230</v>
          </cell>
          <cell r="J704">
            <v>223</v>
          </cell>
          <cell r="K704">
            <v>235</v>
          </cell>
          <cell r="L704">
            <v>225</v>
          </cell>
          <cell r="M704">
            <v>233</v>
          </cell>
        </row>
        <row r="705">
          <cell r="A705">
            <v>5182222</v>
          </cell>
          <cell r="B705">
            <v>5115204</v>
          </cell>
          <cell r="C705">
            <v>4410</v>
          </cell>
          <cell r="D705">
            <v>33001590</v>
          </cell>
          <cell r="E705">
            <v>225</v>
          </cell>
          <cell r="F705">
            <v>207</v>
          </cell>
          <cell r="G705">
            <v>217</v>
          </cell>
          <cell r="H705">
            <v>199</v>
          </cell>
          <cell r="I705">
            <v>194</v>
          </cell>
          <cell r="J705">
            <v>175</v>
          </cell>
          <cell r="K705">
            <v>185</v>
          </cell>
          <cell r="L705">
            <v>169</v>
          </cell>
          <cell r="M705">
            <v>193</v>
          </cell>
        </row>
        <row r="706">
          <cell r="A706">
            <v>5182128</v>
          </cell>
          <cell r="B706">
            <v>5115157</v>
          </cell>
          <cell r="C706">
            <v>4410</v>
          </cell>
          <cell r="D706">
            <v>31993646</v>
          </cell>
          <cell r="E706">
            <v>256</v>
          </cell>
          <cell r="F706">
            <v>229</v>
          </cell>
          <cell r="G706">
            <v>221</v>
          </cell>
          <cell r="H706">
            <v>327</v>
          </cell>
          <cell r="I706">
            <v>253</v>
          </cell>
          <cell r="J706">
            <v>167</v>
          </cell>
          <cell r="K706">
            <v>167</v>
          </cell>
          <cell r="L706">
            <v>157</v>
          </cell>
          <cell r="M706">
            <v>354</v>
          </cell>
        </row>
        <row r="707">
          <cell r="A707">
            <v>5182010</v>
          </cell>
          <cell r="B707">
            <v>5115098</v>
          </cell>
          <cell r="C707">
            <v>4410</v>
          </cell>
          <cell r="D707">
            <v>33001793</v>
          </cell>
          <cell r="E707">
            <v>153</v>
          </cell>
          <cell r="F707">
            <v>102</v>
          </cell>
          <cell r="G707">
            <v>75</v>
          </cell>
          <cell r="H707">
            <v>84</v>
          </cell>
          <cell r="I707">
            <v>101</v>
          </cell>
          <cell r="J707">
            <v>101</v>
          </cell>
          <cell r="K707">
            <v>31</v>
          </cell>
          <cell r="L707">
            <v>77</v>
          </cell>
          <cell r="M707">
            <v>79</v>
          </cell>
        </row>
        <row r="708">
          <cell r="A708">
            <v>5172982</v>
          </cell>
          <cell r="B708">
            <v>5110584</v>
          </cell>
          <cell r="C708">
            <v>4410</v>
          </cell>
          <cell r="D708">
            <v>31993631</v>
          </cell>
          <cell r="E708">
            <v>241</v>
          </cell>
          <cell r="F708">
            <v>200</v>
          </cell>
          <cell r="G708">
            <v>199</v>
          </cell>
          <cell r="H708">
            <v>270</v>
          </cell>
          <cell r="I708">
            <v>179</v>
          </cell>
          <cell r="J708">
            <v>284</v>
          </cell>
          <cell r="K708">
            <v>304</v>
          </cell>
          <cell r="L708">
            <v>322</v>
          </cell>
          <cell r="M708">
            <v>264</v>
          </cell>
        </row>
        <row r="709">
          <cell r="A709">
            <v>5181948</v>
          </cell>
          <cell r="B709">
            <v>5115067</v>
          </cell>
          <cell r="C709">
            <v>4410</v>
          </cell>
          <cell r="D709">
            <v>2065978</v>
          </cell>
          <cell r="E709">
            <v>364</v>
          </cell>
          <cell r="F709">
            <v>191</v>
          </cell>
          <cell r="G709">
            <v>294</v>
          </cell>
          <cell r="H709">
            <v>322</v>
          </cell>
          <cell r="I709">
            <v>139</v>
          </cell>
          <cell r="J709">
            <v>199</v>
          </cell>
          <cell r="K709">
            <v>203</v>
          </cell>
          <cell r="L709">
            <v>210</v>
          </cell>
          <cell r="M709">
            <v>176</v>
          </cell>
        </row>
        <row r="710">
          <cell r="A710">
            <v>5172580</v>
          </cell>
          <cell r="B710">
            <v>5110383</v>
          </cell>
          <cell r="C710">
            <v>4410</v>
          </cell>
          <cell r="D710">
            <v>31116237</v>
          </cell>
          <cell r="E710">
            <v>135</v>
          </cell>
          <cell r="F710">
            <v>131</v>
          </cell>
          <cell r="G710">
            <v>122</v>
          </cell>
          <cell r="H710">
            <v>135</v>
          </cell>
          <cell r="I710">
            <v>155</v>
          </cell>
          <cell r="J710">
            <v>172</v>
          </cell>
          <cell r="K710">
            <v>165</v>
          </cell>
          <cell r="L710">
            <v>162</v>
          </cell>
          <cell r="M710">
            <v>211</v>
          </cell>
        </row>
        <row r="711">
          <cell r="A711">
            <v>5173116</v>
          </cell>
          <cell r="B711">
            <v>5110651</v>
          </cell>
          <cell r="C711">
            <v>4410</v>
          </cell>
          <cell r="D711">
            <v>31116238</v>
          </cell>
          <cell r="E711">
            <v>208</v>
          </cell>
          <cell r="F711">
            <v>236</v>
          </cell>
          <cell r="G711">
            <v>215</v>
          </cell>
          <cell r="H711">
            <v>176</v>
          </cell>
          <cell r="I711">
            <v>85</v>
          </cell>
          <cell r="J711">
            <v>161</v>
          </cell>
          <cell r="K711">
            <v>189</v>
          </cell>
          <cell r="L711">
            <v>200</v>
          </cell>
          <cell r="M711">
            <v>205</v>
          </cell>
        </row>
        <row r="712">
          <cell r="A712">
            <v>5181884</v>
          </cell>
          <cell r="B712">
            <v>5115035</v>
          </cell>
          <cell r="C712">
            <v>4410</v>
          </cell>
          <cell r="D712">
            <v>31116239</v>
          </cell>
          <cell r="E712">
            <v>172</v>
          </cell>
          <cell r="F712">
            <v>152</v>
          </cell>
          <cell r="G712">
            <v>302</v>
          </cell>
          <cell r="H712">
            <v>131</v>
          </cell>
          <cell r="I712">
            <v>276</v>
          </cell>
          <cell r="J712">
            <v>46</v>
          </cell>
          <cell r="K712">
            <v>12</v>
          </cell>
          <cell r="L712">
            <v>86</v>
          </cell>
          <cell r="M712">
            <v>88</v>
          </cell>
        </row>
        <row r="713">
          <cell r="A713">
            <v>5172942</v>
          </cell>
          <cell r="B713">
            <v>5110564</v>
          </cell>
          <cell r="C713">
            <v>4410</v>
          </cell>
          <cell r="D713">
            <v>31116245</v>
          </cell>
          <cell r="E713">
            <v>239</v>
          </cell>
          <cell r="F713">
            <v>213</v>
          </cell>
          <cell r="G713">
            <v>205</v>
          </cell>
          <cell r="H713">
            <v>182</v>
          </cell>
          <cell r="I713">
            <v>238</v>
          </cell>
          <cell r="J713">
            <v>256</v>
          </cell>
          <cell r="K713">
            <v>222</v>
          </cell>
          <cell r="L713">
            <v>169</v>
          </cell>
          <cell r="M713">
            <v>189</v>
          </cell>
        </row>
        <row r="714">
          <cell r="A714">
            <v>5172796</v>
          </cell>
          <cell r="B714">
            <v>5110491</v>
          </cell>
          <cell r="C714">
            <v>4410</v>
          </cell>
          <cell r="D714">
            <v>31116246</v>
          </cell>
          <cell r="E714">
            <v>233</v>
          </cell>
          <cell r="F714">
            <v>206</v>
          </cell>
          <cell r="G714">
            <v>200</v>
          </cell>
          <cell r="H714">
            <v>189</v>
          </cell>
          <cell r="I714">
            <v>273</v>
          </cell>
          <cell r="J714">
            <v>584</v>
          </cell>
          <cell r="K714">
            <v>740</v>
          </cell>
          <cell r="L714">
            <v>227</v>
          </cell>
          <cell r="M714">
            <v>363</v>
          </cell>
        </row>
        <row r="715">
          <cell r="A715">
            <v>5172860</v>
          </cell>
          <cell r="B715">
            <v>5110523</v>
          </cell>
          <cell r="C715">
            <v>4410</v>
          </cell>
          <cell r="D715">
            <v>31116248</v>
          </cell>
          <cell r="E715">
            <v>46</v>
          </cell>
          <cell r="F715">
            <v>88</v>
          </cell>
          <cell r="G715">
            <v>48</v>
          </cell>
          <cell r="H715">
            <v>49</v>
          </cell>
          <cell r="I715">
            <v>0</v>
          </cell>
          <cell r="J715">
            <v>78</v>
          </cell>
          <cell r="K715">
            <v>93</v>
          </cell>
          <cell r="L715">
            <v>89</v>
          </cell>
          <cell r="M715">
            <v>106</v>
          </cell>
        </row>
        <row r="716">
          <cell r="A716">
            <v>5182298</v>
          </cell>
          <cell r="B716">
            <v>5115242</v>
          </cell>
          <cell r="C716">
            <v>4410</v>
          </cell>
          <cell r="D716">
            <v>31988115</v>
          </cell>
          <cell r="E716">
            <v>60</v>
          </cell>
          <cell r="F716">
            <v>10</v>
          </cell>
          <cell r="G716">
            <v>132</v>
          </cell>
          <cell r="H716">
            <v>67</v>
          </cell>
          <cell r="I716">
            <v>75</v>
          </cell>
          <cell r="J716">
            <v>126</v>
          </cell>
          <cell r="K716">
            <v>160</v>
          </cell>
          <cell r="L716">
            <v>160</v>
          </cell>
          <cell r="M716">
            <v>176</v>
          </cell>
        </row>
        <row r="717">
          <cell r="A717">
            <v>5182276</v>
          </cell>
          <cell r="B717">
            <v>5115231</v>
          </cell>
          <cell r="C717">
            <v>4410</v>
          </cell>
          <cell r="D717">
            <v>31981290</v>
          </cell>
          <cell r="E717">
            <v>195</v>
          </cell>
          <cell r="F717">
            <v>163</v>
          </cell>
          <cell r="G717">
            <v>168</v>
          </cell>
          <cell r="H717">
            <v>160</v>
          </cell>
          <cell r="I717">
            <v>174</v>
          </cell>
          <cell r="J717">
            <v>222</v>
          </cell>
          <cell r="K717">
            <v>252</v>
          </cell>
          <cell r="L717">
            <v>248</v>
          </cell>
          <cell r="M717">
            <v>269</v>
          </cell>
        </row>
        <row r="718">
          <cell r="A718">
            <v>5172962</v>
          </cell>
          <cell r="B718">
            <v>5110574</v>
          </cell>
          <cell r="C718">
            <v>4410</v>
          </cell>
          <cell r="D718">
            <v>3519531</v>
          </cell>
          <cell r="E718">
            <v>0</v>
          </cell>
          <cell r="F718">
            <v>77</v>
          </cell>
          <cell r="G718">
            <v>0</v>
          </cell>
          <cell r="H718">
            <v>0</v>
          </cell>
          <cell r="I718">
            <v>553</v>
          </cell>
          <cell r="J718">
            <v>452</v>
          </cell>
          <cell r="K718">
            <v>301</v>
          </cell>
          <cell r="L718">
            <v>273</v>
          </cell>
          <cell r="M718">
            <v>174</v>
          </cell>
        </row>
        <row r="719">
          <cell r="A719">
            <v>5182112</v>
          </cell>
          <cell r="B719">
            <v>5115149</v>
          </cell>
          <cell r="C719">
            <v>4410</v>
          </cell>
          <cell r="D719">
            <v>1318592</v>
          </cell>
          <cell r="E719">
            <v>130</v>
          </cell>
          <cell r="F719">
            <v>101</v>
          </cell>
          <cell r="G719">
            <v>151</v>
          </cell>
          <cell r="H719">
            <v>359</v>
          </cell>
          <cell r="I719">
            <v>208</v>
          </cell>
          <cell r="J719">
            <v>253</v>
          </cell>
          <cell r="K719">
            <v>266</v>
          </cell>
          <cell r="L719">
            <v>260</v>
          </cell>
          <cell r="M719">
            <v>299</v>
          </cell>
        </row>
        <row r="720">
          <cell r="A720">
            <v>5182074</v>
          </cell>
          <cell r="B720">
            <v>5115130</v>
          </cell>
          <cell r="C720">
            <v>4410</v>
          </cell>
          <cell r="D720">
            <v>1608140</v>
          </cell>
          <cell r="E720">
            <v>94</v>
          </cell>
          <cell r="F720">
            <v>85</v>
          </cell>
          <cell r="G720">
            <v>54</v>
          </cell>
          <cell r="H720">
            <v>16</v>
          </cell>
          <cell r="I720">
            <v>17</v>
          </cell>
          <cell r="J720">
            <v>83</v>
          </cell>
          <cell r="K720">
            <v>224</v>
          </cell>
          <cell r="L720">
            <v>194</v>
          </cell>
          <cell r="M720">
            <v>173</v>
          </cell>
        </row>
        <row r="721">
          <cell r="A721">
            <v>5173134</v>
          </cell>
          <cell r="B721">
            <v>5110660</v>
          </cell>
          <cell r="C721">
            <v>4410</v>
          </cell>
          <cell r="D721">
            <v>3202137</v>
          </cell>
          <cell r="E721">
            <v>240</v>
          </cell>
          <cell r="F721">
            <v>220</v>
          </cell>
          <cell r="G721">
            <v>241</v>
          </cell>
          <cell r="H721">
            <v>258</v>
          </cell>
          <cell r="I721">
            <v>242</v>
          </cell>
          <cell r="J721">
            <v>257</v>
          </cell>
          <cell r="K721">
            <v>267</v>
          </cell>
          <cell r="L721">
            <v>208</v>
          </cell>
          <cell r="M721">
            <v>229</v>
          </cell>
        </row>
        <row r="722">
          <cell r="A722">
            <v>5172494</v>
          </cell>
          <cell r="B722">
            <v>5110340</v>
          </cell>
          <cell r="C722">
            <v>4410</v>
          </cell>
          <cell r="D722">
            <v>7095932</v>
          </cell>
          <cell r="E722">
            <v>227</v>
          </cell>
          <cell r="F722">
            <v>144</v>
          </cell>
          <cell r="G722">
            <v>202</v>
          </cell>
          <cell r="H722">
            <v>113</v>
          </cell>
          <cell r="I722">
            <v>193</v>
          </cell>
          <cell r="J722">
            <v>199</v>
          </cell>
          <cell r="K722">
            <v>149</v>
          </cell>
          <cell r="L722">
            <v>219</v>
          </cell>
          <cell r="M722">
            <v>161</v>
          </cell>
        </row>
        <row r="723">
          <cell r="A723">
            <v>5182142</v>
          </cell>
          <cell r="B723">
            <v>5115164</v>
          </cell>
          <cell r="C723">
            <v>4410</v>
          </cell>
          <cell r="D723">
            <v>652821</v>
          </cell>
          <cell r="E723">
            <v>234</v>
          </cell>
          <cell r="F723">
            <v>190</v>
          </cell>
          <cell r="G723">
            <v>172</v>
          </cell>
          <cell r="H723">
            <v>212</v>
          </cell>
          <cell r="I723">
            <v>206</v>
          </cell>
          <cell r="J723">
            <v>192</v>
          </cell>
          <cell r="K723">
            <v>203</v>
          </cell>
          <cell r="L723">
            <v>205</v>
          </cell>
          <cell r="M723">
            <v>179</v>
          </cell>
        </row>
        <row r="724">
          <cell r="A724">
            <v>5182242</v>
          </cell>
          <cell r="B724">
            <v>5115214</v>
          </cell>
          <cell r="C724">
            <v>4410</v>
          </cell>
          <cell r="D724">
            <v>16005733</v>
          </cell>
          <cell r="E724">
            <v>292</v>
          </cell>
          <cell r="F724">
            <v>193</v>
          </cell>
          <cell r="G724">
            <v>195</v>
          </cell>
          <cell r="H724">
            <v>210</v>
          </cell>
          <cell r="I724">
            <v>258</v>
          </cell>
          <cell r="J724">
            <v>131</v>
          </cell>
          <cell r="K724">
            <v>137</v>
          </cell>
          <cell r="L724">
            <v>145</v>
          </cell>
          <cell r="M724">
            <v>161</v>
          </cell>
        </row>
        <row r="725">
          <cell r="A725">
            <v>5182160</v>
          </cell>
          <cell r="B725">
            <v>5115173</v>
          </cell>
          <cell r="C725">
            <v>4410</v>
          </cell>
          <cell r="D725">
            <v>16006116</v>
          </cell>
          <cell r="E725">
            <v>211</v>
          </cell>
          <cell r="F725">
            <v>201</v>
          </cell>
          <cell r="G725">
            <v>219</v>
          </cell>
          <cell r="H725">
            <v>191</v>
          </cell>
          <cell r="I725">
            <v>197</v>
          </cell>
          <cell r="J725">
            <v>158</v>
          </cell>
          <cell r="K725">
            <v>201</v>
          </cell>
          <cell r="L725">
            <v>187</v>
          </cell>
          <cell r="M725">
            <v>169</v>
          </cell>
        </row>
        <row r="726">
          <cell r="A726">
            <v>5182032</v>
          </cell>
          <cell r="B726">
            <v>5115109</v>
          </cell>
          <cell r="C726">
            <v>4410</v>
          </cell>
          <cell r="D726">
            <v>9111051</v>
          </cell>
          <cell r="E726">
            <v>159</v>
          </cell>
          <cell r="F726">
            <v>279</v>
          </cell>
          <cell r="G726">
            <v>191</v>
          </cell>
          <cell r="H726">
            <v>221</v>
          </cell>
          <cell r="I726">
            <v>237</v>
          </cell>
          <cell r="J726">
            <v>230</v>
          </cell>
          <cell r="K726">
            <v>250</v>
          </cell>
          <cell r="L726">
            <v>287</v>
          </cell>
          <cell r="M726">
            <v>326</v>
          </cell>
        </row>
        <row r="727">
          <cell r="A727">
            <v>5182360</v>
          </cell>
          <cell r="B727">
            <v>5115273</v>
          </cell>
          <cell r="C727">
            <v>4410</v>
          </cell>
          <cell r="D727">
            <v>861966</v>
          </cell>
          <cell r="E727">
            <v>92</v>
          </cell>
          <cell r="F727">
            <v>89</v>
          </cell>
          <cell r="G727">
            <v>98</v>
          </cell>
          <cell r="H727">
            <v>21</v>
          </cell>
          <cell r="I727">
            <v>75</v>
          </cell>
          <cell r="J727">
            <v>70</v>
          </cell>
          <cell r="K727">
            <v>76</v>
          </cell>
          <cell r="L727">
            <v>67</v>
          </cell>
          <cell r="M727">
            <v>69</v>
          </cell>
        </row>
        <row r="728">
          <cell r="A728">
            <v>5181970</v>
          </cell>
          <cell r="B728">
            <v>5115078</v>
          </cell>
          <cell r="C728">
            <v>4410</v>
          </cell>
          <cell r="D728">
            <v>1837448</v>
          </cell>
          <cell r="E728">
            <v>188</v>
          </cell>
          <cell r="F728">
            <v>156</v>
          </cell>
          <cell r="G728">
            <v>167</v>
          </cell>
          <cell r="H728">
            <v>169</v>
          </cell>
          <cell r="I728">
            <v>163</v>
          </cell>
          <cell r="J728">
            <v>155</v>
          </cell>
          <cell r="K728">
            <v>189</v>
          </cell>
          <cell r="L728">
            <v>223</v>
          </cell>
          <cell r="M728">
            <v>212</v>
          </cell>
        </row>
        <row r="729">
          <cell r="A729">
            <v>5172710</v>
          </cell>
          <cell r="B729">
            <v>5110448</v>
          </cell>
          <cell r="C729">
            <v>4410</v>
          </cell>
          <cell r="D729">
            <v>70003616</v>
          </cell>
          <cell r="E729">
            <v>257</v>
          </cell>
          <cell r="F729">
            <v>235</v>
          </cell>
          <cell r="G729">
            <v>251</v>
          </cell>
          <cell r="H729">
            <v>238</v>
          </cell>
          <cell r="I729">
            <v>262</v>
          </cell>
          <cell r="J729">
            <v>248</v>
          </cell>
          <cell r="K729">
            <v>271</v>
          </cell>
          <cell r="L729">
            <v>313</v>
          </cell>
          <cell r="M729">
            <v>238</v>
          </cell>
        </row>
        <row r="730">
          <cell r="A730">
            <v>5172880</v>
          </cell>
          <cell r="B730">
            <v>5110533</v>
          </cell>
          <cell r="C730">
            <v>4410</v>
          </cell>
          <cell r="D730">
            <v>1752930</v>
          </cell>
          <cell r="E730">
            <v>176</v>
          </cell>
          <cell r="F730">
            <v>42</v>
          </cell>
          <cell r="G730">
            <v>156</v>
          </cell>
          <cell r="H730">
            <v>43</v>
          </cell>
          <cell r="I730">
            <v>256</v>
          </cell>
          <cell r="J730">
            <v>139</v>
          </cell>
          <cell r="K730">
            <v>330</v>
          </cell>
          <cell r="L730">
            <v>329</v>
          </cell>
          <cell r="M730">
            <v>336</v>
          </cell>
        </row>
        <row r="731">
          <cell r="A731">
            <v>5172838</v>
          </cell>
          <cell r="B731">
            <v>5110512</v>
          </cell>
          <cell r="C731">
            <v>4410</v>
          </cell>
          <cell r="D731">
            <v>3730363</v>
          </cell>
          <cell r="E731">
            <v>207</v>
          </cell>
          <cell r="F731">
            <v>178</v>
          </cell>
          <cell r="G731">
            <v>186</v>
          </cell>
          <cell r="H731">
            <v>186</v>
          </cell>
          <cell r="I731">
            <v>183</v>
          </cell>
          <cell r="J731">
            <v>166</v>
          </cell>
          <cell r="K731">
            <v>197</v>
          </cell>
          <cell r="L731">
            <v>179</v>
          </cell>
          <cell r="M731">
            <v>201</v>
          </cell>
        </row>
        <row r="732">
          <cell r="A732">
            <v>5172816</v>
          </cell>
          <cell r="B732">
            <v>5110501</v>
          </cell>
          <cell r="C732">
            <v>4410</v>
          </cell>
          <cell r="D732">
            <v>3730168</v>
          </cell>
          <cell r="E732">
            <v>139</v>
          </cell>
          <cell r="F732">
            <v>160</v>
          </cell>
          <cell r="G732">
            <v>127</v>
          </cell>
          <cell r="H732">
            <v>166</v>
          </cell>
          <cell r="I732">
            <v>157</v>
          </cell>
          <cell r="J732">
            <v>216</v>
          </cell>
          <cell r="K732">
            <v>163</v>
          </cell>
          <cell r="L732">
            <v>174</v>
          </cell>
          <cell r="M732">
            <v>189</v>
          </cell>
        </row>
        <row r="733">
          <cell r="A733">
            <v>5172776</v>
          </cell>
          <cell r="B733">
            <v>5110481</v>
          </cell>
          <cell r="C733">
            <v>4410</v>
          </cell>
          <cell r="D733">
            <v>3729805</v>
          </cell>
          <cell r="E733">
            <v>30</v>
          </cell>
          <cell r="F733">
            <v>33</v>
          </cell>
          <cell r="G733">
            <v>27</v>
          </cell>
          <cell r="H733">
            <v>37</v>
          </cell>
          <cell r="I733">
            <v>41</v>
          </cell>
          <cell r="J733">
            <v>38</v>
          </cell>
          <cell r="K733">
            <v>35</v>
          </cell>
          <cell r="L733">
            <v>36</v>
          </cell>
          <cell r="M733">
            <v>39</v>
          </cell>
        </row>
        <row r="734">
          <cell r="A734">
            <v>5172996</v>
          </cell>
          <cell r="B734">
            <v>5110591</v>
          </cell>
          <cell r="C734">
            <v>4410</v>
          </cell>
          <cell r="D734">
            <v>6824716</v>
          </cell>
          <cell r="E734">
            <v>161</v>
          </cell>
          <cell r="F734">
            <v>136</v>
          </cell>
          <cell r="G734">
            <v>154</v>
          </cell>
          <cell r="H734">
            <v>158</v>
          </cell>
          <cell r="I734">
            <v>141</v>
          </cell>
          <cell r="J734">
            <v>134</v>
          </cell>
          <cell r="K734">
            <v>141</v>
          </cell>
          <cell r="L734">
            <v>195</v>
          </cell>
          <cell r="M734">
            <v>284</v>
          </cell>
        </row>
        <row r="735">
          <cell r="A735">
            <v>5172600</v>
          </cell>
          <cell r="B735">
            <v>5110393</v>
          </cell>
          <cell r="C735">
            <v>4410</v>
          </cell>
          <cell r="D735">
            <v>6821987</v>
          </cell>
          <cell r="E735">
            <v>305</v>
          </cell>
          <cell r="F735">
            <v>260</v>
          </cell>
          <cell r="G735">
            <v>290</v>
          </cell>
          <cell r="H735">
            <v>289</v>
          </cell>
          <cell r="I735">
            <v>295</v>
          </cell>
          <cell r="J735">
            <v>295</v>
          </cell>
          <cell r="K735">
            <v>284</v>
          </cell>
          <cell r="L735">
            <v>237</v>
          </cell>
          <cell r="M735">
            <v>125</v>
          </cell>
        </row>
        <row r="736">
          <cell r="A736">
            <v>5182410</v>
          </cell>
          <cell r="B736">
            <v>5115298</v>
          </cell>
          <cell r="C736">
            <v>4410</v>
          </cell>
          <cell r="D736">
            <v>2970052</v>
          </cell>
          <cell r="E736">
            <v>143</v>
          </cell>
          <cell r="F736">
            <v>124</v>
          </cell>
          <cell r="G736">
            <v>124</v>
          </cell>
          <cell r="H736">
            <v>119</v>
          </cell>
          <cell r="I736">
            <v>123</v>
          </cell>
          <cell r="J736">
            <v>101</v>
          </cell>
          <cell r="K736">
            <v>52</v>
          </cell>
          <cell r="L736">
            <v>103</v>
          </cell>
          <cell r="M736">
            <v>125</v>
          </cell>
        </row>
        <row r="737">
          <cell r="A737">
            <v>5180294</v>
          </cell>
          <cell r="B737">
            <v>5114240</v>
          </cell>
          <cell r="C737">
            <v>4410</v>
          </cell>
          <cell r="D737">
            <v>6823182</v>
          </cell>
          <cell r="E737">
            <v>105</v>
          </cell>
          <cell r="F737">
            <v>83</v>
          </cell>
          <cell r="G737">
            <v>101</v>
          </cell>
          <cell r="H737">
            <v>88</v>
          </cell>
          <cell r="I737">
            <v>100</v>
          </cell>
          <cell r="J737">
            <v>90</v>
          </cell>
          <cell r="K737">
            <v>90</v>
          </cell>
          <cell r="L737">
            <v>76</v>
          </cell>
          <cell r="M737">
            <v>91</v>
          </cell>
        </row>
        <row r="738">
          <cell r="A738">
            <v>5172900</v>
          </cell>
          <cell r="B738">
            <v>5110543</v>
          </cell>
          <cell r="C738">
            <v>4410</v>
          </cell>
          <cell r="D738">
            <v>1751228</v>
          </cell>
          <cell r="E738">
            <v>118</v>
          </cell>
          <cell r="F738">
            <v>95</v>
          </cell>
          <cell r="G738">
            <v>102</v>
          </cell>
          <cell r="H738">
            <v>98</v>
          </cell>
          <cell r="I738">
            <v>128</v>
          </cell>
          <cell r="J738">
            <v>140</v>
          </cell>
          <cell r="K738">
            <v>149</v>
          </cell>
          <cell r="L738">
            <v>150</v>
          </cell>
          <cell r="M738">
            <v>143</v>
          </cell>
        </row>
        <row r="739">
          <cell r="A739">
            <v>5172922</v>
          </cell>
          <cell r="B739">
            <v>5110554</v>
          </cell>
          <cell r="C739">
            <v>4410</v>
          </cell>
          <cell r="D739">
            <v>6825380</v>
          </cell>
          <cell r="E739">
            <v>242</v>
          </cell>
          <cell r="F739">
            <v>424</v>
          </cell>
          <cell r="G739">
            <v>217</v>
          </cell>
          <cell r="H739">
            <v>145</v>
          </cell>
          <cell r="I739">
            <v>122</v>
          </cell>
          <cell r="J739">
            <v>171</v>
          </cell>
          <cell r="K739">
            <v>108</v>
          </cell>
          <cell r="L739">
            <v>163</v>
          </cell>
          <cell r="M739">
            <v>216</v>
          </cell>
        </row>
        <row r="740">
          <cell r="A740">
            <v>5173016</v>
          </cell>
          <cell r="B740">
            <v>5110601</v>
          </cell>
          <cell r="C740">
            <v>4410</v>
          </cell>
          <cell r="D740">
            <v>6822519</v>
          </cell>
          <cell r="E740">
            <v>303</v>
          </cell>
          <cell r="F740">
            <v>247</v>
          </cell>
          <cell r="G740">
            <v>260</v>
          </cell>
          <cell r="H740">
            <v>210</v>
          </cell>
          <cell r="I740">
            <v>319</v>
          </cell>
          <cell r="J740">
            <v>230</v>
          </cell>
          <cell r="K740">
            <v>252</v>
          </cell>
          <cell r="L740">
            <v>271</v>
          </cell>
          <cell r="M740">
            <v>253</v>
          </cell>
        </row>
        <row r="741">
          <cell r="A741">
            <v>5172754</v>
          </cell>
          <cell r="B741">
            <v>5110470</v>
          </cell>
          <cell r="C741">
            <v>4410</v>
          </cell>
          <cell r="D741">
            <v>6822047</v>
          </cell>
          <cell r="E741">
            <v>272</v>
          </cell>
          <cell r="F741">
            <v>291</v>
          </cell>
          <cell r="G741">
            <v>275</v>
          </cell>
          <cell r="H741">
            <v>262</v>
          </cell>
          <cell r="I741">
            <v>268</v>
          </cell>
          <cell r="J741">
            <v>248</v>
          </cell>
          <cell r="K741">
            <v>305</v>
          </cell>
          <cell r="L741">
            <v>277</v>
          </cell>
          <cell r="M741">
            <v>317</v>
          </cell>
        </row>
        <row r="742">
          <cell r="A742">
            <v>5172732</v>
          </cell>
          <cell r="B742">
            <v>5110459</v>
          </cell>
          <cell r="C742">
            <v>4410</v>
          </cell>
          <cell r="D742">
            <v>1751170</v>
          </cell>
          <cell r="E742">
            <v>264</v>
          </cell>
          <cell r="F742">
            <v>233</v>
          </cell>
          <cell r="G742">
            <v>144</v>
          </cell>
          <cell r="H742">
            <v>106</v>
          </cell>
          <cell r="I742">
            <v>113</v>
          </cell>
          <cell r="J742">
            <v>101</v>
          </cell>
          <cell r="K742">
            <v>105</v>
          </cell>
          <cell r="L742">
            <v>99</v>
          </cell>
          <cell r="M742">
            <v>96</v>
          </cell>
        </row>
        <row r="743">
          <cell r="A743">
            <v>5172538</v>
          </cell>
          <cell r="B743">
            <v>5110362</v>
          </cell>
          <cell r="C743">
            <v>4410</v>
          </cell>
          <cell r="D743">
            <v>3741192</v>
          </cell>
          <cell r="E743">
            <v>201</v>
          </cell>
          <cell r="F743">
            <v>117</v>
          </cell>
          <cell r="G743">
            <v>214</v>
          </cell>
          <cell r="H743">
            <v>143</v>
          </cell>
          <cell r="I743">
            <v>196</v>
          </cell>
          <cell r="J743">
            <v>238</v>
          </cell>
          <cell r="K743">
            <v>135</v>
          </cell>
          <cell r="L743">
            <v>170</v>
          </cell>
          <cell r="M743">
            <v>234</v>
          </cell>
        </row>
        <row r="744">
          <cell r="A744">
            <v>5172516</v>
          </cell>
          <cell r="B744">
            <v>5110351</v>
          </cell>
          <cell r="C744">
            <v>4410</v>
          </cell>
          <cell r="D744">
            <v>1751493</v>
          </cell>
          <cell r="E744">
            <v>79</v>
          </cell>
          <cell r="F744">
            <v>82</v>
          </cell>
          <cell r="G744">
            <v>10</v>
          </cell>
          <cell r="H744">
            <v>8</v>
          </cell>
          <cell r="I744">
            <v>80</v>
          </cell>
          <cell r="J744">
            <v>71</v>
          </cell>
          <cell r="K744">
            <v>56</v>
          </cell>
          <cell r="L744">
            <v>51</v>
          </cell>
          <cell r="M744">
            <v>47</v>
          </cell>
        </row>
        <row r="745">
          <cell r="A745">
            <v>5173098</v>
          </cell>
          <cell r="B745">
            <v>5110642</v>
          </cell>
          <cell r="C745">
            <v>4410</v>
          </cell>
          <cell r="D745">
            <v>6825296</v>
          </cell>
          <cell r="E745">
            <v>69</v>
          </cell>
          <cell r="F745">
            <v>61</v>
          </cell>
          <cell r="G745">
            <v>58</v>
          </cell>
          <cell r="H745">
            <v>58</v>
          </cell>
          <cell r="I745">
            <v>62</v>
          </cell>
          <cell r="J745">
            <v>53</v>
          </cell>
          <cell r="K745">
            <v>64</v>
          </cell>
          <cell r="L745">
            <v>58</v>
          </cell>
          <cell r="M745">
            <v>61</v>
          </cell>
        </row>
        <row r="746">
          <cell r="A746">
            <v>5182426</v>
          </cell>
          <cell r="B746">
            <v>5115306</v>
          </cell>
          <cell r="C746">
            <v>4410</v>
          </cell>
          <cell r="D746">
            <v>3304774</v>
          </cell>
          <cell r="E746">
            <v>198</v>
          </cell>
          <cell r="F746">
            <v>188</v>
          </cell>
          <cell r="G746">
            <v>220</v>
          </cell>
          <cell r="H746">
            <v>173</v>
          </cell>
          <cell r="I746">
            <v>234</v>
          </cell>
          <cell r="J746">
            <v>204</v>
          </cell>
          <cell r="K746">
            <v>221</v>
          </cell>
          <cell r="L746">
            <v>194</v>
          </cell>
          <cell r="M746">
            <v>199</v>
          </cell>
        </row>
        <row r="747">
          <cell r="A747">
            <v>5181818</v>
          </cell>
          <cell r="B747">
            <v>5115002</v>
          </cell>
          <cell r="C747">
            <v>4410</v>
          </cell>
          <cell r="D747">
            <v>3362898</v>
          </cell>
          <cell r="E747">
            <v>95</v>
          </cell>
          <cell r="F747">
            <v>94</v>
          </cell>
          <cell r="G747">
            <v>89</v>
          </cell>
          <cell r="H747">
            <v>38</v>
          </cell>
          <cell r="I747">
            <v>147</v>
          </cell>
          <cell r="J747">
            <v>93</v>
          </cell>
          <cell r="K747">
            <v>98</v>
          </cell>
          <cell r="L747">
            <v>87</v>
          </cell>
          <cell r="M747">
            <v>103</v>
          </cell>
        </row>
        <row r="748">
          <cell r="A748">
            <v>5181840</v>
          </cell>
          <cell r="B748">
            <v>5115013</v>
          </cell>
          <cell r="C748">
            <v>4410</v>
          </cell>
          <cell r="D748">
            <v>3362455</v>
          </cell>
          <cell r="E748">
            <v>297</v>
          </cell>
          <cell r="F748">
            <v>221</v>
          </cell>
          <cell r="G748">
            <v>79</v>
          </cell>
          <cell r="H748">
            <v>122</v>
          </cell>
          <cell r="I748">
            <v>106</v>
          </cell>
          <cell r="J748">
            <v>120</v>
          </cell>
          <cell r="K748">
            <v>115</v>
          </cell>
          <cell r="L748">
            <v>89</v>
          </cell>
          <cell r="M748">
            <v>134</v>
          </cell>
        </row>
        <row r="749">
          <cell r="A749">
            <v>5182388</v>
          </cell>
          <cell r="B749">
            <v>5115287</v>
          </cell>
          <cell r="C749">
            <v>4410</v>
          </cell>
          <cell r="D749">
            <v>1273624</v>
          </cell>
          <cell r="E749">
            <v>132</v>
          </cell>
          <cell r="F749">
            <v>135</v>
          </cell>
          <cell r="G749">
            <v>140</v>
          </cell>
          <cell r="H749">
            <v>143</v>
          </cell>
          <cell r="I749">
            <v>149</v>
          </cell>
          <cell r="J749">
            <v>136</v>
          </cell>
          <cell r="K749">
            <v>143</v>
          </cell>
          <cell r="L749">
            <v>130</v>
          </cell>
          <cell r="M749">
            <v>133</v>
          </cell>
        </row>
        <row r="750">
          <cell r="A750">
            <v>5182378</v>
          </cell>
          <cell r="B750">
            <v>5115282</v>
          </cell>
          <cell r="C750">
            <v>4410</v>
          </cell>
          <cell r="D750">
            <v>3741259</v>
          </cell>
          <cell r="E750">
            <v>162</v>
          </cell>
          <cell r="F750">
            <v>268</v>
          </cell>
          <cell r="G750">
            <v>284</v>
          </cell>
          <cell r="H750">
            <v>140</v>
          </cell>
          <cell r="I750">
            <v>149</v>
          </cell>
          <cell r="J750">
            <v>149</v>
          </cell>
          <cell r="K750">
            <v>151</v>
          </cell>
          <cell r="L750">
            <v>139</v>
          </cell>
          <cell r="M750">
            <v>148</v>
          </cell>
        </row>
        <row r="751">
          <cell r="A751">
            <v>5182260</v>
          </cell>
          <cell r="B751">
            <v>5115223</v>
          </cell>
          <cell r="C751">
            <v>4410</v>
          </cell>
          <cell r="D751">
            <v>2105087</v>
          </cell>
          <cell r="E751">
            <v>252</v>
          </cell>
          <cell r="F751">
            <v>186</v>
          </cell>
          <cell r="G751">
            <v>158</v>
          </cell>
          <cell r="H751">
            <v>153</v>
          </cell>
          <cell r="I751">
            <v>184</v>
          </cell>
          <cell r="J751">
            <v>189</v>
          </cell>
          <cell r="K751">
            <v>299</v>
          </cell>
          <cell r="L751">
            <v>289</v>
          </cell>
          <cell r="M751">
            <v>214</v>
          </cell>
        </row>
        <row r="752">
          <cell r="A752">
            <v>5182182</v>
          </cell>
          <cell r="B752">
            <v>5115184</v>
          </cell>
          <cell r="C752">
            <v>4410</v>
          </cell>
          <cell r="D752">
            <v>3303604</v>
          </cell>
          <cell r="E752">
            <v>310</v>
          </cell>
          <cell r="F752">
            <v>188</v>
          </cell>
          <cell r="G752">
            <v>210</v>
          </cell>
          <cell r="H752">
            <v>198</v>
          </cell>
          <cell r="I752">
            <v>202</v>
          </cell>
          <cell r="J752">
            <v>185</v>
          </cell>
          <cell r="K752">
            <v>193</v>
          </cell>
          <cell r="L752">
            <v>155</v>
          </cell>
          <cell r="M752">
            <v>148</v>
          </cell>
        </row>
        <row r="753">
          <cell r="A753">
            <v>5182054</v>
          </cell>
          <cell r="B753">
            <v>5115120</v>
          </cell>
          <cell r="C753">
            <v>4410</v>
          </cell>
          <cell r="D753">
            <v>4746782</v>
          </cell>
          <cell r="E753">
            <v>114</v>
          </cell>
          <cell r="F753">
            <v>121</v>
          </cell>
          <cell r="G753">
            <v>166</v>
          </cell>
          <cell r="H753">
            <v>92</v>
          </cell>
          <cell r="I753">
            <v>106</v>
          </cell>
          <cell r="J753">
            <v>117</v>
          </cell>
          <cell r="K753">
            <v>141</v>
          </cell>
          <cell r="L753">
            <v>144</v>
          </cell>
          <cell r="M753">
            <v>158</v>
          </cell>
        </row>
        <row r="754">
          <cell r="A754">
            <v>5182338</v>
          </cell>
          <cell r="B754">
            <v>5115262</v>
          </cell>
          <cell r="C754">
            <v>4410</v>
          </cell>
          <cell r="D754">
            <v>7115383</v>
          </cell>
          <cell r="E754">
            <v>76</v>
          </cell>
          <cell r="F754">
            <v>68</v>
          </cell>
          <cell r="G754">
            <v>65</v>
          </cell>
          <cell r="H754">
            <v>67</v>
          </cell>
          <cell r="I754">
            <v>65</v>
          </cell>
          <cell r="J754">
            <v>65</v>
          </cell>
          <cell r="K754">
            <v>33</v>
          </cell>
          <cell r="L754">
            <v>167</v>
          </cell>
          <cell r="M754">
            <v>142</v>
          </cell>
        </row>
        <row r="755">
          <cell r="A755">
            <v>5172688</v>
          </cell>
          <cell r="B755">
            <v>5110437</v>
          </cell>
          <cell r="C755">
            <v>4410</v>
          </cell>
          <cell r="D755">
            <v>7725828</v>
          </cell>
          <cell r="E755">
            <v>263</v>
          </cell>
          <cell r="F755">
            <v>242</v>
          </cell>
          <cell r="G755">
            <v>228</v>
          </cell>
          <cell r="H755">
            <v>218</v>
          </cell>
          <cell r="I755">
            <v>214</v>
          </cell>
          <cell r="J755">
            <v>209</v>
          </cell>
          <cell r="K755">
            <v>237</v>
          </cell>
          <cell r="L755">
            <v>291</v>
          </cell>
          <cell r="M755">
            <v>296</v>
          </cell>
        </row>
        <row r="756">
          <cell r="A756">
            <v>5172664</v>
          </cell>
          <cell r="B756">
            <v>5110425</v>
          </cell>
          <cell r="C756">
            <v>4410</v>
          </cell>
          <cell r="D756">
            <v>7729366</v>
          </cell>
          <cell r="E756">
            <v>79</v>
          </cell>
          <cell r="F756">
            <v>73</v>
          </cell>
          <cell r="G756">
            <v>81</v>
          </cell>
          <cell r="H756">
            <v>30</v>
          </cell>
          <cell r="I756">
            <v>64</v>
          </cell>
          <cell r="J756">
            <v>67</v>
          </cell>
          <cell r="K756">
            <v>52</v>
          </cell>
          <cell r="L756">
            <v>63</v>
          </cell>
          <cell r="M756">
            <v>101</v>
          </cell>
        </row>
        <row r="757">
          <cell r="A757">
            <v>5181904</v>
          </cell>
          <cell r="B757">
            <v>5115045</v>
          </cell>
          <cell r="C757">
            <v>4410</v>
          </cell>
          <cell r="D757">
            <v>18492532</v>
          </cell>
          <cell r="E757">
            <v>110</v>
          </cell>
          <cell r="F757">
            <v>80</v>
          </cell>
          <cell r="G757">
            <v>49</v>
          </cell>
          <cell r="H757">
            <v>43</v>
          </cell>
          <cell r="I757">
            <v>31</v>
          </cell>
          <cell r="J757">
            <v>60</v>
          </cell>
          <cell r="K757">
            <v>18</v>
          </cell>
          <cell r="L757">
            <v>20</v>
          </cell>
          <cell r="M757">
            <v>50</v>
          </cell>
        </row>
        <row r="758">
          <cell r="A758">
            <v>5173074</v>
          </cell>
          <cell r="B758">
            <v>5110630</v>
          </cell>
          <cell r="C758">
            <v>4410</v>
          </cell>
          <cell r="D758">
            <v>445012</v>
          </cell>
          <cell r="E758">
            <v>185</v>
          </cell>
          <cell r="F758">
            <v>253</v>
          </cell>
          <cell r="G758">
            <v>72</v>
          </cell>
          <cell r="H758">
            <v>143</v>
          </cell>
          <cell r="I758">
            <v>219</v>
          </cell>
          <cell r="J758">
            <v>251</v>
          </cell>
          <cell r="K758">
            <v>234</v>
          </cell>
          <cell r="L758">
            <v>215</v>
          </cell>
          <cell r="M758">
            <v>226</v>
          </cell>
        </row>
        <row r="759">
          <cell r="A759">
            <v>5181926</v>
          </cell>
          <cell r="B759">
            <v>5115056</v>
          </cell>
          <cell r="C759">
            <v>4410</v>
          </cell>
          <cell r="D759">
            <v>33001526</v>
          </cell>
          <cell r="E759">
            <v>112</v>
          </cell>
          <cell r="F759">
            <v>156</v>
          </cell>
          <cell r="G759">
            <v>88</v>
          </cell>
          <cell r="H759">
            <v>87</v>
          </cell>
          <cell r="I759">
            <v>104</v>
          </cell>
          <cell r="J759">
            <v>90</v>
          </cell>
          <cell r="K759">
            <v>0</v>
          </cell>
          <cell r="L759">
            <v>168</v>
          </cell>
          <cell r="M759">
            <v>91</v>
          </cell>
        </row>
        <row r="760">
          <cell r="A760">
            <v>5182574</v>
          </cell>
          <cell r="B760">
            <v>5115380</v>
          </cell>
          <cell r="C760">
            <v>4410</v>
          </cell>
          <cell r="E760">
            <v>233</v>
          </cell>
          <cell r="F760">
            <v>206</v>
          </cell>
          <cell r="G760">
            <v>200</v>
          </cell>
          <cell r="H760">
            <v>189</v>
          </cell>
          <cell r="I760">
            <v>273</v>
          </cell>
          <cell r="J760">
            <v>237</v>
          </cell>
          <cell r="K760">
            <v>251</v>
          </cell>
          <cell r="L760">
            <v>224</v>
          </cell>
          <cell r="M760">
            <v>242</v>
          </cell>
        </row>
        <row r="761">
          <cell r="A761">
            <v>5081362</v>
          </cell>
          <cell r="B761">
            <v>5064774</v>
          </cell>
          <cell r="C761">
            <v>4410</v>
          </cell>
          <cell r="E761">
            <v>144</v>
          </cell>
          <cell r="F761">
            <v>128</v>
          </cell>
          <cell r="G761">
            <v>124</v>
          </cell>
          <cell r="H761">
            <v>119</v>
          </cell>
          <cell r="I761">
            <v>175</v>
          </cell>
          <cell r="J761">
            <v>149</v>
          </cell>
          <cell r="K761">
            <v>157</v>
          </cell>
          <cell r="L761">
            <v>141</v>
          </cell>
          <cell r="M761">
            <v>151</v>
          </cell>
        </row>
        <row r="762">
          <cell r="A762">
            <v>5071492</v>
          </cell>
          <cell r="B762">
            <v>5059839</v>
          </cell>
          <cell r="C762">
            <v>4410</v>
          </cell>
          <cell r="E762">
            <v>504</v>
          </cell>
          <cell r="F762">
            <v>446</v>
          </cell>
          <cell r="G762">
            <v>432</v>
          </cell>
          <cell r="H762">
            <v>388</v>
          </cell>
          <cell r="I762">
            <v>504</v>
          </cell>
          <cell r="J762">
            <v>432</v>
          </cell>
          <cell r="K762">
            <v>460</v>
          </cell>
          <cell r="L762">
            <v>417</v>
          </cell>
          <cell r="M762">
            <v>432</v>
          </cell>
        </row>
        <row r="763">
          <cell r="A763">
            <v>5071468</v>
          </cell>
          <cell r="B763">
            <v>5059827</v>
          </cell>
          <cell r="C763">
            <v>4410</v>
          </cell>
          <cell r="E763">
            <v>504</v>
          </cell>
          <cell r="F763">
            <v>446</v>
          </cell>
          <cell r="G763">
            <v>432</v>
          </cell>
          <cell r="H763">
            <v>388</v>
          </cell>
          <cell r="I763">
            <v>504</v>
          </cell>
          <cell r="J763">
            <v>432</v>
          </cell>
          <cell r="K763">
            <v>460</v>
          </cell>
          <cell r="L763">
            <v>417</v>
          </cell>
          <cell r="M763">
            <v>432</v>
          </cell>
        </row>
        <row r="764">
          <cell r="A764">
            <v>5172260</v>
          </cell>
          <cell r="B764">
            <v>5110223</v>
          </cell>
          <cell r="C764">
            <v>4410</v>
          </cell>
          <cell r="E764">
            <v>233</v>
          </cell>
          <cell r="F764">
            <v>206</v>
          </cell>
          <cell r="G764">
            <v>200</v>
          </cell>
          <cell r="H764">
            <v>189</v>
          </cell>
          <cell r="I764">
            <v>273</v>
          </cell>
          <cell r="J764">
            <v>237</v>
          </cell>
          <cell r="K764">
            <v>251</v>
          </cell>
          <cell r="L764">
            <v>224</v>
          </cell>
          <cell r="M764">
            <v>242</v>
          </cell>
        </row>
        <row r="765">
          <cell r="A765">
            <v>5172042</v>
          </cell>
          <cell r="B765">
            <v>5110114</v>
          </cell>
          <cell r="C765">
            <v>4410</v>
          </cell>
          <cell r="D765">
            <v>31116244</v>
          </cell>
          <cell r="E765">
            <v>211</v>
          </cell>
          <cell r="F765">
            <v>184</v>
          </cell>
          <cell r="G765">
            <v>217</v>
          </cell>
          <cell r="H765">
            <v>224</v>
          </cell>
          <cell r="I765">
            <v>220</v>
          </cell>
          <cell r="J765">
            <v>181</v>
          </cell>
          <cell r="K765">
            <v>185</v>
          </cell>
          <cell r="L765">
            <v>180</v>
          </cell>
          <cell r="M765">
            <v>370</v>
          </cell>
        </row>
        <row r="766">
          <cell r="A766">
            <v>5182832</v>
          </cell>
          <cell r="B766">
            <v>5115509</v>
          </cell>
          <cell r="C766">
            <v>4410</v>
          </cell>
          <cell r="D766">
            <v>31988075</v>
          </cell>
          <cell r="E766">
            <v>292</v>
          </cell>
          <cell r="F766">
            <v>204</v>
          </cell>
          <cell r="G766">
            <v>262</v>
          </cell>
          <cell r="H766">
            <v>256</v>
          </cell>
          <cell r="I766">
            <v>474</v>
          </cell>
          <cell r="J766">
            <v>223</v>
          </cell>
          <cell r="K766">
            <v>382</v>
          </cell>
          <cell r="L766">
            <v>347</v>
          </cell>
          <cell r="M766">
            <v>365</v>
          </cell>
        </row>
        <row r="767">
          <cell r="A767">
            <v>5172386</v>
          </cell>
          <cell r="B767">
            <v>5110286</v>
          </cell>
          <cell r="C767">
            <v>4410</v>
          </cell>
          <cell r="D767">
            <v>31988142</v>
          </cell>
          <cell r="E767">
            <v>885</v>
          </cell>
          <cell r="F767">
            <v>716</v>
          </cell>
          <cell r="G767">
            <v>795</v>
          </cell>
          <cell r="H767">
            <v>773</v>
          </cell>
          <cell r="I767">
            <v>534</v>
          </cell>
          <cell r="J767">
            <v>926</v>
          </cell>
          <cell r="K767">
            <v>1058</v>
          </cell>
          <cell r="L767">
            <v>223</v>
          </cell>
          <cell r="M767">
            <v>345</v>
          </cell>
        </row>
        <row r="768">
          <cell r="A768">
            <v>5182980</v>
          </cell>
          <cell r="B768">
            <v>5115583</v>
          </cell>
          <cell r="C768">
            <v>4410</v>
          </cell>
          <cell r="D768">
            <v>31988297</v>
          </cell>
          <cell r="E768">
            <v>136</v>
          </cell>
          <cell r="F768">
            <v>120</v>
          </cell>
          <cell r="G768">
            <v>132</v>
          </cell>
          <cell r="H768">
            <v>153</v>
          </cell>
          <cell r="I768">
            <v>178</v>
          </cell>
          <cell r="J768">
            <v>120</v>
          </cell>
          <cell r="K768">
            <v>182</v>
          </cell>
          <cell r="L768">
            <v>165</v>
          </cell>
          <cell r="M768">
            <v>205</v>
          </cell>
        </row>
        <row r="769">
          <cell r="A769">
            <v>5172238</v>
          </cell>
          <cell r="B769">
            <v>5110212</v>
          </cell>
          <cell r="C769">
            <v>4410</v>
          </cell>
          <cell r="D769">
            <v>31988295</v>
          </cell>
          <cell r="E769">
            <v>233</v>
          </cell>
          <cell r="F769">
            <v>206</v>
          </cell>
          <cell r="G769">
            <v>200</v>
          </cell>
          <cell r="H769">
            <v>189</v>
          </cell>
          <cell r="I769">
            <v>273</v>
          </cell>
          <cell r="J769">
            <v>129</v>
          </cell>
          <cell r="K769">
            <v>128</v>
          </cell>
          <cell r="L769">
            <v>127</v>
          </cell>
          <cell r="M769">
            <v>125</v>
          </cell>
        </row>
        <row r="770">
          <cell r="A770">
            <v>5182958</v>
          </cell>
          <cell r="B770">
            <v>5115572</v>
          </cell>
          <cell r="C770">
            <v>4410</v>
          </cell>
          <cell r="D770">
            <v>7104363</v>
          </cell>
          <cell r="E770">
            <v>233</v>
          </cell>
          <cell r="F770">
            <v>304</v>
          </cell>
          <cell r="G770">
            <v>148</v>
          </cell>
          <cell r="H770">
            <v>144</v>
          </cell>
          <cell r="I770">
            <v>213</v>
          </cell>
          <cell r="J770">
            <v>150</v>
          </cell>
          <cell r="K770">
            <v>162</v>
          </cell>
          <cell r="L770">
            <v>186</v>
          </cell>
          <cell r="M770">
            <v>244</v>
          </cell>
        </row>
        <row r="771">
          <cell r="A771">
            <v>5183040</v>
          </cell>
          <cell r="B771">
            <v>5115613</v>
          </cell>
          <cell r="C771">
            <v>4410</v>
          </cell>
          <cell r="D771">
            <v>31116348</v>
          </cell>
          <cell r="E771">
            <v>176</v>
          </cell>
          <cell r="F771">
            <v>213</v>
          </cell>
          <cell r="G771">
            <v>215</v>
          </cell>
          <cell r="H771">
            <v>202</v>
          </cell>
          <cell r="I771">
            <v>208</v>
          </cell>
          <cell r="J771">
            <v>85</v>
          </cell>
          <cell r="K771">
            <v>96</v>
          </cell>
          <cell r="L771">
            <v>94</v>
          </cell>
          <cell r="M771">
            <v>96</v>
          </cell>
        </row>
        <row r="772">
          <cell r="A772">
            <v>5183062</v>
          </cell>
          <cell r="B772">
            <v>5115624</v>
          </cell>
          <cell r="C772">
            <v>4410</v>
          </cell>
          <cell r="D772">
            <v>3362593</v>
          </cell>
          <cell r="E772">
            <v>233</v>
          </cell>
          <cell r="F772">
            <v>206</v>
          </cell>
          <cell r="G772">
            <v>200</v>
          </cell>
          <cell r="H772">
            <v>189</v>
          </cell>
          <cell r="I772">
            <v>273</v>
          </cell>
          <cell r="J772">
            <v>211</v>
          </cell>
          <cell r="K772">
            <v>233</v>
          </cell>
          <cell r="L772">
            <v>221</v>
          </cell>
          <cell r="M772">
            <v>189</v>
          </cell>
        </row>
        <row r="773">
          <cell r="A773">
            <v>5182532</v>
          </cell>
          <cell r="B773">
            <v>5115359</v>
          </cell>
          <cell r="C773">
            <v>4410</v>
          </cell>
          <cell r="D773">
            <v>3219599</v>
          </cell>
          <cell r="E773">
            <v>346</v>
          </cell>
          <cell r="F773">
            <v>291</v>
          </cell>
          <cell r="G773">
            <v>299</v>
          </cell>
          <cell r="H773">
            <v>279</v>
          </cell>
          <cell r="I773">
            <v>312</v>
          </cell>
          <cell r="J773">
            <v>265</v>
          </cell>
          <cell r="K773">
            <v>334</v>
          </cell>
          <cell r="L773">
            <v>310</v>
          </cell>
          <cell r="M773">
            <v>334</v>
          </cell>
        </row>
        <row r="774">
          <cell r="A774">
            <v>5172106</v>
          </cell>
          <cell r="B774">
            <v>5110146</v>
          </cell>
          <cell r="C774">
            <v>4410</v>
          </cell>
          <cell r="D774">
            <v>31116327</v>
          </cell>
          <cell r="E774">
            <v>233</v>
          </cell>
          <cell r="F774">
            <v>206</v>
          </cell>
          <cell r="G774">
            <v>200</v>
          </cell>
          <cell r="H774">
            <v>189</v>
          </cell>
          <cell r="I774">
            <v>273</v>
          </cell>
          <cell r="J774">
            <v>159</v>
          </cell>
          <cell r="K774">
            <v>154</v>
          </cell>
          <cell r="L774">
            <v>188</v>
          </cell>
          <cell r="M774">
            <v>212</v>
          </cell>
        </row>
        <row r="775">
          <cell r="A775">
            <v>5182638</v>
          </cell>
          <cell r="B775">
            <v>5115412</v>
          </cell>
          <cell r="C775">
            <v>4410</v>
          </cell>
          <cell r="D775">
            <v>18492456</v>
          </cell>
          <cell r="E775">
            <v>233</v>
          </cell>
          <cell r="F775">
            <v>206</v>
          </cell>
          <cell r="G775">
            <v>200</v>
          </cell>
          <cell r="H775">
            <v>189</v>
          </cell>
          <cell r="I775">
            <v>273</v>
          </cell>
          <cell r="J775">
            <v>211</v>
          </cell>
          <cell r="K775">
            <v>201</v>
          </cell>
          <cell r="L775">
            <v>178</v>
          </cell>
          <cell r="M775">
            <v>206</v>
          </cell>
        </row>
        <row r="776">
          <cell r="A776">
            <v>5182894</v>
          </cell>
          <cell r="B776">
            <v>5115540</v>
          </cell>
          <cell r="C776">
            <v>4410</v>
          </cell>
          <cell r="D776">
            <v>16006045</v>
          </cell>
          <cell r="E776">
            <v>233</v>
          </cell>
          <cell r="F776">
            <v>206</v>
          </cell>
          <cell r="G776">
            <v>200</v>
          </cell>
          <cell r="H776">
            <v>189</v>
          </cell>
          <cell r="I776">
            <v>462</v>
          </cell>
          <cell r="J776">
            <v>209</v>
          </cell>
          <cell r="K776">
            <v>205</v>
          </cell>
          <cell r="L776">
            <v>163</v>
          </cell>
          <cell r="M776">
            <v>45</v>
          </cell>
        </row>
        <row r="777">
          <cell r="A777">
            <v>5172280</v>
          </cell>
          <cell r="B777">
            <v>5110233</v>
          </cell>
          <cell r="C777">
            <v>4410</v>
          </cell>
          <cell r="D777">
            <v>3361122</v>
          </cell>
          <cell r="E777">
            <v>323</v>
          </cell>
          <cell r="F777">
            <v>269</v>
          </cell>
          <cell r="G777">
            <v>349</v>
          </cell>
          <cell r="H777">
            <v>546</v>
          </cell>
          <cell r="I777">
            <v>689</v>
          </cell>
          <cell r="J777">
            <v>337</v>
          </cell>
          <cell r="K777">
            <v>267</v>
          </cell>
          <cell r="L777">
            <v>207</v>
          </cell>
          <cell r="M777">
            <v>446</v>
          </cell>
        </row>
        <row r="778">
          <cell r="A778">
            <v>5182616</v>
          </cell>
          <cell r="B778">
            <v>5115401</v>
          </cell>
          <cell r="C778">
            <v>4410</v>
          </cell>
          <cell r="D778">
            <v>3519601</v>
          </cell>
          <cell r="E778">
            <v>0</v>
          </cell>
          <cell r="F778">
            <v>0</v>
          </cell>
          <cell r="G778">
            <v>0</v>
          </cell>
          <cell r="H778">
            <v>53</v>
          </cell>
          <cell r="I778">
            <v>74</v>
          </cell>
          <cell r="J778">
            <v>63</v>
          </cell>
          <cell r="K778">
            <v>0</v>
          </cell>
          <cell r="L778">
            <v>0</v>
          </cell>
          <cell r="M778">
            <v>0</v>
          </cell>
        </row>
        <row r="779">
          <cell r="A779">
            <v>5172086</v>
          </cell>
          <cell r="B779">
            <v>5110136</v>
          </cell>
          <cell r="C779">
            <v>4410</v>
          </cell>
          <cell r="D779">
            <v>7116324</v>
          </cell>
          <cell r="E779">
            <v>233</v>
          </cell>
          <cell r="F779">
            <v>206</v>
          </cell>
          <cell r="G779">
            <v>156</v>
          </cell>
          <cell r="H779">
            <v>59</v>
          </cell>
          <cell r="I779">
            <v>71</v>
          </cell>
          <cell r="J779">
            <v>70</v>
          </cell>
          <cell r="K779">
            <v>66</v>
          </cell>
          <cell r="L779">
            <v>57</v>
          </cell>
          <cell r="M779">
            <v>62</v>
          </cell>
        </row>
        <row r="780">
          <cell r="A780">
            <v>5071472</v>
          </cell>
          <cell r="B780">
            <v>5059829</v>
          </cell>
          <cell r="C780">
            <v>4410</v>
          </cell>
          <cell r="D780">
            <v>10502784</v>
          </cell>
          <cell r="E780">
            <v>758</v>
          </cell>
          <cell r="F780">
            <v>671</v>
          </cell>
          <cell r="H780">
            <v>1301</v>
          </cell>
          <cell r="J780">
            <v>1343</v>
          </cell>
          <cell r="K780">
            <v>693</v>
          </cell>
          <cell r="L780">
            <v>628</v>
          </cell>
          <cell r="M780">
            <v>650</v>
          </cell>
        </row>
        <row r="781">
          <cell r="A781">
            <v>5182592</v>
          </cell>
          <cell r="B781">
            <v>5115389</v>
          </cell>
          <cell r="C781">
            <v>4410</v>
          </cell>
          <cell r="D781">
            <v>3214496</v>
          </cell>
          <cell r="E781">
            <v>824</v>
          </cell>
          <cell r="F781">
            <v>121</v>
          </cell>
          <cell r="G781">
            <v>366</v>
          </cell>
          <cell r="H781">
            <v>351</v>
          </cell>
          <cell r="I781">
            <v>363</v>
          </cell>
          <cell r="J781">
            <v>315</v>
          </cell>
          <cell r="K781">
            <v>324</v>
          </cell>
          <cell r="L781">
            <v>309</v>
          </cell>
          <cell r="M781">
            <v>313</v>
          </cell>
        </row>
        <row r="782">
          <cell r="A782">
            <v>5182936</v>
          </cell>
          <cell r="B782">
            <v>5115561</v>
          </cell>
          <cell r="C782">
            <v>4410</v>
          </cell>
          <cell r="D782">
            <v>721606</v>
          </cell>
          <cell r="E782">
            <v>233</v>
          </cell>
          <cell r="F782">
            <v>22</v>
          </cell>
          <cell r="G782">
            <v>136</v>
          </cell>
          <cell r="H782">
            <v>133</v>
          </cell>
          <cell r="I782">
            <v>125</v>
          </cell>
          <cell r="J782">
            <v>122</v>
          </cell>
          <cell r="K782">
            <v>123</v>
          </cell>
          <cell r="L782">
            <v>124</v>
          </cell>
          <cell r="M782">
            <v>122</v>
          </cell>
        </row>
        <row r="783">
          <cell r="A783">
            <v>5172150</v>
          </cell>
          <cell r="B783">
            <v>5110168</v>
          </cell>
          <cell r="C783">
            <v>4410</v>
          </cell>
          <cell r="D783">
            <v>10505264</v>
          </cell>
          <cell r="E783">
            <v>233</v>
          </cell>
          <cell r="F783">
            <v>190</v>
          </cell>
          <cell r="G783">
            <v>160</v>
          </cell>
          <cell r="H783">
            <v>166</v>
          </cell>
          <cell r="I783">
            <v>150</v>
          </cell>
          <cell r="J783">
            <v>158</v>
          </cell>
          <cell r="K783">
            <v>169</v>
          </cell>
          <cell r="L783">
            <v>191</v>
          </cell>
          <cell r="M783">
            <v>184</v>
          </cell>
        </row>
        <row r="784">
          <cell r="A784">
            <v>5182748</v>
          </cell>
          <cell r="B784">
            <v>5115467</v>
          </cell>
          <cell r="C784">
            <v>4410</v>
          </cell>
          <cell r="D784">
            <v>2962274</v>
          </cell>
          <cell r="E784">
            <v>100</v>
          </cell>
          <cell r="F784">
            <v>93</v>
          </cell>
          <cell r="G784">
            <v>93</v>
          </cell>
          <cell r="H784">
            <v>93</v>
          </cell>
          <cell r="I784">
            <v>92</v>
          </cell>
          <cell r="J784">
            <v>96</v>
          </cell>
          <cell r="K784">
            <v>102</v>
          </cell>
          <cell r="L784">
            <v>139</v>
          </cell>
          <cell r="M784">
            <v>132</v>
          </cell>
        </row>
        <row r="785">
          <cell r="A785">
            <v>5055390</v>
          </cell>
          <cell r="B785">
            <v>5051788</v>
          </cell>
          <cell r="C785">
            <v>4410</v>
          </cell>
          <cell r="D785">
            <v>7724923</v>
          </cell>
          <cell r="E785">
            <v>171</v>
          </cell>
          <cell r="F785">
            <v>106</v>
          </cell>
          <cell r="G785">
            <v>101</v>
          </cell>
          <cell r="H785">
            <v>143</v>
          </cell>
          <cell r="I785">
            <v>137</v>
          </cell>
          <cell r="J785">
            <v>79</v>
          </cell>
          <cell r="K785">
            <v>0</v>
          </cell>
          <cell r="L785">
            <v>81</v>
          </cell>
          <cell r="M785">
            <v>190</v>
          </cell>
        </row>
        <row r="786">
          <cell r="A786">
            <v>5183002</v>
          </cell>
          <cell r="B786">
            <v>5115594</v>
          </cell>
          <cell r="C786">
            <v>4410</v>
          </cell>
          <cell r="D786">
            <v>16008646</v>
          </cell>
          <cell r="E786">
            <v>293</v>
          </cell>
          <cell r="F786">
            <v>260</v>
          </cell>
          <cell r="G786">
            <v>203</v>
          </cell>
          <cell r="H786">
            <v>198</v>
          </cell>
          <cell r="I786">
            <v>210</v>
          </cell>
          <cell r="J786">
            <v>199</v>
          </cell>
          <cell r="K786">
            <v>236</v>
          </cell>
          <cell r="L786">
            <v>229</v>
          </cell>
          <cell r="M786">
            <v>222</v>
          </cell>
        </row>
        <row r="787">
          <cell r="A787">
            <v>5183020</v>
          </cell>
          <cell r="B787">
            <v>5115603</v>
          </cell>
          <cell r="C787">
            <v>4410</v>
          </cell>
          <cell r="D787">
            <v>70000669</v>
          </cell>
          <cell r="E787">
            <v>368</v>
          </cell>
          <cell r="F787">
            <v>307</v>
          </cell>
          <cell r="G787">
            <v>327</v>
          </cell>
          <cell r="H787">
            <v>404</v>
          </cell>
          <cell r="I787">
            <v>462</v>
          </cell>
          <cell r="J787">
            <v>456</v>
          </cell>
          <cell r="K787">
            <v>597</v>
          </cell>
          <cell r="L787">
            <v>609</v>
          </cell>
          <cell r="M787">
            <v>598</v>
          </cell>
        </row>
        <row r="788">
          <cell r="A788">
            <v>5172172</v>
          </cell>
          <cell r="B788">
            <v>5110179</v>
          </cell>
          <cell r="C788">
            <v>4410</v>
          </cell>
          <cell r="D788">
            <v>156204</v>
          </cell>
          <cell r="E788">
            <v>77</v>
          </cell>
          <cell r="F788">
            <v>100</v>
          </cell>
          <cell r="G788">
            <v>114</v>
          </cell>
          <cell r="H788">
            <v>35</v>
          </cell>
          <cell r="I788">
            <v>197</v>
          </cell>
          <cell r="J788">
            <v>101</v>
          </cell>
          <cell r="K788">
            <v>119</v>
          </cell>
          <cell r="L788">
            <v>99</v>
          </cell>
          <cell r="M788">
            <v>145</v>
          </cell>
        </row>
        <row r="789">
          <cell r="A789">
            <v>5182812</v>
          </cell>
          <cell r="B789">
            <v>5115499</v>
          </cell>
          <cell r="C789">
            <v>4410</v>
          </cell>
          <cell r="D789">
            <v>16006710</v>
          </cell>
          <cell r="E789">
            <v>158</v>
          </cell>
          <cell r="F789">
            <v>150</v>
          </cell>
          <cell r="G789">
            <v>135</v>
          </cell>
          <cell r="H789">
            <v>130</v>
          </cell>
          <cell r="I789">
            <v>149</v>
          </cell>
          <cell r="J789">
            <v>128</v>
          </cell>
          <cell r="K789">
            <v>157</v>
          </cell>
          <cell r="L789">
            <v>143</v>
          </cell>
          <cell r="M789">
            <v>150</v>
          </cell>
        </row>
        <row r="790">
          <cell r="A790">
            <v>5182726</v>
          </cell>
          <cell r="B790">
            <v>5115456</v>
          </cell>
          <cell r="C790">
            <v>4410</v>
          </cell>
          <cell r="D790">
            <v>16008713</v>
          </cell>
          <cell r="E790">
            <v>127</v>
          </cell>
          <cell r="F790">
            <v>95</v>
          </cell>
          <cell r="G790">
            <v>98</v>
          </cell>
          <cell r="H790">
            <v>179</v>
          </cell>
          <cell r="I790">
            <v>204</v>
          </cell>
          <cell r="J790">
            <v>184</v>
          </cell>
          <cell r="K790">
            <v>201</v>
          </cell>
          <cell r="L790">
            <v>195</v>
          </cell>
          <cell r="M790">
            <v>214</v>
          </cell>
        </row>
        <row r="791">
          <cell r="A791">
            <v>5182788</v>
          </cell>
          <cell r="B791">
            <v>5115487</v>
          </cell>
          <cell r="C791">
            <v>4410</v>
          </cell>
          <cell r="D791">
            <v>16008391</v>
          </cell>
          <cell r="E791">
            <v>0</v>
          </cell>
          <cell r="F791">
            <v>0</v>
          </cell>
          <cell r="G791">
            <v>0</v>
          </cell>
          <cell r="H791">
            <v>84</v>
          </cell>
          <cell r="I791">
            <v>21</v>
          </cell>
          <cell r="J791">
            <v>32</v>
          </cell>
          <cell r="K791">
            <v>5</v>
          </cell>
          <cell r="L791">
            <v>50</v>
          </cell>
          <cell r="M791">
            <v>83</v>
          </cell>
        </row>
        <row r="792">
          <cell r="A792">
            <v>5182654</v>
          </cell>
          <cell r="B792">
            <v>5115420</v>
          </cell>
          <cell r="C792">
            <v>4410</v>
          </cell>
          <cell r="D792">
            <v>1535017</v>
          </cell>
          <cell r="E792">
            <v>209</v>
          </cell>
          <cell r="F792">
            <v>127</v>
          </cell>
          <cell r="G792">
            <v>149</v>
          </cell>
          <cell r="H792">
            <v>156</v>
          </cell>
          <cell r="I792">
            <v>135</v>
          </cell>
          <cell r="J792">
            <v>129</v>
          </cell>
          <cell r="K792">
            <v>124</v>
          </cell>
          <cell r="L792">
            <v>96</v>
          </cell>
          <cell r="M792">
            <v>189</v>
          </cell>
        </row>
        <row r="793">
          <cell r="A793">
            <v>5182668</v>
          </cell>
          <cell r="B793">
            <v>5115427</v>
          </cell>
          <cell r="C793">
            <v>4410</v>
          </cell>
          <cell r="D793">
            <v>1618047</v>
          </cell>
          <cell r="E793">
            <v>187</v>
          </cell>
          <cell r="F793">
            <v>157</v>
          </cell>
          <cell r="G793">
            <v>124</v>
          </cell>
          <cell r="H793">
            <v>103</v>
          </cell>
          <cell r="I793">
            <v>114</v>
          </cell>
          <cell r="J793">
            <v>156</v>
          </cell>
          <cell r="K793">
            <v>153</v>
          </cell>
          <cell r="L793">
            <v>129</v>
          </cell>
          <cell r="M793">
            <v>145</v>
          </cell>
        </row>
        <row r="794">
          <cell r="A794">
            <v>5182706</v>
          </cell>
          <cell r="B794">
            <v>5115446</v>
          </cell>
          <cell r="C794">
            <v>4410</v>
          </cell>
          <cell r="D794">
            <v>1911852</v>
          </cell>
          <cell r="E794">
            <v>233</v>
          </cell>
          <cell r="F794">
            <v>194</v>
          </cell>
          <cell r="G794">
            <v>150</v>
          </cell>
          <cell r="H794">
            <v>199</v>
          </cell>
          <cell r="I794">
            <v>179</v>
          </cell>
          <cell r="J794">
            <v>164</v>
          </cell>
          <cell r="K794">
            <v>184</v>
          </cell>
          <cell r="L794">
            <v>157</v>
          </cell>
          <cell r="M794">
            <v>196</v>
          </cell>
        </row>
        <row r="795">
          <cell r="A795">
            <v>5072584</v>
          </cell>
          <cell r="B795">
            <v>5060385</v>
          </cell>
          <cell r="C795">
            <v>4410</v>
          </cell>
          <cell r="D795">
            <v>1877886</v>
          </cell>
          <cell r="E795">
            <v>40</v>
          </cell>
          <cell r="F795">
            <v>42</v>
          </cell>
          <cell r="G795">
            <v>46</v>
          </cell>
          <cell r="H795">
            <v>54</v>
          </cell>
          <cell r="I795">
            <v>41</v>
          </cell>
          <cell r="J795">
            <v>40</v>
          </cell>
          <cell r="K795">
            <v>45</v>
          </cell>
          <cell r="L795">
            <v>42</v>
          </cell>
          <cell r="M795">
            <v>0</v>
          </cell>
        </row>
        <row r="796">
          <cell r="A796">
            <v>5182916</v>
          </cell>
          <cell r="B796">
            <v>5115551</v>
          </cell>
          <cell r="C796">
            <v>4410</v>
          </cell>
          <cell r="D796">
            <v>70004106</v>
          </cell>
          <cell r="E796">
            <v>129</v>
          </cell>
          <cell r="F796">
            <v>85</v>
          </cell>
          <cell r="G796">
            <v>101</v>
          </cell>
          <cell r="H796">
            <v>90</v>
          </cell>
          <cell r="I796">
            <v>96</v>
          </cell>
          <cell r="J796">
            <v>34</v>
          </cell>
          <cell r="K796">
            <v>79</v>
          </cell>
          <cell r="L796">
            <v>93</v>
          </cell>
          <cell r="M796">
            <v>82</v>
          </cell>
        </row>
        <row r="797">
          <cell r="A797">
            <v>5172020</v>
          </cell>
          <cell r="B797">
            <v>5110103</v>
          </cell>
          <cell r="C797">
            <v>4410</v>
          </cell>
          <cell r="D797">
            <v>3730868</v>
          </cell>
          <cell r="E797">
            <v>39</v>
          </cell>
          <cell r="F797">
            <v>59</v>
          </cell>
          <cell r="G797">
            <v>79</v>
          </cell>
          <cell r="H797">
            <v>38</v>
          </cell>
          <cell r="I797">
            <v>171</v>
          </cell>
          <cell r="J797">
            <v>84</v>
          </cell>
          <cell r="K797">
            <v>69</v>
          </cell>
          <cell r="L797">
            <v>68</v>
          </cell>
          <cell r="M797">
            <v>108</v>
          </cell>
        </row>
        <row r="798">
          <cell r="A798">
            <v>5171956</v>
          </cell>
          <cell r="B798">
            <v>5110071</v>
          </cell>
          <cell r="C798">
            <v>4410</v>
          </cell>
          <cell r="D798">
            <v>3725885</v>
          </cell>
          <cell r="E798">
            <v>42</v>
          </cell>
          <cell r="F798">
            <v>32</v>
          </cell>
          <cell r="G798">
            <v>33</v>
          </cell>
          <cell r="H798">
            <v>37</v>
          </cell>
          <cell r="I798">
            <v>41</v>
          </cell>
          <cell r="J798">
            <v>25</v>
          </cell>
          <cell r="K798">
            <v>43</v>
          </cell>
          <cell r="L798">
            <v>38</v>
          </cell>
          <cell r="M798">
            <v>36</v>
          </cell>
        </row>
        <row r="799">
          <cell r="A799">
            <v>5171976</v>
          </cell>
          <cell r="B799">
            <v>5110081</v>
          </cell>
          <cell r="C799">
            <v>4410</v>
          </cell>
          <cell r="D799">
            <v>1751159</v>
          </cell>
          <cell r="E799">
            <v>30</v>
          </cell>
          <cell r="F799">
            <v>23</v>
          </cell>
          <cell r="G799">
            <v>20</v>
          </cell>
          <cell r="H799">
            <v>21</v>
          </cell>
          <cell r="I799">
            <v>22</v>
          </cell>
          <cell r="J799">
            <v>18</v>
          </cell>
          <cell r="K799">
            <v>17</v>
          </cell>
          <cell r="L799">
            <v>15</v>
          </cell>
          <cell r="M799">
            <v>31</v>
          </cell>
        </row>
        <row r="800">
          <cell r="A800">
            <v>5171998</v>
          </cell>
          <cell r="B800">
            <v>5110092</v>
          </cell>
          <cell r="C800">
            <v>4410</v>
          </cell>
          <cell r="D800">
            <v>3730699</v>
          </cell>
          <cell r="E800">
            <v>173</v>
          </cell>
          <cell r="F800">
            <v>160</v>
          </cell>
          <cell r="G800">
            <v>159</v>
          </cell>
          <cell r="H800">
            <v>154</v>
          </cell>
          <cell r="I800">
            <v>163</v>
          </cell>
          <cell r="J800">
            <v>145</v>
          </cell>
          <cell r="K800">
            <v>156</v>
          </cell>
          <cell r="L800">
            <v>147</v>
          </cell>
          <cell r="M800">
            <v>172</v>
          </cell>
        </row>
        <row r="801">
          <cell r="A801">
            <v>5172064</v>
          </cell>
          <cell r="B801">
            <v>5110125</v>
          </cell>
          <cell r="C801">
            <v>4410</v>
          </cell>
          <cell r="D801">
            <v>1752643</v>
          </cell>
          <cell r="E801">
            <v>162</v>
          </cell>
          <cell r="F801">
            <v>138</v>
          </cell>
          <cell r="G801">
            <v>120</v>
          </cell>
          <cell r="H801">
            <v>136</v>
          </cell>
          <cell r="I801">
            <v>133</v>
          </cell>
          <cell r="J801">
            <v>125</v>
          </cell>
          <cell r="K801">
            <v>135</v>
          </cell>
          <cell r="L801">
            <v>135</v>
          </cell>
          <cell r="M801">
            <v>142</v>
          </cell>
        </row>
        <row r="802">
          <cell r="A802">
            <v>5172128</v>
          </cell>
          <cell r="B802">
            <v>5110157</v>
          </cell>
          <cell r="C802">
            <v>4410</v>
          </cell>
          <cell r="D802">
            <v>6822805</v>
          </cell>
          <cell r="E802">
            <v>213</v>
          </cell>
          <cell r="F802">
            <v>171</v>
          </cell>
          <cell r="G802">
            <v>153</v>
          </cell>
          <cell r="H802">
            <v>180</v>
          </cell>
          <cell r="I802">
            <v>182</v>
          </cell>
          <cell r="J802">
            <v>159</v>
          </cell>
          <cell r="K802">
            <v>176</v>
          </cell>
          <cell r="L802">
            <v>171</v>
          </cell>
          <cell r="M802">
            <v>144</v>
          </cell>
        </row>
        <row r="803">
          <cell r="A803">
            <v>5172216</v>
          </cell>
          <cell r="B803">
            <v>5110201</v>
          </cell>
          <cell r="C803">
            <v>4410</v>
          </cell>
          <cell r="D803">
            <v>5826806</v>
          </cell>
          <cell r="E803">
            <v>134</v>
          </cell>
          <cell r="F803">
            <v>198</v>
          </cell>
          <cell r="G803">
            <v>139</v>
          </cell>
          <cell r="H803">
            <v>194</v>
          </cell>
          <cell r="I803">
            <v>116</v>
          </cell>
          <cell r="J803">
            <v>132</v>
          </cell>
          <cell r="K803">
            <v>118</v>
          </cell>
          <cell r="L803">
            <v>170</v>
          </cell>
          <cell r="M803">
            <v>127</v>
          </cell>
        </row>
        <row r="804">
          <cell r="A804">
            <v>5172324</v>
          </cell>
          <cell r="B804">
            <v>5110255</v>
          </cell>
          <cell r="C804">
            <v>4410</v>
          </cell>
          <cell r="D804">
            <v>6827554</v>
          </cell>
          <cell r="E804">
            <v>120</v>
          </cell>
          <cell r="F804">
            <v>146</v>
          </cell>
          <cell r="G804">
            <v>175</v>
          </cell>
          <cell r="H804">
            <v>178</v>
          </cell>
          <cell r="I804">
            <v>178</v>
          </cell>
          <cell r="J804">
            <v>160</v>
          </cell>
          <cell r="K804">
            <v>157</v>
          </cell>
          <cell r="L804">
            <v>156</v>
          </cell>
          <cell r="M804">
            <v>149</v>
          </cell>
        </row>
        <row r="805">
          <cell r="A805">
            <v>5182872</v>
          </cell>
          <cell r="B805">
            <v>5115529</v>
          </cell>
          <cell r="C805">
            <v>4410</v>
          </cell>
          <cell r="D805">
            <v>3365126</v>
          </cell>
          <cell r="E805">
            <v>123</v>
          </cell>
          <cell r="F805">
            <v>111</v>
          </cell>
          <cell r="G805">
            <v>113</v>
          </cell>
          <cell r="H805">
            <v>111</v>
          </cell>
          <cell r="I805">
            <v>116</v>
          </cell>
          <cell r="J805">
            <v>114</v>
          </cell>
          <cell r="K805">
            <v>113</v>
          </cell>
          <cell r="L805">
            <v>108</v>
          </cell>
          <cell r="M805">
            <v>123</v>
          </cell>
        </row>
        <row r="806">
          <cell r="A806">
            <v>5182552</v>
          </cell>
          <cell r="B806">
            <v>5115369</v>
          </cell>
          <cell r="C806">
            <v>4410</v>
          </cell>
          <cell r="D806">
            <v>1309442</v>
          </cell>
          <cell r="E806">
            <v>283</v>
          </cell>
          <cell r="F806">
            <v>210</v>
          </cell>
          <cell r="G806">
            <v>168</v>
          </cell>
          <cell r="H806">
            <v>211</v>
          </cell>
          <cell r="I806">
            <v>270</v>
          </cell>
          <cell r="J806">
            <v>210</v>
          </cell>
          <cell r="K806">
            <v>243</v>
          </cell>
          <cell r="L806">
            <v>253</v>
          </cell>
          <cell r="M806">
            <v>242</v>
          </cell>
        </row>
        <row r="807">
          <cell r="A807">
            <v>5095510</v>
          </cell>
          <cell r="B807">
            <v>5071848</v>
          </cell>
          <cell r="C807">
            <v>4410</v>
          </cell>
          <cell r="D807">
            <v>7094174</v>
          </cell>
          <cell r="E807">
            <v>260</v>
          </cell>
          <cell r="F807">
            <v>113</v>
          </cell>
          <cell r="G807">
            <v>46</v>
          </cell>
          <cell r="H807">
            <v>127</v>
          </cell>
          <cell r="I807">
            <v>118</v>
          </cell>
          <cell r="J807">
            <v>183</v>
          </cell>
          <cell r="K807">
            <v>258</v>
          </cell>
          <cell r="L807">
            <v>330</v>
          </cell>
          <cell r="M807">
            <v>314</v>
          </cell>
        </row>
        <row r="808">
          <cell r="A808">
            <v>5172194</v>
          </cell>
          <cell r="B808">
            <v>5110190</v>
          </cell>
          <cell r="C808">
            <v>4410</v>
          </cell>
          <cell r="D808">
            <v>7117735</v>
          </cell>
          <cell r="E808">
            <v>113</v>
          </cell>
          <cell r="F808">
            <v>56</v>
          </cell>
          <cell r="G808">
            <v>119</v>
          </cell>
          <cell r="H808">
            <v>103</v>
          </cell>
          <cell r="I808">
            <v>135</v>
          </cell>
          <cell r="J808">
            <v>157</v>
          </cell>
          <cell r="K808">
            <v>126</v>
          </cell>
          <cell r="L808">
            <v>156</v>
          </cell>
          <cell r="M808">
            <v>132</v>
          </cell>
        </row>
        <row r="809">
          <cell r="A809">
            <v>5182768</v>
          </cell>
          <cell r="B809">
            <v>5115477</v>
          </cell>
          <cell r="C809">
            <v>4410</v>
          </cell>
          <cell r="D809">
            <v>7316427</v>
          </cell>
          <cell r="E809">
            <v>275</v>
          </cell>
          <cell r="F809">
            <v>208</v>
          </cell>
          <cell r="G809">
            <v>240</v>
          </cell>
          <cell r="H809">
            <v>229</v>
          </cell>
          <cell r="I809">
            <v>247</v>
          </cell>
          <cell r="J809">
            <v>208</v>
          </cell>
          <cell r="K809">
            <v>216</v>
          </cell>
          <cell r="L809">
            <v>265</v>
          </cell>
          <cell r="M809">
            <v>223</v>
          </cell>
        </row>
        <row r="810">
          <cell r="A810">
            <v>5172302</v>
          </cell>
          <cell r="B810">
            <v>5110244</v>
          </cell>
          <cell r="C810">
            <v>4410</v>
          </cell>
          <cell r="D810">
            <v>445100</v>
          </cell>
          <cell r="E810">
            <v>200</v>
          </cell>
          <cell r="F810">
            <v>173</v>
          </cell>
          <cell r="G810">
            <v>158</v>
          </cell>
          <cell r="H810">
            <v>163</v>
          </cell>
          <cell r="I810">
            <v>164</v>
          </cell>
          <cell r="J810">
            <v>138</v>
          </cell>
          <cell r="K810">
            <v>145</v>
          </cell>
          <cell r="L810">
            <v>177</v>
          </cell>
          <cell r="M810">
            <v>212</v>
          </cell>
        </row>
        <row r="811">
          <cell r="A811">
            <v>5182684</v>
          </cell>
          <cell r="B811">
            <v>5115435</v>
          </cell>
          <cell r="C811">
            <v>4410</v>
          </cell>
          <cell r="D811">
            <v>719449</v>
          </cell>
          <cell r="E811">
            <v>175</v>
          </cell>
          <cell r="F811">
            <v>160</v>
          </cell>
          <cell r="G811">
            <v>140</v>
          </cell>
          <cell r="H811">
            <v>161</v>
          </cell>
          <cell r="I811">
            <v>157</v>
          </cell>
          <cell r="J811">
            <v>147</v>
          </cell>
          <cell r="K811">
            <v>139</v>
          </cell>
          <cell r="L811">
            <v>130</v>
          </cell>
          <cell r="M811">
            <v>178</v>
          </cell>
        </row>
        <row r="812">
          <cell r="A812">
            <v>5095458</v>
          </cell>
          <cell r="B812">
            <v>5071822</v>
          </cell>
          <cell r="C812">
            <v>4410</v>
          </cell>
          <cell r="D812">
            <v>4418976</v>
          </cell>
          <cell r="E812">
            <v>240</v>
          </cell>
          <cell r="F812">
            <v>185</v>
          </cell>
          <cell r="G812">
            <v>227</v>
          </cell>
          <cell r="H812">
            <v>186</v>
          </cell>
          <cell r="I812">
            <v>464</v>
          </cell>
          <cell r="J812">
            <v>221</v>
          </cell>
          <cell r="K812">
            <v>184</v>
          </cell>
          <cell r="L812">
            <v>199</v>
          </cell>
          <cell r="M812">
            <v>186</v>
          </cell>
        </row>
        <row r="813">
          <cell r="A813">
            <v>5172366</v>
          </cell>
          <cell r="B813">
            <v>5110276</v>
          </cell>
          <cell r="C813">
            <v>4410</v>
          </cell>
          <cell r="D813">
            <v>3507303</v>
          </cell>
          <cell r="E813">
            <v>288</v>
          </cell>
          <cell r="F813">
            <v>261</v>
          </cell>
          <cell r="G813">
            <v>137</v>
          </cell>
          <cell r="H813">
            <v>126</v>
          </cell>
          <cell r="I813">
            <v>147</v>
          </cell>
          <cell r="J813">
            <v>207</v>
          </cell>
          <cell r="K813">
            <v>239</v>
          </cell>
          <cell r="L813">
            <v>223</v>
          </cell>
          <cell r="M813">
            <v>230</v>
          </cell>
        </row>
        <row r="814">
          <cell r="A814">
            <v>5183156</v>
          </cell>
          <cell r="B814">
            <v>5115671</v>
          </cell>
          <cell r="C814">
            <v>4410</v>
          </cell>
          <cell r="E814">
            <v>315</v>
          </cell>
          <cell r="F814">
            <v>281</v>
          </cell>
          <cell r="G814">
            <v>270</v>
          </cell>
          <cell r="H814">
            <v>240</v>
          </cell>
          <cell r="I814">
            <v>313</v>
          </cell>
          <cell r="J814">
            <v>270</v>
          </cell>
          <cell r="K814">
            <v>288</v>
          </cell>
          <cell r="L814">
            <v>261</v>
          </cell>
          <cell r="M814">
            <v>277</v>
          </cell>
        </row>
        <row r="815">
          <cell r="A815">
            <v>5183250</v>
          </cell>
          <cell r="B815">
            <v>5115718</v>
          </cell>
          <cell r="C815">
            <v>4410</v>
          </cell>
          <cell r="D815">
            <v>3364064</v>
          </cell>
          <cell r="E815">
            <v>294</v>
          </cell>
          <cell r="F815">
            <v>263</v>
          </cell>
          <cell r="G815">
            <v>253</v>
          </cell>
          <cell r="H815">
            <v>225</v>
          </cell>
          <cell r="I815">
            <v>294</v>
          </cell>
          <cell r="J815">
            <v>92</v>
          </cell>
          <cell r="K815">
            <v>42</v>
          </cell>
          <cell r="L815">
            <v>22</v>
          </cell>
          <cell r="M815">
            <v>11</v>
          </cell>
        </row>
        <row r="816">
          <cell r="A816">
            <v>5183308</v>
          </cell>
          <cell r="B816">
            <v>5115747</v>
          </cell>
          <cell r="C816">
            <v>4410</v>
          </cell>
          <cell r="D816">
            <v>31988300</v>
          </cell>
          <cell r="E816">
            <v>96</v>
          </cell>
          <cell r="F816">
            <v>96</v>
          </cell>
          <cell r="G816">
            <v>112</v>
          </cell>
          <cell r="H816">
            <v>136</v>
          </cell>
          <cell r="I816">
            <v>53</v>
          </cell>
          <cell r="J816">
            <v>134</v>
          </cell>
          <cell r="K816">
            <v>151</v>
          </cell>
          <cell r="L816">
            <v>180</v>
          </cell>
          <cell r="M816">
            <v>211</v>
          </cell>
        </row>
        <row r="817">
          <cell r="A817">
            <v>5183176</v>
          </cell>
          <cell r="B817">
            <v>5115681</v>
          </cell>
          <cell r="C817">
            <v>4410</v>
          </cell>
          <cell r="D817">
            <v>31988296</v>
          </cell>
          <cell r="E817">
            <v>110</v>
          </cell>
          <cell r="F817">
            <v>75</v>
          </cell>
          <cell r="G817">
            <v>77</v>
          </cell>
          <cell r="H817">
            <v>73</v>
          </cell>
          <cell r="I817">
            <v>67</v>
          </cell>
          <cell r="J817">
            <v>67</v>
          </cell>
          <cell r="K817">
            <v>68</v>
          </cell>
          <cell r="L817">
            <v>67</v>
          </cell>
          <cell r="M817">
            <v>0</v>
          </cell>
        </row>
        <row r="818">
          <cell r="A818">
            <v>5183102</v>
          </cell>
          <cell r="B818">
            <v>5115644</v>
          </cell>
          <cell r="C818">
            <v>4410</v>
          </cell>
          <cell r="D818">
            <v>31988099</v>
          </cell>
          <cell r="E818">
            <v>230</v>
          </cell>
          <cell r="F818">
            <v>164</v>
          </cell>
          <cell r="G818">
            <v>164</v>
          </cell>
          <cell r="H818">
            <v>204</v>
          </cell>
          <cell r="I818">
            <v>167</v>
          </cell>
          <cell r="J818">
            <v>181</v>
          </cell>
          <cell r="K818">
            <v>216</v>
          </cell>
          <cell r="L818">
            <v>183</v>
          </cell>
          <cell r="M818">
            <v>186</v>
          </cell>
        </row>
        <row r="819">
          <cell r="A819">
            <v>5183120</v>
          </cell>
          <cell r="B819">
            <v>5115653</v>
          </cell>
          <cell r="C819">
            <v>4410</v>
          </cell>
          <cell r="D819">
            <v>355781</v>
          </cell>
          <cell r="E819">
            <v>240</v>
          </cell>
          <cell r="F819">
            <v>214</v>
          </cell>
          <cell r="G819">
            <v>206</v>
          </cell>
          <cell r="H819">
            <v>183</v>
          </cell>
          <cell r="I819">
            <v>239</v>
          </cell>
          <cell r="J819">
            <v>422</v>
          </cell>
          <cell r="K819">
            <v>267</v>
          </cell>
          <cell r="L819">
            <v>230</v>
          </cell>
          <cell r="M819">
            <v>227</v>
          </cell>
        </row>
        <row r="820">
          <cell r="A820">
            <v>5183360</v>
          </cell>
          <cell r="B820">
            <v>5115773</v>
          </cell>
          <cell r="C820">
            <v>4410</v>
          </cell>
          <cell r="D820">
            <v>31988301</v>
          </cell>
          <cell r="E820">
            <v>172</v>
          </cell>
          <cell r="F820">
            <v>152</v>
          </cell>
          <cell r="G820">
            <v>148</v>
          </cell>
          <cell r="H820">
            <v>144</v>
          </cell>
          <cell r="I820">
            <v>213</v>
          </cell>
          <cell r="J820">
            <v>187</v>
          </cell>
          <cell r="K820">
            <v>205</v>
          </cell>
          <cell r="L820">
            <v>237</v>
          </cell>
          <cell r="M820">
            <v>257</v>
          </cell>
        </row>
        <row r="821">
          <cell r="A821">
            <v>5183230</v>
          </cell>
          <cell r="B821">
            <v>5115708</v>
          </cell>
          <cell r="C821">
            <v>4410</v>
          </cell>
          <cell r="D821">
            <v>31988303</v>
          </cell>
          <cell r="E821">
            <v>78</v>
          </cell>
          <cell r="F821">
            <v>58</v>
          </cell>
          <cell r="G821">
            <v>61</v>
          </cell>
          <cell r="H821">
            <v>59</v>
          </cell>
          <cell r="I821">
            <v>63</v>
          </cell>
          <cell r="J821">
            <v>116</v>
          </cell>
          <cell r="K821">
            <v>143</v>
          </cell>
          <cell r="L821">
            <v>241</v>
          </cell>
          <cell r="M821">
            <v>271</v>
          </cell>
        </row>
        <row r="822">
          <cell r="A822">
            <v>5183270</v>
          </cell>
          <cell r="B822">
            <v>5115728</v>
          </cell>
          <cell r="C822">
            <v>4410</v>
          </cell>
          <cell r="D822">
            <v>7116236</v>
          </cell>
          <cell r="E822">
            <v>466</v>
          </cell>
          <cell r="F822">
            <v>403</v>
          </cell>
          <cell r="G822">
            <v>102</v>
          </cell>
          <cell r="H822">
            <v>128</v>
          </cell>
          <cell r="I822">
            <v>205</v>
          </cell>
          <cell r="J822">
            <v>115</v>
          </cell>
          <cell r="K822">
            <v>115</v>
          </cell>
          <cell r="L822">
            <v>109</v>
          </cell>
          <cell r="M822">
            <v>142</v>
          </cell>
        </row>
        <row r="823">
          <cell r="A823">
            <v>5081364</v>
          </cell>
          <cell r="B823">
            <v>5064775</v>
          </cell>
          <cell r="C823">
            <v>4410</v>
          </cell>
          <cell r="D823">
            <v>2964935</v>
          </cell>
          <cell r="E823">
            <v>185</v>
          </cell>
          <cell r="F823">
            <v>165</v>
          </cell>
          <cell r="G823">
            <v>151</v>
          </cell>
          <cell r="H823">
            <v>157</v>
          </cell>
          <cell r="I823">
            <v>146</v>
          </cell>
          <cell r="J823">
            <v>147</v>
          </cell>
          <cell r="K823">
            <v>158</v>
          </cell>
          <cell r="L823">
            <v>136</v>
          </cell>
          <cell r="M823">
            <v>164</v>
          </cell>
        </row>
        <row r="824">
          <cell r="A824">
            <v>5183290</v>
          </cell>
          <cell r="B824">
            <v>5115738</v>
          </cell>
          <cell r="C824">
            <v>4410</v>
          </cell>
          <cell r="D824">
            <v>1916086</v>
          </cell>
          <cell r="E824">
            <v>269</v>
          </cell>
          <cell r="F824">
            <v>270</v>
          </cell>
          <cell r="G824">
            <v>77</v>
          </cell>
          <cell r="H824">
            <v>13</v>
          </cell>
          <cell r="I824">
            <v>147</v>
          </cell>
          <cell r="J824">
            <v>0</v>
          </cell>
          <cell r="K824">
            <v>0</v>
          </cell>
          <cell r="L824">
            <v>147</v>
          </cell>
          <cell r="M824">
            <v>0</v>
          </cell>
        </row>
        <row r="825">
          <cell r="A825">
            <v>5183214</v>
          </cell>
          <cell r="B825">
            <v>5115700</v>
          </cell>
          <cell r="C825">
            <v>4410</v>
          </cell>
          <cell r="D825">
            <v>1618089</v>
          </cell>
          <cell r="E825">
            <v>251</v>
          </cell>
          <cell r="F825">
            <v>207</v>
          </cell>
          <cell r="G825">
            <v>214</v>
          </cell>
          <cell r="H825">
            <v>208</v>
          </cell>
          <cell r="I825">
            <v>223</v>
          </cell>
          <cell r="J825">
            <v>207</v>
          </cell>
          <cell r="K825">
            <v>254</v>
          </cell>
          <cell r="L825">
            <v>236</v>
          </cell>
          <cell r="M825">
            <v>230</v>
          </cell>
        </row>
        <row r="826">
          <cell r="A826">
            <v>5183344</v>
          </cell>
          <cell r="B826">
            <v>5115765</v>
          </cell>
          <cell r="C826">
            <v>4410</v>
          </cell>
          <cell r="D826">
            <v>3366163</v>
          </cell>
          <cell r="E826">
            <v>252</v>
          </cell>
          <cell r="F826">
            <v>228</v>
          </cell>
          <cell r="G826">
            <v>234</v>
          </cell>
          <cell r="H826">
            <v>214</v>
          </cell>
          <cell r="I826">
            <v>216</v>
          </cell>
          <cell r="J826">
            <v>205</v>
          </cell>
          <cell r="K826">
            <v>222</v>
          </cell>
          <cell r="L826">
            <v>216</v>
          </cell>
          <cell r="M826">
            <v>220</v>
          </cell>
        </row>
        <row r="827">
          <cell r="A827">
            <v>5183324</v>
          </cell>
          <cell r="B827">
            <v>5115755</v>
          </cell>
          <cell r="C827">
            <v>4410</v>
          </cell>
          <cell r="D827">
            <v>3361922</v>
          </cell>
          <cell r="E827">
            <v>265</v>
          </cell>
          <cell r="F827">
            <v>239</v>
          </cell>
          <cell r="G827">
            <v>234</v>
          </cell>
          <cell r="H827">
            <v>228</v>
          </cell>
          <cell r="I827">
            <v>234</v>
          </cell>
          <cell r="J827">
            <v>250</v>
          </cell>
          <cell r="K827">
            <v>297</v>
          </cell>
          <cell r="L827">
            <v>282</v>
          </cell>
          <cell r="M827">
            <v>325</v>
          </cell>
        </row>
        <row r="828">
          <cell r="A828">
            <v>5183198</v>
          </cell>
          <cell r="B828">
            <v>5115692</v>
          </cell>
          <cell r="C828">
            <v>4410</v>
          </cell>
          <cell r="D828">
            <v>4867375</v>
          </cell>
          <cell r="E828">
            <v>56</v>
          </cell>
          <cell r="F828">
            <v>48</v>
          </cell>
          <cell r="G828">
            <v>43</v>
          </cell>
          <cell r="H828">
            <v>43</v>
          </cell>
          <cell r="I828">
            <v>48</v>
          </cell>
          <cell r="J828">
            <v>47</v>
          </cell>
          <cell r="K828">
            <v>58</v>
          </cell>
          <cell r="L828">
            <v>54</v>
          </cell>
          <cell r="M828">
            <v>55</v>
          </cell>
        </row>
        <row r="829">
          <cell r="A829">
            <v>5183136</v>
          </cell>
          <cell r="B829">
            <v>5115661</v>
          </cell>
          <cell r="C829">
            <v>4410</v>
          </cell>
          <cell r="D829">
            <v>7085074</v>
          </cell>
          <cell r="E829">
            <v>233</v>
          </cell>
          <cell r="F829">
            <v>202</v>
          </cell>
          <cell r="G829">
            <v>228</v>
          </cell>
          <cell r="H829">
            <v>208</v>
          </cell>
          <cell r="I829">
            <v>214</v>
          </cell>
          <cell r="J829">
            <v>212</v>
          </cell>
          <cell r="K829">
            <v>236</v>
          </cell>
          <cell r="L829">
            <v>229</v>
          </cell>
          <cell r="M829">
            <v>265</v>
          </cell>
        </row>
        <row r="830">
          <cell r="A830">
            <v>5183682</v>
          </cell>
          <cell r="B830">
            <v>5115934</v>
          </cell>
          <cell r="C830">
            <v>4410</v>
          </cell>
          <cell r="D830">
            <v>2206823</v>
          </cell>
          <cell r="E830">
            <v>233</v>
          </cell>
          <cell r="F830">
            <v>206</v>
          </cell>
          <cell r="G830">
            <v>200</v>
          </cell>
          <cell r="H830">
            <v>189</v>
          </cell>
          <cell r="I830">
            <v>273</v>
          </cell>
          <cell r="J830">
            <v>237</v>
          </cell>
          <cell r="K830">
            <v>251</v>
          </cell>
          <cell r="L830">
            <v>227</v>
          </cell>
          <cell r="M830">
            <v>233</v>
          </cell>
        </row>
        <row r="831">
          <cell r="A831">
            <v>5164458</v>
          </cell>
          <cell r="B831">
            <v>5106322</v>
          </cell>
          <cell r="C831">
            <v>4410</v>
          </cell>
          <cell r="E831">
            <v>422</v>
          </cell>
          <cell r="F831">
            <v>200</v>
          </cell>
          <cell r="G831">
            <v>190</v>
          </cell>
          <cell r="H831">
            <v>168</v>
          </cell>
          <cell r="I831">
            <v>219</v>
          </cell>
          <cell r="J831">
            <v>186</v>
          </cell>
          <cell r="K831">
            <v>196</v>
          </cell>
          <cell r="L831">
            <v>181</v>
          </cell>
          <cell r="M831">
            <v>187</v>
          </cell>
        </row>
        <row r="832">
          <cell r="A832">
            <v>5164868</v>
          </cell>
          <cell r="B832">
            <v>5106527</v>
          </cell>
          <cell r="C832">
            <v>4410</v>
          </cell>
          <cell r="D832">
            <v>31988455</v>
          </cell>
          <cell r="E832">
            <v>318</v>
          </cell>
          <cell r="F832">
            <v>253</v>
          </cell>
          <cell r="G832">
            <v>259</v>
          </cell>
          <cell r="H832">
            <v>246</v>
          </cell>
          <cell r="I832">
            <v>260</v>
          </cell>
          <cell r="J832">
            <v>250</v>
          </cell>
          <cell r="K832">
            <v>255</v>
          </cell>
          <cell r="L832">
            <v>260</v>
          </cell>
          <cell r="M832">
            <v>226</v>
          </cell>
        </row>
        <row r="833">
          <cell r="A833">
            <v>5164450</v>
          </cell>
          <cell r="B833">
            <v>5106318</v>
          </cell>
          <cell r="C833">
            <v>4410</v>
          </cell>
          <cell r="D833">
            <v>31988464</v>
          </cell>
          <cell r="E833">
            <v>20</v>
          </cell>
          <cell r="F833">
            <v>20</v>
          </cell>
          <cell r="G833">
            <v>16</v>
          </cell>
          <cell r="H833">
            <v>19</v>
          </cell>
          <cell r="I833">
            <v>19</v>
          </cell>
          <cell r="J833">
            <v>268</v>
          </cell>
          <cell r="K833">
            <v>274</v>
          </cell>
          <cell r="L833">
            <v>207</v>
          </cell>
          <cell r="M833">
            <v>270</v>
          </cell>
        </row>
        <row r="834">
          <cell r="A834">
            <v>5095464</v>
          </cell>
          <cell r="B834">
            <v>5071825</v>
          </cell>
          <cell r="C834">
            <v>4410</v>
          </cell>
          <cell r="D834">
            <v>31988462</v>
          </cell>
          <cell r="E834">
            <v>85</v>
          </cell>
          <cell r="F834">
            <v>60</v>
          </cell>
          <cell r="G834">
            <v>63</v>
          </cell>
          <cell r="H834">
            <v>64</v>
          </cell>
          <cell r="I834">
            <v>58</v>
          </cell>
          <cell r="J834">
            <v>78</v>
          </cell>
          <cell r="K834">
            <v>94</v>
          </cell>
          <cell r="L834">
            <v>104</v>
          </cell>
          <cell r="M834">
            <v>90</v>
          </cell>
        </row>
        <row r="835">
          <cell r="A835">
            <v>5183574</v>
          </cell>
          <cell r="B835">
            <v>5115880</v>
          </cell>
          <cell r="C835">
            <v>4410</v>
          </cell>
          <cell r="D835">
            <v>31987891</v>
          </cell>
          <cell r="E835">
            <v>564</v>
          </cell>
          <cell r="F835">
            <v>189</v>
          </cell>
          <cell r="G835">
            <v>86</v>
          </cell>
          <cell r="H835">
            <v>75</v>
          </cell>
          <cell r="I835">
            <v>76</v>
          </cell>
          <cell r="J835">
            <v>254</v>
          </cell>
          <cell r="K835">
            <v>255</v>
          </cell>
          <cell r="L835">
            <v>300</v>
          </cell>
          <cell r="M835">
            <v>303</v>
          </cell>
        </row>
        <row r="836">
          <cell r="A836">
            <v>5183640</v>
          </cell>
          <cell r="B836">
            <v>5115913</v>
          </cell>
          <cell r="C836">
            <v>4410</v>
          </cell>
          <cell r="D836">
            <v>31987889</v>
          </cell>
          <cell r="E836">
            <v>233</v>
          </cell>
          <cell r="F836">
            <v>206</v>
          </cell>
          <cell r="G836">
            <v>200</v>
          </cell>
          <cell r="H836">
            <v>189</v>
          </cell>
          <cell r="I836">
            <v>273</v>
          </cell>
          <cell r="J836">
            <v>367</v>
          </cell>
          <cell r="K836">
            <v>250</v>
          </cell>
          <cell r="L836">
            <v>233</v>
          </cell>
          <cell r="M836">
            <v>256</v>
          </cell>
        </row>
        <row r="837">
          <cell r="A837">
            <v>5183552</v>
          </cell>
          <cell r="B837">
            <v>5115869</v>
          </cell>
          <cell r="C837">
            <v>4410</v>
          </cell>
          <cell r="D837">
            <v>31987892</v>
          </cell>
          <cell r="E837">
            <v>313</v>
          </cell>
          <cell r="F837">
            <v>169</v>
          </cell>
          <cell r="G837">
            <v>362</v>
          </cell>
          <cell r="H837">
            <v>168</v>
          </cell>
          <cell r="I837">
            <v>193</v>
          </cell>
          <cell r="J837">
            <v>320</v>
          </cell>
          <cell r="K837">
            <v>172</v>
          </cell>
          <cell r="L837">
            <v>159</v>
          </cell>
          <cell r="M837">
            <v>171</v>
          </cell>
        </row>
        <row r="838">
          <cell r="A838">
            <v>5183702</v>
          </cell>
          <cell r="B838">
            <v>5115944</v>
          </cell>
          <cell r="C838">
            <v>4410</v>
          </cell>
          <cell r="D838">
            <v>31987888</v>
          </cell>
          <cell r="E838">
            <v>208</v>
          </cell>
          <cell r="F838">
            <v>192</v>
          </cell>
          <cell r="G838">
            <v>187</v>
          </cell>
          <cell r="H838">
            <v>175</v>
          </cell>
          <cell r="I838">
            <v>194</v>
          </cell>
          <cell r="J838">
            <v>167</v>
          </cell>
          <cell r="K838">
            <v>201</v>
          </cell>
          <cell r="L838">
            <v>166</v>
          </cell>
          <cell r="M838">
            <v>184</v>
          </cell>
        </row>
        <row r="839">
          <cell r="A839">
            <v>5183470</v>
          </cell>
          <cell r="B839">
            <v>5115828</v>
          </cell>
          <cell r="C839">
            <v>4410</v>
          </cell>
          <cell r="D839">
            <v>3518719</v>
          </cell>
          <cell r="E839">
            <v>140</v>
          </cell>
          <cell r="F839">
            <v>97</v>
          </cell>
          <cell r="G839">
            <v>165</v>
          </cell>
          <cell r="H839">
            <v>385</v>
          </cell>
          <cell r="I839">
            <v>228</v>
          </cell>
          <cell r="J839">
            <v>206</v>
          </cell>
          <cell r="K839">
            <v>204</v>
          </cell>
          <cell r="L839">
            <v>201</v>
          </cell>
          <cell r="M839">
            <v>220</v>
          </cell>
        </row>
        <row r="840">
          <cell r="A840">
            <v>5164434</v>
          </cell>
          <cell r="B840">
            <v>5106310</v>
          </cell>
          <cell r="C840">
            <v>4410</v>
          </cell>
          <cell r="D840">
            <v>10506324</v>
          </cell>
          <cell r="E840">
            <v>120</v>
          </cell>
          <cell r="F840">
            <v>157</v>
          </cell>
          <cell r="G840">
            <v>176</v>
          </cell>
          <cell r="H840">
            <v>191</v>
          </cell>
          <cell r="I840">
            <v>220</v>
          </cell>
          <cell r="J840">
            <v>119</v>
          </cell>
          <cell r="K840">
            <v>0</v>
          </cell>
          <cell r="L840">
            <v>135</v>
          </cell>
          <cell r="M840">
            <v>138</v>
          </cell>
        </row>
        <row r="841">
          <cell r="A841">
            <v>5164466</v>
          </cell>
          <cell r="B841">
            <v>5106326</v>
          </cell>
          <cell r="C841">
            <v>4410</v>
          </cell>
          <cell r="D841">
            <v>10505261</v>
          </cell>
          <cell r="E841">
            <v>744</v>
          </cell>
          <cell r="F841">
            <v>647</v>
          </cell>
          <cell r="G841">
            <v>301</v>
          </cell>
          <cell r="H841">
            <v>208</v>
          </cell>
          <cell r="I841">
            <v>148</v>
          </cell>
          <cell r="J841">
            <v>251</v>
          </cell>
          <cell r="K841">
            <v>236</v>
          </cell>
          <cell r="L841">
            <v>248</v>
          </cell>
          <cell r="M841">
            <v>318</v>
          </cell>
        </row>
        <row r="842">
          <cell r="A842">
            <v>5183598</v>
          </cell>
          <cell r="B842">
            <v>5115892</v>
          </cell>
          <cell r="C842">
            <v>4410</v>
          </cell>
          <cell r="D842">
            <v>5561062</v>
          </cell>
          <cell r="E842">
            <v>168</v>
          </cell>
          <cell r="F842">
            <v>152</v>
          </cell>
          <cell r="G842">
            <v>99</v>
          </cell>
          <cell r="H842">
            <v>127</v>
          </cell>
          <cell r="I842">
            <v>172</v>
          </cell>
          <cell r="J842">
            <v>175</v>
          </cell>
          <cell r="K842">
            <v>187</v>
          </cell>
          <cell r="L842">
            <v>156</v>
          </cell>
          <cell r="M842">
            <v>172</v>
          </cell>
        </row>
        <row r="843">
          <cell r="A843">
            <v>5164448</v>
          </cell>
          <cell r="B843">
            <v>5106317</v>
          </cell>
          <cell r="C843">
            <v>4410</v>
          </cell>
          <cell r="D843">
            <v>157318</v>
          </cell>
          <cell r="E843">
            <v>106</v>
          </cell>
          <cell r="F843">
            <v>53</v>
          </cell>
          <cell r="G843">
            <v>47</v>
          </cell>
          <cell r="H843">
            <v>95</v>
          </cell>
          <cell r="I843">
            <v>110</v>
          </cell>
          <cell r="J843">
            <v>126</v>
          </cell>
          <cell r="K843">
            <v>111</v>
          </cell>
          <cell r="L843">
            <v>84</v>
          </cell>
          <cell r="M843">
            <v>36</v>
          </cell>
        </row>
        <row r="844">
          <cell r="A844">
            <v>5164462</v>
          </cell>
          <cell r="B844">
            <v>5106324</v>
          </cell>
          <cell r="C844">
            <v>4410</v>
          </cell>
          <cell r="D844">
            <v>157297</v>
          </cell>
          <cell r="E844">
            <v>226</v>
          </cell>
          <cell r="F844">
            <v>179</v>
          </cell>
          <cell r="G844">
            <v>196</v>
          </cell>
          <cell r="H844">
            <v>180</v>
          </cell>
          <cell r="I844">
            <v>190</v>
          </cell>
          <cell r="J844">
            <v>175</v>
          </cell>
          <cell r="K844">
            <v>187</v>
          </cell>
          <cell r="L844">
            <v>179</v>
          </cell>
          <cell r="M844">
            <v>211</v>
          </cell>
        </row>
        <row r="845">
          <cell r="A845">
            <v>5164460</v>
          </cell>
          <cell r="B845">
            <v>5106323</v>
          </cell>
          <cell r="C845">
            <v>4410</v>
          </cell>
          <cell r="D845">
            <v>157390</v>
          </cell>
          <cell r="E845">
            <v>137</v>
          </cell>
          <cell r="F845">
            <v>111</v>
          </cell>
          <cell r="G845">
            <v>119</v>
          </cell>
          <cell r="H845">
            <v>111</v>
          </cell>
          <cell r="I845">
            <v>111</v>
          </cell>
          <cell r="J845">
            <v>65</v>
          </cell>
          <cell r="K845">
            <v>76</v>
          </cell>
          <cell r="L845">
            <v>106</v>
          </cell>
          <cell r="M845">
            <v>91</v>
          </cell>
        </row>
        <row r="846">
          <cell r="A846">
            <v>5164452</v>
          </cell>
          <cell r="B846">
            <v>5106319</v>
          </cell>
          <cell r="C846">
            <v>4410</v>
          </cell>
          <cell r="D846">
            <v>156867</v>
          </cell>
          <cell r="E846">
            <v>117</v>
          </cell>
          <cell r="F846">
            <v>88</v>
          </cell>
          <cell r="G846">
            <v>78</v>
          </cell>
          <cell r="H846">
            <v>112</v>
          </cell>
          <cell r="I846">
            <v>106</v>
          </cell>
          <cell r="J846">
            <v>112</v>
          </cell>
          <cell r="K846">
            <v>114</v>
          </cell>
          <cell r="L846">
            <v>115</v>
          </cell>
          <cell r="M846">
            <v>119</v>
          </cell>
        </row>
        <row r="847">
          <cell r="A847">
            <v>5183782</v>
          </cell>
          <cell r="B847">
            <v>5115984</v>
          </cell>
          <cell r="C847">
            <v>4410</v>
          </cell>
          <cell r="D847">
            <v>1871768</v>
          </cell>
          <cell r="E847">
            <v>68</v>
          </cell>
          <cell r="F847">
            <v>60</v>
          </cell>
          <cell r="G847">
            <v>60</v>
          </cell>
          <cell r="H847">
            <v>61</v>
          </cell>
          <cell r="I847">
            <v>61</v>
          </cell>
          <cell r="J847">
            <v>125</v>
          </cell>
          <cell r="K847">
            <v>170</v>
          </cell>
          <cell r="L847">
            <v>106</v>
          </cell>
          <cell r="M847">
            <v>0</v>
          </cell>
        </row>
        <row r="848">
          <cell r="A848">
            <v>5183744</v>
          </cell>
          <cell r="B848">
            <v>5115965</v>
          </cell>
          <cell r="C848">
            <v>4410</v>
          </cell>
          <cell r="D848">
            <v>1502202</v>
          </cell>
          <cell r="E848">
            <v>0</v>
          </cell>
          <cell r="F848">
            <v>155</v>
          </cell>
          <cell r="G848">
            <v>261</v>
          </cell>
          <cell r="H848">
            <v>246</v>
          </cell>
          <cell r="I848">
            <v>270</v>
          </cell>
          <cell r="J848">
            <v>229</v>
          </cell>
          <cell r="K848">
            <v>230</v>
          </cell>
          <cell r="L848">
            <v>211</v>
          </cell>
          <cell r="M848">
            <v>224</v>
          </cell>
        </row>
        <row r="849">
          <cell r="A849">
            <v>5164468</v>
          </cell>
          <cell r="B849">
            <v>5106327</v>
          </cell>
          <cell r="C849">
            <v>4410</v>
          </cell>
          <cell r="D849">
            <v>1908888</v>
          </cell>
          <cell r="E849">
            <v>384</v>
          </cell>
          <cell r="F849">
            <v>274</v>
          </cell>
          <cell r="G849">
            <v>306</v>
          </cell>
          <cell r="H849">
            <v>309</v>
          </cell>
          <cell r="I849">
            <v>216</v>
          </cell>
          <cell r="J849">
            <v>170</v>
          </cell>
          <cell r="K849">
            <v>187</v>
          </cell>
          <cell r="L849">
            <v>190</v>
          </cell>
          <cell r="M849">
            <v>183</v>
          </cell>
        </row>
        <row r="850">
          <cell r="A850">
            <v>5183428</v>
          </cell>
          <cell r="B850">
            <v>5115807</v>
          </cell>
          <cell r="C850">
            <v>4410</v>
          </cell>
          <cell r="D850">
            <v>1836958</v>
          </cell>
          <cell r="E850">
            <v>143</v>
          </cell>
          <cell r="F850">
            <v>153</v>
          </cell>
          <cell r="G850">
            <v>115</v>
          </cell>
          <cell r="H850">
            <v>102</v>
          </cell>
          <cell r="I850">
            <v>169</v>
          </cell>
          <cell r="J850">
            <v>241</v>
          </cell>
          <cell r="K850">
            <v>285</v>
          </cell>
          <cell r="L850">
            <v>219</v>
          </cell>
          <cell r="M850">
            <v>141</v>
          </cell>
        </row>
        <row r="851">
          <cell r="A851">
            <v>5183488</v>
          </cell>
          <cell r="B851">
            <v>5115837</v>
          </cell>
          <cell r="C851">
            <v>4410</v>
          </cell>
          <cell r="D851">
            <v>1502206</v>
          </cell>
          <cell r="E851">
            <v>0</v>
          </cell>
          <cell r="F851">
            <v>0</v>
          </cell>
          <cell r="G851">
            <v>145</v>
          </cell>
          <cell r="H851">
            <v>54</v>
          </cell>
          <cell r="I851">
            <v>100</v>
          </cell>
          <cell r="J851">
            <v>96</v>
          </cell>
          <cell r="K851">
            <v>141</v>
          </cell>
          <cell r="L851">
            <v>143</v>
          </cell>
          <cell r="M851">
            <v>115</v>
          </cell>
        </row>
        <row r="852">
          <cell r="A852">
            <v>5183724</v>
          </cell>
          <cell r="B852">
            <v>5115955</v>
          </cell>
          <cell r="C852">
            <v>4410</v>
          </cell>
          <cell r="D852">
            <v>1728446</v>
          </cell>
          <cell r="E852">
            <v>36</v>
          </cell>
          <cell r="F852">
            <v>26</v>
          </cell>
          <cell r="G852">
            <v>27</v>
          </cell>
          <cell r="H852">
            <v>26</v>
          </cell>
          <cell r="I852">
            <v>192</v>
          </cell>
          <cell r="J852">
            <v>34</v>
          </cell>
          <cell r="K852">
            <v>6</v>
          </cell>
          <cell r="L852">
            <v>50</v>
          </cell>
          <cell r="M852">
            <v>57</v>
          </cell>
        </row>
        <row r="853">
          <cell r="A853">
            <v>5183510</v>
          </cell>
          <cell r="B853">
            <v>5115848</v>
          </cell>
          <cell r="C853">
            <v>4410</v>
          </cell>
          <cell r="D853">
            <v>1728445</v>
          </cell>
          <cell r="E853">
            <v>230</v>
          </cell>
          <cell r="F853">
            <v>86</v>
          </cell>
          <cell r="G853">
            <v>0</v>
          </cell>
          <cell r="H853">
            <v>0</v>
          </cell>
          <cell r="I853">
            <v>39</v>
          </cell>
          <cell r="J853">
            <v>100</v>
          </cell>
          <cell r="K853">
            <v>94</v>
          </cell>
          <cell r="L853">
            <v>70</v>
          </cell>
          <cell r="M853">
            <v>21</v>
          </cell>
        </row>
        <row r="854">
          <cell r="A854">
            <v>5183766</v>
          </cell>
          <cell r="B854">
            <v>5115976</v>
          </cell>
          <cell r="C854">
            <v>4410</v>
          </cell>
          <cell r="D854">
            <v>3362565</v>
          </cell>
          <cell r="E854">
            <v>244</v>
          </cell>
          <cell r="F854">
            <v>158</v>
          </cell>
          <cell r="G854">
            <v>210</v>
          </cell>
          <cell r="H854">
            <v>230</v>
          </cell>
          <cell r="I854">
            <v>226</v>
          </cell>
          <cell r="J854">
            <v>187</v>
          </cell>
          <cell r="K854">
            <v>215</v>
          </cell>
          <cell r="L854">
            <v>193</v>
          </cell>
          <cell r="M854">
            <v>199</v>
          </cell>
        </row>
        <row r="855">
          <cell r="A855">
            <v>5164856</v>
          </cell>
          <cell r="B855">
            <v>5106521</v>
          </cell>
          <cell r="C855">
            <v>4410</v>
          </cell>
          <cell r="D855">
            <v>6829643</v>
          </cell>
          <cell r="E855">
            <v>269</v>
          </cell>
          <cell r="F855">
            <v>228</v>
          </cell>
          <cell r="G855">
            <v>246</v>
          </cell>
          <cell r="H855">
            <v>243</v>
          </cell>
          <cell r="I855">
            <v>230</v>
          </cell>
          <cell r="J855">
            <v>196</v>
          </cell>
          <cell r="K855">
            <v>278</v>
          </cell>
          <cell r="L855">
            <v>257</v>
          </cell>
          <cell r="M855">
            <v>301</v>
          </cell>
        </row>
        <row r="856">
          <cell r="A856">
            <v>5164858</v>
          </cell>
          <cell r="B856">
            <v>5106522</v>
          </cell>
          <cell r="C856">
            <v>4410</v>
          </cell>
          <cell r="D856">
            <v>6824620</v>
          </cell>
          <cell r="E856">
            <v>242</v>
          </cell>
          <cell r="F856">
            <v>196</v>
          </cell>
          <cell r="G856">
            <v>217</v>
          </cell>
          <cell r="H856">
            <v>219</v>
          </cell>
          <cell r="I856">
            <v>216</v>
          </cell>
          <cell r="J856">
            <v>181</v>
          </cell>
          <cell r="K856">
            <v>242</v>
          </cell>
          <cell r="L856">
            <v>216</v>
          </cell>
          <cell r="M856">
            <v>210</v>
          </cell>
        </row>
        <row r="857">
          <cell r="A857">
            <v>5164860</v>
          </cell>
          <cell r="B857">
            <v>5106523</v>
          </cell>
          <cell r="C857">
            <v>4410</v>
          </cell>
          <cell r="D857">
            <v>6826641</v>
          </cell>
          <cell r="E857">
            <v>65</v>
          </cell>
          <cell r="F857">
            <v>66</v>
          </cell>
          <cell r="G857">
            <v>91</v>
          </cell>
          <cell r="H857">
            <v>293</v>
          </cell>
          <cell r="I857">
            <v>297</v>
          </cell>
          <cell r="J857">
            <v>232</v>
          </cell>
          <cell r="K857">
            <v>278</v>
          </cell>
          <cell r="L857">
            <v>244</v>
          </cell>
          <cell r="M857">
            <v>253</v>
          </cell>
        </row>
        <row r="858">
          <cell r="A858">
            <v>5164864</v>
          </cell>
          <cell r="B858">
            <v>5106525</v>
          </cell>
          <cell r="C858">
            <v>4410</v>
          </cell>
          <cell r="D858">
            <v>2184403</v>
          </cell>
          <cell r="E858">
            <v>162</v>
          </cell>
          <cell r="F858">
            <v>129</v>
          </cell>
          <cell r="G858">
            <v>199</v>
          </cell>
          <cell r="H858">
            <v>244</v>
          </cell>
          <cell r="I858">
            <v>231</v>
          </cell>
          <cell r="J858">
            <v>238</v>
          </cell>
          <cell r="K858">
            <v>275</v>
          </cell>
          <cell r="L858">
            <v>224</v>
          </cell>
          <cell r="M858">
            <v>243</v>
          </cell>
        </row>
        <row r="859">
          <cell r="A859">
            <v>5164456</v>
          </cell>
          <cell r="B859">
            <v>5106321</v>
          </cell>
          <cell r="C859">
            <v>4410</v>
          </cell>
          <cell r="D859">
            <v>6823783</v>
          </cell>
          <cell r="E859">
            <v>149</v>
          </cell>
          <cell r="F859">
            <v>129</v>
          </cell>
          <cell r="G859">
            <v>130</v>
          </cell>
          <cell r="H859">
            <v>141</v>
          </cell>
          <cell r="I859">
            <v>118</v>
          </cell>
          <cell r="J859">
            <v>68</v>
          </cell>
          <cell r="K859">
            <v>134</v>
          </cell>
          <cell r="L859">
            <v>144</v>
          </cell>
          <cell r="M859">
            <v>138</v>
          </cell>
        </row>
        <row r="860">
          <cell r="A860">
            <v>5183378</v>
          </cell>
          <cell r="B860">
            <v>5115782</v>
          </cell>
          <cell r="C860">
            <v>4410</v>
          </cell>
          <cell r="D860">
            <v>2181883</v>
          </cell>
          <cell r="E860">
            <v>48</v>
          </cell>
          <cell r="F860">
            <v>0</v>
          </cell>
          <cell r="G860">
            <v>28</v>
          </cell>
          <cell r="H860">
            <v>1</v>
          </cell>
          <cell r="I860">
            <v>22</v>
          </cell>
          <cell r="J860">
            <v>20</v>
          </cell>
          <cell r="K860">
            <v>0</v>
          </cell>
          <cell r="L860">
            <v>25</v>
          </cell>
          <cell r="M860">
            <v>108</v>
          </cell>
        </row>
        <row r="861">
          <cell r="A861">
            <v>5183390</v>
          </cell>
          <cell r="B861">
            <v>5115788</v>
          </cell>
          <cell r="C861">
            <v>4410</v>
          </cell>
          <cell r="D861">
            <v>7115437</v>
          </cell>
          <cell r="E861">
            <v>111</v>
          </cell>
          <cell r="F861">
            <v>97</v>
          </cell>
          <cell r="G861">
            <v>109</v>
          </cell>
          <cell r="H861">
            <v>109</v>
          </cell>
          <cell r="I861">
            <v>107</v>
          </cell>
          <cell r="J861">
            <v>98</v>
          </cell>
          <cell r="K861">
            <v>89</v>
          </cell>
          <cell r="L861">
            <v>117</v>
          </cell>
          <cell r="M861">
            <v>230</v>
          </cell>
        </row>
        <row r="862">
          <cell r="A862">
            <v>5183618</v>
          </cell>
          <cell r="B862">
            <v>5115902</v>
          </cell>
          <cell r="C862">
            <v>4410</v>
          </cell>
          <cell r="D862">
            <v>7104501</v>
          </cell>
          <cell r="E862">
            <v>383</v>
          </cell>
          <cell r="F862">
            <v>319</v>
          </cell>
          <cell r="G862">
            <v>332</v>
          </cell>
          <cell r="H862">
            <v>344</v>
          </cell>
          <cell r="I862">
            <v>357</v>
          </cell>
          <cell r="J862">
            <v>345</v>
          </cell>
          <cell r="K862">
            <v>357</v>
          </cell>
          <cell r="L862">
            <v>376</v>
          </cell>
          <cell r="M862">
            <v>340</v>
          </cell>
        </row>
        <row r="863">
          <cell r="A863">
            <v>5183532</v>
          </cell>
          <cell r="B863">
            <v>5115859</v>
          </cell>
          <cell r="C863">
            <v>4410</v>
          </cell>
          <cell r="D863">
            <v>7729310</v>
          </cell>
          <cell r="E863">
            <v>173</v>
          </cell>
          <cell r="F863">
            <v>178</v>
          </cell>
          <cell r="G863">
            <v>372</v>
          </cell>
          <cell r="H863">
            <v>230</v>
          </cell>
          <cell r="I863">
            <v>495</v>
          </cell>
          <cell r="J863">
            <v>211</v>
          </cell>
          <cell r="K863">
            <v>197</v>
          </cell>
          <cell r="L863">
            <v>193</v>
          </cell>
          <cell r="M863">
            <v>194</v>
          </cell>
        </row>
        <row r="864">
          <cell r="A864">
            <v>5164862</v>
          </cell>
          <cell r="B864">
            <v>5106524</v>
          </cell>
          <cell r="C864">
            <v>4410</v>
          </cell>
          <cell r="D864">
            <v>3526783</v>
          </cell>
          <cell r="E864">
            <v>194</v>
          </cell>
          <cell r="F864">
            <v>202</v>
          </cell>
          <cell r="G864">
            <v>31</v>
          </cell>
          <cell r="H864">
            <v>221</v>
          </cell>
          <cell r="I864">
            <v>330</v>
          </cell>
          <cell r="J864">
            <v>266</v>
          </cell>
          <cell r="K864">
            <v>281</v>
          </cell>
          <cell r="L864">
            <v>311</v>
          </cell>
          <cell r="M864">
            <v>328</v>
          </cell>
        </row>
        <row r="865">
          <cell r="A865">
            <v>5183410</v>
          </cell>
          <cell r="B865">
            <v>5115798</v>
          </cell>
          <cell r="C865">
            <v>4410</v>
          </cell>
          <cell r="D865">
            <v>443759</v>
          </cell>
          <cell r="E865">
            <v>141</v>
          </cell>
          <cell r="F865">
            <v>55</v>
          </cell>
          <cell r="G865">
            <v>34</v>
          </cell>
          <cell r="H865">
            <v>32</v>
          </cell>
          <cell r="I865">
            <v>88</v>
          </cell>
          <cell r="J865">
            <v>61</v>
          </cell>
          <cell r="K865">
            <v>53</v>
          </cell>
          <cell r="L865">
            <v>45</v>
          </cell>
          <cell r="M865">
            <v>84</v>
          </cell>
        </row>
        <row r="866">
          <cell r="A866">
            <v>5164446</v>
          </cell>
          <cell r="B866">
            <v>5106316</v>
          </cell>
          <cell r="C866">
            <v>4410</v>
          </cell>
          <cell r="D866">
            <v>2511582</v>
          </cell>
          <cell r="E866">
            <v>244</v>
          </cell>
          <cell r="F866">
            <v>203</v>
          </cell>
          <cell r="G866">
            <v>195</v>
          </cell>
          <cell r="H866">
            <v>222</v>
          </cell>
          <cell r="I866">
            <v>222</v>
          </cell>
          <cell r="J866">
            <v>196</v>
          </cell>
          <cell r="K866">
            <v>216</v>
          </cell>
          <cell r="L866">
            <v>217</v>
          </cell>
          <cell r="M866">
            <v>220</v>
          </cell>
        </row>
        <row r="867">
          <cell r="A867">
            <v>5164440</v>
          </cell>
          <cell r="B867">
            <v>5106313</v>
          </cell>
          <cell r="C867">
            <v>4410</v>
          </cell>
          <cell r="D867">
            <v>2511576</v>
          </cell>
          <cell r="E867">
            <v>237</v>
          </cell>
          <cell r="F867">
            <v>193</v>
          </cell>
          <cell r="G867">
            <v>191</v>
          </cell>
          <cell r="H867">
            <v>177</v>
          </cell>
          <cell r="I867">
            <v>162</v>
          </cell>
          <cell r="J867">
            <v>166</v>
          </cell>
          <cell r="K867">
            <v>253</v>
          </cell>
          <cell r="L867">
            <v>246</v>
          </cell>
          <cell r="M867">
            <v>230</v>
          </cell>
        </row>
        <row r="868">
          <cell r="A868">
            <v>5164430</v>
          </cell>
          <cell r="B868">
            <v>5106308</v>
          </cell>
          <cell r="C868">
            <v>4410</v>
          </cell>
          <cell r="D868">
            <v>2511577</v>
          </cell>
          <cell r="E868">
            <v>372</v>
          </cell>
          <cell r="F868">
            <v>363</v>
          </cell>
          <cell r="G868">
            <v>337</v>
          </cell>
          <cell r="H868">
            <v>360</v>
          </cell>
          <cell r="I868">
            <v>204</v>
          </cell>
          <cell r="J868">
            <v>122</v>
          </cell>
          <cell r="K868">
            <v>326</v>
          </cell>
          <cell r="L868">
            <v>350</v>
          </cell>
          <cell r="M868">
            <v>298</v>
          </cell>
        </row>
        <row r="869">
          <cell r="A869">
            <v>5164444</v>
          </cell>
          <cell r="B869">
            <v>5106315</v>
          </cell>
          <cell r="C869">
            <v>4410</v>
          </cell>
          <cell r="D869">
            <v>2511562</v>
          </cell>
          <cell r="E869">
            <v>255</v>
          </cell>
          <cell r="F869">
            <v>179</v>
          </cell>
          <cell r="G869">
            <v>209</v>
          </cell>
          <cell r="H869">
            <v>178</v>
          </cell>
          <cell r="I869">
            <v>209</v>
          </cell>
          <cell r="J869">
            <v>179</v>
          </cell>
          <cell r="K869">
            <v>166</v>
          </cell>
          <cell r="L869">
            <v>180</v>
          </cell>
          <cell r="M869">
            <v>182</v>
          </cell>
        </row>
        <row r="870">
          <cell r="A870">
            <v>5164442</v>
          </cell>
          <cell r="B870">
            <v>5106314</v>
          </cell>
          <cell r="C870">
            <v>4410</v>
          </cell>
          <cell r="D870">
            <v>2511570</v>
          </cell>
          <cell r="E870">
            <v>168</v>
          </cell>
          <cell r="F870">
            <v>135</v>
          </cell>
          <cell r="G870">
            <v>124</v>
          </cell>
          <cell r="H870">
            <v>166</v>
          </cell>
          <cell r="I870">
            <v>188</v>
          </cell>
          <cell r="J870">
            <v>138</v>
          </cell>
          <cell r="K870">
            <v>169</v>
          </cell>
          <cell r="L870">
            <v>170</v>
          </cell>
          <cell r="M870">
            <v>174</v>
          </cell>
        </row>
        <row r="871">
          <cell r="A871">
            <v>5164438</v>
          </cell>
          <cell r="B871">
            <v>5106312</v>
          </cell>
          <cell r="C871">
            <v>4410</v>
          </cell>
          <cell r="D871">
            <v>2510917</v>
          </cell>
          <cell r="E871">
            <v>433</v>
          </cell>
          <cell r="F871">
            <v>204</v>
          </cell>
          <cell r="G871">
            <v>84</v>
          </cell>
          <cell r="H871">
            <v>332</v>
          </cell>
          <cell r="I871">
            <v>281</v>
          </cell>
          <cell r="J871">
            <v>313</v>
          </cell>
          <cell r="K871">
            <v>381</v>
          </cell>
          <cell r="L871">
            <v>389</v>
          </cell>
          <cell r="M871">
            <v>450</v>
          </cell>
        </row>
        <row r="872">
          <cell r="A872">
            <v>5164436</v>
          </cell>
          <cell r="B872">
            <v>5106311</v>
          </cell>
          <cell r="C872">
            <v>4410</v>
          </cell>
          <cell r="D872">
            <v>2510931</v>
          </cell>
          <cell r="E872">
            <v>365</v>
          </cell>
          <cell r="F872">
            <v>277</v>
          </cell>
          <cell r="G872">
            <v>300</v>
          </cell>
          <cell r="H872">
            <v>289</v>
          </cell>
          <cell r="I872">
            <v>310</v>
          </cell>
          <cell r="J872">
            <v>252</v>
          </cell>
          <cell r="K872">
            <v>242</v>
          </cell>
          <cell r="L872">
            <v>216</v>
          </cell>
          <cell r="M872">
            <v>312</v>
          </cell>
        </row>
        <row r="873">
          <cell r="A873">
            <v>5164464</v>
          </cell>
          <cell r="B873">
            <v>5106325</v>
          </cell>
          <cell r="C873">
            <v>4410</v>
          </cell>
          <cell r="D873">
            <v>444027</v>
          </cell>
          <cell r="E873">
            <v>192</v>
          </cell>
          <cell r="F873">
            <v>73</v>
          </cell>
          <cell r="G873">
            <v>70</v>
          </cell>
          <cell r="H873">
            <v>90</v>
          </cell>
          <cell r="I873">
            <v>123</v>
          </cell>
          <cell r="J873">
            <v>123</v>
          </cell>
          <cell r="K873">
            <v>128</v>
          </cell>
          <cell r="L873">
            <v>182</v>
          </cell>
          <cell r="M873">
            <v>197</v>
          </cell>
        </row>
        <row r="874">
          <cell r="A874">
            <v>5183450</v>
          </cell>
          <cell r="B874">
            <v>5115818</v>
          </cell>
          <cell r="C874">
            <v>4410</v>
          </cell>
          <cell r="D874">
            <v>443779</v>
          </cell>
          <cell r="E874">
            <v>116</v>
          </cell>
          <cell r="F874">
            <v>94</v>
          </cell>
          <cell r="G874">
            <v>94</v>
          </cell>
          <cell r="H874">
            <v>94</v>
          </cell>
          <cell r="I874">
            <v>97</v>
          </cell>
          <cell r="J874">
            <v>88</v>
          </cell>
          <cell r="K874">
            <v>102</v>
          </cell>
          <cell r="L874">
            <v>95</v>
          </cell>
          <cell r="M874">
            <v>103</v>
          </cell>
        </row>
        <row r="875">
          <cell r="A875">
            <v>5183662</v>
          </cell>
          <cell r="B875">
            <v>5115924</v>
          </cell>
          <cell r="C875">
            <v>4410</v>
          </cell>
          <cell r="D875">
            <v>443778</v>
          </cell>
          <cell r="E875">
            <v>104</v>
          </cell>
          <cell r="F875">
            <v>107</v>
          </cell>
          <cell r="G875">
            <v>116</v>
          </cell>
          <cell r="H875">
            <v>115</v>
          </cell>
          <cell r="I875">
            <v>117</v>
          </cell>
          <cell r="J875">
            <v>189</v>
          </cell>
          <cell r="K875">
            <v>257</v>
          </cell>
          <cell r="L875">
            <v>220</v>
          </cell>
          <cell r="M875">
            <v>266</v>
          </cell>
        </row>
        <row r="876">
          <cell r="A876">
            <v>5184464</v>
          </cell>
          <cell r="B876">
            <v>5116325</v>
          </cell>
          <cell r="C876">
            <v>4410</v>
          </cell>
          <cell r="D876">
            <v>3651294</v>
          </cell>
          <cell r="E876">
            <v>142</v>
          </cell>
          <cell r="F876">
            <v>130</v>
          </cell>
          <cell r="G876">
            <v>120</v>
          </cell>
          <cell r="H876">
            <v>216</v>
          </cell>
          <cell r="I876">
            <v>260</v>
          </cell>
          <cell r="J876">
            <v>211</v>
          </cell>
          <cell r="K876">
            <v>186</v>
          </cell>
          <cell r="L876">
            <v>158</v>
          </cell>
          <cell r="M876">
            <v>183</v>
          </cell>
        </row>
        <row r="877">
          <cell r="A877">
            <v>5164840</v>
          </cell>
          <cell r="B877">
            <v>5106513</v>
          </cell>
          <cell r="C877">
            <v>4410</v>
          </cell>
          <cell r="D877">
            <v>32997471</v>
          </cell>
          <cell r="E877">
            <v>144</v>
          </cell>
          <cell r="F877">
            <v>77</v>
          </cell>
          <cell r="G877">
            <v>254</v>
          </cell>
          <cell r="H877">
            <v>98</v>
          </cell>
          <cell r="I877">
            <v>131</v>
          </cell>
          <cell r="J877">
            <v>167</v>
          </cell>
          <cell r="K877">
            <v>133</v>
          </cell>
          <cell r="L877">
            <v>232</v>
          </cell>
          <cell r="M877">
            <v>97</v>
          </cell>
        </row>
        <row r="878">
          <cell r="A878">
            <v>5164502</v>
          </cell>
          <cell r="B878">
            <v>5106344</v>
          </cell>
          <cell r="C878">
            <v>4410</v>
          </cell>
          <cell r="D878">
            <v>31981487</v>
          </cell>
          <cell r="E878">
            <v>32</v>
          </cell>
          <cell r="F878">
            <v>33</v>
          </cell>
          <cell r="G878">
            <v>145</v>
          </cell>
          <cell r="H878">
            <v>60</v>
          </cell>
          <cell r="I878">
            <v>75</v>
          </cell>
          <cell r="J878">
            <v>123</v>
          </cell>
          <cell r="K878">
            <v>168</v>
          </cell>
          <cell r="L878">
            <v>97</v>
          </cell>
          <cell r="M878">
            <v>141</v>
          </cell>
        </row>
        <row r="879">
          <cell r="A879">
            <v>5164488</v>
          </cell>
          <cell r="B879">
            <v>5106337</v>
          </cell>
          <cell r="C879">
            <v>4410</v>
          </cell>
          <cell r="D879">
            <v>31116222</v>
          </cell>
          <cell r="E879">
            <v>344</v>
          </cell>
          <cell r="F879">
            <v>152</v>
          </cell>
          <cell r="G879">
            <v>148</v>
          </cell>
          <cell r="H879">
            <v>144</v>
          </cell>
          <cell r="I879">
            <v>213</v>
          </cell>
          <cell r="J879">
            <v>164</v>
          </cell>
          <cell r="K879">
            <v>177</v>
          </cell>
          <cell r="L879">
            <v>176</v>
          </cell>
          <cell r="M879">
            <v>177</v>
          </cell>
        </row>
        <row r="880">
          <cell r="A880">
            <v>5164474</v>
          </cell>
          <cell r="B880">
            <v>5106330</v>
          </cell>
          <cell r="C880">
            <v>4410</v>
          </cell>
          <cell r="D880">
            <v>31116220</v>
          </cell>
          <cell r="E880">
            <v>84</v>
          </cell>
          <cell r="F880">
            <v>6</v>
          </cell>
          <cell r="G880">
            <v>9</v>
          </cell>
          <cell r="H880">
            <v>4</v>
          </cell>
          <cell r="I880">
            <v>9</v>
          </cell>
          <cell r="J880">
            <v>94</v>
          </cell>
          <cell r="K880">
            <v>35</v>
          </cell>
          <cell r="L880">
            <v>338</v>
          </cell>
          <cell r="M880">
            <v>230</v>
          </cell>
        </row>
        <row r="881">
          <cell r="A881">
            <v>5184036</v>
          </cell>
          <cell r="B881">
            <v>5116111</v>
          </cell>
          <cell r="C881">
            <v>4410</v>
          </cell>
          <cell r="D881">
            <v>31987902</v>
          </cell>
          <cell r="E881">
            <v>208</v>
          </cell>
          <cell r="F881">
            <v>186</v>
          </cell>
          <cell r="G881">
            <v>184</v>
          </cell>
          <cell r="H881">
            <v>190</v>
          </cell>
          <cell r="I881">
            <v>213</v>
          </cell>
          <cell r="J881">
            <v>186</v>
          </cell>
          <cell r="K881">
            <v>189</v>
          </cell>
          <cell r="L881">
            <v>199</v>
          </cell>
          <cell r="M881">
            <v>217</v>
          </cell>
        </row>
        <row r="882">
          <cell r="A882">
            <v>5164470</v>
          </cell>
          <cell r="B882">
            <v>5106328</v>
          </cell>
          <cell r="C882">
            <v>4410</v>
          </cell>
          <cell r="D882">
            <v>3519578</v>
          </cell>
          <cell r="E882">
            <v>287</v>
          </cell>
          <cell r="F882">
            <v>234</v>
          </cell>
          <cell r="G882">
            <v>111</v>
          </cell>
          <cell r="H882">
            <v>297</v>
          </cell>
          <cell r="I882">
            <v>220</v>
          </cell>
          <cell r="J882">
            <v>201</v>
          </cell>
          <cell r="K882">
            <v>240</v>
          </cell>
          <cell r="L882">
            <v>206</v>
          </cell>
          <cell r="M882">
            <v>210</v>
          </cell>
        </row>
        <row r="883">
          <cell r="A883">
            <v>5164428</v>
          </cell>
          <cell r="B883">
            <v>5106307</v>
          </cell>
          <cell r="C883">
            <v>4410</v>
          </cell>
          <cell r="D883">
            <v>3530549</v>
          </cell>
          <cell r="E883">
            <v>162</v>
          </cell>
          <cell r="F883">
            <v>137</v>
          </cell>
          <cell r="G883">
            <v>132</v>
          </cell>
          <cell r="H883">
            <v>230</v>
          </cell>
          <cell r="I883">
            <v>207</v>
          </cell>
          <cell r="J883">
            <v>158</v>
          </cell>
          <cell r="K883">
            <v>170</v>
          </cell>
          <cell r="L883">
            <v>176</v>
          </cell>
          <cell r="M883">
            <v>189</v>
          </cell>
        </row>
        <row r="884">
          <cell r="A884">
            <v>5164472</v>
          </cell>
          <cell r="B884">
            <v>5106329</v>
          </cell>
          <cell r="C884">
            <v>4410</v>
          </cell>
          <cell r="D884">
            <v>10409345</v>
          </cell>
          <cell r="E884">
            <v>220</v>
          </cell>
          <cell r="F884">
            <v>276</v>
          </cell>
          <cell r="G884">
            <v>185</v>
          </cell>
          <cell r="H884">
            <v>195</v>
          </cell>
          <cell r="I884">
            <v>213</v>
          </cell>
          <cell r="J884">
            <v>204</v>
          </cell>
          <cell r="K884">
            <v>200</v>
          </cell>
          <cell r="L884">
            <v>182</v>
          </cell>
          <cell r="M884">
            <v>186</v>
          </cell>
        </row>
        <row r="885">
          <cell r="A885">
            <v>5164486</v>
          </cell>
          <cell r="B885">
            <v>5106336</v>
          </cell>
          <cell r="C885">
            <v>4410</v>
          </cell>
          <cell r="D885">
            <v>1692062</v>
          </cell>
          <cell r="E885">
            <v>146</v>
          </cell>
          <cell r="F885">
            <v>0</v>
          </cell>
          <cell r="G885">
            <v>145</v>
          </cell>
          <cell r="H885">
            <v>146</v>
          </cell>
          <cell r="I885">
            <v>153</v>
          </cell>
          <cell r="J885">
            <v>135</v>
          </cell>
          <cell r="K885">
            <v>179</v>
          </cell>
          <cell r="L885">
            <v>68</v>
          </cell>
          <cell r="M885">
            <v>119</v>
          </cell>
        </row>
        <row r="886">
          <cell r="A886">
            <v>5164398</v>
          </cell>
          <cell r="B886">
            <v>5106292</v>
          </cell>
          <cell r="C886">
            <v>4410</v>
          </cell>
          <cell r="D886">
            <v>218322</v>
          </cell>
          <cell r="E886">
            <v>226</v>
          </cell>
          <cell r="F886">
            <v>195</v>
          </cell>
          <cell r="G886">
            <v>220</v>
          </cell>
          <cell r="H886">
            <v>223</v>
          </cell>
          <cell r="I886">
            <v>242</v>
          </cell>
          <cell r="J886">
            <v>224</v>
          </cell>
          <cell r="K886">
            <v>232</v>
          </cell>
          <cell r="L886">
            <v>212</v>
          </cell>
          <cell r="M886">
            <v>117</v>
          </cell>
        </row>
        <row r="887">
          <cell r="A887">
            <v>5164400</v>
          </cell>
          <cell r="B887">
            <v>5106293</v>
          </cell>
          <cell r="C887">
            <v>4410</v>
          </cell>
          <cell r="D887">
            <v>209721</v>
          </cell>
          <cell r="E887">
            <v>283</v>
          </cell>
          <cell r="F887">
            <v>250</v>
          </cell>
          <cell r="G887">
            <v>310</v>
          </cell>
          <cell r="H887">
            <v>196</v>
          </cell>
          <cell r="I887">
            <v>268</v>
          </cell>
          <cell r="J887">
            <v>211</v>
          </cell>
          <cell r="K887">
            <v>939</v>
          </cell>
          <cell r="L887">
            <v>201</v>
          </cell>
          <cell r="M887">
            <v>229</v>
          </cell>
        </row>
        <row r="888">
          <cell r="A888">
            <v>5164498</v>
          </cell>
          <cell r="B888">
            <v>5106342</v>
          </cell>
          <cell r="C888">
            <v>4410</v>
          </cell>
          <cell r="D888">
            <v>157302</v>
          </cell>
          <cell r="E888">
            <v>66</v>
          </cell>
          <cell r="F888">
            <v>35</v>
          </cell>
          <cell r="G888">
            <v>127</v>
          </cell>
          <cell r="H888">
            <v>184</v>
          </cell>
          <cell r="I888">
            <v>212</v>
          </cell>
          <cell r="J888">
            <v>197</v>
          </cell>
          <cell r="K888">
            <v>170</v>
          </cell>
          <cell r="L888">
            <v>148</v>
          </cell>
          <cell r="M888">
            <v>128</v>
          </cell>
        </row>
        <row r="889">
          <cell r="A889">
            <v>5164478</v>
          </cell>
          <cell r="B889">
            <v>5106332</v>
          </cell>
          <cell r="C889">
            <v>4410</v>
          </cell>
          <cell r="D889">
            <v>156841</v>
          </cell>
          <cell r="E889">
            <v>265</v>
          </cell>
          <cell r="F889">
            <v>209</v>
          </cell>
          <cell r="G889">
            <v>237</v>
          </cell>
          <cell r="H889">
            <v>226</v>
          </cell>
          <cell r="I889">
            <v>227</v>
          </cell>
          <cell r="J889">
            <v>223</v>
          </cell>
          <cell r="K889">
            <v>252</v>
          </cell>
          <cell r="L889">
            <v>257</v>
          </cell>
          <cell r="M889">
            <v>244</v>
          </cell>
        </row>
        <row r="890">
          <cell r="A890">
            <v>5183910</v>
          </cell>
          <cell r="B890">
            <v>5116048</v>
          </cell>
          <cell r="C890">
            <v>4410</v>
          </cell>
          <cell r="D890">
            <v>358969</v>
          </cell>
          <cell r="E890">
            <v>87</v>
          </cell>
          <cell r="F890">
            <v>109</v>
          </cell>
          <cell r="G890">
            <v>106</v>
          </cell>
          <cell r="H890">
            <v>213</v>
          </cell>
          <cell r="I890">
            <v>150</v>
          </cell>
          <cell r="J890">
            <v>178</v>
          </cell>
          <cell r="K890">
            <v>100</v>
          </cell>
          <cell r="L890">
            <v>125</v>
          </cell>
          <cell r="M890">
            <v>97</v>
          </cell>
        </row>
        <row r="891">
          <cell r="A891">
            <v>5184530</v>
          </cell>
          <cell r="B891">
            <v>5116358</v>
          </cell>
          <cell r="C891">
            <v>4410</v>
          </cell>
          <cell r="D891">
            <v>16008613</v>
          </cell>
          <cell r="E891">
            <v>341</v>
          </cell>
          <cell r="F891">
            <v>322</v>
          </cell>
          <cell r="G891">
            <v>298</v>
          </cell>
          <cell r="H891">
            <v>295</v>
          </cell>
          <cell r="I891">
            <v>300</v>
          </cell>
          <cell r="J891">
            <v>181</v>
          </cell>
          <cell r="K891">
            <v>0</v>
          </cell>
          <cell r="L891">
            <v>219</v>
          </cell>
          <cell r="M891">
            <v>219</v>
          </cell>
        </row>
        <row r="892">
          <cell r="A892">
            <v>5184040</v>
          </cell>
          <cell r="B892">
            <v>5116113</v>
          </cell>
          <cell r="C892">
            <v>4410</v>
          </cell>
          <cell r="D892">
            <v>16005829</v>
          </cell>
          <cell r="E892">
            <v>219</v>
          </cell>
          <cell r="F892">
            <v>204</v>
          </cell>
          <cell r="G892">
            <v>198</v>
          </cell>
          <cell r="H892">
            <v>189</v>
          </cell>
          <cell r="I892">
            <v>157</v>
          </cell>
          <cell r="J892">
            <v>137</v>
          </cell>
          <cell r="K892">
            <v>141</v>
          </cell>
          <cell r="L892">
            <v>132</v>
          </cell>
          <cell r="M892">
            <v>159</v>
          </cell>
        </row>
        <row r="893">
          <cell r="A893">
            <v>5164476</v>
          </cell>
          <cell r="B893">
            <v>5106331</v>
          </cell>
          <cell r="C893">
            <v>4410</v>
          </cell>
          <cell r="D893">
            <v>16005871</v>
          </cell>
          <cell r="E893">
            <v>229</v>
          </cell>
          <cell r="F893">
            <v>150</v>
          </cell>
          <cell r="G893">
            <v>226</v>
          </cell>
          <cell r="H893">
            <v>166</v>
          </cell>
          <cell r="I893">
            <v>149</v>
          </cell>
          <cell r="J893">
            <v>147</v>
          </cell>
          <cell r="K893">
            <v>156</v>
          </cell>
          <cell r="L893">
            <v>155</v>
          </cell>
          <cell r="M893">
            <v>152</v>
          </cell>
        </row>
        <row r="894">
          <cell r="A894">
            <v>5164846</v>
          </cell>
          <cell r="B894">
            <v>5106516</v>
          </cell>
          <cell r="C894">
            <v>4410</v>
          </cell>
          <cell r="D894">
            <v>31988589</v>
          </cell>
          <cell r="E894">
            <v>172</v>
          </cell>
          <cell r="F894">
            <v>152</v>
          </cell>
          <cell r="G894">
            <v>148</v>
          </cell>
          <cell r="H894">
            <v>144</v>
          </cell>
          <cell r="I894">
            <v>213</v>
          </cell>
          <cell r="J894">
            <v>68</v>
          </cell>
          <cell r="K894">
            <v>83</v>
          </cell>
          <cell r="L894">
            <v>77</v>
          </cell>
          <cell r="M894">
            <v>74</v>
          </cell>
        </row>
        <row r="895">
          <cell r="A895">
            <v>5164854</v>
          </cell>
          <cell r="B895">
            <v>5106520</v>
          </cell>
          <cell r="C895">
            <v>4410</v>
          </cell>
          <cell r="D895">
            <v>10279394</v>
          </cell>
          <cell r="E895">
            <v>420</v>
          </cell>
          <cell r="F895">
            <v>367</v>
          </cell>
          <cell r="G895">
            <v>315</v>
          </cell>
          <cell r="H895">
            <v>290</v>
          </cell>
          <cell r="I895">
            <v>291</v>
          </cell>
          <cell r="J895">
            <v>262</v>
          </cell>
          <cell r="K895">
            <v>284</v>
          </cell>
          <cell r="L895">
            <v>275</v>
          </cell>
          <cell r="M895">
            <v>276</v>
          </cell>
        </row>
        <row r="896">
          <cell r="A896">
            <v>5164480</v>
          </cell>
          <cell r="B896">
            <v>5106333</v>
          </cell>
          <cell r="C896">
            <v>4410</v>
          </cell>
          <cell r="D896">
            <v>1900725</v>
          </cell>
          <cell r="E896">
            <v>123</v>
          </cell>
          <cell r="F896">
            <v>43</v>
          </cell>
          <cell r="G896">
            <v>12</v>
          </cell>
          <cell r="H896">
            <v>19</v>
          </cell>
          <cell r="I896">
            <v>79</v>
          </cell>
          <cell r="J896">
            <v>0</v>
          </cell>
          <cell r="K896">
            <v>34</v>
          </cell>
          <cell r="L896">
            <v>8</v>
          </cell>
          <cell r="M896">
            <v>9</v>
          </cell>
        </row>
        <row r="897">
          <cell r="A897">
            <v>5184486</v>
          </cell>
          <cell r="B897">
            <v>5116336</v>
          </cell>
          <cell r="C897">
            <v>4410</v>
          </cell>
          <cell r="D897">
            <v>1616529</v>
          </cell>
          <cell r="E897">
            <v>193</v>
          </cell>
          <cell r="F897">
            <v>157</v>
          </cell>
          <cell r="G897">
            <v>174</v>
          </cell>
          <cell r="H897">
            <v>173</v>
          </cell>
          <cell r="I897">
            <v>189</v>
          </cell>
          <cell r="J897">
            <v>161</v>
          </cell>
          <cell r="K897">
            <v>175</v>
          </cell>
          <cell r="L897">
            <v>164</v>
          </cell>
          <cell r="M897">
            <v>194</v>
          </cell>
        </row>
        <row r="898">
          <cell r="A898">
            <v>5164484</v>
          </cell>
          <cell r="B898">
            <v>5106335</v>
          </cell>
          <cell r="C898">
            <v>4410</v>
          </cell>
          <cell r="D898">
            <v>1691804</v>
          </cell>
          <cell r="E898">
            <v>215</v>
          </cell>
          <cell r="F898">
            <v>174</v>
          </cell>
          <cell r="G898">
            <v>181</v>
          </cell>
          <cell r="H898">
            <v>195</v>
          </cell>
          <cell r="I898">
            <v>230</v>
          </cell>
          <cell r="J898">
            <v>198</v>
          </cell>
          <cell r="K898">
            <v>194</v>
          </cell>
          <cell r="L898">
            <v>184</v>
          </cell>
          <cell r="M898">
            <v>116</v>
          </cell>
        </row>
        <row r="899">
          <cell r="A899">
            <v>5164396</v>
          </cell>
          <cell r="B899">
            <v>5106291</v>
          </cell>
          <cell r="C899">
            <v>4410</v>
          </cell>
          <cell r="D899">
            <v>1691868</v>
          </cell>
          <cell r="E899">
            <v>223</v>
          </cell>
          <cell r="F899">
            <v>187</v>
          </cell>
          <cell r="G899">
            <v>193</v>
          </cell>
          <cell r="H899">
            <v>197</v>
          </cell>
          <cell r="I899">
            <v>196</v>
          </cell>
          <cell r="J899">
            <v>188</v>
          </cell>
          <cell r="K899">
            <v>500</v>
          </cell>
          <cell r="L899">
            <v>165</v>
          </cell>
          <cell r="M899">
            <v>150</v>
          </cell>
        </row>
        <row r="900">
          <cell r="A900">
            <v>5164482</v>
          </cell>
          <cell r="B900">
            <v>5106334</v>
          </cell>
          <cell r="C900">
            <v>4410</v>
          </cell>
          <cell r="D900">
            <v>1728799</v>
          </cell>
          <cell r="E900">
            <v>179</v>
          </cell>
          <cell r="F900">
            <v>162</v>
          </cell>
          <cell r="G900">
            <v>175</v>
          </cell>
          <cell r="H900">
            <v>180</v>
          </cell>
          <cell r="I900">
            <v>206</v>
          </cell>
          <cell r="J900">
            <v>180</v>
          </cell>
          <cell r="K900">
            <v>167</v>
          </cell>
          <cell r="L900">
            <v>186</v>
          </cell>
          <cell r="M900">
            <v>219</v>
          </cell>
        </row>
        <row r="901">
          <cell r="A901">
            <v>5184022</v>
          </cell>
          <cell r="B901">
            <v>5116104</v>
          </cell>
          <cell r="C901">
            <v>4410</v>
          </cell>
          <cell r="D901">
            <v>1730273</v>
          </cell>
          <cell r="E901">
            <v>189</v>
          </cell>
          <cell r="F901">
            <v>149</v>
          </cell>
          <cell r="G901">
            <v>163</v>
          </cell>
          <cell r="H901">
            <v>152</v>
          </cell>
          <cell r="I901">
            <v>161</v>
          </cell>
          <cell r="J901">
            <v>133</v>
          </cell>
          <cell r="K901">
            <v>135</v>
          </cell>
          <cell r="L901">
            <v>130</v>
          </cell>
          <cell r="M901">
            <v>134</v>
          </cell>
        </row>
        <row r="902">
          <cell r="A902">
            <v>5184508</v>
          </cell>
          <cell r="B902">
            <v>5116347</v>
          </cell>
          <cell r="C902">
            <v>4410</v>
          </cell>
          <cell r="D902">
            <v>3306160</v>
          </cell>
          <cell r="E902">
            <v>269</v>
          </cell>
          <cell r="F902">
            <v>184</v>
          </cell>
          <cell r="G902">
            <v>249</v>
          </cell>
          <cell r="H902">
            <v>202</v>
          </cell>
          <cell r="I902">
            <v>240</v>
          </cell>
          <cell r="J902">
            <v>442</v>
          </cell>
          <cell r="K902">
            <v>221</v>
          </cell>
          <cell r="L902">
            <v>191</v>
          </cell>
          <cell r="M902">
            <v>205</v>
          </cell>
        </row>
        <row r="903">
          <cell r="A903">
            <v>5183954</v>
          </cell>
          <cell r="B903">
            <v>5116070</v>
          </cell>
          <cell r="C903">
            <v>4410</v>
          </cell>
          <cell r="D903">
            <v>6826851</v>
          </cell>
          <cell r="E903">
            <v>214</v>
          </cell>
          <cell r="F903">
            <v>200</v>
          </cell>
          <cell r="G903">
            <v>206</v>
          </cell>
          <cell r="H903">
            <v>159</v>
          </cell>
          <cell r="I903">
            <v>163</v>
          </cell>
          <cell r="J903">
            <v>54</v>
          </cell>
          <cell r="K903">
            <v>170</v>
          </cell>
          <cell r="L903">
            <v>26</v>
          </cell>
          <cell r="M903">
            <v>228</v>
          </cell>
        </row>
        <row r="904">
          <cell r="A904">
            <v>5164830</v>
          </cell>
          <cell r="B904">
            <v>5106508</v>
          </cell>
          <cell r="C904">
            <v>4410</v>
          </cell>
          <cell r="D904">
            <v>2182722</v>
          </cell>
          <cell r="E904">
            <v>160</v>
          </cell>
          <cell r="F904">
            <v>122</v>
          </cell>
          <cell r="G904">
            <v>124</v>
          </cell>
          <cell r="H904">
            <v>128</v>
          </cell>
          <cell r="I904">
            <v>136</v>
          </cell>
          <cell r="J904">
            <v>113</v>
          </cell>
          <cell r="K904">
            <v>131</v>
          </cell>
          <cell r="L904">
            <v>136</v>
          </cell>
          <cell r="M904">
            <v>132</v>
          </cell>
        </row>
        <row r="905">
          <cell r="A905">
            <v>5164852</v>
          </cell>
          <cell r="B905">
            <v>5106519</v>
          </cell>
          <cell r="C905">
            <v>4410</v>
          </cell>
          <cell r="D905">
            <v>2101213</v>
          </cell>
          <cell r="E905">
            <v>333</v>
          </cell>
          <cell r="F905">
            <v>274</v>
          </cell>
          <cell r="G905">
            <v>302</v>
          </cell>
          <cell r="H905">
            <v>261</v>
          </cell>
          <cell r="I905">
            <v>297</v>
          </cell>
          <cell r="J905">
            <v>249</v>
          </cell>
          <cell r="K905">
            <v>270</v>
          </cell>
          <cell r="L905">
            <v>280</v>
          </cell>
          <cell r="M905">
            <v>290</v>
          </cell>
        </row>
        <row r="906">
          <cell r="A906">
            <v>5164834</v>
          </cell>
          <cell r="B906">
            <v>5106510</v>
          </cell>
          <cell r="C906">
            <v>4410</v>
          </cell>
          <cell r="D906">
            <v>2197971</v>
          </cell>
          <cell r="E906">
            <v>140</v>
          </cell>
          <cell r="F906">
            <v>254</v>
          </cell>
          <cell r="G906">
            <v>129</v>
          </cell>
          <cell r="H906">
            <v>106</v>
          </cell>
          <cell r="I906">
            <v>117</v>
          </cell>
          <cell r="J906">
            <v>112</v>
          </cell>
          <cell r="K906">
            <v>89</v>
          </cell>
          <cell r="L906">
            <v>142</v>
          </cell>
          <cell r="M906">
            <v>143</v>
          </cell>
        </row>
        <row r="907">
          <cell r="A907">
            <v>5164850</v>
          </cell>
          <cell r="B907">
            <v>5106518</v>
          </cell>
          <cell r="C907">
            <v>4410</v>
          </cell>
          <cell r="D907">
            <v>2196750</v>
          </cell>
          <cell r="E907">
            <v>375</v>
          </cell>
          <cell r="F907">
            <v>283</v>
          </cell>
          <cell r="G907">
            <v>290</v>
          </cell>
          <cell r="H907">
            <v>289</v>
          </cell>
          <cell r="I907">
            <v>330</v>
          </cell>
          <cell r="J907">
            <v>287</v>
          </cell>
          <cell r="K907">
            <v>309</v>
          </cell>
          <cell r="L907">
            <v>295</v>
          </cell>
          <cell r="M907">
            <v>305</v>
          </cell>
        </row>
        <row r="908">
          <cell r="A908">
            <v>5164492</v>
          </cell>
          <cell r="B908">
            <v>5106339</v>
          </cell>
          <cell r="C908">
            <v>4410</v>
          </cell>
          <cell r="D908">
            <v>1752876</v>
          </cell>
          <cell r="E908">
            <v>215</v>
          </cell>
          <cell r="F908">
            <v>195</v>
          </cell>
          <cell r="G908">
            <v>221</v>
          </cell>
          <cell r="H908">
            <v>194</v>
          </cell>
          <cell r="I908">
            <v>175</v>
          </cell>
          <cell r="J908">
            <v>147</v>
          </cell>
          <cell r="K908">
            <v>183</v>
          </cell>
          <cell r="L908">
            <v>179</v>
          </cell>
          <cell r="M908">
            <v>191</v>
          </cell>
        </row>
        <row r="909">
          <cell r="A909">
            <v>5184034</v>
          </cell>
          <cell r="B909">
            <v>5116110</v>
          </cell>
          <cell r="C909">
            <v>4410</v>
          </cell>
          <cell r="D909">
            <v>3360635</v>
          </cell>
          <cell r="E909">
            <v>329</v>
          </cell>
          <cell r="F909">
            <v>265</v>
          </cell>
          <cell r="G909">
            <v>299</v>
          </cell>
          <cell r="H909">
            <v>286</v>
          </cell>
          <cell r="I909">
            <v>307</v>
          </cell>
          <cell r="J909">
            <v>261</v>
          </cell>
          <cell r="K909">
            <v>295</v>
          </cell>
          <cell r="L909">
            <v>235</v>
          </cell>
          <cell r="M909">
            <v>351</v>
          </cell>
        </row>
        <row r="910">
          <cell r="A910">
            <v>5184038</v>
          </cell>
          <cell r="B910">
            <v>5116112</v>
          </cell>
          <cell r="C910">
            <v>4410</v>
          </cell>
          <cell r="D910">
            <v>3366515</v>
          </cell>
          <cell r="E910">
            <v>177</v>
          </cell>
          <cell r="F910">
            <v>153</v>
          </cell>
          <cell r="G910">
            <v>162</v>
          </cell>
          <cell r="H910">
            <v>157</v>
          </cell>
          <cell r="I910">
            <v>158</v>
          </cell>
          <cell r="J910">
            <v>149</v>
          </cell>
          <cell r="K910">
            <v>162</v>
          </cell>
          <cell r="L910">
            <v>167</v>
          </cell>
          <cell r="M910">
            <v>170</v>
          </cell>
        </row>
        <row r="911">
          <cell r="A911">
            <v>5184066</v>
          </cell>
          <cell r="B911">
            <v>5116126</v>
          </cell>
          <cell r="C911">
            <v>4410</v>
          </cell>
          <cell r="D911">
            <v>2206650</v>
          </cell>
          <cell r="E911">
            <v>218</v>
          </cell>
          <cell r="F911">
            <v>148</v>
          </cell>
          <cell r="G911">
            <v>152</v>
          </cell>
          <cell r="H911">
            <v>170</v>
          </cell>
          <cell r="I911">
            <v>175</v>
          </cell>
          <cell r="J911">
            <v>142</v>
          </cell>
          <cell r="K911">
            <v>126</v>
          </cell>
          <cell r="L911">
            <v>112</v>
          </cell>
          <cell r="M911">
            <v>119</v>
          </cell>
        </row>
        <row r="912">
          <cell r="A912">
            <v>5183998</v>
          </cell>
          <cell r="B912">
            <v>5116092</v>
          </cell>
          <cell r="C912">
            <v>4410</v>
          </cell>
          <cell r="D912">
            <v>7285289</v>
          </cell>
          <cell r="E912">
            <v>106</v>
          </cell>
          <cell r="F912">
            <v>104</v>
          </cell>
          <cell r="G912">
            <v>192</v>
          </cell>
          <cell r="H912">
            <v>108</v>
          </cell>
          <cell r="I912">
            <v>107</v>
          </cell>
          <cell r="J912">
            <v>92</v>
          </cell>
          <cell r="K912">
            <v>89</v>
          </cell>
          <cell r="L912">
            <v>74</v>
          </cell>
          <cell r="M912">
            <v>90</v>
          </cell>
        </row>
        <row r="913">
          <cell r="A913">
            <v>5164836</v>
          </cell>
          <cell r="B913">
            <v>5106511</v>
          </cell>
          <cell r="C913">
            <v>4410</v>
          </cell>
          <cell r="D913">
            <v>7286761</v>
          </cell>
          <cell r="E913">
            <v>134</v>
          </cell>
          <cell r="F913">
            <v>107</v>
          </cell>
          <cell r="G913">
            <v>118</v>
          </cell>
          <cell r="H913">
            <v>106</v>
          </cell>
          <cell r="I913">
            <v>103</v>
          </cell>
          <cell r="J913">
            <v>114</v>
          </cell>
          <cell r="K913">
            <v>119</v>
          </cell>
          <cell r="L913">
            <v>105</v>
          </cell>
          <cell r="M913">
            <v>108</v>
          </cell>
        </row>
        <row r="914">
          <cell r="A914">
            <v>5164848</v>
          </cell>
          <cell r="B914">
            <v>5106517</v>
          </cell>
          <cell r="C914">
            <v>4410</v>
          </cell>
          <cell r="D914">
            <v>7286813</v>
          </cell>
          <cell r="E914">
            <v>306</v>
          </cell>
          <cell r="F914">
            <v>478</v>
          </cell>
          <cell r="G914">
            <v>257</v>
          </cell>
          <cell r="H914">
            <v>172</v>
          </cell>
          <cell r="I914">
            <v>134</v>
          </cell>
          <cell r="J914">
            <v>128</v>
          </cell>
          <cell r="K914">
            <v>128</v>
          </cell>
          <cell r="L914">
            <v>120</v>
          </cell>
          <cell r="M914">
            <v>209</v>
          </cell>
        </row>
        <row r="915">
          <cell r="A915">
            <v>5164838</v>
          </cell>
          <cell r="B915">
            <v>5106512</v>
          </cell>
          <cell r="C915">
            <v>4410</v>
          </cell>
          <cell r="D915">
            <v>7286515</v>
          </cell>
          <cell r="E915">
            <v>221</v>
          </cell>
          <cell r="F915">
            <v>174</v>
          </cell>
          <cell r="G915">
            <v>163</v>
          </cell>
          <cell r="H915">
            <v>164</v>
          </cell>
          <cell r="I915">
            <v>177</v>
          </cell>
          <cell r="J915">
            <v>169</v>
          </cell>
          <cell r="K915">
            <v>182</v>
          </cell>
          <cell r="L915">
            <v>172</v>
          </cell>
          <cell r="M915">
            <v>214</v>
          </cell>
        </row>
        <row r="916">
          <cell r="A916">
            <v>5164500</v>
          </cell>
          <cell r="B916">
            <v>5106343</v>
          </cell>
          <cell r="C916">
            <v>4410</v>
          </cell>
          <cell r="D916">
            <v>7285279</v>
          </cell>
          <cell r="E916">
            <v>293</v>
          </cell>
          <cell r="F916">
            <v>335</v>
          </cell>
          <cell r="G916">
            <v>401</v>
          </cell>
          <cell r="H916">
            <v>335</v>
          </cell>
          <cell r="I916">
            <v>365</v>
          </cell>
          <cell r="J916">
            <v>325</v>
          </cell>
          <cell r="K916">
            <v>358</v>
          </cell>
          <cell r="L916">
            <v>361</v>
          </cell>
          <cell r="M916">
            <v>365</v>
          </cell>
        </row>
        <row r="917">
          <cell r="A917">
            <v>5184044</v>
          </cell>
          <cell r="B917">
            <v>5116115</v>
          </cell>
          <cell r="C917">
            <v>4410</v>
          </cell>
          <cell r="D917">
            <v>7725827</v>
          </cell>
          <cell r="E917">
            <v>150</v>
          </cell>
          <cell r="F917">
            <v>114</v>
          </cell>
          <cell r="G917">
            <v>134</v>
          </cell>
          <cell r="H917">
            <v>126</v>
          </cell>
          <cell r="I917">
            <v>123</v>
          </cell>
          <cell r="J917">
            <v>146</v>
          </cell>
          <cell r="K917">
            <v>156</v>
          </cell>
          <cell r="L917">
            <v>133</v>
          </cell>
          <cell r="M917">
            <v>127</v>
          </cell>
        </row>
        <row r="918">
          <cell r="A918">
            <v>5164842</v>
          </cell>
          <cell r="B918">
            <v>5106514</v>
          </cell>
          <cell r="C918">
            <v>4410</v>
          </cell>
          <cell r="D918">
            <v>18490459</v>
          </cell>
          <cell r="E918">
            <v>314</v>
          </cell>
          <cell r="F918">
            <v>248</v>
          </cell>
          <cell r="G918">
            <v>271</v>
          </cell>
          <cell r="H918">
            <v>254</v>
          </cell>
          <cell r="I918">
            <v>279</v>
          </cell>
          <cell r="J918">
            <v>285</v>
          </cell>
          <cell r="K918">
            <v>306</v>
          </cell>
          <cell r="L918">
            <v>290</v>
          </cell>
          <cell r="M918">
            <v>288</v>
          </cell>
        </row>
        <row r="919">
          <cell r="A919">
            <v>5164494</v>
          </cell>
          <cell r="B919">
            <v>5106340</v>
          </cell>
          <cell r="C919">
            <v>4410</v>
          </cell>
          <cell r="D919">
            <v>15961978</v>
          </cell>
          <cell r="E919">
            <v>283</v>
          </cell>
          <cell r="F919">
            <v>253</v>
          </cell>
          <cell r="G919">
            <v>266</v>
          </cell>
          <cell r="H919">
            <v>242</v>
          </cell>
          <cell r="I919">
            <v>279</v>
          </cell>
          <cell r="J919">
            <v>234</v>
          </cell>
          <cell r="K919">
            <v>272</v>
          </cell>
          <cell r="L919">
            <v>253</v>
          </cell>
          <cell r="M919">
            <v>230</v>
          </cell>
        </row>
        <row r="920">
          <cell r="A920">
            <v>5164414</v>
          </cell>
          <cell r="B920">
            <v>5106300</v>
          </cell>
          <cell r="C920">
            <v>4410</v>
          </cell>
          <cell r="D920">
            <v>2511585</v>
          </cell>
          <cell r="E920">
            <v>157</v>
          </cell>
          <cell r="F920">
            <v>128</v>
          </cell>
          <cell r="G920">
            <v>138</v>
          </cell>
          <cell r="H920">
            <v>133</v>
          </cell>
          <cell r="I920">
            <v>134</v>
          </cell>
          <cell r="J920">
            <v>120</v>
          </cell>
          <cell r="K920">
            <v>130</v>
          </cell>
          <cell r="L920">
            <v>118</v>
          </cell>
          <cell r="M920">
            <v>129</v>
          </cell>
        </row>
        <row r="921">
          <cell r="A921">
            <v>5164412</v>
          </cell>
          <cell r="B921">
            <v>5106299</v>
          </cell>
          <cell r="C921">
            <v>4410</v>
          </cell>
          <cell r="D921">
            <v>2511559</v>
          </cell>
          <cell r="E921">
            <v>94</v>
          </cell>
          <cell r="F921">
            <v>114</v>
          </cell>
          <cell r="G921">
            <v>117</v>
          </cell>
          <cell r="H921">
            <v>80</v>
          </cell>
          <cell r="I921">
            <v>121</v>
          </cell>
          <cell r="J921">
            <v>110</v>
          </cell>
          <cell r="K921">
            <v>113</v>
          </cell>
          <cell r="L921">
            <v>103</v>
          </cell>
          <cell r="M921">
            <v>89</v>
          </cell>
        </row>
        <row r="922">
          <cell r="A922">
            <v>5164408</v>
          </cell>
          <cell r="B922">
            <v>5106297</v>
          </cell>
          <cell r="C922">
            <v>4410</v>
          </cell>
          <cell r="D922">
            <v>2511596</v>
          </cell>
          <cell r="E922">
            <v>246</v>
          </cell>
          <cell r="F922">
            <v>212</v>
          </cell>
          <cell r="G922">
            <v>217</v>
          </cell>
          <cell r="H922">
            <v>222</v>
          </cell>
          <cell r="I922">
            <v>233</v>
          </cell>
          <cell r="J922">
            <v>218</v>
          </cell>
          <cell r="K922">
            <v>229</v>
          </cell>
          <cell r="L922">
            <v>213</v>
          </cell>
          <cell r="M922">
            <v>210</v>
          </cell>
        </row>
        <row r="923">
          <cell r="A923">
            <v>5164416</v>
          </cell>
          <cell r="B923">
            <v>5106301</v>
          </cell>
          <cell r="C923">
            <v>4410</v>
          </cell>
          <cell r="D923">
            <v>2511578</v>
          </cell>
          <cell r="E923">
            <v>165</v>
          </cell>
          <cell r="F923">
            <v>133</v>
          </cell>
          <cell r="G923">
            <v>89</v>
          </cell>
          <cell r="H923">
            <v>129</v>
          </cell>
          <cell r="I923">
            <v>126</v>
          </cell>
          <cell r="J923">
            <v>201</v>
          </cell>
          <cell r="K923">
            <v>116</v>
          </cell>
          <cell r="L923">
            <v>101</v>
          </cell>
          <cell r="M923">
            <v>108</v>
          </cell>
        </row>
        <row r="924">
          <cell r="A924">
            <v>5164418</v>
          </cell>
          <cell r="B924">
            <v>5106302</v>
          </cell>
          <cell r="C924">
            <v>4410</v>
          </cell>
          <cell r="D924">
            <v>2511603</v>
          </cell>
          <cell r="E924">
            <v>238</v>
          </cell>
          <cell r="F924">
            <v>209</v>
          </cell>
          <cell r="G924">
            <v>212</v>
          </cell>
          <cell r="H924">
            <v>225</v>
          </cell>
          <cell r="I924">
            <v>137</v>
          </cell>
          <cell r="J924">
            <v>201</v>
          </cell>
          <cell r="K924">
            <v>206</v>
          </cell>
          <cell r="L924">
            <v>199</v>
          </cell>
          <cell r="M924">
            <v>202</v>
          </cell>
        </row>
        <row r="925">
          <cell r="A925">
            <v>5164402</v>
          </cell>
          <cell r="B925">
            <v>5106294</v>
          </cell>
          <cell r="C925">
            <v>4410</v>
          </cell>
          <cell r="D925">
            <v>2511592</v>
          </cell>
          <cell r="E925">
            <v>254</v>
          </cell>
          <cell r="F925">
            <v>219</v>
          </cell>
          <cell r="G925">
            <v>203</v>
          </cell>
          <cell r="H925">
            <v>248</v>
          </cell>
          <cell r="I925">
            <v>251</v>
          </cell>
          <cell r="J925">
            <v>84</v>
          </cell>
          <cell r="K925">
            <v>163</v>
          </cell>
          <cell r="L925">
            <v>187</v>
          </cell>
          <cell r="M925">
            <v>213</v>
          </cell>
        </row>
        <row r="926">
          <cell r="A926">
            <v>5164406</v>
          </cell>
          <cell r="B926">
            <v>5106296</v>
          </cell>
          <cell r="C926">
            <v>4410</v>
          </cell>
          <cell r="D926">
            <v>2511575</v>
          </cell>
          <cell r="E926">
            <v>311</v>
          </cell>
          <cell r="F926">
            <v>274</v>
          </cell>
          <cell r="G926">
            <v>259</v>
          </cell>
          <cell r="H926">
            <v>256</v>
          </cell>
          <cell r="I926">
            <v>253</v>
          </cell>
          <cell r="J926">
            <v>90</v>
          </cell>
          <cell r="K926">
            <v>287</v>
          </cell>
          <cell r="L926">
            <v>271</v>
          </cell>
          <cell r="M926">
            <v>258</v>
          </cell>
        </row>
        <row r="927">
          <cell r="A927">
            <v>5164404</v>
          </cell>
          <cell r="B927">
            <v>5106295</v>
          </cell>
          <cell r="C927">
            <v>4410</v>
          </cell>
          <cell r="D927">
            <v>2511573</v>
          </cell>
          <cell r="E927">
            <v>77</v>
          </cell>
          <cell r="F927">
            <v>30</v>
          </cell>
          <cell r="G927">
            <v>52</v>
          </cell>
          <cell r="H927">
            <v>67</v>
          </cell>
          <cell r="I927">
            <v>77</v>
          </cell>
          <cell r="J927">
            <v>87</v>
          </cell>
          <cell r="K927">
            <v>92</v>
          </cell>
          <cell r="L927">
            <v>100</v>
          </cell>
          <cell r="M927">
            <v>113</v>
          </cell>
        </row>
        <row r="928">
          <cell r="A928">
            <v>5164420</v>
          </cell>
          <cell r="B928">
            <v>5106303</v>
          </cell>
          <cell r="C928">
            <v>4410</v>
          </cell>
          <cell r="D928">
            <v>2511600</v>
          </cell>
          <cell r="E928">
            <v>242</v>
          </cell>
          <cell r="F928">
            <v>184</v>
          </cell>
          <cell r="G928">
            <v>199</v>
          </cell>
          <cell r="H928">
            <v>201</v>
          </cell>
          <cell r="I928">
            <v>236</v>
          </cell>
          <cell r="J928">
            <v>190</v>
          </cell>
          <cell r="K928">
            <v>207</v>
          </cell>
          <cell r="L928">
            <v>200</v>
          </cell>
          <cell r="M928">
            <v>191</v>
          </cell>
        </row>
        <row r="929">
          <cell r="A929">
            <v>5164422</v>
          </cell>
          <cell r="B929">
            <v>5106304</v>
          </cell>
          <cell r="C929">
            <v>4410</v>
          </cell>
          <cell r="D929">
            <v>2511565</v>
          </cell>
          <cell r="E929">
            <v>293</v>
          </cell>
          <cell r="F929">
            <v>130</v>
          </cell>
          <cell r="G929">
            <v>170</v>
          </cell>
          <cell r="H929">
            <v>245</v>
          </cell>
          <cell r="I929">
            <v>18</v>
          </cell>
          <cell r="J929">
            <v>214</v>
          </cell>
          <cell r="K929">
            <v>83</v>
          </cell>
          <cell r="L929">
            <v>154</v>
          </cell>
          <cell r="M929">
            <v>81</v>
          </cell>
        </row>
        <row r="930">
          <cell r="A930">
            <v>5164424</v>
          </cell>
          <cell r="B930">
            <v>5106305</v>
          </cell>
          <cell r="C930">
            <v>4410</v>
          </cell>
          <cell r="D930">
            <v>2511593</v>
          </cell>
          <cell r="E930">
            <v>142</v>
          </cell>
          <cell r="F930">
            <v>115</v>
          </cell>
          <cell r="G930">
            <v>97</v>
          </cell>
          <cell r="H930">
            <v>104</v>
          </cell>
          <cell r="I930">
            <v>107</v>
          </cell>
          <cell r="J930">
            <v>88</v>
          </cell>
          <cell r="K930">
            <v>82</v>
          </cell>
          <cell r="L930">
            <v>82</v>
          </cell>
          <cell r="M930">
            <v>113</v>
          </cell>
        </row>
        <row r="931">
          <cell r="A931">
            <v>5164426</v>
          </cell>
          <cell r="B931">
            <v>5106306</v>
          </cell>
          <cell r="C931">
            <v>4410</v>
          </cell>
          <cell r="D931">
            <v>2511574</v>
          </cell>
          <cell r="E931">
            <v>194</v>
          </cell>
          <cell r="F931">
            <v>164</v>
          </cell>
          <cell r="G931">
            <v>165</v>
          </cell>
          <cell r="H931">
            <v>158</v>
          </cell>
          <cell r="I931">
            <v>171</v>
          </cell>
          <cell r="J931">
            <v>149</v>
          </cell>
          <cell r="K931">
            <v>173</v>
          </cell>
          <cell r="L931">
            <v>162</v>
          </cell>
          <cell r="M931">
            <v>165</v>
          </cell>
        </row>
        <row r="932">
          <cell r="A932">
            <v>5183976</v>
          </cell>
          <cell r="B932">
            <v>5116081</v>
          </cell>
          <cell r="C932">
            <v>4410</v>
          </cell>
          <cell r="D932">
            <v>443758</v>
          </cell>
          <cell r="E932">
            <v>390</v>
          </cell>
          <cell r="F932">
            <v>305</v>
          </cell>
          <cell r="G932">
            <v>339</v>
          </cell>
          <cell r="H932">
            <v>321</v>
          </cell>
          <cell r="I932">
            <v>333</v>
          </cell>
          <cell r="J932">
            <v>319</v>
          </cell>
          <cell r="K932">
            <v>332</v>
          </cell>
          <cell r="L932">
            <v>319</v>
          </cell>
          <cell r="M932">
            <v>327</v>
          </cell>
        </row>
        <row r="933">
          <cell r="A933">
            <v>5183932</v>
          </cell>
          <cell r="B933">
            <v>5116059</v>
          </cell>
          <cell r="C933">
            <v>4410</v>
          </cell>
          <cell r="D933">
            <v>3954342</v>
          </cell>
          <cell r="E933">
            <v>428</v>
          </cell>
          <cell r="F933">
            <v>275</v>
          </cell>
          <cell r="G933">
            <v>250</v>
          </cell>
          <cell r="H933">
            <v>270</v>
          </cell>
          <cell r="I933">
            <v>275</v>
          </cell>
          <cell r="J933">
            <v>530</v>
          </cell>
          <cell r="K933">
            <v>179</v>
          </cell>
          <cell r="L933">
            <v>285</v>
          </cell>
          <cell r="M933">
            <v>171</v>
          </cell>
        </row>
        <row r="934">
          <cell r="A934">
            <v>5164380</v>
          </cell>
          <cell r="B934">
            <v>5106283</v>
          </cell>
          <cell r="C934">
            <v>4410</v>
          </cell>
          <cell r="D934">
            <v>3642290</v>
          </cell>
          <cell r="E934">
            <v>61</v>
          </cell>
          <cell r="F934">
            <v>46</v>
          </cell>
          <cell r="G934">
            <v>189</v>
          </cell>
          <cell r="H934">
            <v>730</v>
          </cell>
          <cell r="I934">
            <v>591</v>
          </cell>
          <cell r="J934">
            <v>299</v>
          </cell>
          <cell r="K934">
            <v>326</v>
          </cell>
          <cell r="L934">
            <v>524</v>
          </cell>
          <cell r="M934">
            <v>485</v>
          </cell>
        </row>
        <row r="935">
          <cell r="A935">
            <v>5164386</v>
          </cell>
          <cell r="B935">
            <v>5106286</v>
          </cell>
          <cell r="C935">
            <v>4410</v>
          </cell>
          <cell r="D935">
            <v>3642235</v>
          </cell>
          <cell r="E935">
            <v>235</v>
          </cell>
          <cell r="F935">
            <v>172</v>
          </cell>
          <cell r="G935">
            <v>177</v>
          </cell>
          <cell r="H935">
            <v>184</v>
          </cell>
          <cell r="I935">
            <v>190</v>
          </cell>
          <cell r="J935">
            <v>309</v>
          </cell>
          <cell r="K935">
            <v>75</v>
          </cell>
          <cell r="L935">
            <v>227</v>
          </cell>
          <cell r="M935">
            <v>204</v>
          </cell>
        </row>
        <row r="936">
          <cell r="A936">
            <v>5164824</v>
          </cell>
          <cell r="B936">
            <v>5106505</v>
          </cell>
          <cell r="C936">
            <v>4410</v>
          </cell>
          <cell r="D936">
            <v>3530671</v>
          </cell>
          <cell r="E936">
            <v>170</v>
          </cell>
          <cell r="F936">
            <v>150</v>
          </cell>
          <cell r="G936">
            <v>0</v>
          </cell>
          <cell r="H936">
            <v>0</v>
          </cell>
          <cell r="I936">
            <v>368</v>
          </cell>
          <cell r="J936">
            <v>296</v>
          </cell>
          <cell r="K936">
            <v>268</v>
          </cell>
          <cell r="L936">
            <v>278</v>
          </cell>
          <cell r="M936">
            <v>85</v>
          </cell>
        </row>
        <row r="937">
          <cell r="A937">
            <v>5164516</v>
          </cell>
          <cell r="B937">
            <v>5106351</v>
          </cell>
          <cell r="C937">
            <v>4410</v>
          </cell>
          <cell r="D937">
            <v>31987898</v>
          </cell>
          <cell r="E937">
            <v>233</v>
          </cell>
          <cell r="F937">
            <v>164</v>
          </cell>
          <cell r="G937">
            <v>180</v>
          </cell>
          <cell r="H937">
            <v>197</v>
          </cell>
          <cell r="I937">
            <v>181</v>
          </cell>
          <cell r="J937">
            <v>215</v>
          </cell>
          <cell r="K937">
            <v>193</v>
          </cell>
          <cell r="L937">
            <v>203</v>
          </cell>
          <cell r="M937">
            <v>196</v>
          </cell>
        </row>
        <row r="938">
          <cell r="A938">
            <v>5164358</v>
          </cell>
          <cell r="B938">
            <v>5106272</v>
          </cell>
          <cell r="C938">
            <v>4410</v>
          </cell>
          <cell r="D938">
            <v>31987899</v>
          </cell>
          <cell r="E938">
            <v>270</v>
          </cell>
          <cell r="F938">
            <v>80</v>
          </cell>
          <cell r="G938">
            <v>77</v>
          </cell>
          <cell r="H938">
            <v>73</v>
          </cell>
          <cell r="I938">
            <v>72</v>
          </cell>
          <cell r="J938">
            <v>20</v>
          </cell>
          <cell r="K938">
            <v>45</v>
          </cell>
          <cell r="L938">
            <v>54</v>
          </cell>
          <cell r="M938">
            <v>48</v>
          </cell>
        </row>
        <row r="939">
          <cell r="A939">
            <v>5164510</v>
          </cell>
          <cell r="B939">
            <v>5106348</v>
          </cell>
          <cell r="C939">
            <v>4410</v>
          </cell>
          <cell r="D939">
            <v>3530677</v>
          </cell>
          <cell r="E939">
            <v>160</v>
          </cell>
          <cell r="F939">
            <v>136</v>
          </cell>
          <cell r="G939">
            <v>136</v>
          </cell>
          <cell r="H939">
            <v>211</v>
          </cell>
          <cell r="I939">
            <v>213</v>
          </cell>
          <cell r="J939">
            <v>222</v>
          </cell>
          <cell r="K939">
            <v>223</v>
          </cell>
          <cell r="L939">
            <v>218</v>
          </cell>
          <cell r="M939">
            <v>262</v>
          </cell>
        </row>
        <row r="940">
          <cell r="A940">
            <v>5164394</v>
          </cell>
          <cell r="B940">
            <v>5106290</v>
          </cell>
          <cell r="C940">
            <v>4410</v>
          </cell>
          <cell r="D940">
            <v>31987897</v>
          </cell>
          <cell r="E940">
            <v>1317</v>
          </cell>
          <cell r="F940">
            <v>1097</v>
          </cell>
          <cell r="G940">
            <v>1089</v>
          </cell>
          <cell r="H940">
            <v>1094</v>
          </cell>
          <cell r="I940">
            <v>1144</v>
          </cell>
          <cell r="J940">
            <v>977</v>
          </cell>
          <cell r="K940">
            <v>1072</v>
          </cell>
          <cell r="L940">
            <v>1041</v>
          </cell>
          <cell r="M940">
            <v>1130</v>
          </cell>
        </row>
        <row r="941">
          <cell r="A941">
            <v>5164376</v>
          </cell>
          <cell r="B941">
            <v>5106281</v>
          </cell>
          <cell r="C941">
            <v>4410</v>
          </cell>
          <cell r="D941">
            <v>3530654</v>
          </cell>
          <cell r="E941">
            <v>233</v>
          </cell>
          <cell r="F941">
            <v>206</v>
          </cell>
          <cell r="G941">
            <v>200</v>
          </cell>
          <cell r="H941">
            <v>189</v>
          </cell>
          <cell r="I941">
            <v>437</v>
          </cell>
          <cell r="J941">
            <v>130</v>
          </cell>
          <cell r="K941">
            <v>130</v>
          </cell>
          <cell r="L941">
            <v>128</v>
          </cell>
          <cell r="M941">
            <v>292</v>
          </cell>
        </row>
        <row r="942">
          <cell r="A942">
            <v>5164384</v>
          </cell>
          <cell r="B942">
            <v>5106285</v>
          </cell>
          <cell r="C942">
            <v>4410</v>
          </cell>
          <cell r="D942">
            <v>3360953</v>
          </cell>
          <cell r="E942">
            <v>92</v>
          </cell>
          <cell r="F942">
            <v>68</v>
          </cell>
          <cell r="G942">
            <v>68</v>
          </cell>
          <cell r="H942">
            <v>84</v>
          </cell>
          <cell r="I942">
            <v>186</v>
          </cell>
          <cell r="J942">
            <v>370</v>
          </cell>
          <cell r="K942">
            <v>597</v>
          </cell>
          <cell r="L942">
            <v>193</v>
          </cell>
          <cell r="M942">
            <v>201</v>
          </cell>
        </row>
        <row r="943">
          <cell r="A943">
            <v>5164390</v>
          </cell>
          <cell r="B943">
            <v>5106288</v>
          </cell>
          <cell r="C943">
            <v>4410</v>
          </cell>
          <cell r="D943">
            <v>3524660</v>
          </cell>
          <cell r="E943">
            <v>100</v>
          </cell>
          <cell r="F943">
            <v>37</v>
          </cell>
          <cell r="G943">
            <v>50</v>
          </cell>
          <cell r="H943">
            <v>111</v>
          </cell>
          <cell r="I943">
            <v>37</v>
          </cell>
          <cell r="J943">
            <v>43</v>
          </cell>
          <cell r="K943">
            <v>51</v>
          </cell>
          <cell r="L943">
            <v>79</v>
          </cell>
          <cell r="M943">
            <v>71</v>
          </cell>
        </row>
        <row r="944">
          <cell r="A944">
            <v>5164378</v>
          </cell>
          <cell r="B944">
            <v>5106282</v>
          </cell>
          <cell r="C944">
            <v>4410</v>
          </cell>
          <cell r="D944">
            <v>3530649</v>
          </cell>
          <cell r="E944">
            <v>50</v>
          </cell>
          <cell r="F944">
            <v>46</v>
          </cell>
          <cell r="G944">
            <v>45</v>
          </cell>
          <cell r="H944">
            <v>80</v>
          </cell>
          <cell r="I944">
            <v>81</v>
          </cell>
          <cell r="J944">
            <v>73</v>
          </cell>
          <cell r="K944">
            <v>76</v>
          </cell>
          <cell r="L944">
            <v>87</v>
          </cell>
          <cell r="M944">
            <v>100</v>
          </cell>
        </row>
        <row r="945">
          <cell r="A945">
            <v>5164816</v>
          </cell>
          <cell r="B945">
            <v>5106501</v>
          </cell>
          <cell r="C945">
            <v>4410</v>
          </cell>
          <cell r="D945">
            <v>3530486</v>
          </cell>
          <cell r="E945">
            <v>0</v>
          </cell>
          <cell r="F945">
            <v>0</v>
          </cell>
          <cell r="G945">
            <v>95</v>
          </cell>
          <cell r="H945">
            <v>121</v>
          </cell>
          <cell r="I945">
            <v>140</v>
          </cell>
          <cell r="J945">
            <v>137</v>
          </cell>
          <cell r="K945">
            <v>139</v>
          </cell>
          <cell r="L945">
            <v>142</v>
          </cell>
          <cell r="M945">
            <v>173</v>
          </cell>
        </row>
        <row r="946">
          <cell r="A946">
            <v>5164514</v>
          </cell>
          <cell r="B946">
            <v>5106350</v>
          </cell>
          <cell r="C946">
            <v>4410</v>
          </cell>
          <cell r="D946">
            <v>3530672</v>
          </cell>
          <cell r="E946">
            <v>297</v>
          </cell>
          <cell r="F946">
            <v>252</v>
          </cell>
          <cell r="G946">
            <v>248</v>
          </cell>
          <cell r="H946">
            <v>102</v>
          </cell>
          <cell r="I946">
            <v>169</v>
          </cell>
          <cell r="J946">
            <v>172</v>
          </cell>
          <cell r="K946">
            <v>197</v>
          </cell>
          <cell r="L946">
            <v>201</v>
          </cell>
          <cell r="M946">
            <v>225</v>
          </cell>
        </row>
        <row r="947">
          <cell r="A947">
            <v>5164360</v>
          </cell>
          <cell r="B947">
            <v>5106273</v>
          </cell>
          <cell r="C947">
            <v>4410</v>
          </cell>
          <cell r="D947">
            <v>3530648</v>
          </cell>
          <cell r="E947">
            <v>171</v>
          </cell>
          <cell r="F947">
            <v>105</v>
          </cell>
          <cell r="G947">
            <v>182</v>
          </cell>
          <cell r="H947">
            <v>115</v>
          </cell>
          <cell r="I947">
            <v>90</v>
          </cell>
          <cell r="J947">
            <v>98</v>
          </cell>
          <cell r="K947">
            <v>100</v>
          </cell>
          <cell r="L947">
            <v>105</v>
          </cell>
          <cell r="M947">
            <v>72</v>
          </cell>
        </row>
        <row r="948">
          <cell r="A948">
            <v>5164526</v>
          </cell>
          <cell r="B948">
            <v>5106356</v>
          </cell>
          <cell r="C948">
            <v>4410</v>
          </cell>
          <cell r="D948">
            <v>3530684</v>
          </cell>
          <cell r="E948">
            <v>250</v>
          </cell>
          <cell r="F948">
            <v>223</v>
          </cell>
          <cell r="G948">
            <v>215</v>
          </cell>
          <cell r="H948">
            <v>96</v>
          </cell>
          <cell r="I948">
            <v>152</v>
          </cell>
          <cell r="J948">
            <v>113</v>
          </cell>
          <cell r="K948">
            <v>196</v>
          </cell>
          <cell r="L948">
            <v>252</v>
          </cell>
          <cell r="M948">
            <v>130</v>
          </cell>
        </row>
        <row r="949">
          <cell r="A949">
            <v>5164372</v>
          </cell>
          <cell r="B949">
            <v>5106279</v>
          </cell>
          <cell r="C949">
            <v>4410</v>
          </cell>
          <cell r="D949">
            <v>3530674</v>
          </cell>
          <cell r="E949">
            <v>42</v>
          </cell>
          <cell r="F949">
            <v>30</v>
          </cell>
          <cell r="G949">
            <v>27</v>
          </cell>
          <cell r="H949">
            <v>35</v>
          </cell>
          <cell r="I949">
            <v>40</v>
          </cell>
          <cell r="J949">
            <v>28</v>
          </cell>
          <cell r="K949">
            <v>21</v>
          </cell>
          <cell r="L949">
            <v>16</v>
          </cell>
          <cell r="M949">
            <v>22</v>
          </cell>
        </row>
        <row r="950">
          <cell r="A950">
            <v>5164362</v>
          </cell>
          <cell r="B950">
            <v>5106274</v>
          </cell>
          <cell r="C950">
            <v>4410</v>
          </cell>
          <cell r="D950">
            <v>3530629</v>
          </cell>
          <cell r="E950">
            <v>186</v>
          </cell>
          <cell r="F950">
            <v>298</v>
          </cell>
          <cell r="G950">
            <v>129</v>
          </cell>
          <cell r="H950">
            <v>176</v>
          </cell>
          <cell r="I950">
            <v>88</v>
          </cell>
          <cell r="J950">
            <v>79</v>
          </cell>
          <cell r="K950">
            <v>126</v>
          </cell>
          <cell r="L950">
            <v>163</v>
          </cell>
          <cell r="M950">
            <v>118</v>
          </cell>
        </row>
        <row r="951">
          <cell r="A951">
            <v>5164374</v>
          </cell>
          <cell r="B951">
            <v>5106280</v>
          </cell>
          <cell r="C951">
            <v>4410</v>
          </cell>
          <cell r="D951">
            <v>3518794</v>
          </cell>
          <cell r="E951">
            <v>145</v>
          </cell>
          <cell r="F951">
            <v>118</v>
          </cell>
          <cell r="G951">
            <v>127</v>
          </cell>
          <cell r="H951">
            <v>124</v>
          </cell>
          <cell r="I951">
            <v>82</v>
          </cell>
          <cell r="J951">
            <v>88</v>
          </cell>
          <cell r="K951">
            <v>64</v>
          </cell>
          <cell r="L951">
            <v>64</v>
          </cell>
          <cell r="M951">
            <v>69</v>
          </cell>
        </row>
        <row r="952">
          <cell r="A952">
            <v>5164356</v>
          </cell>
          <cell r="B952">
            <v>5106271</v>
          </cell>
          <cell r="C952">
            <v>4410</v>
          </cell>
          <cell r="D952">
            <v>3525071</v>
          </cell>
          <cell r="E952">
            <v>162</v>
          </cell>
          <cell r="F952">
            <v>291</v>
          </cell>
          <cell r="G952">
            <v>189</v>
          </cell>
          <cell r="H952">
            <v>163</v>
          </cell>
          <cell r="I952">
            <v>168</v>
          </cell>
          <cell r="J952">
            <v>153</v>
          </cell>
          <cell r="K952">
            <v>161</v>
          </cell>
          <cell r="L952">
            <v>133</v>
          </cell>
          <cell r="M952">
            <v>155</v>
          </cell>
        </row>
        <row r="953">
          <cell r="A953">
            <v>5164382</v>
          </cell>
          <cell r="B953">
            <v>5106284</v>
          </cell>
          <cell r="C953">
            <v>4410</v>
          </cell>
          <cell r="D953">
            <v>3530655</v>
          </cell>
          <cell r="E953">
            <v>218</v>
          </cell>
          <cell r="F953">
            <v>169</v>
          </cell>
          <cell r="G953">
            <v>190</v>
          </cell>
          <cell r="H953">
            <v>104</v>
          </cell>
          <cell r="I953">
            <v>119</v>
          </cell>
          <cell r="J953">
            <v>118</v>
          </cell>
          <cell r="K953">
            <v>131</v>
          </cell>
          <cell r="L953">
            <v>137</v>
          </cell>
          <cell r="M953">
            <v>182</v>
          </cell>
        </row>
        <row r="954">
          <cell r="A954">
            <v>5164508</v>
          </cell>
          <cell r="B954">
            <v>5106347</v>
          </cell>
          <cell r="C954">
            <v>4410</v>
          </cell>
          <cell r="D954">
            <v>3530658</v>
          </cell>
          <cell r="E954">
            <v>93</v>
          </cell>
          <cell r="F954">
            <v>66</v>
          </cell>
          <cell r="G954">
            <v>67</v>
          </cell>
          <cell r="H954">
            <v>336</v>
          </cell>
          <cell r="I954">
            <v>87</v>
          </cell>
          <cell r="J954">
            <v>83</v>
          </cell>
          <cell r="K954">
            <v>68</v>
          </cell>
          <cell r="L954">
            <v>118</v>
          </cell>
          <cell r="M954">
            <v>107</v>
          </cell>
        </row>
        <row r="955">
          <cell r="A955">
            <v>5164350</v>
          </cell>
          <cell r="B955">
            <v>5106268</v>
          </cell>
          <cell r="C955">
            <v>4410</v>
          </cell>
          <cell r="D955">
            <v>3524674</v>
          </cell>
          <cell r="E955">
            <v>94</v>
          </cell>
          <cell r="F955">
            <v>80</v>
          </cell>
          <cell r="G955">
            <v>83</v>
          </cell>
          <cell r="H955">
            <v>264</v>
          </cell>
          <cell r="I955">
            <v>65</v>
          </cell>
          <cell r="J955">
            <v>72</v>
          </cell>
          <cell r="K955">
            <v>56</v>
          </cell>
          <cell r="L955">
            <v>77</v>
          </cell>
          <cell r="M955">
            <v>73</v>
          </cell>
        </row>
        <row r="956">
          <cell r="A956">
            <v>5164820</v>
          </cell>
          <cell r="B956">
            <v>5106503</v>
          </cell>
          <cell r="C956">
            <v>4410</v>
          </cell>
          <cell r="D956">
            <v>3530466</v>
          </cell>
          <cell r="E956">
            <v>240</v>
          </cell>
          <cell r="F956">
            <v>212</v>
          </cell>
          <cell r="G956">
            <v>205</v>
          </cell>
          <cell r="H956">
            <v>92</v>
          </cell>
          <cell r="I956">
            <v>43</v>
          </cell>
          <cell r="J956">
            <v>45</v>
          </cell>
          <cell r="K956">
            <v>48</v>
          </cell>
          <cell r="L956">
            <v>46</v>
          </cell>
          <cell r="M956">
            <v>32</v>
          </cell>
        </row>
        <row r="957">
          <cell r="A957">
            <v>5164782</v>
          </cell>
          <cell r="B957">
            <v>5106484</v>
          </cell>
          <cell r="C957">
            <v>4410</v>
          </cell>
          <cell r="D957">
            <v>3521494</v>
          </cell>
          <cell r="E957">
            <v>48</v>
          </cell>
          <cell r="F957">
            <v>63</v>
          </cell>
          <cell r="G957">
            <v>112</v>
          </cell>
          <cell r="H957">
            <v>194</v>
          </cell>
          <cell r="I957">
            <v>118</v>
          </cell>
          <cell r="J957">
            <v>92</v>
          </cell>
          <cell r="K957">
            <v>124</v>
          </cell>
          <cell r="L957">
            <v>114</v>
          </cell>
          <cell r="M957">
            <v>116</v>
          </cell>
        </row>
        <row r="958">
          <cell r="A958">
            <v>5164520</v>
          </cell>
          <cell r="B958">
            <v>5106353</v>
          </cell>
          <cell r="C958">
            <v>4410</v>
          </cell>
          <cell r="D958">
            <v>3506132</v>
          </cell>
          <cell r="E958">
            <v>138</v>
          </cell>
          <cell r="F958">
            <v>325</v>
          </cell>
          <cell r="G958">
            <v>209</v>
          </cell>
          <cell r="H958">
            <v>188</v>
          </cell>
          <cell r="I958">
            <v>402</v>
          </cell>
          <cell r="J958">
            <v>175</v>
          </cell>
          <cell r="K958">
            <v>172</v>
          </cell>
          <cell r="L958">
            <v>179</v>
          </cell>
          <cell r="M958">
            <v>170</v>
          </cell>
        </row>
        <row r="959">
          <cell r="A959">
            <v>5164518</v>
          </cell>
          <cell r="B959">
            <v>5106352</v>
          </cell>
          <cell r="C959">
            <v>4410</v>
          </cell>
          <cell r="D959">
            <v>10505681</v>
          </cell>
          <cell r="E959">
            <v>73</v>
          </cell>
          <cell r="F959">
            <v>479</v>
          </cell>
          <cell r="G959">
            <v>131</v>
          </cell>
          <cell r="H959">
            <v>131</v>
          </cell>
          <cell r="I959">
            <v>81</v>
          </cell>
          <cell r="J959">
            <v>66</v>
          </cell>
          <cell r="K959">
            <v>62</v>
          </cell>
          <cell r="L959">
            <v>80</v>
          </cell>
          <cell r="M959">
            <v>89</v>
          </cell>
        </row>
        <row r="960">
          <cell r="A960">
            <v>5164392</v>
          </cell>
          <cell r="B960">
            <v>5106289</v>
          </cell>
          <cell r="C960">
            <v>4410</v>
          </cell>
          <cell r="D960">
            <v>1910779</v>
          </cell>
          <cell r="E960">
            <v>359</v>
          </cell>
          <cell r="F960">
            <v>269</v>
          </cell>
          <cell r="G960">
            <v>204</v>
          </cell>
          <cell r="H960">
            <v>113</v>
          </cell>
          <cell r="I960">
            <v>284</v>
          </cell>
          <cell r="J960">
            <v>210</v>
          </cell>
          <cell r="K960">
            <v>169</v>
          </cell>
          <cell r="L960">
            <v>8</v>
          </cell>
          <cell r="M960">
            <v>12</v>
          </cell>
        </row>
        <row r="961">
          <cell r="A961">
            <v>5164368</v>
          </cell>
          <cell r="B961">
            <v>5106277</v>
          </cell>
          <cell r="C961">
            <v>4410</v>
          </cell>
          <cell r="D961">
            <v>1692057</v>
          </cell>
          <cell r="E961">
            <v>319</v>
          </cell>
          <cell r="F961">
            <v>340</v>
          </cell>
          <cell r="G961">
            <v>246</v>
          </cell>
          <cell r="H961">
            <v>203</v>
          </cell>
          <cell r="I961">
            <v>210</v>
          </cell>
          <cell r="J961">
            <v>196</v>
          </cell>
          <cell r="K961">
            <v>64</v>
          </cell>
          <cell r="L961">
            <v>170</v>
          </cell>
          <cell r="M961">
            <v>201</v>
          </cell>
        </row>
        <row r="962">
          <cell r="A962">
            <v>5164512</v>
          </cell>
          <cell r="B962">
            <v>5106349</v>
          </cell>
          <cell r="C962">
            <v>4410</v>
          </cell>
          <cell r="D962">
            <v>31987894</v>
          </cell>
          <cell r="E962">
            <v>270</v>
          </cell>
          <cell r="F962">
            <v>241</v>
          </cell>
          <cell r="G962">
            <v>233</v>
          </cell>
          <cell r="H962">
            <v>206</v>
          </cell>
          <cell r="I962">
            <v>269</v>
          </cell>
          <cell r="J962">
            <v>408</v>
          </cell>
          <cell r="K962">
            <v>277</v>
          </cell>
          <cell r="L962">
            <v>256</v>
          </cell>
          <cell r="M962">
            <v>270</v>
          </cell>
        </row>
        <row r="963">
          <cell r="A963">
            <v>5164822</v>
          </cell>
          <cell r="B963">
            <v>5106504</v>
          </cell>
          <cell r="C963">
            <v>4410</v>
          </cell>
          <cell r="D963">
            <v>10277558</v>
          </cell>
          <cell r="E963">
            <v>100</v>
          </cell>
          <cell r="F963">
            <v>92</v>
          </cell>
          <cell r="G963">
            <v>188</v>
          </cell>
          <cell r="H963">
            <v>175</v>
          </cell>
          <cell r="I963">
            <v>89</v>
          </cell>
          <cell r="J963">
            <v>88</v>
          </cell>
          <cell r="K963">
            <v>92</v>
          </cell>
          <cell r="L963">
            <v>85</v>
          </cell>
          <cell r="M963">
            <v>85</v>
          </cell>
        </row>
        <row r="964">
          <cell r="A964">
            <v>5164504</v>
          </cell>
          <cell r="B964">
            <v>5106345</v>
          </cell>
          <cell r="C964">
            <v>4410</v>
          </cell>
          <cell r="D964">
            <v>1691800</v>
          </cell>
          <cell r="E964">
            <v>98</v>
          </cell>
          <cell r="F964">
            <v>95</v>
          </cell>
          <cell r="G964">
            <v>108</v>
          </cell>
          <cell r="H964">
            <v>103</v>
          </cell>
          <cell r="I964">
            <v>113</v>
          </cell>
          <cell r="J964">
            <v>114</v>
          </cell>
          <cell r="K964">
            <v>121</v>
          </cell>
          <cell r="L964">
            <v>135</v>
          </cell>
          <cell r="M964">
            <v>117</v>
          </cell>
        </row>
        <row r="965">
          <cell r="A965">
            <v>5164506</v>
          </cell>
          <cell r="B965">
            <v>5106346</v>
          </cell>
          <cell r="C965">
            <v>4410</v>
          </cell>
          <cell r="D965">
            <v>1905863</v>
          </cell>
          <cell r="E965">
            <v>0</v>
          </cell>
          <cell r="F965">
            <v>0</v>
          </cell>
          <cell r="G965">
            <v>0</v>
          </cell>
          <cell r="H965">
            <v>0</v>
          </cell>
          <cell r="I965">
            <v>0</v>
          </cell>
          <cell r="J965">
            <v>233</v>
          </cell>
          <cell r="K965">
            <v>40</v>
          </cell>
          <cell r="L965">
            <v>43</v>
          </cell>
          <cell r="M965">
            <v>80</v>
          </cell>
        </row>
        <row r="966">
          <cell r="A966">
            <v>5164818</v>
          </cell>
          <cell r="B966">
            <v>5106502</v>
          </cell>
          <cell r="C966">
            <v>4410</v>
          </cell>
          <cell r="D966">
            <v>1501560</v>
          </cell>
          <cell r="E966">
            <v>121</v>
          </cell>
          <cell r="F966">
            <v>95</v>
          </cell>
          <cell r="G966">
            <v>106</v>
          </cell>
          <cell r="H966">
            <v>97</v>
          </cell>
          <cell r="I966">
            <v>90</v>
          </cell>
          <cell r="J966">
            <v>98</v>
          </cell>
          <cell r="K966">
            <v>103</v>
          </cell>
          <cell r="L966">
            <v>105</v>
          </cell>
          <cell r="M966">
            <v>90</v>
          </cell>
        </row>
        <row r="967">
          <cell r="A967">
            <v>5164354</v>
          </cell>
          <cell r="B967">
            <v>5106270</v>
          </cell>
          <cell r="C967">
            <v>4410</v>
          </cell>
          <cell r="D967">
            <v>1840042</v>
          </cell>
          <cell r="E967">
            <v>62</v>
          </cell>
          <cell r="F967">
            <v>14</v>
          </cell>
          <cell r="G967">
            <v>25</v>
          </cell>
          <cell r="H967">
            <v>90</v>
          </cell>
          <cell r="I967">
            <v>71</v>
          </cell>
          <cell r="J967">
            <v>70</v>
          </cell>
          <cell r="K967">
            <v>69</v>
          </cell>
          <cell r="L967">
            <v>88</v>
          </cell>
          <cell r="M967">
            <v>84</v>
          </cell>
        </row>
        <row r="968">
          <cell r="A968">
            <v>5164524</v>
          </cell>
          <cell r="B968">
            <v>5106355</v>
          </cell>
          <cell r="C968">
            <v>4410</v>
          </cell>
          <cell r="D968">
            <v>7286891</v>
          </cell>
          <cell r="E968">
            <v>108</v>
          </cell>
          <cell r="F968">
            <v>88</v>
          </cell>
          <cell r="G968">
            <v>95</v>
          </cell>
          <cell r="H968">
            <v>140</v>
          </cell>
          <cell r="I968">
            <v>174</v>
          </cell>
          <cell r="J968">
            <v>160</v>
          </cell>
          <cell r="K968">
            <v>165</v>
          </cell>
          <cell r="L968">
            <v>267</v>
          </cell>
          <cell r="M968">
            <v>255</v>
          </cell>
        </row>
        <row r="969">
          <cell r="A969">
            <v>5164828</v>
          </cell>
          <cell r="B969">
            <v>5106507</v>
          </cell>
          <cell r="C969">
            <v>4410</v>
          </cell>
          <cell r="D969">
            <v>7288592</v>
          </cell>
          <cell r="E969">
            <v>712</v>
          </cell>
          <cell r="F969">
            <v>570</v>
          </cell>
          <cell r="G969">
            <v>616</v>
          </cell>
          <cell r="H969">
            <v>757</v>
          </cell>
          <cell r="I969">
            <v>775</v>
          </cell>
          <cell r="J969">
            <v>710</v>
          </cell>
          <cell r="K969">
            <v>735</v>
          </cell>
          <cell r="L969">
            <v>683</v>
          </cell>
          <cell r="M969">
            <v>706</v>
          </cell>
        </row>
        <row r="970">
          <cell r="A970">
            <v>5164826</v>
          </cell>
          <cell r="B970">
            <v>5106506</v>
          </cell>
          <cell r="C970">
            <v>4410</v>
          </cell>
          <cell r="D970">
            <v>7314557</v>
          </cell>
          <cell r="E970">
            <v>110</v>
          </cell>
          <cell r="F970">
            <v>86</v>
          </cell>
          <cell r="G970">
            <v>117</v>
          </cell>
          <cell r="H970">
            <v>123</v>
          </cell>
          <cell r="I970">
            <v>156</v>
          </cell>
          <cell r="J970">
            <v>132</v>
          </cell>
          <cell r="K970">
            <v>141</v>
          </cell>
          <cell r="L970">
            <v>148</v>
          </cell>
          <cell r="M970">
            <v>149</v>
          </cell>
        </row>
        <row r="971">
          <cell r="A971">
            <v>5164522</v>
          </cell>
          <cell r="B971">
            <v>5106354</v>
          </cell>
          <cell r="C971">
            <v>4410</v>
          </cell>
          <cell r="D971">
            <v>18490468</v>
          </cell>
          <cell r="E971">
            <v>226</v>
          </cell>
          <cell r="F971">
            <v>173</v>
          </cell>
          <cell r="G971">
            <v>190</v>
          </cell>
          <cell r="H971">
            <v>178</v>
          </cell>
          <cell r="I971">
            <v>172</v>
          </cell>
          <cell r="J971">
            <v>191</v>
          </cell>
          <cell r="K971">
            <v>192</v>
          </cell>
          <cell r="L971">
            <v>214</v>
          </cell>
          <cell r="M971">
            <v>188</v>
          </cell>
        </row>
        <row r="972">
          <cell r="A972">
            <v>5164370</v>
          </cell>
          <cell r="B972">
            <v>5106278</v>
          </cell>
          <cell r="C972">
            <v>4410</v>
          </cell>
          <cell r="D972">
            <v>18492531</v>
          </cell>
          <cell r="E972">
            <v>134</v>
          </cell>
          <cell r="F972">
            <v>71</v>
          </cell>
          <cell r="G972">
            <v>102</v>
          </cell>
          <cell r="H972">
            <v>73</v>
          </cell>
          <cell r="I972">
            <v>68</v>
          </cell>
          <cell r="J972">
            <v>61</v>
          </cell>
          <cell r="K972">
            <v>63</v>
          </cell>
          <cell r="L972">
            <v>80</v>
          </cell>
          <cell r="M972">
            <v>73</v>
          </cell>
        </row>
        <row r="973">
          <cell r="A973">
            <v>5184278</v>
          </cell>
          <cell r="B973">
            <v>5116232</v>
          </cell>
          <cell r="C973">
            <v>4410</v>
          </cell>
          <cell r="D973">
            <v>31981477</v>
          </cell>
          <cell r="E973">
            <v>172</v>
          </cell>
          <cell r="F973">
            <v>152</v>
          </cell>
          <cell r="G973">
            <v>148</v>
          </cell>
          <cell r="H973">
            <v>144</v>
          </cell>
          <cell r="I973">
            <v>213</v>
          </cell>
          <cell r="J973">
            <v>129</v>
          </cell>
          <cell r="K973">
            <v>126</v>
          </cell>
          <cell r="L973">
            <v>48</v>
          </cell>
          <cell r="M973">
            <v>15</v>
          </cell>
        </row>
        <row r="974">
          <cell r="A974">
            <v>5164322</v>
          </cell>
          <cell r="B974">
            <v>5106254</v>
          </cell>
          <cell r="C974">
            <v>4410</v>
          </cell>
          <cell r="D974">
            <v>1320359</v>
          </cell>
          <cell r="E974">
            <v>599</v>
          </cell>
          <cell r="F974">
            <v>713</v>
          </cell>
          <cell r="G974">
            <v>743</v>
          </cell>
          <cell r="H974">
            <v>335</v>
          </cell>
          <cell r="I974">
            <v>105</v>
          </cell>
          <cell r="J974">
            <v>142</v>
          </cell>
          <cell r="K974">
            <v>115</v>
          </cell>
          <cell r="L974">
            <v>132</v>
          </cell>
          <cell r="M974">
            <v>128</v>
          </cell>
        </row>
        <row r="975">
          <cell r="A975">
            <v>5164336</v>
          </cell>
          <cell r="B975">
            <v>5106261</v>
          </cell>
          <cell r="C975">
            <v>4410</v>
          </cell>
          <cell r="D975">
            <v>3524447</v>
          </cell>
          <cell r="E975">
            <v>188</v>
          </cell>
          <cell r="F975">
            <v>382</v>
          </cell>
          <cell r="G975">
            <v>145</v>
          </cell>
          <cell r="H975">
            <v>422</v>
          </cell>
          <cell r="I975">
            <v>337</v>
          </cell>
          <cell r="J975">
            <v>288</v>
          </cell>
          <cell r="K975">
            <v>129</v>
          </cell>
          <cell r="L975">
            <v>105</v>
          </cell>
          <cell r="M975">
            <v>87</v>
          </cell>
        </row>
        <row r="976">
          <cell r="A976">
            <v>5164326</v>
          </cell>
          <cell r="B976">
            <v>5106256</v>
          </cell>
          <cell r="C976">
            <v>4410</v>
          </cell>
          <cell r="D976">
            <v>3524645</v>
          </cell>
          <cell r="E976">
            <v>146</v>
          </cell>
          <cell r="F976">
            <v>143</v>
          </cell>
          <cell r="G976">
            <v>133</v>
          </cell>
          <cell r="H976">
            <v>246</v>
          </cell>
          <cell r="I976">
            <v>119</v>
          </cell>
          <cell r="J976">
            <v>118</v>
          </cell>
          <cell r="K976">
            <v>124</v>
          </cell>
          <cell r="L976">
            <v>128</v>
          </cell>
          <cell r="M976">
            <v>140</v>
          </cell>
        </row>
        <row r="977">
          <cell r="A977">
            <v>5164324</v>
          </cell>
          <cell r="B977">
            <v>5106255</v>
          </cell>
          <cell r="C977">
            <v>4410</v>
          </cell>
          <cell r="D977">
            <v>3524663</v>
          </cell>
          <cell r="E977">
            <v>151</v>
          </cell>
          <cell r="F977">
            <v>119</v>
          </cell>
          <cell r="G977">
            <v>123</v>
          </cell>
          <cell r="H977">
            <v>355</v>
          </cell>
          <cell r="I977">
            <v>114</v>
          </cell>
          <cell r="J977">
            <v>103</v>
          </cell>
          <cell r="K977">
            <v>90</v>
          </cell>
          <cell r="L977">
            <v>107</v>
          </cell>
          <cell r="M977">
            <v>120</v>
          </cell>
        </row>
        <row r="978">
          <cell r="A978">
            <v>5164340</v>
          </cell>
          <cell r="B978">
            <v>5106263</v>
          </cell>
          <cell r="C978">
            <v>4410</v>
          </cell>
          <cell r="D978">
            <v>3524586</v>
          </cell>
          <cell r="E978">
            <v>172</v>
          </cell>
          <cell r="F978">
            <v>152</v>
          </cell>
          <cell r="G978">
            <v>148</v>
          </cell>
          <cell r="H978">
            <v>137</v>
          </cell>
          <cell r="I978">
            <v>131</v>
          </cell>
          <cell r="J978">
            <v>133</v>
          </cell>
          <cell r="K978">
            <v>125</v>
          </cell>
          <cell r="L978">
            <v>165</v>
          </cell>
          <cell r="M978">
            <v>127</v>
          </cell>
        </row>
        <row r="979">
          <cell r="A979">
            <v>5164338</v>
          </cell>
          <cell r="B979">
            <v>5106262</v>
          </cell>
          <cell r="C979">
            <v>4410</v>
          </cell>
          <cell r="D979">
            <v>3524602</v>
          </cell>
          <cell r="E979">
            <v>163</v>
          </cell>
          <cell r="F979">
            <v>99</v>
          </cell>
          <cell r="G979">
            <v>136</v>
          </cell>
          <cell r="H979">
            <v>233</v>
          </cell>
          <cell r="I979">
            <v>236</v>
          </cell>
          <cell r="J979">
            <v>247</v>
          </cell>
          <cell r="K979">
            <v>271</v>
          </cell>
          <cell r="L979">
            <v>251</v>
          </cell>
          <cell r="M979">
            <v>302</v>
          </cell>
        </row>
        <row r="980">
          <cell r="A980">
            <v>5164346</v>
          </cell>
          <cell r="B980">
            <v>5106266</v>
          </cell>
          <cell r="C980">
            <v>4410</v>
          </cell>
          <cell r="D980">
            <v>3524665</v>
          </cell>
          <cell r="E980">
            <v>198</v>
          </cell>
          <cell r="F980">
            <v>138</v>
          </cell>
          <cell r="G980">
            <v>153</v>
          </cell>
          <cell r="H980">
            <v>123</v>
          </cell>
          <cell r="I980">
            <v>113</v>
          </cell>
          <cell r="J980">
            <v>99</v>
          </cell>
          <cell r="K980">
            <v>105</v>
          </cell>
          <cell r="L980">
            <v>104</v>
          </cell>
          <cell r="M980">
            <v>182</v>
          </cell>
        </row>
        <row r="981">
          <cell r="A981">
            <v>5164328</v>
          </cell>
          <cell r="B981">
            <v>5106257</v>
          </cell>
          <cell r="C981">
            <v>4410</v>
          </cell>
          <cell r="D981">
            <v>3524647</v>
          </cell>
          <cell r="E981">
            <v>241</v>
          </cell>
          <cell r="F981">
            <v>215</v>
          </cell>
          <cell r="G981">
            <v>208</v>
          </cell>
          <cell r="H981">
            <v>204</v>
          </cell>
          <cell r="I981">
            <v>217</v>
          </cell>
          <cell r="J981">
            <v>201</v>
          </cell>
          <cell r="K981">
            <v>221</v>
          </cell>
          <cell r="L981">
            <v>208</v>
          </cell>
          <cell r="M981">
            <v>216</v>
          </cell>
        </row>
        <row r="982">
          <cell r="A982">
            <v>5164330</v>
          </cell>
          <cell r="B982">
            <v>5106258</v>
          </cell>
          <cell r="C982">
            <v>4410</v>
          </cell>
          <cell r="D982">
            <v>3524581</v>
          </cell>
          <cell r="E982">
            <v>66</v>
          </cell>
          <cell r="F982">
            <v>56</v>
          </cell>
          <cell r="G982">
            <v>48</v>
          </cell>
          <cell r="H982">
            <v>156</v>
          </cell>
          <cell r="I982">
            <v>174</v>
          </cell>
          <cell r="J982">
            <v>154</v>
          </cell>
          <cell r="K982">
            <v>155</v>
          </cell>
          <cell r="L982">
            <v>138</v>
          </cell>
          <cell r="M982">
            <v>161</v>
          </cell>
        </row>
        <row r="983">
          <cell r="A983">
            <v>5164332</v>
          </cell>
          <cell r="B983">
            <v>5106259</v>
          </cell>
          <cell r="C983">
            <v>4410</v>
          </cell>
          <cell r="D983">
            <v>3524448</v>
          </cell>
          <cell r="E983">
            <v>194</v>
          </cell>
          <cell r="F983">
            <v>163</v>
          </cell>
          <cell r="G983">
            <v>125</v>
          </cell>
          <cell r="H983">
            <v>105</v>
          </cell>
          <cell r="I983">
            <v>157</v>
          </cell>
          <cell r="J983">
            <v>118</v>
          </cell>
          <cell r="K983">
            <v>129</v>
          </cell>
          <cell r="L983">
            <v>148</v>
          </cell>
          <cell r="M983">
            <v>103</v>
          </cell>
        </row>
        <row r="984">
          <cell r="A984">
            <v>5164344</v>
          </cell>
          <cell r="B984">
            <v>5106265</v>
          </cell>
          <cell r="C984">
            <v>4410</v>
          </cell>
          <cell r="D984">
            <v>3524464</v>
          </cell>
          <cell r="E984">
            <v>138</v>
          </cell>
          <cell r="F984">
            <v>115</v>
          </cell>
          <cell r="G984">
            <v>119</v>
          </cell>
          <cell r="H984">
            <v>302</v>
          </cell>
          <cell r="I984">
            <v>548</v>
          </cell>
          <cell r="J984">
            <v>242</v>
          </cell>
          <cell r="K984">
            <v>245</v>
          </cell>
          <cell r="L984">
            <v>255</v>
          </cell>
          <cell r="M984">
            <v>280</v>
          </cell>
        </row>
        <row r="985">
          <cell r="A985">
            <v>5164540</v>
          </cell>
          <cell r="B985">
            <v>5106363</v>
          </cell>
          <cell r="C985">
            <v>4410</v>
          </cell>
          <cell r="D985">
            <v>3524446</v>
          </cell>
          <cell r="E985">
            <v>304</v>
          </cell>
          <cell r="F985">
            <v>180</v>
          </cell>
          <cell r="G985">
            <v>236</v>
          </cell>
          <cell r="H985">
            <v>143</v>
          </cell>
          <cell r="I985">
            <v>137</v>
          </cell>
          <cell r="J985">
            <v>192</v>
          </cell>
          <cell r="K985">
            <v>206</v>
          </cell>
          <cell r="L985">
            <v>189</v>
          </cell>
          <cell r="M985">
            <v>205</v>
          </cell>
        </row>
        <row r="986">
          <cell r="A986">
            <v>5071984</v>
          </cell>
          <cell r="B986">
            <v>5060085</v>
          </cell>
          <cell r="C986">
            <v>4410</v>
          </cell>
          <cell r="D986">
            <v>1692913</v>
          </cell>
          <cell r="E986">
            <v>683</v>
          </cell>
          <cell r="F986">
            <v>262</v>
          </cell>
          <cell r="G986">
            <v>126</v>
          </cell>
          <cell r="H986">
            <v>135</v>
          </cell>
          <cell r="I986">
            <v>148</v>
          </cell>
          <cell r="J986">
            <v>155</v>
          </cell>
          <cell r="K986">
            <v>185</v>
          </cell>
          <cell r="L986">
            <v>208</v>
          </cell>
          <cell r="M986">
            <v>406</v>
          </cell>
        </row>
        <row r="987">
          <cell r="A987">
            <v>5164528</v>
          </cell>
          <cell r="B987">
            <v>5106357</v>
          </cell>
          <cell r="C987">
            <v>4410</v>
          </cell>
          <cell r="D987">
            <v>70000569</v>
          </cell>
          <cell r="E987">
            <v>37</v>
          </cell>
          <cell r="F987">
            <v>35</v>
          </cell>
          <cell r="G987">
            <v>55</v>
          </cell>
          <cell r="H987">
            <v>49</v>
          </cell>
          <cell r="I987">
            <v>50</v>
          </cell>
          <cell r="J987">
            <v>53</v>
          </cell>
          <cell r="K987">
            <v>53</v>
          </cell>
          <cell r="L987">
            <v>74</v>
          </cell>
          <cell r="M987">
            <v>66</v>
          </cell>
        </row>
        <row r="988">
          <cell r="A988">
            <v>5164530</v>
          </cell>
          <cell r="B988">
            <v>5106358</v>
          </cell>
          <cell r="C988">
            <v>4410</v>
          </cell>
          <cell r="D988">
            <v>70005187</v>
          </cell>
          <cell r="E988">
            <v>177</v>
          </cell>
          <cell r="F988">
            <v>104</v>
          </cell>
          <cell r="G988">
            <v>166</v>
          </cell>
          <cell r="H988">
            <v>217</v>
          </cell>
          <cell r="I988">
            <v>192</v>
          </cell>
          <cell r="J988">
            <v>109</v>
          </cell>
          <cell r="K988">
            <v>118</v>
          </cell>
          <cell r="L988">
            <v>115</v>
          </cell>
          <cell r="M988">
            <v>89</v>
          </cell>
        </row>
        <row r="989">
          <cell r="A989">
            <v>5164534</v>
          </cell>
          <cell r="B989">
            <v>5106360</v>
          </cell>
          <cell r="C989">
            <v>4410</v>
          </cell>
          <cell r="D989">
            <v>156345</v>
          </cell>
          <cell r="E989">
            <v>132</v>
          </cell>
          <cell r="F989">
            <v>105</v>
          </cell>
          <cell r="G989">
            <v>106</v>
          </cell>
          <cell r="H989">
            <v>107</v>
          </cell>
          <cell r="I989">
            <v>135</v>
          </cell>
          <cell r="J989">
            <v>130</v>
          </cell>
          <cell r="K989">
            <v>124</v>
          </cell>
          <cell r="L989">
            <v>149</v>
          </cell>
          <cell r="M989">
            <v>145</v>
          </cell>
        </row>
        <row r="990">
          <cell r="A990">
            <v>5164348</v>
          </cell>
          <cell r="B990">
            <v>5106267</v>
          </cell>
          <cell r="C990">
            <v>4410</v>
          </cell>
          <cell r="D990">
            <v>10275683</v>
          </cell>
          <cell r="E990">
            <v>771</v>
          </cell>
          <cell r="F990">
            <v>571</v>
          </cell>
          <cell r="G990">
            <v>617</v>
          </cell>
          <cell r="H990">
            <v>604</v>
          </cell>
          <cell r="I990">
            <v>652</v>
          </cell>
          <cell r="J990">
            <v>586</v>
          </cell>
          <cell r="K990">
            <v>634</v>
          </cell>
          <cell r="L990">
            <v>692</v>
          </cell>
          <cell r="M990">
            <v>808</v>
          </cell>
        </row>
        <row r="991">
          <cell r="A991">
            <v>5164532</v>
          </cell>
          <cell r="B991">
            <v>5106359</v>
          </cell>
          <cell r="C991">
            <v>4410</v>
          </cell>
          <cell r="D991">
            <v>1691801</v>
          </cell>
          <cell r="E991">
            <v>51</v>
          </cell>
          <cell r="F991">
            <v>47</v>
          </cell>
          <cell r="G991">
            <v>0</v>
          </cell>
          <cell r="H991">
            <v>29</v>
          </cell>
          <cell r="I991">
            <v>171</v>
          </cell>
          <cell r="J991">
            <v>149</v>
          </cell>
          <cell r="K991">
            <v>138</v>
          </cell>
          <cell r="L991">
            <v>160</v>
          </cell>
          <cell r="M991">
            <v>150</v>
          </cell>
        </row>
        <row r="992">
          <cell r="A992">
            <v>5164536</v>
          </cell>
          <cell r="B992">
            <v>5106361</v>
          </cell>
          <cell r="C992">
            <v>4410</v>
          </cell>
          <cell r="D992">
            <v>1691870</v>
          </cell>
          <cell r="E992">
            <v>95</v>
          </cell>
          <cell r="F992">
            <v>61</v>
          </cell>
          <cell r="G992">
            <v>68</v>
          </cell>
          <cell r="H992">
            <v>56</v>
          </cell>
          <cell r="I992">
            <v>64</v>
          </cell>
          <cell r="J992">
            <v>62</v>
          </cell>
          <cell r="K992">
            <v>65</v>
          </cell>
          <cell r="L992">
            <v>67</v>
          </cell>
          <cell r="M992">
            <v>67</v>
          </cell>
        </row>
        <row r="993">
          <cell r="A993">
            <v>5164334</v>
          </cell>
          <cell r="B993">
            <v>5106260</v>
          </cell>
          <cell r="C993">
            <v>4410</v>
          </cell>
          <cell r="D993">
            <v>444202</v>
          </cell>
          <cell r="E993">
            <v>97</v>
          </cell>
          <cell r="F993">
            <v>94</v>
          </cell>
          <cell r="G993">
            <v>81</v>
          </cell>
          <cell r="H993">
            <v>149</v>
          </cell>
          <cell r="I993">
            <v>250</v>
          </cell>
          <cell r="J993">
            <v>208</v>
          </cell>
          <cell r="K993">
            <v>237</v>
          </cell>
          <cell r="L993">
            <v>259</v>
          </cell>
          <cell r="M993">
            <v>272</v>
          </cell>
        </row>
        <row r="994">
          <cell r="A994">
            <v>5077372</v>
          </cell>
          <cell r="B994">
            <v>5062779</v>
          </cell>
          <cell r="C994">
            <v>4410</v>
          </cell>
          <cell r="D994">
            <v>2951353</v>
          </cell>
          <cell r="E994">
            <v>138</v>
          </cell>
          <cell r="F994">
            <v>120</v>
          </cell>
          <cell r="G994">
            <v>167</v>
          </cell>
          <cell r="H994">
            <v>217</v>
          </cell>
          <cell r="I994">
            <v>257</v>
          </cell>
          <cell r="J994">
            <v>226</v>
          </cell>
          <cell r="K994">
            <v>161</v>
          </cell>
          <cell r="L994">
            <v>153</v>
          </cell>
          <cell r="M994">
            <v>124</v>
          </cell>
        </row>
        <row r="995">
          <cell r="A995">
            <v>5072320</v>
          </cell>
          <cell r="B995">
            <v>5060253</v>
          </cell>
          <cell r="C995">
            <v>4410</v>
          </cell>
          <cell r="D995">
            <v>1693320</v>
          </cell>
          <cell r="E995">
            <v>139</v>
          </cell>
          <cell r="F995">
            <v>70</v>
          </cell>
          <cell r="G995">
            <v>247</v>
          </cell>
          <cell r="H995">
            <v>213</v>
          </cell>
          <cell r="I995">
            <v>220</v>
          </cell>
          <cell r="J995">
            <v>178</v>
          </cell>
          <cell r="K995">
            <v>331</v>
          </cell>
          <cell r="L995">
            <v>229</v>
          </cell>
          <cell r="M995">
            <v>359</v>
          </cell>
        </row>
        <row r="996">
          <cell r="A996">
            <v>5164174</v>
          </cell>
          <cell r="B996">
            <v>5106180</v>
          </cell>
          <cell r="C996">
            <v>4410</v>
          </cell>
          <cell r="D996">
            <v>210751</v>
          </cell>
          <cell r="E996">
            <v>122</v>
          </cell>
          <cell r="F996">
            <v>120</v>
          </cell>
          <cell r="G996">
            <v>138</v>
          </cell>
          <cell r="H996">
            <v>19</v>
          </cell>
          <cell r="I996">
            <v>119</v>
          </cell>
          <cell r="J996">
            <v>108</v>
          </cell>
          <cell r="K996">
            <v>107</v>
          </cell>
          <cell r="L996">
            <v>96</v>
          </cell>
          <cell r="M996">
            <v>0</v>
          </cell>
        </row>
        <row r="997">
          <cell r="A997">
            <v>5164186</v>
          </cell>
          <cell r="B997">
            <v>5106186</v>
          </cell>
          <cell r="C997">
            <v>4410</v>
          </cell>
          <cell r="D997">
            <v>219291</v>
          </cell>
          <cell r="E997">
            <v>257</v>
          </cell>
          <cell r="F997">
            <v>205</v>
          </cell>
          <cell r="G997">
            <v>249</v>
          </cell>
          <cell r="H997">
            <v>207</v>
          </cell>
          <cell r="I997">
            <v>200</v>
          </cell>
          <cell r="J997">
            <v>198</v>
          </cell>
          <cell r="K997">
            <v>191</v>
          </cell>
          <cell r="L997">
            <v>218</v>
          </cell>
          <cell r="M997">
            <v>224</v>
          </cell>
        </row>
        <row r="998">
          <cell r="A998">
            <v>5075980</v>
          </cell>
          <cell r="B998">
            <v>5062083</v>
          </cell>
          <cell r="C998">
            <v>4410</v>
          </cell>
          <cell r="D998">
            <v>10275001</v>
          </cell>
          <cell r="E998">
            <v>44</v>
          </cell>
          <cell r="F998">
            <v>44</v>
          </cell>
          <cell r="G998">
            <v>53</v>
          </cell>
          <cell r="H998">
            <v>53</v>
          </cell>
          <cell r="I998">
            <v>42</v>
          </cell>
          <cell r="J998">
            <v>40</v>
          </cell>
          <cell r="K998">
            <v>42</v>
          </cell>
          <cell r="L998">
            <v>39</v>
          </cell>
          <cell r="M998">
            <v>44</v>
          </cell>
        </row>
        <row r="999">
          <cell r="A999">
            <v>5164176</v>
          </cell>
          <cell r="B999">
            <v>5106181</v>
          </cell>
          <cell r="C999">
            <v>4410</v>
          </cell>
          <cell r="D999">
            <v>1911743</v>
          </cell>
          <cell r="E999">
            <v>166</v>
          </cell>
          <cell r="F999">
            <v>170</v>
          </cell>
          <cell r="G999">
            <v>115</v>
          </cell>
          <cell r="H999">
            <v>122</v>
          </cell>
          <cell r="I999">
            <v>170</v>
          </cell>
          <cell r="J999">
            <v>125</v>
          </cell>
          <cell r="K999">
            <v>127</v>
          </cell>
          <cell r="L999">
            <v>110</v>
          </cell>
          <cell r="M999">
            <v>135</v>
          </cell>
        </row>
        <row r="1000">
          <cell r="A1000">
            <v>5164188</v>
          </cell>
          <cell r="B1000">
            <v>5106187</v>
          </cell>
          <cell r="C1000">
            <v>4410</v>
          </cell>
          <cell r="D1000">
            <v>7102593</v>
          </cell>
          <cell r="E1000">
            <v>119</v>
          </cell>
          <cell r="F1000">
            <v>0</v>
          </cell>
          <cell r="G1000">
            <v>186</v>
          </cell>
          <cell r="H1000">
            <v>73</v>
          </cell>
          <cell r="I1000">
            <v>210</v>
          </cell>
          <cell r="J1000">
            <v>229</v>
          </cell>
          <cell r="K1000">
            <v>248</v>
          </cell>
          <cell r="L1000">
            <v>171</v>
          </cell>
          <cell r="M1000">
            <v>183</v>
          </cell>
        </row>
        <row r="1001">
          <cell r="A1001">
            <v>6049965</v>
          </cell>
          <cell r="B1001">
            <v>5901484</v>
          </cell>
          <cell r="C1001">
            <v>4410</v>
          </cell>
          <cell r="D1001">
            <v>3364065</v>
          </cell>
          <cell r="L1001">
            <v>184</v>
          </cell>
          <cell r="M1001">
            <v>162</v>
          </cell>
        </row>
        <row r="1002">
          <cell r="A1002">
            <v>6031512</v>
          </cell>
          <cell r="B1002">
            <v>5895400</v>
          </cell>
          <cell r="C1002">
            <v>4410</v>
          </cell>
          <cell r="D1002">
            <v>31988422</v>
          </cell>
          <cell r="K1002">
            <v>65</v>
          </cell>
          <cell r="L1002">
            <v>70</v>
          </cell>
          <cell r="M1002">
            <v>96</v>
          </cell>
        </row>
        <row r="1003">
          <cell r="A1003">
            <v>5972120</v>
          </cell>
          <cell r="B1003">
            <v>5880600</v>
          </cell>
          <cell r="C1003">
            <v>4410</v>
          </cell>
          <cell r="D1003">
            <v>10406970</v>
          </cell>
          <cell r="H1003">
            <v>51</v>
          </cell>
          <cell r="I1003">
            <v>58</v>
          </cell>
          <cell r="J1003">
            <v>53</v>
          </cell>
          <cell r="K1003">
            <v>54</v>
          </cell>
          <cell r="L1003">
            <v>52</v>
          </cell>
          <cell r="M1003">
            <v>57</v>
          </cell>
        </row>
        <row r="1004">
          <cell r="A1004">
            <v>5446730</v>
          </cell>
          <cell r="B1004">
            <v>5366452</v>
          </cell>
          <cell r="C1004">
            <v>4410</v>
          </cell>
          <cell r="D1004">
            <v>3196633</v>
          </cell>
          <cell r="H1004">
            <v>1748</v>
          </cell>
          <cell r="I1004">
            <v>768</v>
          </cell>
          <cell r="J1004">
            <v>720</v>
          </cell>
          <cell r="K1004">
            <v>768</v>
          </cell>
          <cell r="L1004">
            <v>696</v>
          </cell>
          <cell r="M1004">
            <v>0</v>
          </cell>
        </row>
        <row r="1005">
          <cell r="A1005">
            <v>5190124</v>
          </cell>
          <cell r="B1005">
            <v>5119155</v>
          </cell>
          <cell r="C1005">
            <v>4410</v>
          </cell>
          <cell r="D1005">
            <v>10245780</v>
          </cell>
          <cell r="E1005">
            <v>1700</v>
          </cell>
          <cell r="F1005">
            <v>4008</v>
          </cell>
          <cell r="G1005">
            <v>4178</v>
          </cell>
          <cell r="H1005">
            <v>3482</v>
          </cell>
          <cell r="I1005">
            <v>4139</v>
          </cell>
          <cell r="J1005">
            <v>3887</v>
          </cell>
          <cell r="K1005">
            <v>4305</v>
          </cell>
          <cell r="L1005">
            <v>2482</v>
          </cell>
          <cell r="M1005">
            <v>1281</v>
          </cell>
        </row>
        <row r="1006">
          <cell r="A1006">
            <v>5186012</v>
          </cell>
          <cell r="B1006">
            <v>5117099</v>
          </cell>
          <cell r="C1006">
            <v>4410</v>
          </cell>
          <cell r="D1006">
            <v>32998053</v>
          </cell>
          <cell r="E1006">
            <v>233</v>
          </cell>
          <cell r="F1006">
            <v>206</v>
          </cell>
          <cell r="G1006">
            <v>200</v>
          </cell>
          <cell r="H1006">
            <v>189</v>
          </cell>
          <cell r="I1006">
            <v>273</v>
          </cell>
          <cell r="J1006">
            <v>794</v>
          </cell>
          <cell r="K1006">
            <v>0</v>
          </cell>
          <cell r="L1006">
            <v>186</v>
          </cell>
          <cell r="M1006">
            <v>2349</v>
          </cell>
        </row>
        <row r="1007">
          <cell r="A1007">
            <v>5186004</v>
          </cell>
          <cell r="B1007">
            <v>5117095</v>
          </cell>
          <cell r="C1007">
            <v>4410</v>
          </cell>
          <cell r="D1007">
            <v>31981484</v>
          </cell>
          <cell r="E1007">
            <v>265</v>
          </cell>
          <cell r="F1007">
            <v>280</v>
          </cell>
          <cell r="G1007">
            <v>153</v>
          </cell>
          <cell r="H1007">
            <v>147</v>
          </cell>
          <cell r="I1007">
            <v>159</v>
          </cell>
          <cell r="J1007">
            <v>145</v>
          </cell>
          <cell r="K1007">
            <v>164</v>
          </cell>
          <cell r="L1007">
            <v>164</v>
          </cell>
          <cell r="M1007">
            <v>196</v>
          </cell>
        </row>
        <row r="1008">
          <cell r="A1008">
            <v>5186002</v>
          </cell>
          <cell r="B1008">
            <v>5117094</v>
          </cell>
          <cell r="C1008">
            <v>4410</v>
          </cell>
          <cell r="D1008">
            <v>3305173</v>
          </cell>
          <cell r="E1008">
            <v>17</v>
          </cell>
          <cell r="F1008">
            <v>79</v>
          </cell>
          <cell r="G1008">
            <v>69</v>
          </cell>
          <cell r="H1008">
            <v>59</v>
          </cell>
          <cell r="I1008">
            <v>113</v>
          </cell>
          <cell r="J1008">
            <v>83</v>
          </cell>
          <cell r="K1008">
            <v>123</v>
          </cell>
          <cell r="L1008">
            <v>112</v>
          </cell>
          <cell r="M1008">
            <v>133</v>
          </cell>
        </row>
        <row r="1009">
          <cell r="A1009">
            <v>5186000</v>
          </cell>
          <cell r="B1009">
            <v>5117093</v>
          </cell>
          <cell r="C1009">
            <v>4410</v>
          </cell>
          <cell r="D1009">
            <v>31981483</v>
          </cell>
          <cell r="E1009">
            <v>217</v>
          </cell>
          <cell r="F1009">
            <v>166</v>
          </cell>
          <cell r="G1009">
            <v>190</v>
          </cell>
          <cell r="H1009">
            <v>177</v>
          </cell>
          <cell r="I1009">
            <v>193</v>
          </cell>
          <cell r="J1009">
            <v>168</v>
          </cell>
          <cell r="K1009">
            <v>182</v>
          </cell>
          <cell r="L1009">
            <v>169</v>
          </cell>
          <cell r="M1009">
            <v>195</v>
          </cell>
        </row>
        <row r="1010">
          <cell r="A1010">
            <v>5185996</v>
          </cell>
          <cell r="B1010">
            <v>5117091</v>
          </cell>
          <cell r="C1010">
            <v>4410</v>
          </cell>
          <cell r="D1010">
            <v>719410</v>
          </cell>
          <cell r="E1010">
            <v>184</v>
          </cell>
          <cell r="F1010">
            <v>264</v>
          </cell>
          <cell r="G1010">
            <v>147</v>
          </cell>
          <cell r="H1010">
            <v>155</v>
          </cell>
          <cell r="I1010">
            <v>163</v>
          </cell>
          <cell r="J1010">
            <v>148</v>
          </cell>
          <cell r="K1010">
            <v>162</v>
          </cell>
          <cell r="L1010">
            <v>154</v>
          </cell>
          <cell r="M1010">
            <v>145</v>
          </cell>
        </row>
        <row r="1011">
          <cell r="A1011">
            <v>5185994</v>
          </cell>
          <cell r="B1011">
            <v>5117090</v>
          </cell>
          <cell r="C1011">
            <v>4410</v>
          </cell>
          <cell r="D1011">
            <v>1501756</v>
          </cell>
          <cell r="E1011">
            <v>128</v>
          </cell>
          <cell r="F1011">
            <v>100</v>
          </cell>
          <cell r="G1011">
            <v>108</v>
          </cell>
          <cell r="H1011">
            <v>104</v>
          </cell>
          <cell r="I1011">
            <v>109</v>
          </cell>
          <cell r="J1011">
            <v>96</v>
          </cell>
          <cell r="K1011">
            <v>108</v>
          </cell>
          <cell r="L1011">
            <v>100</v>
          </cell>
          <cell r="M1011">
            <v>119</v>
          </cell>
        </row>
        <row r="1012">
          <cell r="A1012">
            <v>5185992</v>
          </cell>
          <cell r="B1012">
            <v>5117089</v>
          </cell>
          <cell r="C1012">
            <v>4410</v>
          </cell>
          <cell r="D1012">
            <v>3354961</v>
          </cell>
          <cell r="E1012">
            <v>233</v>
          </cell>
          <cell r="F1012">
            <v>142</v>
          </cell>
          <cell r="G1012">
            <v>98</v>
          </cell>
          <cell r="H1012">
            <v>76</v>
          </cell>
          <cell r="I1012">
            <v>92</v>
          </cell>
          <cell r="J1012">
            <v>85</v>
          </cell>
          <cell r="K1012">
            <v>100</v>
          </cell>
          <cell r="L1012">
            <v>86</v>
          </cell>
          <cell r="M1012">
            <v>107</v>
          </cell>
        </row>
        <row r="1013">
          <cell r="A1013">
            <v>5185990</v>
          </cell>
          <cell r="B1013">
            <v>5117088</v>
          </cell>
          <cell r="C1013">
            <v>4410</v>
          </cell>
          <cell r="D1013">
            <v>443765</v>
          </cell>
          <cell r="E1013">
            <v>138</v>
          </cell>
          <cell r="F1013">
            <v>89</v>
          </cell>
          <cell r="G1013">
            <v>113</v>
          </cell>
          <cell r="H1013">
            <v>232</v>
          </cell>
          <cell r="I1013">
            <v>118</v>
          </cell>
          <cell r="J1013">
            <v>131</v>
          </cell>
          <cell r="K1013">
            <v>137</v>
          </cell>
          <cell r="L1013">
            <v>175</v>
          </cell>
          <cell r="M1013">
            <v>108</v>
          </cell>
        </row>
        <row r="1014">
          <cell r="A1014">
            <v>5185988</v>
          </cell>
          <cell r="B1014">
            <v>5117087</v>
          </cell>
          <cell r="C1014">
            <v>4410</v>
          </cell>
          <cell r="D1014">
            <v>16005934</v>
          </cell>
          <cell r="E1014">
            <v>429</v>
          </cell>
          <cell r="F1014">
            <v>266</v>
          </cell>
          <cell r="G1014">
            <v>333</v>
          </cell>
          <cell r="H1014">
            <v>247</v>
          </cell>
          <cell r="I1014">
            <v>190</v>
          </cell>
          <cell r="J1014">
            <v>398</v>
          </cell>
          <cell r="K1014">
            <v>523</v>
          </cell>
          <cell r="L1014">
            <v>507</v>
          </cell>
          <cell r="M1014">
            <v>662</v>
          </cell>
        </row>
        <row r="1015">
          <cell r="A1015">
            <v>5185986</v>
          </cell>
          <cell r="B1015">
            <v>5117086</v>
          </cell>
          <cell r="C1015">
            <v>4410</v>
          </cell>
          <cell r="D1015">
            <v>7728784</v>
          </cell>
          <cell r="E1015">
            <v>233</v>
          </cell>
          <cell r="F1015">
            <v>206</v>
          </cell>
          <cell r="G1015">
            <v>200</v>
          </cell>
          <cell r="H1015">
            <v>189</v>
          </cell>
          <cell r="I1015">
            <v>273</v>
          </cell>
          <cell r="J1015">
            <v>769</v>
          </cell>
          <cell r="K1015">
            <v>268</v>
          </cell>
          <cell r="L1015">
            <v>273</v>
          </cell>
          <cell r="M1015">
            <v>364</v>
          </cell>
        </row>
        <row r="1016">
          <cell r="A1016">
            <v>5185984</v>
          </cell>
          <cell r="B1016">
            <v>5117085</v>
          </cell>
          <cell r="C1016">
            <v>4410</v>
          </cell>
          <cell r="D1016">
            <v>16008570</v>
          </cell>
          <cell r="E1016">
            <v>285</v>
          </cell>
          <cell r="F1016">
            <v>208</v>
          </cell>
          <cell r="G1016">
            <v>194</v>
          </cell>
          <cell r="H1016">
            <v>184</v>
          </cell>
          <cell r="I1016">
            <v>206</v>
          </cell>
          <cell r="J1016">
            <v>202</v>
          </cell>
          <cell r="K1016">
            <v>215</v>
          </cell>
          <cell r="L1016">
            <v>216</v>
          </cell>
          <cell r="M1016">
            <v>229</v>
          </cell>
        </row>
        <row r="1017">
          <cell r="A1017">
            <v>5185982</v>
          </cell>
          <cell r="B1017">
            <v>5117084</v>
          </cell>
          <cell r="C1017">
            <v>4410</v>
          </cell>
          <cell r="D1017">
            <v>1728413</v>
          </cell>
          <cell r="E1017">
            <v>204</v>
          </cell>
          <cell r="F1017">
            <v>172</v>
          </cell>
          <cell r="G1017">
            <v>169</v>
          </cell>
          <cell r="H1017">
            <v>141</v>
          </cell>
          <cell r="I1017">
            <v>155</v>
          </cell>
          <cell r="J1017">
            <v>155</v>
          </cell>
          <cell r="K1017">
            <v>166</v>
          </cell>
          <cell r="L1017">
            <v>141</v>
          </cell>
          <cell r="M1017">
            <v>168</v>
          </cell>
        </row>
        <row r="1018">
          <cell r="A1018">
            <v>5185972</v>
          </cell>
          <cell r="B1018">
            <v>5117079</v>
          </cell>
          <cell r="C1018">
            <v>4410</v>
          </cell>
          <cell r="D1018">
            <v>7300070</v>
          </cell>
          <cell r="E1018">
            <v>153</v>
          </cell>
          <cell r="F1018">
            <v>175</v>
          </cell>
          <cell r="G1018">
            <v>198</v>
          </cell>
          <cell r="H1018">
            <v>348</v>
          </cell>
          <cell r="I1018">
            <v>369</v>
          </cell>
          <cell r="J1018">
            <v>116</v>
          </cell>
          <cell r="K1018">
            <v>231</v>
          </cell>
          <cell r="L1018">
            <v>225</v>
          </cell>
          <cell r="M1018">
            <v>252</v>
          </cell>
        </row>
        <row r="1019">
          <cell r="A1019">
            <v>5185952</v>
          </cell>
          <cell r="B1019">
            <v>5117069</v>
          </cell>
          <cell r="C1019">
            <v>4410</v>
          </cell>
          <cell r="D1019">
            <v>2209161</v>
          </cell>
          <cell r="E1019">
            <v>312</v>
          </cell>
          <cell r="F1019">
            <v>186</v>
          </cell>
          <cell r="G1019">
            <v>191</v>
          </cell>
          <cell r="H1019">
            <v>169</v>
          </cell>
          <cell r="I1019">
            <v>215</v>
          </cell>
          <cell r="J1019">
            <v>284</v>
          </cell>
          <cell r="K1019">
            <v>393</v>
          </cell>
          <cell r="L1019">
            <v>300</v>
          </cell>
          <cell r="M1019">
            <v>357</v>
          </cell>
        </row>
        <row r="1020">
          <cell r="A1020">
            <v>5185932</v>
          </cell>
          <cell r="B1020">
            <v>5117059</v>
          </cell>
          <cell r="C1020">
            <v>4410</v>
          </cell>
          <cell r="D1020">
            <v>1426635</v>
          </cell>
          <cell r="E1020">
            <v>443</v>
          </cell>
          <cell r="F1020">
            <v>413</v>
          </cell>
          <cell r="G1020">
            <v>284</v>
          </cell>
          <cell r="H1020">
            <v>345</v>
          </cell>
          <cell r="I1020">
            <v>351</v>
          </cell>
          <cell r="J1020">
            <v>307</v>
          </cell>
          <cell r="K1020">
            <v>331</v>
          </cell>
          <cell r="L1020">
            <v>340</v>
          </cell>
          <cell r="M1020">
            <v>377</v>
          </cell>
        </row>
        <row r="1021">
          <cell r="A1021">
            <v>5185914</v>
          </cell>
          <cell r="B1021">
            <v>5117050</v>
          </cell>
          <cell r="C1021">
            <v>4410</v>
          </cell>
          <cell r="D1021">
            <v>31981481</v>
          </cell>
          <cell r="E1021">
            <v>233</v>
          </cell>
          <cell r="F1021">
            <v>206</v>
          </cell>
          <cell r="G1021">
            <v>200</v>
          </cell>
          <cell r="H1021">
            <v>189</v>
          </cell>
          <cell r="I1021">
            <v>273</v>
          </cell>
          <cell r="J1021">
            <v>168</v>
          </cell>
          <cell r="K1021">
            <v>171</v>
          </cell>
          <cell r="L1021">
            <v>155</v>
          </cell>
          <cell r="M1021">
            <v>192</v>
          </cell>
        </row>
        <row r="1022">
          <cell r="A1022">
            <v>5185892</v>
          </cell>
          <cell r="B1022">
            <v>5117039</v>
          </cell>
          <cell r="C1022">
            <v>4410</v>
          </cell>
          <cell r="D1022">
            <v>3530449</v>
          </cell>
          <cell r="E1022">
            <v>207</v>
          </cell>
          <cell r="F1022">
            <v>278</v>
          </cell>
          <cell r="G1022">
            <v>256</v>
          </cell>
          <cell r="H1022">
            <v>122</v>
          </cell>
          <cell r="I1022">
            <v>115</v>
          </cell>
          <cell r="J1022">
            <v>117</v>
          </cell>
          <cell r="K1022">
            <v>112</v>
          </cell>
          <cell r="L1022">
            <v>112</v>
          </cell>
          <cell r="M1022">
            <v>110</v>
          </cell>
        </row>
        <row r="1023">
          <cell r="A1023">
            <v>5185876</v>
          </cell>
          <cell r="B1023">
            <v>5117031</v>
          </cell>
          <cell r="C1023">
            <v>4410</v>
          </cell>
          <cell r="D1023">
            <v>1693467</v>
          </cell>
          <cell r="E1023">
            <v>681</v>
          </cell>
          <cell r="F1023">
            <v>551</v>
          </cell>
          <cell r="G1023">
            <v>484</v>
          </cell>
          <cell r="H1023">
            <v>412</v>
          </cell>
          <cell r="I1023">
            <v>429</v>
          </cell>
          <cell r="J1023">
            <v>371</v>
          </cell>
          <cell r="K1023">
            <v>397</v>
          </cell>
          <cell r="L1023">
            <v>351</v>
          </cell>
          <cell r="M1023">
            <v>357</v>
          </cell>
        </row>
        <row r="1024">
          <cell r="A1024">
            <v>5185862</v>
          </cell>
          <cell r="B1024">
            <v>5117024</v>
          </cell>
          <cell r="C1024">
            <v>4410</v>
          </cell>
          <cell r="D1024">
            <v>3306267</v>
          </cell>
          <cell r="E1024">
            <v>124</v>
          </cell>
          <cell r="F1024">
            <v>115</v>
          </cell>
          <cell r="G1024">
            <v>114</v>
          </cell>
          <cell r="H1024">
            <v>118</v>
          </cell>
          <cell r="I1024">
            <v>117</v>
          </cell>
          <cell r="J1024">
            <v>103</v>
          </cell>
          <cell r="K1024">
            <v>135</v>
          </cell>
          <cell r="L1024">
            <v>129</v>
          </cell>
          <cell r="M1024">
            <v>140</v>
          </cell>
        </row>
        <row r="1025">
          <cell r="A1025">
            <v>5185848</v>
          </cell>
          <cell r="B1025">
            <v>5117017</v>
          </cell>
          <cell r="C1025">
            <v>4410</v>
          </cell>
          <cell r="D1025">
            <v>2065758</v>
          </cell>
          <cell r="E1025">
            <v>321</v>
          </cell>
          <cell r="F1025">
            <v>271</v>
          </cell>
          <cell r="G1025">
            <v>276</v>
          </cell>
          <cell r="H1025">
            <v>236</v>
          </cell>
          <cell r="I1025">
            <v>264</v>
          </cell>
          <cell r="J1025">
            <v>243</v>
          </cell>
          <cell r="K1025">
            <v>238</v>
          </cell>
          <cell r="L1025">
            <v>184</v>
          </cell>
          <cell r="M1025">
            <v>240</v>
          </cell>
        </row>
        <row r="1026">
          <cell r="A1026">
            <v>5185828</v>
          </cell>
          <cell r="B1026">
            <v>5117007</v>
          </cell>
          <cell r="C1026">
            <v>4410</v>
          </cell>
          <cell r="D1026">
            <v>31981479</v>
          </cell>
          <cell r="E1026">
            <v>107</v>
          </cell>
          <cell r="F1026">
            <v>58</v>
          </cell>
          <cell r="G1026">
            <v>40</v>
          </cell>
          <cell r="H1026">
            <v>34</v>
          </cell>
          <cell r="I1026">
            <v>45</v>
          </cell>
          <cell r="J1026">
            <v>190</v>
          </cell>
          <cell r="K1026">
            <v>183</v>
          </cell>
          <cell r="L1026">
            <v>135</v>
          </cell>
          <cell r="M1026">
            <v>105</v>
          </cell>
        </row>
        <row r="1027">
          <cell r="A1027">
            <v>5185810</v>
          </cell>
          <cell r="B1027">
            <v>5116998</v>
          </cell>
          <cell r="C1027">
            <v>4410</v>
          </cell>
          <cell r="D1027">
            <v>7094103</v>
          </cell>
          <cell r="E1027">
            <v>79</v>
          </cell>
          <cell r="F1027">
            <v>148</v>
          </cell>
          <cell r="G1027">
            <v>68</v>
          </cell>
          <cell r="H1027">
            <v>69</v>
          </cell>
          <cell r="I1027">
            <v>126</v>
          </cell>
          <cell r="J1027">
            <v>116</v>
          </cell>
          <cell r="K1027">
            <v>338</v>
          </cell>
          <cell r="L1027">
            <v>187</v>
          </cell>
          <cell r="M1027">
            <v>203</v>
          </cell>
        </row>
        <row r="1028">
          <cell r="A1028">
            <v>5185790</v>
          </cell>
          <cell r="B1028">
            <v>5116988</v>
          </cell>
          <cell r="C1028">
            <v>4410</v>
          </cell>
          <cell r="D1028">
            <v>10505262</v>
          </cell>
          <cell r="E1028">
            <v>547</v>
          </cell>
          <cell r="F1028">
            <v>217</v>
          </cell>
          <cell r="G1028">
            <v>179</v>
          </cell>
          <cell r="H1028">
            <v>162</v>
          </cell>
          <cell r="I1028">
            <v>174</v>
          </cell>
          <cell r="J1028">
            <v>158</v>
          </cell>
          <cell r="K1028">
            <v>165</v>
          </cell>
          <cell r="L1028">
            <v>146</v>
          </cell>
          <cell r="M1028">
            <v>150</v>
          </cell>
        </row>
        <row r="1029">
          <cell r="A1029">
            <v>5185770</v>
          </cell>
          <cell r="B1029">
            <v>5116978</v>
          </cell>
          <cell r="C1029">
            <v>4410</v>
          </cell>
          <cell r="D1029">
            <v>31988559</v>
          </cell>
          <cell r="E1029">
            <v>233</v>
          </cell>
          <cell r="F1029">
            <v>206</v>
          </cell>
          <cell r="G1029">
            <v>200</v>
          </cell>
          <cell r="H1029">
            <v>189</v>
          </cell>
          <cell r="I1029">
            <v>273</v>
          </cell>
          <cell r="J1029">
            <v>175</v>
          </cell>
          <cell r="K1029">
            <v>179</v>
          </cell>
          <cell r="L1029">
            <v>196</v>
          </cell>
          <cell r="M1029">
            <v>209</v>
          </cell>
        </row>
        <row r="1030">
          <cell r="A1030">
            <v>5185750</v>
          </cell>
          <cell r="B1030">
            <v>5116968</v>
          </cell>
          <cell r="C1030">
            <v>4410</v>
          </cell>
          <cell r="D1030">
            <v>1885109</v>
          </cell>
          <cell r="E1030">
            <v>280</v>
          </cell>
          <cell r="F1030">
            <v>216</v>
          </cell>
          <cell r="G1030">
            <v>215</v>
          </cell>
          <cell r="H1030">
            <v>227</v>
          </cell>
          <cell r="I1030">
            <v>243</v>
          </cell>
          <cell r="J1030">
            <v>230</v>
          </cell>
          <cell r="K1030">
            <v>242</v>
          </cell>
          <cell r="L1030">
            <v>224</v>
          </cell>
          <cell r="M1030">
            <v>215</v>
          </cell>
        </row>
        <row r="1031">
          <cell r="A1031">
            <v>5185728</v>
          </cell>
          <cell r="B1031">
            <v>5116957</v>
          </cell>
          <cell r="C1031">
            <v>4410</v>
          </cell>
          <cell r="D1031">
            <v>3524629</v>
          </cell>
          <cell r="E1031">
            <v>110</v>
          </cell>
          <cell r="F1031">
            <v>92</v>
          </cell>
          <cell r="G1031">
            <v>120</v>
          </cell>
          <cell r="H1031">
            <v>359</v>
          </cell>
          <cell r="I1031">
            <v>279</v>
          </cell>
          <cell r="J1031">
            <v>260</v>
          </cell>
          <cell r="K1031">
            <v>318</v>
          </cell>
          <cell r="L1031">
            <v>298</v>
          </cell>
          <cell r="M1031">
            <v>342</v>
          </cell>
        </row>
        <row r="1032">
          <cell r="A1032">
            <v>5185708</v>
          </cell>
          <cell r="B1032">
            <v>5116947</v>
          </cell>
          <cell r="C1032">
            <v>4410</v>
          </cell>
          <cell r="D1032">
            <v>5311518</v>
          </cell>
          <cell r="E1032">
            <v>233</v>
          </cell>
          <cell r="F1032">
            <v>206</v>
          </cell>
          <cell r="G1032">
            <v>200</v>
          </cell>
          <cell r="H1032">
            <v>189</v>
          </cell>
          <cell r="I1032">
            <v>273</v>
          </cell>
          <cell r="J1032">
            <v>237</v>
          </cell>
          <cell r="K1032">
            <v>251</v>
          </cell>
          <cell r="L1032">
            <v>224</v>
          </cell>
          <cell r="M1032">
            <v>497</v>
          </cell>
        </row>
        <row r="1033">
          <cell r="A1033">
            <v>5185690</v>
          </cell>
          <cell r="B1033">
            <v>5116938</v>
          </cell>
          <cell r="C1033">
            <v>4410</v>
          </cell>
          <cell r="D1033">
            <v>3506033</v>
          </cell>
          <cell r="E1033">
            <v>233</v>
          </cell>
          <cell r="F1033">
            <v>72</v>
          </cell>
          <cell r="G1033">
            <v>24</v>
          </cell>
          <cell r="H1033">
            <v>157</v>
          </cell>
          <cell r="I1033">
            <v>192</v>
          </cell>
          <cell r="J1033">
            <v>180</v>
          </cell>
          <cell r="K1033">
            <v>190</v>
          </cell>
          <cell r="L1033">
            <v>169</v>
          </cell>
          <cell r="M1033">
            <v>182</v>
          </cell>
        </row>
        <row r="1034">
          <cell r="A1034">
            <v>5185674</v>
          </cell>
          <cell r="B1034">
            <v>5116930</v>
          </cell>
          <cell r="C1034">
            <v>4410</v>
          </cell>
          <cell r="D1034">
            <v>6809405</v>
          </cell>
          <cell r="E1034">
            <v>328</v>
          </cell>
          <cell r="F1034">
            <v>476</v>
          </cell>
          <cell r="G1034">
            <v>84</v>
          </cell>
          <cell r="H1034">
            <v>203</v>
          </cell>
          <cell r="I1034">
            <v>194</v>
          </cell>
          <cell r="J1034">
            <v>248</v>
          </cell>
          <cell r="K1034">
            <v>307</v>
          </cell>
          <cell r="L1034">
            <v>198</v>
          </cell>
          <cell r="M1034">
            <v>204</v>
          </cell>
        </row>
        <row r="1035">
          <cell r="A1035">
            <v>5185654</v>
          </cell>
          <cell r="B1035">
            <v>5116920</v>
          </cell>
          <cell r="C1035">
            <v>4410</v>
          </cell>
          <cell r="D1035">
            <v>31116351</v>
          </cell>
          <cell r="E1035">
            <v>47</v>
          </cell>
          <cell r="F1035">
            <v>51</v>
          </cell>
          <cell r="G1035">
            <v>48</v>
          </cell>
          <cell r="H1035">
            <v>72</v>
          </cell>
          <cell r="I1035">
            <v>80</v>
          </cell>
          <cell r="J1035">
            <v>99</v>
          </cell>
          <cell r="K1035">
            <v>107</v>
          </cell>
          <cell r="L1035">
            <v>105</v>
          </cell>
          <cell r="M1035">
            <v>105</v>
          </cell>
        </row>
        <row r="1036">
          <cell r="A1036">
            <v>5185636</v>
          </cell>
          <cell r="B1036">
            <v>5116911</v>
          </cell>
          <cell r="C1036">
            <v>4410</v>
          </cell>
          <cell r="D1036">
            <v>31116263</v>
          </cell>
          <cell r="E1036">
            <v>166</v>
          </cell>
          <cell r="F1036">
            <v>92</v>
          </cell>
          <cell r="G1036">
            <v>42</v>
          </cell>
          <cell r="H1036">
            <v>35</v>
          </cell>
          <cell r="I1036">
            <v>62</v>
          </cell>
          <cell r="J1036">
            <v>70</v>
          </cell>
          <cell r="K1036">
            <v>36</v>
          </cell>
          <cell r="L1036">
            <v>10</v>
          </cell>
          <cell r="M1036">
            <v>21</v>
          </cell>
        </row>
        <row r="1037">
          <cell r="A1037">
            <v>5185614</v>
          </cell>
          <cell r="B1037">
            <v>5116900</v>
          </cell>
          <cell r="C1037">
            <v>4410</v>
          </cell>
          <cell r="D1037">
            <v>16008552</v>
          </cell>
          <cell r="E1037">
            <v>94</v>
          </cell>
          <cell r="F1037">
            <v>80</v>
          </cell>
          <cell r="G1037">
            <v>80</v>
          </cell>
          <cell r="H1037">
            <v>79</v>
          </cell>
          <cell r="I1037">
            <v>83</v>
          </cell>
          <cell r="J1037">
            <v>84</v>
          </cell>
          <cell r="K1037">
            <v>92</v>
          </cell>
          <cell r="L1037">
            <v>85</v>
          </cell>
          <cell r="M1037">
            <v>102</v>
          </cell>
        </row>
        <row r="1038">
          <cell r="A1038">
            <v>5185592</v>
          </cell>
          <cell r="B1038">
            <v>5116889</v>
          </cell>
          <cell r="C1038">
            <v>4410</v>
          </cell>
          <cell r="D1038">
            <v>31116265</v>
          </cell>
          <cell r="E1038">
            <v>279</v>
          </cell>
          <cell r="F1038">
            <v>247</v>
          </cell>
          <cell r="G1038">
            <v>249</v>
          </cell>
          <cell r="H1038">
            <v>241</v>
          </cell>
          <cell r="I1038">
            <v>201</v>
          </cell>
          <cell r="J1038">
            <v>242</v>
          </cell>
          <cell r="K1038">
            <v>282</v>
          </cell>
          <cell r="L1038">
            <v>240</v>
          </cell>
          <cell r="M1038">
            <v>276</v>
          </cell>
        </row>
        <row r="1039">
          <cell r="A1039">
            <v>5185570</v>
          </cell>
          <cell r="B1039">
            <v>5116878</v>
          </cell>
          <cell r="C1039">
            <v>4410</v>
          </cell>
          <cell r="D1039">
            <v>1693465</v>
          </cell>
          <cell r="E1039">
            <v>51</v>
          </cell>
          <cell r="F1039">
            <v>217</v>
          </cell>
          <cell r="G1039">
            <v>199</v>
          </cell>
          <cell r="H1039">
            <v>224</v>
          </cell>
          <cell r="I1039">
            <v>230</v>
          </cell>
          <cell r="J1039">
            <v>198</v>
          </cell>
          <cell r="K1039">
            <v>203</v>
          </cell>
          <cell r="L1039">
            <v>170</v>
          </cell>
          <cell r="M1039">
            <v>166</v>
          </cell>
        </row>
        <row r="1040">
          <cell r="A1040">
            <v>5185546</v>
          </cell>
          <cell r="B1040">
            <v>5116866</v>
          </cell>
          <cell r="C1040">
            <v>4410</v>
          </cell>
          <cell r="D1040">
            <v>1728404</v>
          </cell>
          <cell r="E1040">
            <v>111</v>
          </cell>
          <cell r="F1040">
            <v>91</v>
          </cell>
          <cell r="G1040">
            <v>91</v>
          </cell>
          <cell r="H1040">
            <v>129</v>
          </cell>
          <cell r="I1040">
            <v>53</v>
          </cell>
          <cell r="J1040">
            <v>44</v>
          </cell>
          <cell r="K1040">
            <v>43</v>
          </cell>
          <cell r="L1040">
            <v>46</v>
          </cell>
          <cell r="M1040">
            <v>41</v>
          </cell>
        </row>
        <row r="1041">
          <cell r="A1041">
            <v>5185524</v>
          </cell>
          <cell r="B1041">
            <v>5116855</v>
          </cell>
          <cell r="C1041">
            <v>4410</v>
          </cell>
          <cell r="D1041">
            <v>31116262</v>
          </cell>
          <cell r="E1041">
            <v>107</v>
          </cell>
          <cell r="F1041">
            <v>93</v>
          </cell>
          <cell r="G1041">
            <v>96</v>
          </cell>
          <cell r="H1041">
            <v>92</v>
          </cell>
          <cell r="I1041">
            <v>90</v>
          </cell>
          <cell r="J1041">
            <v>77</v>
          </cell>
          <cell r="K1041">
            <v>103</v>
          </cell>
          <cell r="L1041">
            <v>109</v>
          </cell>
          <cell r="M1041">
            <v>118</v>
          </cell>
        </row>
        <row r="1042">
          <cell r="A1042">
            <v>5185504</v>
          </cell>
          <cell r="B1042">
            <v>5116845</v>
          </cell>
          <cell r="C1042">
            <v>4410</v>
          </cell>
          <cell r="D1042">
            <v>16005842</v>
          </cell>
          <cell r="E1042">
            <v>223</v>
          </cell>
          <cell r="F1042">
            <v>177</v>
          </cell>
          <cell r="G1042">
            <v>184</v>
          </cell>
          <cell r="H1042">
            <v>181</v>
          </cell>
          <cell r="I1042">
            <v>215</v>
          </cell>
          <cell r="J1042">
            <v>138</v>
          </cell>
          <cell r="K1042">
            <v>204</v>
          </cell>
          <cell r="L1042">
            <v>195</v>
          </cell>
          <cell r="M1042">
            <v>196</v>
          </cell>
        </row>
        <row r="1043">
          <cell r="A1043">
            <v>5185482</v>
          </cell>
          <cell r="B1043">
            <v>5116834</v>
          </cell>
          <cell r="C1043">
            <v>4410</v>
          </cell>
          <cell r="D1043">
            <v>3305920</v>
          </cell>
          <cell r="E1043">
            <v>113</v>
          </cell>
          <cell r="F1043">
            <v>102</v>
          </cell>
          <cell r="G1043">
            <v>110</v>
          </cell>
          <cell r="H1043">
            <v>107</v>
          </cell>
          <cell r="I1043">
            <v>99</v>
          </cell>
          <cell r="J1043">
            <v>86</v>
          </cell>
          <cell r="K1043">
            <v>101</v>
          </cell>
          <cell r="L1043">
            <v>36</v>
          </cell>
          <cell r="M1043">
            <v>100</v>
          </cell>
        </row>
        <row r="1044">
          <cell r="A1044">
            <v>5185462</v>
          </cell>
          <cell r="B1044">
            <v>5116824</v>
          </cell>
          <cell r="C1044">
            <v>4410</v>
          </cell>
          <cell r="D1044">
            <v>31116352</v>
          </cell>
          <cell r="E1044">
            <v>230</v>
          </cell>
          <cell r="F1044">
            <v>87</v>
          </cell>
          <cell r="G1044">
            <v>0</v>
          </cell>
          <cell r="H1044">
            <v>0</v>
          </cell>
          <cell r="I1044">
            <v>0</v>
          </cell>
          <cell r="J1044">
            <v>123</v>
          </cell>
          <cell r="K1044">
            <v>127</v>
          </cell>
          <cell r="L1044">
            <v>111</v>
          </cell>
          <cell r="M1044">
            <v>66</v>
          </cell>
        </row>
        <row r="1045">
          <cell r="A1045">
            <v>5185440</v>
          </cell>
          <cell r="B1045">
            <v>5116813</v>
          </cell>
          <cell r="C1045">
            <v>4410</v>
          </cell>
          <cell r="D1045">
            <v>3360908</v>
          </cell>
          <cell r="E1045">
            <v>119</v>
          </cell>
          <cell r="F1045">
            <v>19</v>
          </cell>
          <cell r="G1045">
            <v>29</v>
          </cell>
          <cell r="H1045">
            <v>20</v>
          </cell>
          <cell r="I1045">
            <v>106</v>
          </cell>
          <cell r="J1045">
            <v>61</v>
          </cell>
          <cell r="K1045">
            <v>121</v>
          </cell>
          <cell r="L1045">
            <v>16</v>
          </cell>
          <cell r="M1045">
            <v>4</v>
          </cell>
        </row>
        <row r="1046">
          <cell r="A1046">
            <v>5185418</v>
          </cell>
          <cell r="B1046">
            <v>5116802</v>
          </cell>
          <cell r="C1046">
            <v>4410</v>
          </cell>
          <cell r="D1046">
            <v>443756</v>
          </cell>
          <cell r="E1046">
            <v>94</v>
          </cell>
          <cell r="F1046">
            <v>135</v>
          </cell>
          <cell r="G1046">
            <v>79</v>
          </cell>
          <cell r="H1046">
            <v>113</v>
          </cell>
          <cell r="I1046">
            <v>190</v>
          </cell>
          <cell r="J1046">
            <v>330</v>
          </cell>
          <cell r="K1046">
            <v>338</v>
          </cell>
          <cell r="L1046">
            <v>324</v>
          </cell>
          <cell r="M1046">
            <v>326</v>
          </cell>
        </row>
        <row r="1047">
          <cell r="A1047">
            <v>5185396</v>
          </cell>
          <cell r="B1047">
            <v>5116791</v>
          </cell>
          <cell r="C1047">
            <v>4410</v>
          </cell>
          <cell r="D1047">
            <v>7686575</v>
          </cell>
          <cell r="E1047">
            <v>233</v>
          </cell>
          <cell r="F1047">
            <v>206</v>
          </cell>
          <cell r="G1047">
            <v>200</v>
          </cell>
          <cell r="H1047">
            <v>189</v>
          </cell>
          <cell r="I1047">
            <v>273</v>
          </cell>
          <cell r="J1047">
            <v>251</v>
          </cell>
          <cell r="K1047">
            <v>297</v>
          </cell>
          <cell r="L1047">
            <v>281</v>
          </cell>
          <cell r="M1047">
            <v>297</v>
          </cell>
        </row>
        <row r="1048">
          <cell r="A1048">
            <v>5185374</v>
          </cell>
          <cell r="B1048">
            <v>5116780</v>
          </cell>
          <cell r="C1048">
            <v>4410</v>
          </cell>
          <cell r="D1048">
            <v>7118079</v>
          </cell>
          <cell r="E1048">
            <v>247</v>
          </cell>
          <cell r="F1048">
            <v>139</v>
          </cell>
          <cell r="G1048">
            <v>206</v>
          </cell>
          <cell r="H1048">
            <v>199</v>
          </cell>
          <cell r="I1048">
            <v>203</v>
          </cell>
          <cell r="J1048">
            <v>0</v>
          </cell>
          <cell r="K1048">
            <v>0</v>
          </cell>
          <cell r="L1048">
            <v>98</v>
          </cell>
          <cell r="M1048">
            <v>57</v>
          </cell>
        </row>
        <row r="1049">
          <cell r="A1049">
            <v>5185352</v>
          </cell>
          <cell r="B1049">
            <v>5116769</v>
          </cell>
          <cell r="C1049">
            <v>4410</v>
          </cell>
          <cell r="D1049">
            <v>1693201</v>
          </cell>
          <cell r="E1049">
            <v>93</v>
          </cell>
          <cell r="F1049">
            <v>102</v>
          </cell>
          <cell r="G1049">
            <v>98</v>
          </cell>
          <cell r="H1049">
            <v>50</v>
          </cell>
          <cell r="I1049">
            <v>60</v>
          </cell>
          <cell r="J1049">
            <v>50</v>
          </cell>
          <cell r="K1049">
            <v>55</v>
          </cell>
          <cell r="L1049">
            <v>51</v>
          </cell>
          <cell r="M1049">
            <v>68</v>
          </cell>
        </row>
        <row r="1050">
          <cell r="A1050">
            <v>5185328</v>
          </cell>
          <cell r="B1050">
            <v>5116757</v>
          </cell>
          <cell r="C1050">
            <v>4410</v>
          </cell>
          <cell r="D1050">
            <v>7116771</v>
          </cell>
          <cell r="E1050">
            <v>116</v>
          </cell>
          <cell r="F1050">
            <v>212</v>
          </cell>
          <cell r="G1050">
            <v>106</v>
          </cell>
          <cell r="H1050">
            <v>110</v>
          </cell>
          <cell r="I1050">
            <v>105</v>
          </cell>
          <cell r="J1050">
            <v>148</v>
          </cell>
          <cell r="K1050">
            <v>136</v>
          </cell>
          <cell r="L1050">
            <v>126</v>
          </cell>
          <cell r="M1050">
            <v>87</v>
          </cell>
        </row>
        <row r="1051">
          <cell r="A1051">
            <v>5185306</v>
          </cell>
          <cell r="B1051">
            <v>5116746</v>
          </cell>
          <cell r="C1051">
            <v>4410</v>
          </cell>
          <cell r="D1051">
            <v>1692063</v>
          </cell>
          <cell r="E1051">
            <v>84</v>
          </cell>
          <cell r="F1051">
            <v>66</v>
          </cell>
          <cell r="G1051">
            <v>83</v>
          </cell>
          <cell r="H1051">
            <v>231</v>
          </cell>
          <cell r="I1051">
            <v>145</v>
          </cell>
          <cell r="J1051">
            <v>152</v>
          </cell>
          <cell r="K1051">
            <v>151</v>
          </cell>
          <cell r="L1051">
            <v>97</v>
          </cell>
          <cell r="M1051">
            <v>86</v>
          </cell>
        </row>
        <row r="1052">
          <cell r="A1052">
            <v>5185284</v>
          </cell>
          <cell r="B1052">
            <v>5116735</v>
          </cell>
          <cell r="C1052">
            <v>4410</v>
          </cell>
          <cell r="D1052">
            <v>358844</v>
          </cell>
          <cell r="E1052">
            <v>102</v>
          </cell>
          <cell r="F1052">
            <v>74</v>
          </cell>
          <cell r="G1052">
            <v>71</v>
          </cell>
          <cell r="H1052">
            <v>55</v>
          </cell>
          <cell r="I1052">
            <v>177</v>
          </cell>
          <cell r="J1052">
            <v>85</v>
          </cell>
          <cell r="K1052">
            <v>0</v>
          </cell>
          <cell r="L1052">
            <v>16</v>
          </cell>
          <cell r="M1052">
            <v>59</v>
          </cell>
        </row>
        <row r="1053">
          <cell r="A1053">
            <v>5185262</v>
          </cell>
          <cell r="B1053">
            <v>5116724</v>
          </cell>
          <cell r="C1053">
            <v>4410</v>
          </cell>
          <cell r="D1053">
            <v>355467</v>
          </cell>
          <cell r="E1053">
            <v>267</v>
          </cell>
          <cell r="F1053">
            <v>236</v>
          </cell>
          <cell r="G1053">
            <v>228</v>
          </cell>
          <cell r="H1053">
            <v>202</v>
          </cell>
          <cell r="I1053">
            <v>264</v>
          </cell>
          <cell r="J1053">
            <v>227</v>
          </cell>
          <cell r="K1053">
            <v>242</v>
          </cell>
          <cell r="L1053">
            <v>219</v>
          </cell>
          <cell r="M1053">
            <v>234</v>
          </cell>
        </row>
        <row r="1054">
          <cell r="A1054">
            <v>5185240</v>
          </cell>
          <cell r="B1054">
            <v>5116713</v>
          </cell>
          <cell r="C1054">
            <v>4410</v>
          </cell>
          <cell r="D1054">
            <v>2100191</v>
          </cell>
          <cell r="E1054">
            <v>181</v>
          </cell>
          <cell r="F1054">
            <v>190</v>
          </cell>
          <cell r="G1054">
            <v>131</v>
          </cell>
          <cell r="H1054">
            <v>237</v>
          </cell>
          <cell r="I1054">
            <v>205</v>
          </cell>
          <cell r="J1054">
            <v>186</v>
          </cell>
          <cell r="K1054">
            <v>140</v>
          </cell>
          <cell r="L1054">
            <v>152</v>
          </cell>
          <cell r="M1054">
            <v>188</v>
          </cell>
        </row>
        <row r="1055">
          <cell r="A1055">
            <v>5185218</v>
          </cell>
          <cell r="B1055">
            <v>5116702</v>
          </cell>
          <cell r="C1055">
            <v>4410</v>
          </cell>
          <cell r="D1055">
            <v>6820883</v>
          </cell>
          <cell r="E1055">
            <v>120</v>
          </cell>
          <cell r="F1055">
            <v>83</v>
          </cell>
          <cell r="G1055">
            <v>148</v>
          </cell>
          <cell r="H1055">
            <v>51</v>
          </cell>
          <cell r="I1055">
            <v>81</v>
          </cell>
          <cell r="J1055">
            <v>109</v>
          </cell>
          <cell r="K1055">
            <v>76</v>
          </cell>
          <cell r="L1055">
            <v>76</v>
          </cell>
          <cell r="M1055">
            <v>123</v>
          </cell>
        </row>
        <row r="1056">
          <cell r="A1056">
            <v>5185196</v>
          </cell>
          <cell r="B1056">
            <v>5116691</v>
          </cell>
          <cell r="C1056">
            <v>4410</v>
          </cell>
          <cell r="D1056">
            <v>10408060</v>
          </cell>
          <cell r="E1056">
            <v>270</v>
          </cell>
          <cell r="F1056">
            <v>241</v>
          </cell>
          <cell r="G1056">
            <v>233</v>
          </cell>
          <cell r="H1056">
            <v>403</v>
          </cell>
          <cell r="I1056">
            <v>286</v>
          </cell>
          <cell r="J1056">
            <v>269</v>
          </cell>
          <cell r="K1056">
            <v>206</v>
          </cell>
          <cell r="L1056">
            <v>194</v>
          </cell>
          <cell r="M1056">
            <v>222</v>
          </cell>
        </row>
        <row r="1057">
          <cell r="A1057">
            <v>5185174</v>
          </cell>
          <cell r="B1057">
            <v>5116680</v>
          </cell>
          <cell r="C1057">
            <v>4410</v>
          </cell>
          <cell r="D1057">
            <v>5312879</v>
          </cell>
          <cell r="E1057">
            <v>234</v>
          </cell>
          <cell r="F1057">
            <v>176</v>
          </cell>
          <cell r="G1057">
            <v>192</v>
          </cell>
          <cell r="H1057">
            <v>188</v>
          </cell>
          <cell r="I1057">
            <v>188</v>
          </cell>
          <cell r="J1057">
            <v>194</v>
          </cell>
          <cell r="K1057">
            <v>205</v>
          </cell>
          <cell r="L1057">
            <v>221</v>
          </cell>
          <cell r="M1057">
            <v>230</v>
          </cell>
        </row>
        <row r="1058">
          <cell r="A1058">
            <v>5185152</v>
          </cell>
          <cell r="B1058">
            <v>5116669</v>
          </cell>
          <cell r="C1058">
            <v>4410</v>
          </cell>
          <cell r="D1058">
            <v>3362950</v>
          </cell>
          <cell r="E1058">
            <v>269</v>
          </cell>
          <cell r="F1058">
            <v>287</v>
          </cell>
          <cell r="G1058">
            <v>306</v>
          </cell>
          <cell r="H1058">
            <v>319</v>
          </cell>
          <cell r="I1058">
            <v>277</v>
          </cell>
          <cell r="J1058">
            <v>380</v>
          </cell>
          <cell r="K1058">
            <v>175</v>
          </cell>
          <cell r="L1058">
            <v>185</v>
          </cell>
          <cell r="M1058">
            <v>220</v>
          </cell>
        </row>
        <row r="1059">
          <cell r="A1059">
            <v>5185130</v>
          </cell>
          <cell r="B1059">
            <v>5116658</v>
          </cell>
          <cell r="C1059">
            <v>4410</v>
          </cell>
          <cell r="D1059">
            <v>7686572</v>
          </cell>
          <cell r="E1059">
            <v>294</v>
          </cell>
          <cell r="F1059">
            <v>261</v>
          </cell>
          <cell r="G1059">
            <v>346</v>
          </cell>
          <cell r="H1059">
            <v>484</v>
          </cell>
          <cell r="I1059">
            <v>426</v>
          </cell>
          <cell r="J1059">
            <v>384</v>
          </cell>
          <cell r="K1059">
            <v>369</v>
          </cell>
          <cell r="L1059">
            <v>363</v>
          </cell>
          <cell r="M1059">
            <v>365</v>
          </cell>
        </row>
        <row r="1060">
          <cell r="A1060">
            <v>5185106</v>
          </cell>
          <cell r="B1060">
            <v>5116646</v>
          </cell>
          <cell r="C1060">
            <v>4410</v>
          </cell>
          <cell r="D1060">
            <v>3363561</v>
          </cell>
          <cell r="E1060">
            <v>0</v>
          </cell>
          <cell r="F1060">
            <v>0</v>
          </cell>
          <cell r="G1060">
            <v>182</v>
          </cell>
          <cell r="H1060">
            <v>121</v>
          </cell>
          <cell r="I1060">
            <v>140</v>
          </cell>
          <cell r="J1060">
            <v>129</v>
          </cell>
          <cell r="K1060">
            <v>113</v>
          </cell>
          <cell r="L1060">
            <v>99</v>
          </cell>
          <cell r="M1060">
            <v>111</v>
          </cell>
        </row>
        <row r="1061">
          <cell r="A1061">
            <v>5185084</v>
          </cell>
          <cell r="B1061">
            <v>5116635</v>
          </cell>
          <cell r="C1061">
            <v>4410</v>
          </cell>
          <cell r="D1061">
            <v>1310406</v>
          </cell>
          <cell r="E1061">
            <v>61</v>
          </cell>
          <cell r="F1061">
            <v>25</v>
          </cell>
          <cell r="G1061">
            <v>44</v>
          </cell>
          <cell r="H1061">
            <v>72</v>
          </cell>
          <cell r="I1061">
            <v>10</v>
          </cell>
          <cell r="J1061">
            <v>66</v>
          </cell>
          <cell r="K1061">
            <v>90</v>
          </cell>
          <cell r="L1061">
            <v>77</v>
          </cell>
          <cell r="M1061">
            <v>68</v>
          </cell>
        </row>
        <row r="1062">
          <cell r="A1062">
            <v>5185066</v>
          </cell>
          <cell r="B1062">
            <v>5116626</v>
          </cell>
          <cell r="C1062">
            <v>4410</v>
          </cell>
          <cell r="D1062">
            <v>7686571</v>
          </cell>
          <cell r="E1062">
            <v>203</v>
          </cell>
          <cell r="F1062">
            <v>182</v>
          </cell>
          <cell r="G1062">
            <v>215</v>
          </cell>
          <cell r="H1062">
            <v>178</v>
          </cell>
          <cell r="I1062">
            <v>124</v>
          </cell>
          <cell r="J1062">
            <v>162</v>
          </cell>
          <cell r="K1062">
            <v>179</v>
          </cell>
          <cell r="L1062">
            <v>142</v>
          </cell>
          <cell r="M1062">
            <v>199</v>
          </cell>
        </row>
        <row r="1063">
          <cell r="A1063">
            <v>5185026</v>
          </cell>
          <cell r="B1063">
            <v>5116606</v>
          </cell>
          <cell r="C1063">
            <v>4410</v>
          </cell>
          <cell r="D1063">
            <v>16008562</v>
          </cell>
          <cell r="E1063">
            <v>252</v>
          </cell>
          <cell r="F1063">
            <v>208</v>
          </cell>
          <cell r="G1063">
            <v>206</v>
          </cell>
          <cell r="H1063">
            <v>212</v>
          </cell>
          <cell r="I1063">
            <v>253</v>
          </cell>
          <cell r="J1063">
            <v>246</v>
          </cell>
          <cell r="K1063">
            <v>241</v>
          </cell>
          <cell r="L1063">
            <v>202</v>
          </cell>
          <cell r="M1063">
            <v>244</v>
          </cell>
        </row>
        <row r="1064">
          <cell r="A1064">
            <v>5185004</v>
          </cell>
          <cell r="B1064">
            <v>5116595</v>
          </cell>
          <cell r="C1064">
            <v>4410</v>
          </cell>
          <cell r="D1064">
            <v>1319489</v>
          </cell>
          <cell r="F1064">
            <v>683</v>
          </cell>
          <cell r="H1064">
            <v>368</v>
          </cell>
          <cell r="I1064">
            <v>343</v>
          </cell>
          <cell r="J1064">
            <v>290</v>
          </cell>
          <cell r="K1064">
            <v>283</v>
          </cell>
          <cell r="L1064">
            <v>307</v>
          </cell>
          <cell r="M1064">
            <v>317</v>
          </cell>
        </row>
        <row r="1065">
          <cell r="A1065">
            <v>5184986</v>
          </cell>
          <cell r="B1065">
            <v>5116586</v>
          </cell>
          <cell r="C1065">
            <v>4410</v>
          </cell>
          <cell r="D1065">
            <v>31116353</v>
          </cell>
          <cell r="E1065">
            <v>246</v>
          </cell>
          <cell r="F1065">
            <v>220</v>
          </cell>
          <cell r="G1065">
            <v>211</v>
          </cell>
          <cell r="H1065">
            <v>188</v>
          </cell>
          <cell r="I1065">
            <v>245</v>
          </cell>
          <cell r="J1065">
            <v>143</v>
          </cell>
          <cell r="K1065">
            <v>181</v>
          </cell>
          <cell r="L1065">
            <v>164</v>
          </cell>
          <cell r="M1065">
            <v>168</v>
          </cell>
        </row>
        <row r="1066">
          <cell r="A1066">
            <v>5184968</v>
          </cell>
          <cell r="B1066">
            <v>5116577</v>
          </cell>
          <cell r="C1066">
            <v>4410</v>
          </cell>
          <cell r="D1066">
            <v>7686858</v>
          </cell>
          <cell r="E1066">
            <v>151</v>
          </cell>
          <cell r="F1066">
            <v>59</v>
          </cell>
          <cell r="G1066">
            <v>80</v>
          </cell>
          <cell r="H1066">
            <v>46</v>
          </cell>
          <cell r="I1066">
            <v>41</v>
          </cell>
          <cell r="J1066">
            <v>114</v>
          </cell>
          <cell r="K1066">
            <v>86</v>
          </cell>
          <cell r="L1066">
            <v>104</v>
          </cell>
          <cell r="M1066">
            <v>92</v>
          </cell>
        </row>
        <row r="1067">
          <cell r="A1067">
            <v>5184946</v>
          </cell>
          <cell r="B1067">
            <v>5116566</v>
          </cell>
          <cell r="C1067">
            <v>4410</v>
          </cell>
          <cell r="D1067">
            <v>3362106</v>
          </cell>
          <cell r="E1067">
            <v>233</v>
          </cell>
          <cell r="F1067">
            <v>206</v>
          </cell>
          <cell r="G1067">
            <v>200</v>
          </cell>
          <cell r="H1067">
            <v>189</v>
          </cell>
          <cell r="I1067">
            <v>273</v>
          </cell>
          <cell r="J1067">
            <v>84</v>
          </cell>
          <cell r="K1067">
            <v>58</v>
          </cell>
          <cell r="L1067">
            <v>21</v>
          </cell>
          <cell r="M1067">
            <v>29</v>
          </cell>
        </row>
        <row r="1068">
          <cell r="A1068">
            <v>5184926</v>
          </cell>
          <cell r="B1068">
            <v>5116556</v>
          </cell>
          <cell r="C1068">
            <v>4410</v>
          </cell>
          <cell r="D1068">
            <v>18492468</v>
          </cell>
          <cell r="E1068">
            <v>233</v>
          </cell>
          <cell r="F1068">
            <v>206</v>
          </cell>
          <cell r="G1068">
            <v>200</v>
          </cell>
          <cell r="H1068">
            <v>189</v>
          </cell>
          <cell r="I1068">
            <v>273</v>
          </cell>
          <cell r="J1068">
            <v>312</v>
          </cell>
          <cell r="K1068">
            <v>241</v>
          </cell>
          <cell r="L1068">
            <v>223</v>
          </cell>
          <cell r="M1068">
            <v>244</v>
          </cell>
        </row>
        <row r="1069">
          <cell r="A1069">
            <v>5184902</v>
          </cell>
          <cell r="B1069">
            <v>5116544</v>
          </cell>
          <cell r="C1069">
            <v>4410</v>
          </cell>
          <cell r="D1069">
            <v>31116355</v>
          </cell>
          <cell r="E1069">
            <v>142</v>
          </cell>
          <cell r="F1069">
            <v>127</v>
          </cell>
          <cell r="G1069">
            <v>133</v>
          </cell>
          <cell r="H1069">
            <v>128</v>
          </cell>
          <cell r="I1069">
            <v>130</v>
          </cell>
          <cell r="J1069">
            <v>133</v>
          </cell>
          <cell r="K1069">
            <v>173</v>
          </cell>
          <cell r="L1069">
            <v>176</v>
          </cell>
          <cell r="M1069">
            <v>190</v>
          </cell>
        </row>
        <row r="1070">
          <cell r="A1070">
            <v>5184884</v>
          </cell>
          <cell r="B1070">
            <v>5116535</v>
          </cell>
          <cell r="C1070">
            <v>4410</v>
          </cell>
          <cell r="D1070">
            <v>2181834</v>
          </cell>
          <cell r="E1070">
            <v>235</v>
          </cell>
          <cell r="F1070">
            <v>195</v>
          </cell>
          <cell r="G1070">
            <v>193</v>
          </cell>
          <cell r="H1070">
            <v>183</v>
          </cell>
          <cell r="I1070">
            <v>204</v>
          </cell>
          <cell r="J1070">
            <v>193</v>
          </cell>
          <cell r="K1070">
            <v>188</v>
          </cell>
          <cell r="L1070">
            <v>30</v>
          </cell>
          <cell r="M1070">
            <v>23</v>
          </cell>
        </row>
        <row r="1071">
          <cell r="A1071">
            <v>5184864</v>
          </cell>
          <cell r="B1071">
            <v>5116525</v>
          </cell>
          <cell r="C1071">
            <v>4410</v>
          </cell>
          <cell r="D1071">
            <v>31987826</v>
          </cell>
          <cell r="E1071">
            <v>317</v>
          </cell>
          <cell r="F1071">
            <v>284</v>
          </cell>
          <cell r="G1071">
            <v>273</v>
          </cell>
          <cell r="H1071">
            <v>243</v>
          </cell>
          <cell r="I1071">
            <v>317</v>
          </cell>
          <cell r="J1071">
            <v>272</v>
          </cell>
          <cell r="K1071">
            <v>290</v>
          </cell>
          <cell r="L1071">
            <v>263</v>
          </cell>
          <cell r="M1071">
            <v>0</v>
          </cell>
        </row>
        <row r="1072">
          <cell r="A1072">
            <v>5184862</v>
          </cell>
          <cell r="B1072">
            <v>5116524</v>
          </cell>
          <cell r="C1072">
            <v>4410</v>
          </cell>
          <cell r="D1072">
            <v>220614</v>
          </cell>
          <cell r="E1072">
            <v>212</v>
          </cell>
          <cell r="F1072">
            <v>155</v>
          </cell>
          <cell r="G1072">
            <v>119</v>
          </cell>
          <cell r="H1072">
            <v>31</v>
          </cell>
          <cell r="I1072">
            <v>111</v>
          </cell>
          <cell r="J1072">
            <v>30</v>
          </cell>
          <cell r="K1072">
            <v>112</v>
          </cell>
          <cell r="L1072">
            <v>87</v>
          </cell>
          <cell r="M1072">
            <v>83</v>
          </cell>
        </row>
        <row r="1073">
          <cell r="A1073">
            <v>5184860</v>
          </cell>
          <cell r="B1073">
            <v>5116523</v>
          </cell>
          <cell r="C1073">
            <v>4410</v>
          </cell>
          <cell r="D1073">
            <v>31987825</v>
          </cell>
          <cell r="E1073">
            <v>208</v>
          </cell>
          <cell r="F1073">
            <v>187</v>
          </cell>
          <cell r="G1073">
            <v>180</v>
          </cell>
          <cell r="H1073">
            <v>160</v>
          </cell>
          <cell r="I1073">
            <v>208</v>
          </cell>
          <cell r="J1073">
            <v>81</v>
          </cell>
          <cell r="K1073">
            <v>67</v>
          </cell>
          <cell r="L1073">
            <v>66</v>
          </cell>
          <cell r="M1073">
            <v>64</v>
          </cell>
        </row>
        <row r="1074">
          <cell r="A1074">
            <v>5184858</v>
          </cell>
          <cell r="B1074">
            <v>5116522</v>
          </cell>
          <cell r="C1074">
            <v>4410</v>
          </cell>
          <cell r="D1074">
            <v>31116349</v>
          </cell>
          <cell r="E1074">
            <v>270</v>
          </cell>
          <cell r="F1074">
            <v>189</v>
          </cell>
          <cell r="G1074">
            <v>189</v>
          </cell>
          <cell r="H1074">
            <v>242</v>
          </cell>
          <cell r="I1074">
            <v>166</v>
          </cell>
          <cell r="J1074">
            <v>147</v>
          </cell>
          <cell r="K1074">
            <v>203</v>
          </cell>
          <cell r="L1074">
            <v>216</v>
          </cell>
          <cell r="M1074">
            <v>370</v>
          </cell>
        </row>
        <row r="1075">
          <cell r="A1075">
            <v>5184856</v>
          </cell>
          <cell r="B1075">
            <v>5116521</v>
          </cell>
          <cell r="C1075">
            <v>4410</v>
          </cell>
          <cell r="D1075">
            <v>8913226</v>
          </cell>
          <cell r="E1075">
            <v>113</v>
          </cell>
          <cell r="F1075">
            <v>90</v>
          </cell>
          <cell r="G1075">
            <v>81</v>
          </cell>
          <cell r="H1075">
            <v>83</v>
          </cell>
          <cell r="I1075">
            <v>81</v>
          </cell>
          <cell r="J1075">
            <v>83</v>
          </cell>
          <cell r="K1075">
            <v>96</v>
          </cell>
          <cell r="L1075">
            <v>86</v>
          </cell>
          <cell r="M1075">
            <v>93</v>
          </cell>
        </row>
        <row r="1076">
          <cell r="A1076">
            <v>5184854</v>
          </cell>
          <cell r="B1076">
            <v>5116520</v>
          </cell>
          <cell r="C1076">
            <v>4410</v>
          </cell>
          <cell r="D1076">
            <v>1794892</v>
          </cell>
          <cell r="E1076">
            <v>189</v>
          </cell>
          <cell r="F1076">
            <v>707</v>
          </cell>
          <cell r="G1076">
            <v>132</v>
          </cell>
          <cell r="H1076">
            <v>108</v>
          </cell>
          <cell r="I1076">
            <v>153</v>
          </cell>
          <cell r="J1076">
            <v>101</v>
          </cell>
          <cell r="K1076">
            <v>126</v>
          </cell>
          <cell r="L1076">
            <v>181</v>
          </cell>
          <cell r="M1076">
            <v>170</v>
          </cell>
        </row>
        <row r="1077">
          <cell r="A1077">
            <v>5184852</v>
          </cell>
          <cell r="B1077">
            <v>5116519</v>
          </cell>
          <cell r="C1077">
            <v>4410</v>
          </cell>
          <cell r="D1077">
            <v>1836825</v>
          </cell>
          <cell r="E1077">
            <v>204</v>
          </cell>
          <cell r="F1077">
            <v>254</v>
          </cell>
          <cell r="G1077">
            <v>173</v>
          </cell>
          <cell r="H1077">
            <v>142</v>
          </cell>
          <cell r="I1077">
            <v>171</v>
          </cell>
          <cell r="J1077">
            <v>154</v>
          </cell>
          <cell r="K1077">
            <v>176</v>
          </cell>
          <cell r="L1077">
            <v>161</v>
          </cell>
          <cell r="M1077">
            <v>196</v>
          </cell>
        </row>
        <row r="1078">
          <cell r="A1078">
            <v>5184848</v>
          </cell>
          <cell r="B1078">
            <v>5116517</v>
          </cell>
          <cell r="C1078">
            <v>4410</v>
          </cell>
          <cell r="D1078">
            <v>31116345</v>
          </cell>
          <cell r="E1078">
            <v>172</v>
          </cell>
          <cell r="F1078">
            <v>152</v>
          </cell>
          <cell r="G1078">
            <v>148</v>
          </cell>
          <cell r="H1078">
            <v>144</v>
          </cell>
          <cell r="I1078">
            <v>213</v>
          </cell>
          <cell r="J1078">
            <v>228</v>
          </cell>
          <cell r="K1078">
            <v>218</v>
          </cell>
          <cell r="L1078">
            <v>206</v>
          </cell>
          <cell r="M1078">
            <v>268</v>
          </cell>
        </row>
        <row r="1079">
          <cell r="A1079">
            <v>5184846</v>
          </cell>
          <cell r="B1079">
            <v>5116516</v>
          </cell>
          <cell r="C1079">
            <v>4410</v>
          </cell>
          <cell r="D1079">
            <v>1501752</v>
          </cell>
          <cell r="E1079">
            <v>285</v>
          </cell>
          <cell r="F1079">
            <v>482</v>
          </cell>
          <cell r="G1079">
            <v>192</v>
          </cell>
          <cell r="H1079">
            <v>158</v>
          </cell>
          <cell r="I1079">
            <v>119</v>
          </cell>
          <cell r="J1079">
            <v>104</v>
          </cell>
          <cell r="K1079">
            <v>113</v>
          </cell>
          <cell r="L1079">
            <v>94</v>
          </cell>
          <cell r="M1079">
            <v>192</v>
          </cell>
        </row>
        <row r="1080">
          <cell r="A1080">
            <v>5184836</v>
          </cell>
          <cell r="B1080">
            <v>5116511</v>
          </cell>
          <cell r="C1080">
            <v>4410</v>
          </cell>
          <cell r="D1080">
            <v>3360634</v>
          </cell>
          <cell r="E1080">
            <v>230</v>
          </cell>
          <cell r="F1080">
            <v>203</v>
          </cell>
          <cell r="G1080">
            <v>173</v>
          </cell>
          <cell r="H1080">
            <v>234</v>
          </cell>
          <cell r="I1080">
            <v>159</v>
          </cell>
          <cell r="J1080">
            <v>211</v>
          </cell>
          <cell r="K1080">
            <v>66</v>
          </cell>
          <cell r="L1080">
            <v>164</v>
          </cell>
          <cell r="M1080">
            <v>171</v>
          </cell>
        </row>
        <row r="1081">
          <cell r="A1081">
            <v>5184834</v>
          </cell>
          <cell r="B1081">
            <v>5116510</v>
          </cell>
          <cell r="C1081">
            <v>4410</v>
          </cell>
          <cell r="D1081">
            <v>7314435</v>
          </cell>
          <cell r="E1081">
            <v>96</v>
          </cell>
          <cell r="F1081">
            <v>71</v>
          </cell>
          <cell r="G1081">
            <v>94</v>
          </cell>
          <cell r="H1081">
            <v>205</v>
          </cell>
          <cell r="I1081">
            <v>202</v>
          </cell>
          <cell r="J1081">
            <v>144</v>
          </cell>
          <cell r="K1081">
            <v>139</v>
          </cell>
          <cell r="L1081">
            <v>150</v>
          </cell>
          <cell r="M1081">
            <v>182</v>
          </cell>
        </row>
        <row r="1082">
          <cell r="A1082">
            <v>5184832</v>
          </cell>
          <cell r="B1082">
            <v>5116509</v>
          </cell>
          <cell r="C1082">
            <v>4410</v>
          </cell>
          <cell r="D1082">
            <v>3524475</v>
          </cell>
          <cell r="E1082">
            <v>45</v>
          </cell>
          <cell r="F1082">
            <v>37</v>
          </cell>
          <cell r="G1082">
            <v>90</v>
          </cell>
          <cell r="H1082">
            <v>157</v>
          </cell>
          <cell r="I1082">
            <v>281</v>
          </cell>
          <cell r="J1082">
            <v>182</v>
          </cell>
          <cell r="K1082">
            <v>203</v>
          </cell>
          <cell r="L1082">
            <v>200</v>
          </cell>
          <cell r="M1082">
            <v>232</v>
          </cell>
        </row>
        <row r="1083">
          <cell r="A1083">
            <v>5184812</v>
          </cell>
          <cell r="B1083">
            <v>5116499</v>
          </cell>
          <cell r="C1083">
            <v>4410</v>
          </cell>
          <cell r="D1083">
            <v>459093</v>
          </cell>
          <cell r="E1083">
            <v>235</v>
          </cell>
          <cell r="F1083">
            <v>116</v>
          </cell>
          <cell r="G1083">
            <v>56</v>
          </cell>
          <cell r="H1083">
            <v>151</v>
          </cell>
          <cell r="I1083">
            <v>160</v>
          </cell>
          <cell r="J1083">
            <v>145</v>
          </cell>
          <cell r="K1083">
            <v>181</v>
          </cell>
          <cell r="L1083">
            <v>143</v>
          </cell>
          <cell r="M1083">
            <v>153</v>
          </cell>
        </row>
        <row r="1084">
          <cell r="A1084">
            <v>5184810</v>
          </cell>
          <cell r="B1084">
            <v>5116498</v>
          </cell>
          <cell r="C1084">
            <v>4410</v>
          </cell>
          <cell r="D1084">
            <v>3524472</v>
          </cell>
          <cell r="E1084">
            <v>386</v>
          </cell>
          <cell r="F1084">
            <v>266</v>
          </cell>
          <cell r="G1084">
            <v>390</v>
          </cell>
          <cell r="H1084">
            <v>200</v>
          </cell>
          <cell r="I1084">
            <v>231</v>
          </cell>
          <cell r="J1084">
            <v>222</v>
          </cell>
          <cell r="K1084">
            <v>231</v>
          </cell>
          <cell r="L1084">
            <v>221</v>
          </cell>
          <cell r="M1084">
            <v>227</v>
          </cell>
        </row>
        <row r="1085">
          <cell r="A1085">
            <v>5184808</v>
          </cell>
          <cell r="B1085">
            <v>5116497</v>
          </cell>
          <cell r="C1085">
            <v>4410</v>
          </cell>
          <cell r="D1085">
            <v>3230279</v>
          </cell>
          <cell r="E1085">
            <v>233</v>
          </cell>
          <cell r="F1085">
            <v>206</v>
          </cell>
          <cell r="G1085">
            <v>200</v>
          </cell>
          <cell r="H1085">
            <v>79</v>
          </cell>
          <cell r="I1085">
            <v>92</v>
          </cell>
          <cell r="J1085">
            <v>83</v>
          </cell>
          <cell r="K1085">
            <v>90</v>
          </cell>
          <cell r="L1085">
            <v>89</v>
          </cell>
          <cell r="M1085">
            <v>91</v>
          </cell>
        </row>
        <row r="1086">
          <cell r="A1086">
            <v>5184804</v>
          </cell>
          <cell r="B1086">
            <v>5116495</v>
          </cell>
          <cell r="C1086">
            <v>4410</v>
          </cell>
          <cell r="D1086">
            <v>3524476</v>
          </cell>
          <cell r="E1086">
            <v>233</v>
          </cell>
          <cell r="F1086">
            <v>206</v>
          </cell>
          <cell r="G1086">
            <v>400</v>
          </cell>
          <cell r="H1086">
            <v>74</v>
          </cell>
          <cell r="I1086">
            <v>127</v>
          </cell>
          <cell r="J1086">
            <v>119</v>
          </cell>
          <cell r="K1086">
            <v>117</v>
          </cell>
          <cell r="L1086">
            <v>141</v>
          </cell>
          <cell r="M1086">
            <v>143</v>
          </cell>
        </row>
        <row r="1087">
          <cell r="A1087">
            <v>5184794</v>
          </cell>
          <cell r="B1087">
            <v>5116490</v>
          </cell>
          <cell r="C1087">
            <v>4410</v>
          </cell>
          <cell r="D1087">
            <v>1618087</v>
          </cell>
          <cell r="E1087">
            <v>466</v>
          </cell>
          <cell r="F1087">
            <v>362</v>
          </cell>
          <cell r="G1087">
            <v>339</v>
          </cell>
          <cell r="H1087">
            <v>275</v>
          </cell>
          <cell r="I1087">
            <v>267</v>
          </cell>
          <cell r="J1087">
            <v>173</v>
          </cell>
          <cell r="K1087">
            <v>163</v>
          </cell>
          <cell r="L1087">
            <v>155</v>
          </cell>
          <cell r="M1087">
            <v>165</v>
          </cell>
        </row>
        <row r="1088">
          <cell r="A1088">
            <v>5184792</v>
          </cell>
          <cell r="B1088">
            <v>5116489</v>
          </cell>
          <cell r="C1088">
            <v>4410</v>
          </cell>
          <cell r="D1088">
            <v>7286810</v>
          </cell>
          <cell r="E1088">
            <v>0</v>
          </cell>
          <cell r="F1088">
            <v>4</v>
          </cell>
          <cell r="G1088">
            <v>247</v>
          </cell>
          <cell r="H1088">
            <v>227</v>
          </cell>
          <cell r="I1088">
            <v>235</v>
          </cell>
          <cell r="J1088">
            <v>119</v>
          </cell>
          <cell r="K1088">
            <v>5</v>
          </cell>
          <cell r="L1088">
            <v>4</v>
          </cell>
          <cell r="M1088">
            <v>148</v>
          </cell>
        </row>
        <row r="1089">
          <cell r="A1089">
            <v>5184790</v>
          </cell>
          <cell r="B1089">
            <v>5116488</v>
          </cell>
          <cell r="C1089">
            <v>4410</v>
          </cell>
          <cell r="D1089">
            <v>7287537</v>
          </cell>
          <cell r="E1089">
            <v>595</v>
          </cell>
          <cell r="F1089">
            <v>520</v>
          </cell>
          <cell r="G1089">
            <v>538</v>
          </cell>
          <cell r="H1089">
            <v>543</v>
          </cell>
          <cell r="I1089">
            <v>507</v>
          </cell>
          <cell r="J1089">
            <v>485</v>
          </cell>
          <cell r="K1089">
            <v>521</v>
          </cell>
          <cell r="L1089">
            <v>502</v>
          </cell>
          <cell r="M1089">
            <v>568</v>
          </cell>
        </row>
        <row r="1090">
          <cell r="A1090">
            <v>5184788</v>
          </cell>
          <cell r="B1090">
            <v>5116487</v>
          </cell>
          <cell r="C1090">
            <v>4410</v>
          </cell>
          <cell r="D1090">
            <v>3307854</v>
          </cell>
          <cell r="E1090">
            <v>160</v>
          </cell>
          <cell r="F1090">
            <v>15</v>
          </cell>
          <cell r="G1090">
            <v>311</v>
          </cell>
          <cell r="H1090">
            <v>747</v>
          </cell>
          <cell r="I1090">
            <v>203</v>
          </cell>
          <cell r="J1090">
            <v>276</v>
          </cell>
          <cell r="K1090">
            <v>307</v>
          </cell>
          <cell r="L1090">
            <v>286</v>
          </cell>
          <cell r="M1090">
            <v>298</v>
          </cell>
        </row>
        <row r="1091">
          <cell r="A1091">
            <v>5184786</v>
          </cell>
          <cell r="B1091">
            <v>5116486</v>
          </cell>
          <cell r="C1091">
            <v>4410</v>
          </cell>
          <cell r="D1091">
            <v>1618094</v>
          </cell>
          <cell r="E1091">
            <v>272</v>
          </cell>
          <cell r="F1091">
            <v>219</v>
          </cell>
          <cell r="G1091">
            <v>227</v>
          </cell>
          <cell r="H1091">
            <v>224</v>
          </cell>
          <cell r="I1091">
            <v>250</v>
          </cell>
          <cell r="J1091">
            <v>237</v>
          </cell>
          <cell r="K1091">
            <v>232</v>
          </cell>
          <cell r="L1091">
            <v>260</v>
          </cell>
          <cell r="M1091">
            <v>309</v>
          </cell>
        </row>
        <row r="1092">
          <cell r="A1092">
            <v>5184782</v>
          </cell>
          <cell r="B1092">
            <v>5116484</v>
          </cell>
          <cell r="C1092">
            <v>4410</v>
          </cell>
          <cell r="D1092">
            <v>6825956</v>
          </cell>
          <cell r="E1092">
            <v>56</v>
          </cell>
          <cell r="F1092">
            <v>29</v>
          </cell>
          <cell r="G1092">
            <v>98</v>
          </cell>
          <cell r="H1092">
            <v>80</v>
          </cell>
          <cell r="I1092">
            <v>63</v>
          </cell>
          <cell r="J1092">
            <v>63</v>
          </cell>
          <cell r="K1092">
            <v>118</v>
          </cell>
          <cell r="L1092">
            <v>128</v>
          </cell>
          <cell r="M1092">
            <v>123</v>
          </cell>
        </row>
        <row r="1093">
          <cell r="A1093">
            <v>5184780</v>
          </cell>
          <cell r="B1093">
            <v>5116483</v>
          </cell>
          <cell r="C1093">
            <v>4410</v>
          </cell>
          <cell r="D1093">
            <v>1502203</v>
          </cell>
          <cell r="E1093">
            <v>154</v>
          </cell>
          <cell r="F1093">
            <v>128</v>
          </cell>
          <cell r="G1093">
            <v>133</v>
          </cell>
          <cell r="H1093">
            <v>119</v>
          </cell>
          <cell r="I1093">
            <v>139</v>
          </cell>
          <cell r="J1093">
            <v>118</v>
          </cell>
          <cell r="K1093">
            <v>119</v>
          </cell>
          <cell r="L1093">
            <v>131</v>
          </cell>
          <cell r="M1093">
            <v>148</v>
          </cell>
        </row>
        <row r="1094">
          <cell r="A1094">
            <v>5184778</v>
          </cell>
          <cell r="B1094">
            <v>5116482</v>
          </cell>
          <cell r="C1094">
            <v>4410</v>
          </cell>
          <cell r="D1094">
            <v>1693106</v>
          </cell>
          <cell r="E1094">
            <v>334</v>
          </cell>
          <cell r="F1094">
            <v>232</v>
          </cell>
          <cell r="G1094">
            <v>536</v>
          </cell>
          <cell r="H1094">
            <v>225</v>
          </cell>
          <cell r="I1094">
            <v>269</v>
          </cell>
          <cell r="J1094">
            <v>233</v>
          </cell>
          <cell r="K1094">
            <v>262</v>
          </cell>
          <cell r="L1094">
            <v>259</v>
          </cell>
          <cell r="M1094">
            <v>296</v>
          </cell>
        </row>
        <row r="1095">
          <cell r="A1095">
            <v>5184776</v>
          </cell>
          <cell r="B1095">
            <v>5116481</v>
          </cell>
          <cell r="C1095">
            <v>4410</v>
          </cell>
          <cell r="D1095">
            <v>31116356</v>
          </cell>
          <cell r="E1095">
            <v>217</v>
          </cell>
          <cell r="F1095">
            <v>164</v>
          </cell>
          <cell r="G1095">
            <v>184</v>
          </cell>
          <cell r="H1095">
            <v>174</v>
          </cell>
          <cell r="I1095">
            <v>193</v>
          </cell>
          <cell r="J1095">
            <v>148</v>
          </cell>
          <cell r="K1095">
            <v>160</v>
          </cell>
          <cell r="L1095">
            <v>147</v>
          </cell>
          <cell r="M1095">
            <v>158</v>
          </cell>
        </row>
        <row r="1096">
          <cell r="A1096">
            <v>5184774</v>
          </cell>
          <cell r="B1096">
            <v>5116480</v>
          </cell>
          <cell r="C1096">
            <v>4410</v>
          </cell>
          <cell r="D1096">
            <v>31116347</v>
          </cell>
          <cell r="E1096">
            <v>52</v>
          </cell>
          <cell r="F1096">
            <v>49</v>
          </cell>
          <cell r="G1096">
            <v>46</v>
          </cell>
          <cell r="H1096">
            <v>50</v>
          </cell>
          <cell r="I1096">
            <v>49</v>
          </cell>
          <cell r="J1096">
            <v>150</v>
          </cell>
          <cell r="K1096">
            <v>75</v>
          </cell>
          <cell r="L1096">
            <v>82</v>
          </cell>
          <cell r="M1096">
            <v>78</v>
          </cell>
        </row>
        <row r="1097">
          <cell r="A1097">
            <v>5184772</v>
          </cell>
          <cell r="B1097">
            <v>5116479</v>
          </cell>
          <cell r="C1097">
            <v>4410</v>
          </cell>
          <cell r="D1097">
            <v>31981406</v>
          </cell>
          <cell r="E1097">
            <v>172</v>
          </cell>
          <cell r="F1097">
            <v>152</v>
          </cell>
          <cell r="G1097">
            <v>148</v>
          </cell>
          <cell r="H1097">
            <v>144</v>
          </cell>
          <cell r="I1097">
            <v>213</v>
          </cell>
          <cell r="J1097">
            <v>130</v>
          </cell>
          <cell r="K1097">
            <v>87</v>
          </cell>
          <cell r="L1097">
            <v>111</v>
          </cell>
          <cell r="M1097">
            <v>97</v>
          </cell>
        </row>
        <row r="1098">
          <cell r="A1098">
            <v>5184770</v>
          </cell>
          <cell r="B1098">
            <v>5116478</v>
          </cell>
          <cell r="C1098">
            <v>4410</v>
          </cell>
          <cell r="D1098">
            <v>31116350</v>
          </cell>
          <cell r="E1098">
            <v>330</v>
          </cell>
          <cell r="F1098">
            <v>208</v>
          </cell>
          <cell r="G1098">
            <v>237</v>
          </cell>
          <cell r="H1098">
            <v>242</v>
          </cell>
          <cell r="I1098">
            <v>264</v>
          </cell>
          <cell r="J1098">
            <v>273</v>
          </cell>
          <cell r="K1098">
            <v>265</v>
          </cell>
          <cell r="L1098">
            <v>225</v>
          </cell>
          <cell r="M1098">
            <v>120</v>
          </cell>
        </row>
        <row r="1099">
          <cell r="A1099">
            <v>5184768</v>
          </cell>
          <cell r="B1099">
            <v>5116477</v>
          </cell>
          <cell r="C1099">
            <v>4410</v>
          </cell>
          <cell r="D1099">
            <v>221240</v>
          </cell>
          <cell r="E1099">
            <v>119</v>
          </cell>
          <cell r="F1099">
            <v>110</v>
          </cell>
          <cell r="G1099">
            <v>101</v>
          </cell>
          <cell r="H1099">
            <v>109</v>
          </cell>
          <cell r="I1099">
            <v>81</v>
          </cell>
          <cell r="J1099">
            <v>186</v>
          </cell>
          <cell r="K1099">
            <v>260</v>
          </cell>
          <cell r="L1099">
            <v>217</v>
          </cell>
          <cell r="M1099">
            <v>204</v>
          </cell>
        </row>
        <row r="1100">
          <cell r="A1100">
            <v>5184766</v>
          </cell>
          <cell r="B1100">
            <v>5116476</v>
          </cell>
          <cell r="C1100">
            <v>4410</v>
          </cell>
          <cell r="D1100">
            <v>2933768</v>
          </cell>
          <cell r="E1100">
            <v>155</v>
          </cell>
          <cell r="F1100">
            <v>153</v>
          </cell>
          <cell r="G1100">
            <v>142</v>
          </cell>
          <cell r="H1100">
            <v>138</v>
          </cell>
          <cell r="I1100">
            <v>270</v>
          </cell>
          <cell r="J1100">
            <v>121</v>
          </cell>
          <cell r="K1100">
            <v>156</v>
          </cell>
          <cell r="L1100">
            <v>102</v>
          </cell>
          <cell r="M1100">
            <v>253</v>
          </cell>
        </row>
        <row r="1101">
          <cell r="A1101">
            <v>5184762</v>
          </cell>
          <cell r="B1101">
            <v>5116474</v>
          </cell>
          <cell r="C1101">
            <v>4410</v>
          </cell>
          <cell r="D1101">
            <v>3219510</v>
          </cell>
          <cell r="E1101">
            <v>172</v>
          </cell>
          <cell r="F1101">
            <v>152</v>
          </cell>
          <cell r="G1101">
            <v>148</v>
          </cell>
          <cell r="H1101">
            <v>144</v>
          </cell>
          <cell r="I1101">
            <v>213</v>
          </cell>
          <cell r="J1101">
            <v>185</v>
          </cell>
          <cell r="K1101">
            <v>198</v>
          </cell>
          <cell r="L1101">
            <v>187</v>
          </cell>
          <cell r="M1101">
            <v>155</v>
          </cell>
        </row>
        <row r="1102">
          <cell r="A1102">
            <v>5184760</v>
          </cell>
          <cell r="B1102">
            <v>5116473</v>
          </cell>
          <cell r="C1102">
            <v>4410</v>
          </cell>
          <cell r="D1102">
            <v>5309470</v>
          </cell>
          <cell r="E1102">
            <v>233</v>
          </cell>
          <cell r="F1102">
            <v>206</v>
          </cell>
          <cell r="G1102">
            <v>200</v>
          </cell>
          <cell r="H1102">
            <v>189</v>
          </cell>
          <cell r="I1102">
            <v>473</v>
          </cell>
          <cell r="J1102">
            <v>151</v>
          </cell>
          <cell r="K1102">
            <v>165</v>
          </cell>
          <cell r="L1102">
            <v>141</v>
          </cell>
          <cell r="M1102">
            <v>157</v>
          </cell>
        </row>
        <row r="1103">
          <cell r="A1103">
            <v>5184758</v>
          </cell>
          <cell r="B1103">
            <v>5116472</v>
          </cell>
          <cell r="C1103">
            <v>4410</v>
          </cell>
          <cell r="D1103">
            <v>2509541</v>
          </cell>
          <cell r="E1103">
            <v>42</v>
          </cell>
          <cell r="F1103">
            <v>40</v>
          </cell>
          <cell r="G1103">
            <v>58</v>
          </cell>
          <cell r="H1103">
            <v>61</v>
          </cell>
          <cell r="I1103">
            <v>50</v>
          </cell>
          <cell r="J1103">
            <v>71</v>
          </cell>
          <cell r="K1103">
            <v>76</v>
          </cell>
          <cell r="L1103">
            <v>65</v>
          </cell>
          <cell r="M1103">
            <v>57</v>
          </cell>
        </row>
        <row r="1104">
          <cell r="A1104">
            <v>5184736</v>
          </cell>
          <cell r="B1104">
            <v>5116461</v>
          </cell>
          <cell r="C1104">
            <v>4410</v>
          </cell>
          <cell r="D1104">
            <v>8702988</v>
          </cell>
          <cell r="E1104">
            <v>367</v>
          </cell>
          <cell r="F1104">
            <v>306</v>
          </cell>
          <cell r="G1104">
            <v>326</v>
          </cell>
          <cell r="H1104">
            <v>327</v>
          </cell>
          <cell r="I1104">
            <v>331</v>
          </cell>
          <cell r="J1104">
            <v>300</v>
          </cell>
          <cell r="K1104">
            <v>322</v>
          </cell>
          <cell r="L1104">
            <v>302</v>
          </cell>
          <cell r="M1104">
            <v>334</v>
          </cell>
        </row>
        <row r="1105">
          <cell r="A1105">
            <v>5184734</v>
          </cell>
          <cell r="B1105">
            <v>5116460</v>
          </cell>
          <cell r="C1105">
            <v>4410</v>
          </cell>
          <cell r="D1105">
            <v>3505766</v>
          </cell>
          <cell r="E1105">
            <v>476</v>
          </cell>
          <cell r="F1105">
            <v>356</v>
          </cell>
          <cell r="G1105">
            <v>235</v>
          </cell>
          <cell r="H1105">
            <v>351</v>
          </cell>
          <cell r="I1105">
            <v>414</v>
          </cell>
          <cell r="J1105">
            <v>411</v>
          </cell>
          <cell r="K1105">
            <v>422</v>
          </cell>
          <cell r="L1105">
            <v>424</v>
          </cell>
          <cell r="M1105">
            <v>407</v>
          </cell>
        </row>
        <row r="1106">
          <cell r="A1106">
            <v>5184732</v>
          </cell>
          <cell r="B1106">
            <v>5116459</v>
          </cell>
          <cell r="C1106">
            <v>4410</v>
          </cell>
          <cell r="D1106">
            <v>33001175</v>
          </cell>
          <cell r="E1106">
            <v>110</v>
          </cell>
          <cell r="F1106">
            <v>84</v>
          </cell>
          <cell r="G1106">
            <v>60</v>
          </cell>
          <cell r="H1106">
            <v>52</v>
          </cell>
          <cell r="I1106">
            <v>36</v>
          </cell>
          <cell r="J1106">
            <v>31</v>
          </cell>
          <cell r="K1106">
            <v>47</v>
          </cell>
          <cell r="L1106">
            <v>41</v>
          </cell>
          <cell r="M1106">
            <v>53</v>
          </cell>
        </row>
        <row r="1107">
          <cell r="A1107">
            <v>5184730</v>
          </cell>
          <cell r="B1107">
            <v>5116458</v>
          </cell>
          <cell r="C1107">
            <v>4410</v>
          </cell>
          <cell r="D1107">
            <v>31987896</v>
          </cell>
          <cell r="E1107">
            <v>90</v>
          </cell>
          <cell r="F1107">
            <v>126</v>
          </cell>
          <cell r="G1107">
            <v>133</v>
          </cell>
          <cell r="H1107">
            <v>137</v>
          </cell>
          <cell r="I1107">
            <v>149</v>
          </cell>
          <cell r="J1107">
            <v>133</v>
          </cell>
          <cell r="K1107">
            <v>77</v>
          </cell>
          <cell r="L1107">
            <v>77</v>
          </cell>
          <cell r="M1107">
            <v>78</v>
          </cell>
        </row>
        <row r="1108">
          <cell r="A1108">
            <v>6077518</v>
          </cell>
          <cell r="B1108">
            <v>5908054</v>
          </cell>
          <cell r="C1108">
            <v>4410</v>
          </cell>
          <cell r="D1108">
            <v>32997655</v>
          </cell>
          <cell r="M1108">
            <v>38</v>
          </cell>
        </row>
        <row r="1109">
          <cell r="A1109">
            <v>6042025</v>
          </cell>
          <cell r="B1109">
            <v>5899703</v>
          </cell>
          <cell r="C1109">
            <v>4410</v>
          </cell>
          <cell r="D1109">
            <v>31991407</v>
          </cell>
          <cell r="L1109">
            <v>141</v>
          </cell>
          <cell r="M1109">
            <v>176</v>
          </cell>
        </row>
        <row r="1110">
          <cell r="A1110">
            <v>6030163</v>
          </cell>
          <cell r="B1110">
            <v>5894848</v>
          </cell>
          <cell r="C1110">
            <v>4410</v>
          </cell>
          <cell r="D1110">
            <v>31987893</v>
          </cell>
          <cell r="J1110">
            <v>94</v>
          </cell>
          <cell r="K1110">
            <v>143</v>
          </cell>
          <cell r="L1110">
            <v>335</v>
          </cell>
          <cell r="M1110">
            <v>86</v>
          </cell>
        </row>
        <row r="1111">
          <cell r="A1111">
            <v>6030018</v>
          </cell>
          <cell r="B1111">
            <v>5894788</v>
          </cell>
          <cell r="C1111">
            <v>4410</v>
          </cell>
          <cell r="D1111">
            <v>31987827</v>
          </cell>
          <cell r="J1111">
            <v>59</v>
          </cell>
          <cell r="K1111">
            <v>100</v>
          </cell>
          <cell r="L1111">
            <v>79</v>
          </cell>
          <cell r="M1111">
            <v>91</v>
          </cell>
        </row>
        <row r="1112">
          <cell r="A1112">
            <v>6030013</v>
          </cell>
          <cell r="B1112">
            <v>5894786</v>
          </cell>
          <cell r="C1112">
            <v>4410</v>
          </cell>
          <cell r="D1112">
            <v>31981478</v>
          </cell>
          <cell r="J1112">
            <v>55</v>
          </cell>
          <cell r="K1112">
            <v>82</v>
          </cell>
          <cell r="L1112">
            <v>50</v>
          </cell>
          <cell r="M1112">
            <v>19</v>
          </cell>
        </row>
        <row r="1113">
          <cell r="A1113">
            <v>5972091</v>
          </cell>
          <cell r="B1113">
            <v>5880585</v>
          </cell>
          <cell r="C1113">
            <v>4410</v>
          </cell>
          <cell r="D1113">
            <v>10412412</v>
          </cell>
          <cell r="H1113">
            <v>48</v>
          </cell>
          <cell r="I1113">
            <v>69</v>
          </cell>
          <cell r="J1113">
            <v>70</v>
          </cell>
          <cell r="K1113">
            <v>86</v>
          </cell>
          <cell r="L1113">
            <v>70</v>
          </cell>
          <cell r="M1113">
            <v>83</v>
          </cell>
        </row>
        <row r="1114">
          <cell r="A1114">
            <v>5966009</v>
          </cell>
          <cell r="B1114">
            <v>5879985</v>
          </cell>
          <cell r="C1114">
            <v>4410</v>
          </cell>
          <cell r="D1114">
            <v>8904436</v>
          </cell>
          <cell r="H1114">
            <v>146</v>
          </cell>
          <cell r="I1114">
            <v>137</v>
          </cell>
          <cell r="J1114">
            <v>153</v>
          </cell>
          <cell r="K1114">
            <v>139</v>
          </cell>
          <cell r="L1114">
            <v>144</v>
          </cell>
          <cell r="M1114">
            <v>152</v>
          </cell>
        </row>
        <row r="1115">
          <cell r="A1115">
            <v>5184844</v>
          </cell>
          <cell r="B1115">
            <v>5116515</v>
          </cell>
          <cell r="C1115">
            <v>4410</v>
          </cell>
          <cell r="D1115">
            <v>6811636</v>
          </cell>
          <cell r="E1115">
            <v>284</v>
          </cell>
          <cell r="F1115">
            <v>235</v>
          </cell>
          <cell r="G1115">
            <v>159</v>
          </cell>
          <cell r="H1115">
            <v>144</v>
          </cell>
          <cell r="I1115">
            <v>149</v>
          </cell>
          <cell r="J1115">
            <v>141</v>
          </cell>
          <cell r="K1115">
            <v>162</v>
          </cell>
          <cell r="L1115">
            <v>166</v>
          </cell>
          <cell r="M1115">
            <v>155</v>
          </cell>
        </row>
        <row r="1116">
          <cell r="A1116">
            <v>5184842</v>
          </cell>
          <cell r="B1116">
            <v>5116514</v>
          </cell>
          <cell r="C1116">
            <v>4410</v>
          </cell>
          <cell r="D1116">
            <v>31116354</v>
          </cell>
          <cell r="E1116">
            <v>190</v>
          </cell>
          <cell r="F1116">
            <v>312</v>
          </cell>
          <cell r="G1116">
            <v>197</v>
          </cell>
          <cell r="H1116">
            <v>213</v>
          </cell>
          <cell r="I1116">
            <v>145</v>
          </cell>
          <cell r="J1116">
            <v>171</v>
          </cell>
          <cell r="K1116">
            <v>190</v>
          </cell>
          <cell r="L1116">
            <v>180</v>
          </cell>
          <cell r="M1116">
            <v>206</v>
          </cell>
        </row>
        <row r="1117">
          <cell r="A1117">
            <v>5184840</v>
          </cell>
          <cell r="B1117">
            <v>5116513</v>
          </cell>
          <cell r="C1117">
            <v>4410</v>
          </cell>
          <cell r="D1117">
            <v>6803673</v>
          </cell>
          <cell r="E1117">
            <v>213</v>
          </cell>
          <cell r="F1117">
            <v>179</v>
          </cell>
          <cell r="G1117">
            <v>210</v>
          </cell>
          <cell r="H1117">
            <v>204</v>
          </cell>
          <cell r="I1117">
            <v>191</v>
          </cell>
          <cell r="J1117">
            <v>202</v>
          </cell>
          <cell r="K1117">
            <v>213</v>
          </cell>
          <cell r="L1117">
            <v>212</v>
          </cell>
          <cell r="M1117">
            <v>233</v>
          </cell>
        </row>
        <row r="1118">
          <cell r="A1118">
            <v>5184838</v>
          </cell>
          <cell r="B1118">
            <v>5116512</v>
          </cell>
          <cell r="C1118">
            <v>4410</v>
          </cell>
          <cell r="D1118">
            <v>1618088</v>
          </cell>
          <cell r="E1118">
            <v>115</v>
          </cell>
          <cell r="F1118">
            <v>110</v>
          </cell>
          <cell r="G1118">
            <v>98</v>
          </cell>
          <cell r="H1118">
            <v>108</v>
          </cell>
          <cell r="I1118">
            <v>101</v>
          </cell>
          <cell r="J1118">
            <v>109</v>
          </cell>
          <cell r="K1118">
            <v>103</v>
          </cell>
          <cell r="L1118">
            <v>104</v>
          </cell>
          <cell r="M1118">
            <v>103</v>
          </cell>
        </row>
        <row r="1119">
          <cell r="A1119">
            <v>5184830</v>
          </cell>
          <cell r="B1119">
            <v>5116508</v>
          </cell>
          <cell r="C1119">
            <v>4410</v>
          </cell>
          <cell r="D1119">
            <v>1616835</v>
          </cell>
          <cell r="E1119">
            <v>222</v>
          </cell>
          <cell r="F1119">
            <v>188</v>
          </cell>
          <cell r="G1119">
            <v>187</v>
          </cell>
          <cell r="H1119">
            <v>186</v>
          </cell>
          <cell r="I1119">
            <v>230</v>
          </cell>
          <cell r="J1119">
            <v>210</v>
          </cell>
          <cell r="K1119">
            <v>208</v>
          </cell>
          <cell r="L1119">
            <v>197</v>
          </cell>
          <cell r="M1119">
            <v>26</v>
          </cell>
        </row>
        <row r="1120">
          <cell r="A1120">
            <v>5184826</v>
          </cell>
          <cell r="B1120">
            <v>5116506</v>
          </cell>
          <cell r="C1120">
            <v>4410</v>
          </cell>
          <cell r="D1120">
            <v>31981474</v>
          </cell>
          <cell r="E1120">
            <v>172</v>
          </cell>
          <cell r="F1120">
            <v>152</v>
          </cell>
          <cell r="G1120">
            <v>148</v>
          </cell>
          <cell r="H1120">
            <v>144</v>
          </cell>
          <cell r="I1120">
            <v>213</v>
          </cell>
          <cell r="J1120">
            <v>117</v>
          </cell>
          <cell r="K1120">
            <v>109</v>
          </cell>
          <cell r="L1120">
            <v>109</v>
          </cell>
          <cell r="M1120">
            <v>103</v>
          </cell>
        </row>
        <row r="1121">
          <cell r="A1121">
            <v>5184824</v>
          </cell>
          <cell r="B1121">
            <v>5116505</v>
          </cell>
          <cell r="C1121">
            <v>4410</v>
          </cell>
          <cell r="D1121">
            <v>7686181</v>
          </cell>
          <cell r="E1121">
            <v>276</v>
          </cell>
          <cell r="F1121">
            <v>242</v>
          </cell>
          <cell r="G1121">
            <v>507</v>
          </cell>
          <cell r="H1121">
            <v>236</v>
          </cell>
          <cell r="I1121">
            <v>229</v>
          </cell>
          <cell r="J1121">
            <v>215</v>
          </cell>
          <cell r="K1121">
            <v>213</v>
          </cell>
          <cell r="L1121">
            <v>199</v>
          </cell>
          <cell r="M1121">
            <v>207</v>
          </cell>
        </row>
        <row r="1122">
          <cell r="A1122">
            <v>5184822</v>
          </cell>
          <cell r="B1122">
            <v>5116504</v>
          </cell>
          <cell r="C1122">
            <v>4410</v>
          </cell>
          <cell r="D1122">
            <v>1529858</v>
          </cell>
          <cell r="E1122">
            <v>69</v>
          </cell>
          <cell r="F1122">
            <v>85</v>
          </cell>
          <cell r="G1122">
            <v>113</v>
          </cell>
          <cell r="H1122">
            <v>135</v>
          </cell>
          <cell r="I1122">
            <v>89</v>
          </cell>
          <cell r="J1122">
            <v>101</v>
          </cell>
          <cell r="K1122">
            <v>109</v>
          </cell>
          <cell r="L1122">
            <v>97</v>
          </cell>
          <cell r="M1122">
            <v>114</v>
          </cell>
        </row>
        <row r="1123">
          <cell r="A1123">
            <v>5184820</v>
          </cell>
          <cell r="B1123">
            <v>5116503</v>
          </cell>
          <cell r="C1123">
            <v>4410</v>
          </cell>
          <cell r="D1123">
            <v>3360163</v>
          </cell>
          <cell r="E1123">
            <v>162</v>
          </cell>
          <cell r="F1123">
            <v>129</v>
          </cell>
          <cell r="G1123">
            <v>98</v>
          </cell>
          <cell r="H1123">
            <v>114</v>
          </cell>
          <cell r="I1123">
            <v>169</v>
          </cell>
          <cell r="J1123">
            <v>229</v>
          </cell>
          <cell r="K1123">
            <v>235</v>
          </cell>
          <cell r="L1123">
            <v>200</v>
          </cell>
          <cell r="M1123">
            <v>217</v>
          </cell>
        </row>
        <row r="1124">
          <cell r="A1124">
            <v>5184818</v>
          </cell>
          <cell r="B1124">
            <v>5116502</v>
          </cell>
          <cell r="C1124">
            <v>4410</v>
          </cell>
          <cell r="D1124">
            <v>3377365</v>
          </cell>
          <cell r="E1124">
            <v>117</v>
          </cell>
          <cell r="F1124">
            <v>120</v>
          </cell>
          <cell r="G1124">
            <v>602</v>
          </cell>
          <cell r="H1124">
            <v>154</v>
          </cell>
          <cell r="I1124">
            <v>144</v>
          </cell>
          <cell r="J1124">
            <v>170</v>
          </cell>
          <cell r="K1124">
            <v>230</v>
          </cell>
          <cell r="L1124">
            <v>192</v>
          </cell>
          <cell r="M1124">
            <v>232</v>
          </cell>
        </row>
        <row r="1125">
          <cell r="A1125">
            <v>5184816</v>
          </cell>
          <cell r="B1125">
            <v>5116501</v>
          </cell>
          <cell r="C1125">
            <v>4410</v>
          </cell>
          <cell r="D1125">
            <v>4748060</v>
          </cell>
          <cell r="E1125">
            <v>213</v>
          </cell>
          <cell r="F1125">
            <v>177</v>
          </cell>
          <cell r="G1125">
            <v>198</v>
          </cell>
          <cell r="H1125">
            <v>487</v>
          </cell>
          <cell r="I1125">
            <v>227</v>
          </cell>
          <cell r="J1125">
            <v>83</v>
          </cell>
          <cell r="K1125">
            <v>320</v>
          </cell>
          <cell r="L1125">
            <v>383</v>
          </cell>
          <cell r="M1125">
            <v>263</v>
          </cell>
        </row>
        <row r="1126">
          <cell r="A1126">
            <v>5184814</v>
          </cell>
          <cell r="B1126">
            <v>5116500</v>
          </cell>
          <cell r="C1126">
            <v>4410</v>
          </cell>
          <cell r="D1126">
            <v>31981476</v>
          </cell>
          <cell r="E1126">
            <v>324</v>
          </cell>
          <cell r="F1126">
            <v>248</v>
          </cell>
          <cell r="G1126">
            <v>182</v>
          </cell>
          <cell r="H1126">
            <v>246</v>
          </cell>
          <cell r="I1126">
            <v>218</v>
          </cell>
          <cell r="J1126">
            <v>194</v>
          </cell>
          <cell r="K1126">
            <v>212</v>
          </cell>
          <cell r="L1126">
            <v>224</v>
          </cell>
          <cell r="M1126">
            <v>283</v>
          </cell>
        </row>
        <row r="1127">
          <cell r="A1127">
            <v>5184802</v>
          </cell>
          <cell r="B1127">
            <v>5116494</v>
          </cell>
          <cell r="C1127">
            <v>4410</v>
          </cell>
          <cell r="D1127">
            <v>438640</v>
          </cell>
          <cell r="E1127">
            <v>172</v>
          </cell>
          <cell r="F1127">
            <v>304</v>
          </cell>
          <cell r="G1127">
            <v>137</v>
          </cell>
          <cell r="H1127">
            <v>112</v>
          </cell>
          <cell r="I1127">
            <v>127</v>
          </cell>
          <cell r="J1127">
            <v>90</v>
          </cell>
          <cell r="K1127">
            <v>131</v>
          </cell>
          <cell r="L1127">
            <v>119</v>
          </cell>
          <cell r="M1127">
            <v>127</v>
          </cell>
        </row>
        <row r="1128">
          <cell r="A1128">
            <v>5184800</v>
          </cell>
          <cell r="B1128">
            <v>5116493</v>
          </cell>
          <cell r="C1128">
            <v>4410</v>
          </cell>
          <cell r="D1128">
            <v>7729410</v>
          </cell>
          <cell r="E1128">
            <v>159</v>
          </cell>
          <cell r="F1128">
            <v>332</v>
          </cell>
          <cell r="G1128">
            <v>151</v>
          </cell>
          <cell r="H1128">
            <v>259</v>
          </cell>
          <cell r="I1128">
            <v>175</v>
          </cell>
          <cell r="J1128">
            <v>233</v>
          </cell>
          <cell r="K1128">
            <v>306</v>
          </cell>
          <cell r="L1128">
            <v>179</v>
          </cell>
          <cell r="M1128">
            <v>221</v>
          </cell>
        </row>
        <row r="1129">
          <cell r="A1129">
            <v>5184798</v>
          </cell>
          <cell r="B1129">
            <v>5116492</v>
          </cell>
          <cell r="C1129">
            <v>4410</v>
          </cell>
          <cell r="D1129">
            <v>3352177</v>
          </cell>
          <cell r="E1129">
            <v>423</v>
          </cell>
          <cell r="F1129">
            <v>78</v>
          </cell>
          <cell r="G1129">
            <v>187</v>
          </cell>
          <cell r="H1129">
            <v>167</v>
          </cell>
          <cell r="I1129">
            <v>173</v>
          </cell>
          <cell r="J1129">
            <v>132</v>
          </cell>
          <cell r="K1129">
            <v>164</v>
          </cell>
          <cell r="L1129">
            <v>140</v>
          </cell>
          <cell r="M1129">
            <v>219</v>
          </cell>
        </row>
        <row r="1130">
          <cell r="A1130">
            <v>5184796</v>
          </cell>
          <cell r="B1130">
            <v>5116491</v>
          </cell>
          <cell r="C1130">
            <v>4410</v>
          </cell>
          <cell r="D1130">
            <v>443777</v>
          </cell>
          <cell r="E1130">
            <v>165</v>
          </cell>
          <cell r="F1130">
            <v>120</v>
          </cell>
          <cell r="G1130">
            <v>124</v>
          </cell>
          <cell r="H1130">
            <v>109</v>
          </cell>
          <cell r="I1130">
            <v>178</v>
          </cell>
          <cell r="J1130">
            <v>175</v>
          </cell>
          <cell r="K1130">
            <v>203</v>
          </cell>
          <cell r="L1130">
            <v>197</v>
          </cell>
          <cell r="M1130">
            <v>214</v>
          </cell>
        </row>
        <row r="1131">
          <cell r="A1131">
            <v>5184754</v>
          </cell>
          <cell r="B1131">
            <v>5116470</v>
          </cell>
          <cell r="C1131">
            <v>4410</v>
          </cell>
          <cell r="D1131">
            <v>1837447</v>
          </cell>
          <cell r="E1131">
            <v>57</v>
          </cell>
          <cell r="F1131">
            <v>41</v>
          </cell>
          <cell r="G1131">
            <v>49</v>
          </cell>
          <cell r="H1131">
            <v>40</v>
          </cell>
          <cell r="I1131">
            <v>50</v>
          </cell>
          <cell r="J1131">
            <v>122</v>
          </cell>
          <cell r="K1131">
            <v>118</v>
          </cell>
          <cell r="L1131">
            <v>86</v>
          </cell>
          <cell r="M1131">
            <v>75</v>
          </cell>
        </row>
        <row r="1132">
          <cell r="A1132">
            <v>5184752</v>
          </cell>
          <cell r="B1132">
            <v>5116469</v>
          </cell>
          <cell r="C1132">
            <v>4410</v>
          </cell>
          <cell r="D1132">
            <v>1529859</v>
          </cell>
          <cell r="E1132">
            <v>178</v>
          </cell>
          <cell r="F1132">
            <v>177</v>
          </cell>
          <cell r="G1132">
            <v>175</v>
          </cell>
          <cell r="H1132">
            <v>106</v>
          </cell>
          <cell r="I1132">
            <v>164</v>
          </cell>
          <cell r="J1132">
            <v>173</v>
          </cell>
          <cell r="K1132">
            <v>157</v>
          </cell>
          <cell r="L1132">
            <v>136</v>
          </cell>
          <cell r="M1132">
            <v>13</v>
          </cell>
        </row>
        <row r="1133">
          <cell r="A1133">
            <v>5184750</v>
          </cell>
          <cell r="B1133">
            <v>5116468</v>
          </cell>
          <cell r="C1133">
            <v>4410</v>
          </cell>
          <cell r="D1133">
            <v>7296045</v>
          </cell>
          <cell r="E1133">
            <v>181</v>
          </cell>
          <cell r="F1133">
            <v>162</v>
          </cell>
          <cell r="G1133">
            <v>161</v>
          </cell>
          <cell r="H1133">
            <v>149</v>
          </cell>
          <cell r="I1133">
            <v>168</v>
          </cell>
          <cell r="J1133">
            <v>144</v>
          </cell>
          <cell r="K1133">
            <v>159</v>
          </cell>
          <cell r="L1133">
            <v>154</v>
          </cell>
          <cell r="M1133">
            <v>159</v>
          </cell>
        </row>
        <row r="1134">
          <cell r="A1134">
            <v>5184748</v>
          </cell>
          <cell r="B1134">
            <v>5116467</v>
          </cell>
          <cell r="C1134">
            <v>4410</v>
          </cell>
          <cell r="D1134">
            <v>18492597</v>
          </cell>
          <cell r="E1134">
            <v>257</v>
          </cell>
          <cell r="F1134">
            <v>209</v>
          </cell>
          <cell r="G1134">
            <v>266</v>
          </cell>
          <cell r="H1134">
            <v>211</v>
          </cell>
          <cell r="I1134">
            <v>212</v>
          </cell>
          <cell r="J1134">
            <v>186</v>
          </cell>
          <cell r="K1134">
            <v>187</v>
          </cell>
          <cell r="L1134">
            <v>222</v>
          </cell>
          <cell r="M1134">
            <v>236</v>
          </cell>
        </row>
        <row r="1135">
          <cell r="A1135">
            <v>5184746</v>
          </cell>
          <cell r="B1135">
            <v>5116466</v>
          </cell>
          <cell r="C1135">
            <v>4410</v>
          </cell>
          <cell r="D1135">
            <v>10505202</v>
          </cell>
          <cell r="E1135">
            <v>129</v>
          </cell>
          <cell r="F1135">
            <v>117</v>
          </cell>
          <cell r="G1135">
            <v>123</v>
          </cell>
          <cell r="H1135">
            <v>110</v>
          </cell>
          <cell r="I1135">
            <v>121</v>
          </cell>
          <cell r="J1135">
            <v>109</v>
          </cell>
          <cell r="K1135">
            <v>114</v>
          </cell>
          <cell r="L1135">
            <v>103</v>
          </cell>
          <cell r="M1135">
            <v>83</v>
          </cell>
        </row>
        <row r="1136">
          <cell r="A1136">
            <v>5184744</v>
          </cell>
          <cell r="B1136">
            <v>5116465</v>
          </cell>
          <cell r="C1136">
            <v>4410</v>
          </cell>
          <cell r="D1136">
            <v>357094</v>
          </cell>
          <cell r="E1136">
            <v>233</v>
          </cell>
          <cell r="F1136">
            <v>206</v>
          </cell>
          <cell r="G1136">
            <v>200</v>
          </cell>
          <cell r="H1136">
            <v>189</v>
          </cell>
          <cell r="I1136">
            <v>273</v>
          </cell>
          <cell r="J1136">
            <v>126</v>
          </cell>
          <cell r="K1136">
            <v>98</v>
          </cell>
          <cell r="L1136">
            <v>114</v>
          </cell>
          <cell r="M1136">
            <v>113</v>
          </cell>
        </row>
        <row r="1137">
          <cell r="A1137">
            <v>5184740</v>
          </cell>
          <cell r="B1137">
            <v>5116463</v>
          </cell>
          <cell r="C1137">
            <v>4410</v>
          </cell>
          <cell r="D1137">
            <v>31981475</v>
          </cell>
          <cell r="E1137">
            <v>184</v>
          </cell>
          <cell r="F1137">
            <v>176</v>
          </cell>
          <cell r="G1137">
            <v>188</v>
          </cell>
          <cell r="H1137">
            <v>194</v>
          </cell>
          <cell r="I1137">
            <v>199</v>
          </cell>
          <cell r="J1137">
            <v>209</v>
          </cell>
          <cell r="K1137">
            <v>229</v>
          </cell>
          <cell r="L1137">
            <v>213</v>
          </cell>
          <cell r="M1137">
            <v>227</v>
          </cell>
        </row>
        <row r="1138">
          <cell r="A1138">
            <v>5184738</v>
          </cell>
          <cell r="B1138">
            <v>5116462</v>
          </cell>
          <cell r="C1138">
            <v>4410</v>
          </cell>
          <cell r="D1138">
            <v>1792863</v>
          </cell>
          <cell r="E1138">
            <v>95</v>
          </cell>
          <cell r="F1138">
            <v>101</v>
          </cell>
          <cell r="G1138">
            <v>75</v>
          </cell>
          <cell r="H1138">
            <v>88</v>
          </cell>
          <cell r="I1138">
            <v>66</v>
          </cell>
          <cell r="J1138">
            <v>80</v>
          </cell>
          <cell r="K1138">
            <v>100</v>
          </cell>
          <cell r="L1138">
            <v>117</v>
          </cell>
          <cell r="M1138">
            <v>145</v>
          </cell>
        </row>
        <row r="1139">
          <cell r="A1139">
            <v>5184728</v>
          </cell>
          <cell r="B1139">
            <v>5116457</v>
          </cell>
          <cell r="C1139">
            <v>4410</v>
          </cell>
          <cell r="D1139">
            <v>7128933</v>
          </cell>
          <cell r="E1139">
            <v>313</v>
          </cell>
          <cell r="F1139">
            <v>272</v>
          </cell>
          <cell r="G1139">
            <v>265</v>
          </cell>
          <cell r="H1139">
            <v>243</v>
          </cell>
          <cell r="I1139">
            <v>243</v>
          </cell>
          <cell r="J1139">
            <v>232</v>
          </cell>
          <cell r="K1139">
            <v>246</v>
          </cell>
          <cell r="L1139">
            <v>251</v>
          </cell>
          <cell r="M1139">
            <v>370</v>
          </cell>
        </row>
        <row r="1140">
          <cell r="A1140">
            <v>5184726</v>
          </cell>
          <cell r="B1140">
            <v>5116456</v>
          </cell>
          <cell r="C1140">
            <v>4410</v>
          </cell>
          <cell r="D1140">
            <v>353515</v>
          </cell>
          <cell r="E1140">
            <v>77</v>
          </cell>
          <cell r="F1140">
            <v>65</v>
          </cell>
          <cell r="G1140">
            <v>74</v>
          </cell>
          <cell r="H1140">
            <v>69</v>
          </cell>
          <cell r="I1140">
            <v>68</v>
          </cell>
          <cell r="J1140">
            <v>62</v>
          </cell>
          <cell r="K1140">
            <v>75</v>
          </cell>
          <cell r="L1140">
            <v>64</v>
          </cell>
          <cell r="M1140">
            <v>73</v>
          </cell>
        </row>
        <row r="1141">
          <cell r="A1141">
            <v>5184724</v>
          </cell>
          <cell r="B1141">
            <v>5116455</v>
          </cell>
          <cell r="C1141">
            <v>4410</v>
          </cell>
          <cell r="D1141">
            <v>7314300</v>
          </cell>
          <cell r="E1141">
            <v>28</v>
          </cell>
          <cell r="F1141">
            <v>107</v>
          </cell>
          <cell r="G1141">
            <v>178</v>
          </cell>
          <cell r="H1141">
            <v>182</v>
          </cell>
          <cell r="I1141">
            <v>130</v>
          </cell>
          <cell r="J1141">
            <v>127</v>
          </cell>
          <cell r="K1141">
            <v>149</v>
          </cell>
          <cell r="L1141">
            <v>69</v>
          </cell>
          <cell r="M1141">
            <v>0</v>
          </cell>
        </row>
        <row r="1142">
          <cell r="A1142">
            <v>5184722</v>
          </cell>
          <cell r="B1142">
            <v>5116454</v>
          </cell>
          <cell r="C1142">
            <v>4410</v>
          </cell>
          <cell r="D1142">
            <v>7104608</v>
          </cell>
          <cell r="E1142">
            <v>268</v>
          </cell>
          <cell r="F1142">
            <v>239</v>
          </cell>
          <cell r="G1142">
            <v>230</v>
          </cell>
          <cell r="H1142">
            <v>220</v>
          </cell>
          <cell r="I1142">
            <v>232</v>
          </cell>
          <cell r="J1142">
            <v>208</v>
          </cell>
          <cell r="K1142">
            <v>218</v>
          </cell>
          <cell r="L1142">
            <v>236</v>
          </cell>
          <cell r="M1142">
            <v>250</v>
          </cell>
        </row>
        <row r="1143">
          <cell r="A1143">
            <v>5184720</v>
          </cell>
          <cell r="B1143">
            <v>5116453</v>
          </cell>
          <cell r="C1143">
            <v>4410</v>
          </cell>
          <cell r="D1143">
            <v>415692</v>
          </cell>
          <cell r="E1143">
            <v>103</v>
          </cell>
          <cell r="F1143">
            <v>69</v>
          </cell>
          <cell r="G1143">
            <v>97</v>
          </cell>
          <cell r="H1143">
            <v>85</v>
          </cell>
          <cell r="I1143">
            <v>80</v>
          </cell>
          <cell r="J1143">
            <v>101</v>
          </cell>
          <cell r="K1143">
            <v>98</v>
          </cell>
          <cell r="L1143">
            <v>94</v>
          </cell>
          <cell r="M1143">
            <v>115</v>
          </cell>
        </row>
        <row r="1144">
          <cell r="A1144">
            <v>5184718</v>
          </cell>
          <cell r="B1144">
            <v>5116452</v>
          </cell>
          <cell r="C1144">
            <v>4410</v>
          </cell>
          <cell r="D1144">
            <v>31987901</v>
          </cell>
          <cell r="E1144">
            <v>119</v>
          </cell>
          <cell r="F1144">
            <v>118</v>
          </cell>
          <cell r="G1144">
            <v>12</v>
          </cell>
          <cell r="H1144">
            <v>88</v>
          </cell>
          <cell r="I1144">
            <v>222</v>
          </cell>
          <cell r="J1144">
            <v>201</v>
          </cell>
          <cell r="K1144">
            <v>211</v>
          </cell>
          <cell r="L1144">
            <v>200</v>
          </cell>
          <cell r="M1144">
            <v>209</v>
          </cell>
        </row>
        <row r="1145">
          <cell r="A1145">
            <v>5184716</v>
          </cell>
          <cell r="B1145">
            <v>5116451</v>
          </cell>
          <cell r="C1145">
            <v>4410</v>
          </cell>
          <cell r="D1145">
            <v>16008499</v>
          </cell>
          <cell r="E1145">
            <v>254</v>
          </cell>
          <cell r="F1145">
            <v>161</v>
          </cell>
          <cell r="G1145">
            <v>152</v>
          </cell>
          <cell r="H1145">
            <v>140</v>
          </cell>
          <cell r="I1145">
            <v>131</v>
          </cell>
          <cell r="J1145">
            <v>133</v>
          </cell>
          <cell r="K1145">
            <v>159</v>
          </cell>
          <cell r="L1145">
            <v>171</v>
          </cell>
          <cell r="M1145">
            <v>176</v>
          </cell>
        </row>
        <row r="1146">
          <cell r="A1146">
            <v>5184710</v>
          </cell>
          <cell r="B1146">
            <v>5116448</v>
          </cell>
          <cell r="C1146">
            <v>4410</v>
          </cell>
          <cell r="D1146">
            <v>6311860</v>
          </cell>
          <cell r="E1146">
            <v>190</v>
          </cell>
          <cell r="F1146">
            <v>149</v>
          </cell>
          <cell r="G1146">
            <v>210</v>
          </cell>
          <cell r="H1146">
            <v>275</v>
          </cell>
          <cell r="I1146">
            <v>207</v>
          </cell>
          <cell r="J1146">
            <v>219</v>
          </cell>
          <cell r="K1146">
            <v>295</v>
          </cell>
          <cell r="L1146">
            <v>288</v>
          </cell>
          <cell r="M1146">
            <v>325</v>
          </cell>
        </row>
        <row r="1147">
          <cell r="A1147">
            <v>5184690</v>
          </cell>
          <cell r="B1147">
            <v>5116438</v>
          </cell>
          <cell r="C1147">
            <v>4410</v>
          </cell>
          <cell r="D1147">
            <v>7685463</v>
          </cell>
          <cell r="E1147">
            <v>112</v>
          </cell>
          <cell r="F1147">
            <v>94</v>
          </cell>
          <cell r="G1147">
            <v>80</v>
          </cell>
          <cell r="H1147">
            <v>91</v>
          </cell>
          <cell r="I1147">
            <v>72</v>
          </cell>
          <cell r="J1147">
            <v>90</v>
          </cell>
          <cell r="K1147">
            <v>80</v>
          </cell>
          <cell r="L1147">
            <v>99</v>
          </cell>
          <cell r="M1147">
            <v>108</v>
          </cell>
        </row>
        <row r="1148">
          <cell r="A1148">
            <v>5184668</v>
          </cell>
          <cell r="B1148">
            <v>5116427</v>
          </cell>
          <cell r="C1148">
            <v>4410</v>
          </cell>
          <cell r="D1148">
            <v>3668131</v>
          </cell>
          <cell r="E1148">
            <v>268</v>
          </cell>
          <cell r="F1148">
            <v>206</v>
          </cell>
          <cell r="G1148">
            <v>402</v>
          </cell>
          <cell r="H1148">
            <v>175</v>
          </cell>
          <cell r="I1148">
            <v>173</v>
          </cell>
          <cell r="J1148">
            <v>165</v>
          </cell>
          <cell r="K1148">
            <v>201</v>
          </cell>
          <cell r="L1148">
            <v>171</v>
          </cell>
          <cell r="M1148">
            <v>174</v>
          </cell>
        </row>
        <row r="1149">
          <cell r="A1149">
            <v>5184646</v>
          </cell>
          <cell r="B1149">
            <v>5116416</v>
          </cell>
          <cell r="C1149">
            <v>4410</v>
          </cell>
          <cell r="D1149">
            <v>31987904</v>
          </cell>
          <cell r="E1149">
            <v>211</v>
          </cell>
          <cell r="F1149">
            <v>188</v>
          </cell>
          <cell r="G1149">
            <v>181</v>
          </cell>
          <cell r="H1149">
            <v>161</v>
          </cell>
          <cell r="I1149">
            <v>210</v>
          </cell>
          <cell r="J1149">
            <v>106</v>
          </cell>
          <cell r="K1149">
            <v>117</v>
          </cell>
          <cell r="L1149">
            <v>119</v>
          </cell>
          <cell r="M1149">
            <v>173</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FORMULARIO DE PRESUPUESTO"/>
      <sheetName val="B - FORM_DETALLES"/>
      <sheetName val="C - CENTROS DE COSTO Y GASTOS"/>
      <sheetName val="Download Adaytum "/>
    </sheetNames>
    <sheetDataSet>
      <sheetData sheetId="0" refreshError="1"/>
      <sheetData sheetId="1" refreshError="1"/>
      <sheetData sheetId="2" refreshError="1">
        <row r="5">
          <cell r="A5" t="str">
            <v>CODE</v>
          </cell>
          <cell r="B5" t="str">
            <v>DESCRIPTION</v>
          </cell>
          <cell r="D5" t="str">
            <v>CODE</v>
          </cell>
          <cell r="E5" t="str">
            <v>DESCRIPTION</v>
          </cell>
        </row>
        <row r="6">
          <cell r="A6" t="str">
            <v>EO015EAA</v>
          </cell>
          <cell r="B6" t="str">
            <v>TRACTOR CAT D6-H   #01</v>
          </cell>
          <cell r="D6">
            <v>0</v>
          </cell>
          <cell r="E6" t="str">
            <v>-</v>
          </cell>
        </row>
        <row r="7">
          <cell r="A7" t="str">
            <v>EO015EAB</v>
          </cell>
          <cell r="B7" t="str">
            <v>TRACTOR CAT D6-H   #02</v>
          </cell>
          <cell r="D7">
            <v>1</v>
          </cell>
          <cell r="E7" t="str">
            <v xml:space="preserve">VENTAS DE EXPORTACION         </v>
          </cell>
        </row>
        <row r="8">
          <cell r="A8" t="str">
            <v>EO015EAC</v>
          </cell>
          <cell r="B8" t="str">
            <v>TRACTOR CAT D10-N #11</v>
          </cell>
          <cell r="D8">
            <v>7</v>
          </cell>
          <cell r="E8" t="str">
            <v xml:space="preserve">VENTAS NACIONALES        </v>
          </cell>
        </row>
        <row r="9">
          <cell r="A9" t="str">
            <v>EO015EAD</v>
          </cell>
          <cell r="B9" t="str">
            <v>TRACTOR CAT D10-N #12</v>
          </cell>
          <cell r="D9" t="str">
            <v>07412</v>
          </cell>
          <cell r="E9" t="str">
            <v xml:space="preserve">COMISIONES                                         </v>
          </cell>
        </row>
        <row r="10">
          <cell r="A10" t="str">
            <v>EO015EAE</v>
          </cell>
          <cell r="B10" t="str">
            <v>TRACTOR CAT D10-N #13</v>
          </cell>
          <cell r="D10" t="str">
            <v>07436</v>
          </cell>
          <cell r="E10" t="str">
            <v xml:space="preserve">DEMORAS EN EMBARQUE                     </v>
          </cell>
        </row>
        <row r="11">
          <cell r="A11" t="str">
            <v>EO015EAF</v>
          </cell>
          <cell r="B11" t="str">
            <v>TRACTOR CAT D1O-N #14</v>
          </cell>
          <cell r="D11" t="str">
            <v>07457</v>
          </cell>
          <cell r="E11" t="str">
            <v xml:space="preserve">FEE AMCOAL                                         </v>
          </cell>
        </row>
        <row r="12">
          <cell r="A12" t="str">
            <v>EO015EAG</v>
          </cell>
          <cell r="B12" t="str">
            <v>TRACTOR CAT D10-N #15</v>
          </cell>
          <cell r="D12" t="str">
            <v>07458</v>
          </cell>
          <cell r="E12" t="str">
            <v xml:space="preserve">FEE GLENCORE                                       </v>
          </cell>
        </row>
        <row r="13">
          <cell r="A13" t="str">
            <v>EO015EAH</v>
          </cell>
          <cell r="B13" t="str">
            <v>TRACTOR CAT D10-R #16</v>
          </cell>
          <cell r="D13">
            <v>41100</v>
          </cell>
          <cell r="E13" t="str">
            <v xml:space="preserve">SALARIO INTEGRAL                                   </v>
          </cell>
        </row>
        <row r="14">
          <cell r="A14" t="str">
            <v>EO015MAA</v>
          </cell>
          <cell r="B14" t="str">
            <v>TRACTOR CAT D6-H   #01</v>
          </cell>
          <cell r="D14">
            <v>41150</v>
          </cell>
          <cell r="E14" t="str">
            <v xml:space="preserve">OTROS BONOS                                        </v>
          </cell>
        </row>
        <row r="15">
          <cell r="A15" t="str">
            <v>EO015MAB</v>
          </cell>
          <cell r="B15" t="str">
            <v>TRACTOR CAT D6-H   #02</v>
          </cell>
          <cell r="D15">
            <v>41200</v>
          </cell>
          <cell r="E15" t="str">
            <v xml:space="preserve">INDIRECTOS INTEGRAL                                  </v>
          </cell>
        </row>
        <row r="16">
          <cell r="A16" t="str">
            <v>EO015MAC</v>
          </cell>
          <cell r="B16" t="str">
            <v>TRACTOR CAT D10-N #11</v>
          </cell>
          <cell r="D16">
            <v>42100</v>
          </cell>
          <cell r="E16" t="str">
            <v xml:space="preserve">SALARIO BASE                                           </v>
          </cell>
        </row>
        <row r="17">
          <cell r="A17" t="str">
            <v>EO015MAD</v>
          </cell>
          <cell r="B17" t="str">
            <v>TRACTOR CAT D10-N #12</v>
          </cell>
          <cell r="D17" t="str">
            <v>42150</v>
          </cell>
          <cell r="E17" t="str">
            <v xml:space="preserve">OTROS BONOS                                 </v>
          </cell>
        </row>
        <row r="18">
          <cell r="A18" t="str">
            <v>EO015MAE</v>
          </cell>
          <cell r="B18" t="str">
            <v>TRACTOR CAT D10-N #13</v>
          </cell>
          <cell r="D18" t="str">
            <v>42200</v>
          </cell>
          <cell r="E18" t="str">
            <v xml:space="preserve">INDIRECTOS BASE                 </v>
          </cell>
        </row>
        <row r="19">
          <cell r="A19" t="str">
            <v>EO015MAF</v>
          </cell>
          <cell r="B19" t="str">
            <v>TRACTOR CAT D1O-N #14</v>
          </cell>
          <cell r="D19" t="str">
            <v>42300</v>
          </cell>
          <cell r="E19" t="str">
            <v xml:space="preserve">HRAS. EXTRAS Y RECARG. </v>
          </cell>
        </row>
        <row r="20">
          <cell r="A20" t="str">
            <v>EO015MAG</v>
          </cell>
          <cell r="B20" t="str">
            <v>TRACTOR CAT D10-N #15</v>
          </cell>
          <cell r="D20">
            <v>43100</v>
          </cell>
          <cell r="E20" t="str">
            <v xml:space="preserve">SALARIO STAFF          </v>
          </cell>
        </row>
        <row r="21">
          <cell r="A21" t="str">
            <v>EO015MAH</v>
          </cell>
          <cell r="B21" t="str">
            <v>TRACTOR CAT D10-R #16</v>
          </cell>
          <cell r="D21">
            <v>43150</v>
          </cell>
          <cell r="E21" t="str">
            <v xml:space="preserve">OTROS BONOS                                        </v>
          </cell>
        </row>
        <row r="22">
          <cell r="A22" t="str">
            <v>EO016EBB</v>
          </cell>
          <cell r="B22" t="str">
            <v>TRACTOR CAT 824-C #102</v>
          </cell>
          <cell r="D22">
            <v>43200</v>
          </cell>
          <cell r="E22" t="str">
            <v>INDIRECTOS STAFF</v>
          </cell>
        </row>
        <row r="23">
          <cell r="A23" t="str">
            <v>EO016EBD</v>
          </cell>
          <cell r="B23" t="str">
            <v>TRACTOR CAT.824.OREGANAL</v>
          </cell>
          <cell r="D23" t="str">
            <v>51118</v>
          </cell>
          <cell r="E23" t="str">
            <v xml:space="preserve">EXPLOSIVOS                    </v>
          </cell>
        </row>
        <row r="24">
          <cell r="A24" t="str">
            <v>EO016MBB</v>
          </cell>
          <cell r="B24" t="str">
            <v>TRACTOR CAT 824-C #102</v>
          </cell>
          <cell r="D24" t="str">
            <v>51120</v>
          </cell>
          <cell r="E24" t="str">
            <v>ACC. DE EXPLOSIVOS</v>
          </cell>
        </row>
        <row r="25">
          <cell r="A25" t="str">
            <v>EO016MBD</v>
          </cell>
          <cell r="B25" t="str">
            <v>TRACTOR CAT.824.OREGANAL</v>
          </cell>
          <cell r="D25" t="str">
            <v>51292</v>
          </cell>
          <cell r="E25" t="str">
            <v xml:space="preserve">FUEL (GASOLINA)                                    </v>
          </cell>
        </row>
        <row r="26">
          <cell r="A26" t="str">
            <v>EO021ECA</v>
          </cell>
          <cell r="B26" t="str">
            <v>TALADRO IR DM50 #01</v>
          </cell>
          <cell r="D26" t="str">
            <v>51293</v>
          </cell>
          <cell r="E26" t="str">
            <v xml:space="preserve">DIESEL ( ACPM )                                    </v>
          </cell>
        </row>
        <row r="27">
          <cell r="A27" t="str">
            <v>EO021ECB</v>
          </cell>
          <cell r="B27" t="str">
            <v>TALADRO IR DM50 #02</v>
          </cell>
          <cell r="D27" t="str">
            <v>51294</v>
          </cell>
          <cell r="E27" t="str">
            <v>ACEITES Y LUBRIC.</v>
          </cell>
        </row>
        <row r="28">
          <cell r="A28" t="str">
            <v>EO021ECC</v>
          </cell>
          <cell r="B28" t="str">
            <v>TALADRO IR DM50 #03</v>
          </cell>
          <cell r="D28" t="str">
            <v>51600</v>
          </cell>
          <cell r="E28" t="str">
            <v xml:space="preserve">CONSUMIBLES (LLANTAS)                     </v>
          </cell>
        </row>
        <row r="29">
          <cell r="A29" t="str">
            <v>EO021ECD</v>
          </cell>
          <cell r="B29" t="str">
            <v>PLANTA MUESTREADORA</v>
          </cell>
          <cell r="D29" t="str">
            <v>51999</v>
          </cell>
          <cell r="E29" t="str">
            <v xml:space="preserve">OTROS                                              </v>
          </cell>
        </row>
        <row r="30">
          <cell r="A30" t="str">
            <v>EO021MCA</v>
          </cell>
          <cell r="B30" t="str">
            <v>TALADRO IR DM50 #01</v>
          </cell>
          <cell r="D30">
            <v>52119</v>
          </cell>
          <cell r="E30" t="str">
            <v>HERRAMIENTOS</v>
          </cell>
        </row>
        <row r="31">
          <cell r="A31" t="str">
            <v>EO021MCB</v>
          </cell>
          <cell r="B31" t="str">
            <v>TALADRO IR DM50 #02</v>
          </cell>
          <cell r="D31" t="str">
            <v>52610</v>
          </cell>
          <cell r="E31" t="str">
            <v xml:space="preserve">CONSUMIBLES                                        </v>
          </cell>
        </row>
        <row r="32">
          <cell r="A32" t="str">
            <v>EO021MCC</v>
          </cell>
          <cell r="B32" t="str">
            <v>TALADRO IR DM50 #03</v>
          </cell>
          <cell r="D32" t="str">
            <v>52999</v>
          </cell>
          <cell r="E32" t="str">
            <v xml:space="preserve">OTROS                                              </v>
          </cell>
        </row>
        <row r="33">
          <cell r="A33" t="str">
            <v>EO021MCD</v>
          </cell>
          <cell r="B33" t="str">
            <v>PLANTA MUESTREADORA</v>
          </cell>
          <cell r="D33" t="str">
            <v>53999</v>
          </cell>
          <cell r="E33" t="str">
            <v xml:space="preserve">OTROS                                              </v>
          </cell>
        </row>
        <row r="34">
          <cell r="A34" t="str">
            <v>EO026EDA</v>
          </cell>
          <cell r="B34" t="str">
            <v>PALA DEMAG 285 #032</v>
          </cell>
          <cell r="D34" t="str">
            <v>70110</v>
          </cell>
          <cell r="E34" t="str">
            <v xml:space="preserve">SUMINISTRO DE ENERGIA                      </v>
          </cell>
        </row>
        <row r="35">
          <cell r="A35" t="str">
            <v>EO026EDB</v>
          </cell>
          <cell r="B35" t="str">
            <v>PALA DEMAG 285 #033</v>
          </cell>
          <cell r="D35" t="str">
            <v>70120</v>
          </cell>
          <cell r="E35" t="str">
            <v xml:space="preserve">AGUA                                               </v>
          </cell>
        </row>
        <row r="36">
          <cell r="A36" t="str">
            <v>EO026EDC</v>
          </cell>
          <cell r="B36" t="str">
            <v>PALA DEMAG 285 #034</v>
          </cell>
          <cell r="D36" t="str">
            <v>70200</v>
          </cell>
          <cell r="E36" t="str">
            <v xml:space="preserve">ARREND. FINANCIERO                           </v>
          </cell>
        </row>
        <row r="37">
          <cell r="A37" t="str">
            <v>EO026EDD</v>
          </cell>
          <cell r="B37" t="str">
            <v>PALA DEMAG 285 #035</v>
          </cell>
          <cell r="D37" t="str">
            <v>70256</v>
          </cell>
          <cell r="E37" t="str">
            <v xml:space="preserve">REGALIAS CIELO ABIERTO                     </v>
          </cell>
        </row>
        <row r="38">
          <cell r="A38" t="str">
            <v>EO026EDE</v>
          </cell>
          <cell r="B38" t="str">
            <v>PALA CAT 375 #061</v>
          </cell>
          <cell r="D38" t="str">
            <v>70300</v>
          </cell>
          <cell r="E38" t="str">
            <v xml:space="preserve">PRIMAS DE SEGUROS ACTIV.                 </v>
          </cell>
        </row>
        <row r="39">
          <cell r="A39" t="str">
            <v>EO026EDF</v>
          </cell>
          <cell r="B39" t="str">
            <v>PALA DEMAG 285 #031</v>
          </cell>
          <cell r="D39" t="str">
            <v>70310</v>
          </cell>
          <cell r="E39" t="str">
            <v xml:space="preserve">PRIMAS DE SEGURO GENERAL             </v>
          </cell>
        </row>
        <row r="40">
          <cell r="A40" t="str">
            <v>EO026EDG</v>
          </cell>
          <cell r="B40" t="str">
            <v>PALA O&amp;K RH-30(OREGANAL)</v>
          </cell>
          <cell r="D40" t="str">
            <v>71020</v>
          </cell>
          <cell r="E40" t="str">
            <v xml:space="preserve">AVISOS Y PUBLICIDAD                                </v>
          </cell>
        </row>
        <row r="41">
          <cell r="A41" t="str">
            <v>EO026MDA</v>
          </cell>
          <cell r="B41" t="str">
            <v>PALA DEMAG 285 #032</v>
          </cell>
          <cell r="D41" t="str">
            <v>71050</v>
          </cell>
          <cell r="E41" t="str">
            <v xml:space="preserve">GASTOS BANCARIOS                     </v>
          </cell>
        </row>
        <row r="42">
          <cell r="A42" t="str">
            <v>EO026MDB</v>
          </cell>
          <cell r="B42" t="str">
            <v>PALA DEMAG 285 #033</v>
          </cell>
          <cell r="D42" t="str">
            <v>71060</v>
          </cell>
          <cell r="E42" t="str">
            <v xml:space="preserve">PROGRAMAS DE COMPUTADOR          </v>
          </cell>
        </row>
        <row r="43">
          <cell r="A43" t="str">
            <v>EO026MDC</v>
          </cell>
          <cell r="B43" t="str">
            <v>PALA DEMAG 285 #034</v>
          </cell>
          <cell r="D43" t="str">
            <v>71212</v>
          </cell>
          <cell r="E43" t="str">
            <v xml:space="preserve">ALIMENTACION                                       </v>
          </cell>
        </row>
        <row r="44">
          <cell r="A44" t="str">
            <v>EO026MDD</v>
          </cell>
          <cell r="B44" t="str">
            <v>PALA DEMAG 285 #035</v>
          </cell>
          <cell r="D44" t="str">
            <v>71320</v>
          </cell>
          <cell r="E44" t="str">
            <v xml:space="preserve">AUDITORES EXTERNOS                      </v>
          </cell>
        </row>
        <row r="45">
          <cell r="A45" t="str">
            <v>EO026MDE</v>
          </cell>
          <cell r="B45" t="str">
            <v>PALA CAT 375 #061</v>
          </cell>
          <cell r="D45" t="str">
            <v>71434</v>
          </cell>
          <cell r="E45" t="str">
            <v xml:space="preserve">ARREND. LINEAS Y MODEMS                      </v>
          </cell>
        </row>
        <row r="46">
          <cell r="A46" t="str">
            <v>EO026MDF</v>
          </cell>
          <cell r="B46" t="str">
            <v>PALA DEMAG 285 #031</v>
          </cell>
          <cell r="D46" t="str">
            <v>71451</v>
          </cell>
          <cell r="E46" t="str">
            <v xml:space="preserve">COSTOS DE IMPORTACION                 </v>
          </cell>
        </row>
        <row r="47">
          <cell r="A47" t="str">
            <v>EO026MDG</v>
          </cell>
          <cell r="B47" t="str">
            <v>PALA O&amp;K RH-30(OREGANAL)</v>
          </cell>
          <cell r="D47" t="str">
            <v>71459</v>
          </cell>
          <cell r="E47" t="str">
            <v xml:space="preserve">MERCADEO                                           </v>
          </cell>
        </row>
        <row r="48">
          <cell r="A48" t="str">
            <v>EO028EEA</v>
          </cell>
          <cell r="B48" t="str">
            <v>CARGADOR 988 F #025</v>
          </cell>
          <cell r="D48" t="str">
            <v>71470</v>
          </cell>
          <cell r="E48" t="str">
            <v xml:space="preserve">HONORARIOS LEGALES          </v>
          </cell>
        </row>
        <row r="49">
          <cell r="A49" t="str">
            <v>EO028EEB</v>
          </cell>
          <cell r="B49" t="str">
            <v>CARGADOR 992 D #031</v>
          </cell>
          <cell r="D49" t="str">
            <v>71471</v>
          </cell>
          <cell r="E49" t="str">
            <v xml:space="preserve">CONSULTORES                                        </v>
          </cell>
        </row>
        <row r="50">
          <cell r="A50" t="str">
            <v>EO028EEC</v>
          </cell>
          <cell r="B50" t="str">
            <v>CARGADOR 992 D #032</v>
          </cell>
          <cell r="D50" t="str">
            <v>71485</v>
          </cell>
          <cell r="E50" t="str">
            <v xml:space="preserve">REGISTROS Y LICENCIAS                     </v>
          </cell>
        </row>
        <row r="51">
          <cell r="A51" t="str">
            <v>EO028MEA</v>
          </cell>
          <cell r="B51" t="str">
            <v>CARGADOR 988 F #025</v>
          </cell>
          <cell r="D51" t="str">
            <v>71491</v>
          </cell>
          <cell r="E51" t="str">
            <v xml:space="preserve">MANTENIMIENTO CAMP.                         </v>
          </cell>
        </row>
        <row r="52">
          <cell r="A52" t="str">
            <v>EO028MEB</v>
          </cell>
          <cell r="B52" t="str">
            <v>CARGADOR 992 D #031</v>
          </cell>
          <cell r="D52" t="str">
            <v>71500</v>
          </cell>
          <cell r="E52" t="str">
            <v xml:space="preserve">RECOLECCION DE BASURAS                </v>
          </cell>
        </row>
        <row r="53">
          <cell r="A53" t="str">
            <v>EO028MEC</v>
          </cell>
          <cell r="B53" t="str">
            <v>CARGADOR 992 D #032</v>
          </cell>
          <cell r="D53" t="str">
            <v>71505</v>
          </cell>
          <cell r="E53" t="str">
            <v xml:space="preserve">GASTOS DE VIAJE                                    </v>
          </cell>
        </row>
        <row r="54">
          <cell r="A54" t="str">
            <v>EO030EFA</v>
          </cell>
          <cell r="B54" t="str">
            <v>MOTONIVElADORA CAT 16 G MO030</v>
          </cell>
          <cell r="D54">
            <v>71526</v>
          </cell>
          <cell r="E54" t="str">
            <v>PASAJES INTERNACIONALES</v>
          </cell>
        </row>
        <row r="55">
          <cell r="A55" t="str">
            <v>EO030EFC</v>
          </cell>
          <cell r="B55" t="str">
            <v>MOTONIVELADORA CAT 12G #002</v>
          </cell>
          <cell r="D55">
            <v>71527</v>
          </cell>
          <cell r="E55" t="str">
            <v>TIQUETES AEREOS NACIONALES</v>
          </cell>
        </row>
        <row r="56">
          <cell r="A56" t="str">
            <v>EO030EFD</v>
          </cell>
          <cell r="B56" t="str">
            <v>MOTONIVELADORA CAT 16G #031</v>
          </cell>
          <cell r="D56">
            <v>71554</v>
          </cell>
          <cell r="E56" t="str">
            <v>PERDIDA EN VENTA DE ACTIVOS FIJOS</v>
          </cell>
        </row>
        <row r="57">
          <cell r="A57" t="str">
            <v>EO030EFE</v>
          </cell>
          <cell r="B57" t="str">
            <v>MOTONIVELADORA CAT 16H #032</v>
          </cell>
          <cell r="D57" t="str">
            <v>71555</v>
          </cell>
          <cell r="E57" t="str">
            <v>PERDIDA EN VENTA DE INVERSION.</v>
          </cell>
        </row>
        <row r="58">
          <cell r="A58" t="str">
            <v>EO030EFF</v>
          </cell>
          <cell r="B58" t="str">
            <v>MOTONIVELADORA CAT 16H #033</v>
          </cell>
          <cell r="D58" t="str">
            <v>71556</v>
          </cell>
          <cell r="E58" t="str">
            <v xml:space="preserve">COSTOS DEL EJERC. ANTERIOR     </v>
          </cell>
        </row>
        <row r="59">
          <cell r="A59" t="str">
            <v>EO030MFC</v>
          </cell>
          <cell r="B59" t="str">
            <v>MOTONIVELADORA CAT 12G #002</v>
          </cell>
          <cell r="D59" t="str">
            <v>71557</v>
          </cell>
          <cell r="E59" t="str">
            <v xml:space="preserve">IMPTOS. ASUM. RETEFUENTE       </v>
          </cell>
        </row>
        <row r="60">
          <cell r="A60" t="str">
            <v>EO030MFD</v>
          </cell>
          <cell r="B60" t="str">
            <v>MOTONIVELADORA CAT 16G #031</v>
          </cell>
          <cell r="D60" t="str">
            <v>71558</v>
          </cell>
          <cell r="E60" t="str">
            <v xml:space="preserve">IMPTOS. ASUMIDOS I.V.A.           </v>
          </cell>
        </row>
        <row r="61">
          <cell r="A61" t="str">
            <v>EO030MFE</v>
          </cell>
          <cell r="B61" t="str">
            <v>MOTONIVELADORA CAT 16H #032</v>
          </cell>
          <cell r="D61" t="str">
            <v>71559</v>
          </cell>
          <cell r="E61" t="str">
            <v xml:space="preserve">IMPUESTOS                                          </v>
          </cell>
        </row>
        <row r="62">
          <cell r="A62" t="str">
            <v>EO030MFF</v>
          </cell>
          <cell r="B62" t="str">
            <v>MOTONIVELADORA CAT 16H #033</v>
          </cell>
          <cell r="D62" t="str">
            <v>71560</v>
          </cell>
          <cell r="E62" t="str">
            <v xml:space="preserve">CORREO                                             </v>
          </cell>
        </row>
        <row r="63">
          <cell r="A63" t="str">
            <v>EO041EGA</v>
          </cell>
          <cell r="B63" t="str">
            <v>MOTOBOMBA CAT 831</v>
          </cell>
          <cell r="D63" t="str">
            <v>71581</v>
          </cell>
          <cell r="E63" t="str">
            <v xml:space="preserve">UTILES Y PAPELERIA                                 </v>
          </cell>
        </row>
        <row r="64">
          <cell r="A64" t="str">
            <v>EO041EGB</v>
          </cell>
          <cell r="B64" t="str">
            <v>MOTOBOMBA CAT 832</v>
          </cell>
          <cell r="D64" t="str">
            <v>71618</v>
          </cell>
          <cell r="E64" t="str">
            <v xml:space="preserve">LICENCIAS DE RADIOS                                </v>
          </cell>
        </row>
        <row r="65">
          <cell r="A65" t="str">
            <v>EO041EGC</v>
          </cell>
          <cell r="B65" t="str">
            <v>MOTOBOMBA CAT 833</v>
          </cell>
          <cell r="D65" t="str">
            <v>71620</v>
          </cell>
          <cell r="E65" t="str">
            <v xml:space="preserve">TRANSPORTE MAT. ALMACEN          </v>
          </cell>
        </row>
        <row r="66">
          <cell r="A66" t="str">
            <v>EO041EGD</v>
          </cell>
          <cell r="B66" t="str">
            <v>MOTOBOMBA HAZLETON</v>
          </cell>
          <cell r="D66" t="str">
            <v>71639</v>
          </cell>
          <cell r="E66" t="str">
            <v xml:space="preserve">CONTRIBUCION SUPERSOC.                      </v>
          </cell>
        </row>
        <row r="67">
          <cell r="A67" t="str">
            <v>EO041EGE</v>
          </cell>
          <cell r="B67" t="str">
            <v>MOTOBOMBA HAZLETON MH002</v>
          </cell>
          <cell r="D67" t="str">
            <v>71740</v>
          </cell>
          <cell r="E67" t="str">
            <v xml:space="preserve">ARRENDAMIENTO VIVIENDA            </v>
          </cell>
        </row>
        <row r="68">
          <cell r="A68" t="str">
            <v>EO041EGF</v>
          </cell>
          <cell r="B68" t="str">
            <v>BOMBAS LEGRA BL01/BL02</v>
          </cell>
          <cell r="D68" t="str">
            <v>71741</v>
          </cell>
          <cell r="E68" t="str">
            <v xml:space="preserve">OTROS GASTOS                                       </v>
          </cell>
        </row>
        <row r="69">
          <cell r="A69" t="str">
            <v>EO041EGG</v>
          </cell>
          <cell r="B69" t="str">
            <v>ELECTRO BOMBAS EB'S</v>
          </cell>
          <cell r="D69" t="str">
            <v>71742</v>
          </cell>
          <cell r="E69" t="str">
            <v xml:space="preserve">GASTOS EXTRAORDINARIOS              </v>
          </cell>
        </row>
        <row r="70">
          <cell r="A70" t="str">
            <v>EO041MGA</v>
          </cell>
          <cell r="B70" t="str">
            <v>MOTOBOMBA CAT 831</v>
          </cell>
          <cell r="D70" t="str">
            <v>71757</v>
          </cell>
          <cell r="E70" t="str">
            <v xml:space="preserve">SUSCRIP. Y PUBLICACIONES                      </v>
          </cell>
        </row>
        <row r="71">
          <cell r="A71" t="str">
            <v>EO041MGB</v>
          </cell>
          <cell r="B71" t="str">
            <v>MOTOBOMBA CAT 832</v>
          </cell>
          <cell r="D71" t="str">
            <v>71760</v>
          </cell>
          <cell r="E71" t="str">
            <v xml:space="preserve">SERVICIO TELEFONICO                           </v>
          </cell>
        </row>
        <row r="72">
          <cell r="A72" t="str">
            <v>EO041MGC</v>
          </cell>
          <cell r="B72" t="str">
            <v>MOTOBOMBA CAT 833</v>
          </cell>
          <cell r="D72" t="str">
            <v>71788</v>
          </cell>
          <cell r="E72" t="str">
            <v xml:space="preserve">EVENTOS                                            </v>
          </cell>
        </row>
        <row r="73">
          <cell r="A73" t="str">
            <v>EO041MGD</v>
          </cell>
          <cell r="B73" t="str">
            <v>MOTOBOMBA HAZLETON</v>
          </cell>
          <cell r="D73" t="str">
            <v>71790</v>
          </cell>
          <cell r="E73" t="str">
            <v xml:space="preserve">ALMUERZOS DE TRABAJO       </v>
          </cell>
        </row>
        <row r="74">
          <cell r="A74" t="str">
            <v>EO041MGF</v>
          </cell>
          <cell r="B74" t="str">
            <v>BOMBAS LEGRA BL01/BL02</v>
          </cell>
          <cell r="D74" t="str">
            <v>71791</v>
          </cell>
          <cell r="E74" t="str">
            <v xml:space="preserve">MEDICINAS Y DROGAS           </v>
          </cell>
        </row>
        <row r="75">
          <cell r="A75" t="str">
            <v>EO041MGG</v>
          </cell>
          <cell r="B75" t="str">
            <v>ELECTRO BOMBAS EB'S</v>
          </cell>
          <cell r="D75" t="str">
            <v>72006</v>
          </cell>
          <cell r="E75" t="str">
            <v xml:space="preserve">MANTENIMIENTO MINEX     </v>
          </cell>
        </row>
        <row r="76">
          <cell r="A76" t="str">
            <v>EO051EHA</v>
          </cell>
          <cell r="B76" t="str">
            <v>PALA LIEBHERR 994 #01</v>
          </cell>
          <cell r="D76" t="str">
            <v>72012</v>
          </cell>
          <cell r="E76" t="str">
            <v xml:space="preserve">MONITOREO AMBIENTAL                      </v>
          </cell>
        </row>
        <row r="77">
          <cell r="A77" t="str">
            <v>EO051EHC</v>
          </cell>
          <cell r="B77" t="str">
            <v>PALA LIEBHERR 994 #02</v>
          </cell>
          <cell r="D77" t="str">
            <v>72056</v>
          </cell>
          <cell r="E77" t="str">
            <v xml:space="preserve">EQUIPO DE SEGURIDAD                           </v>
          </cell>
        </row>
        <row r="78">
          <cell r="A78" t="str">
            <v>EO051EHD</v>
          </cell>
          <cell r="B78" t="str">
            <v>PALA LIEBHERR 974 #12</v>
          </cell>
          <cell r="D78" t="str">
            <v>72150</v>
          </cell>
          <cell r="E78" t="str">
            <v xml:space="preserve">MANTEN. DE RADIOS                            </v>
          </cell>
        </row>
        <row r="79">
          <cell r="A79" t="str">
            <v>EO051MHA</v>
          </cell>
          <cell r="B79" t="str">
            <v>PALA LIEBHERR 994 #01</v>
          </cell>
          <cell r="D79" t="str">
            <v>72189</v>
          </cell>
          <cell r="E79" t="str">
            <v xml:space="preserve">MANTEN. DE VIAS </v>
          </cell>
        </row>
        <row r="80">
          <cell r="A80" t="str">
            <v>EO051MHC</v>
          </cell>
          <cell r="B80" t="str">
            <v>PALA LIEBHERR 994 #02</v>
          </cell>
          <cell r="D80" t="str">
            <v>72225</v>
          </cell>
          <cell r="E80" t="str">
            <v xml:space="preserve">MANTEN. COMPUTADORES </v>
          </cell>
        </row>
        <row r="81">
          <cell r="A81" t="str">
            <v>EO051MHD</v>
          </cell>
          <cell r="B81" t="str">
            <v>PALA LIEBHERR 974 #12</v>
          </cell>
          <cell r="D81" t="str">
            <v>72230</v>
          </cell>
          <cell r="E81" t="str">
            <v xml:space="preserve">MANTEN. DE FOTOCOPIADORA </v>
          </cell>
        </row>
        <row r="82">
          <cell r="A82" t="str">
            <v>EO057EIA</v>
          </cell>
          <cell r="B82" t="str">
            <v>CAMION INTERNACIONAL #1</v>
          </cell>
          <cell r="D82" t="str">
            <v>72237</v>
          </cell>
          <cell r="E82" t="str">
            <v xml:space="preserve">SERVICIO DE LAVANDERIA                </v>
          </cell>
        </row>
        <row r="83">
          <cell r="A83" t="str">
            <v>EO057EIB</v>
          </cell>
          <cell r="B83" t="str">
            <v>CAMION  INTERNATIONAL # 2</v>
          </cell>
          <cell r="D83">
            <v>72330</v>
          </cell>
          <cell r="E83" t="str">
            <v>MANTENIMIENTO FOTOCOPIADORA</v>
          </cell>
        </row>
        <row r="84">
          <cell r="A84" t="str">
            <v>EO057EIC</v>
          </cell>
          <cell r="B84" t="str">
            <v>CAMION CAT 777 C #031</v>
          </cell>
          <cell r="D84">
            <v>72380</v>
          </cell>
          <cell r="E84" t="str">
            <v>HONORARIOS OPERATIVOS ACC</v>
          </cell>
        </row>
        <row r="85">
          <cell r="A85" t="str">
            <v>EO057EID</v>
          </cell>
          <cell r="B85" t="str">
            <v>CAMION CAT 777 C #032</v>
          </cell>
          <cell r="D85" t="str">
            <v>72390</v>
          </cell>
          <cell r="E85" t="str">
            <v xml:space="preserve">GASTO DE TRASPORTE                    </v>
          </cell>
        </row>
        <row r="86">
          <cell r="A86" t="str">
            <v>EO057EIE</v>
          </cell>
          <cell r="B86" t="str">
            <v>CAMION CAT 777 C #033</v>
          </cell>
          <cell r="D86" t="str">
            <v>72391</v>
          </cell>
          <cell r="E86" t="str">
            <v xml:space="preserve">SERVICIO PUERTO                                    </v>
          </cell>
        </row>
        <row r="87">
          <cell r="A87" t="str">
            <v>EO057EIF</v>
          </cell>
          <cell r="B87" t="str">
            <v>CAMION INTERNATIONAL 03</v>
          </cell>
          <cell r="D87" t="str">
            <v>72395</v>
          </cell>
          <cell r="E87" t="str">
            <v xml:space="preserve">CONTRATOS MARC                                     </v>
          </cell>
        </row>
        <row r="88">
          <cell r="A88" t="str">
            <v>EO057EIG</v>
          </cell>
          <cell r="B88" t="str">
            <v>CAMION INTERNATIONAL #4</v>
          </cell>
          <cell r="D88" t="str">
            <v>72396</v>
          </cell>
          <cell r="E88" t="str">
            <v xml:space="preserve">ALQUILER DE AVIONES               </v>
          </cell>
        </row>
        <row r="89">
          <cell r="A89" t="str">
            <v>EO057EIH</v>
          </cell>
          <cell r="B89" t="str">
            <v>CAMION INTERNATIONAL # 5</v>
          </cell>
          <cell r="D89" t="str">
            <v>72397</v>
          </cell>
          <cell r="E89" t="str">
            <v xml:space="preserve">VIGILANCIA                                         </v>
          </cell>
        </row>
        <row r="90">
          <cell r="A90" t="str">
            <v>EO057EII</v>
          </cell>
          <cell r="B90" t="str">
            <v>CAMION INTERNATIONAL #6</v>
          </cell>
          <cell r="D90" t="str">
            <v>72398</v>
          </cell>
          <cell r="E90" t="str">
            <v xml:space="preserve">TRANSPORTE DE PERSONAL             </v>
          </cell>
        </row>
        <row r="91">
          <cell r="A91" t="str">
            <v>EO057EIJ</v>
          </cell>
          <cell r="B91" t="str">
            <v>CAMION INTERNATIONAL 10</v>
          </cell>
          <cell r="D91" t="str">
            <v>72399</v>
          </cell>
          <cell r="E91" t="str">
            <v xml:space="preserve">CONTRATOS DE MANTEN Y SERV.       </v>
          </cell>
        </row>
        <row r="92">
          <cell r="A92" t="str">
            <v>EO057MIA</v>
          </cell>
          <cell r="B92" t="str">
            <v>CAMION  INTERNATIONAL # 1</v>
          </cell>
          <cell r="D92" t="str">
            <v>72401</v>
          </cell>
          <cell r="E92" t="str">
            <v xml:space="preserve">CONTRATOS DE LABOR                        </v>
          </cell>
        </row>
        <row r="93">
          <cell r="A93" t="str">
            <v>EO057MIB</v>
          </cell>
          <cell r="B93" t="str">
            <v>CAMION  INTERNATIONAL # 2</v>
          </cell>
          <cell r="D93" t="str">
            <v>72402</v>
          </cell>
          <cell r="E93" t="str">
            <v xml:space="preserve">SERVICIO DE SEGURIDAD                 </v>
          </cell>
        </row>
        <row r="94">
          <cell r="A94" t="str">
            <v>EO057MIC</v>
          </cell>
          <cell r="B94" t="str">
            <v>CAMION CAT 777 C #031</v>
          </cell>
          <cell r="D94" t="str">
            <v>72403</v>
          </cell>
          <cell r="E94" t="str">
            <v xml:space="preserve">DONACIONES                                         </v>
          </cell>
        </row>
        <row r="95">
          <cell r="A95" t="str">
            <v>EO057MID</v>
          </cell>
          <cell r="B95" t="str">
            <v>CAMION CAT 777 C #032</v>
          </cell>
          <cell r="D95" t="str">
            <v>72438</v>
          </cell>
          <cell r="E95" t="str">
            <v xml:space="preserve">CONSULTORES LABORALES              </v>
          </cell>
        </row>
        <row r="96">
          <cell r="A96" t="str">
            <v>EO057MIE</v>
          </cell>
          <cell r="B96" t="str">
            <v>CAMION CAT 777 C #033</v>
          </cell>
          <cell r="D96" t="str">
            <v>72499</v>
          </cell>
          <cell r="E96" t="str">
            <v xml:space="preserve">GASTOS DE RECREACION                      </v>
          </cell>
        </row>
        <row r="97">
          <cell r="A97" t="str">
            <v>EO057MIF</v>
          </cell>
          <cell r="B97" t="str">
            <v>CAMION INTERNATIONAL #3</v>
          </cell>
          <cell r="D97" t="str">
            <v>72500</v>
          </cell>
          <cell r="E97" t="str">
            <v xml:space="preserve">ALQUILER DE VEHICULOS               </v>
          </cell>
        </row>
        <row r="98">
          <cell r="A98" t="str">
            <v>EO057MIG</v>
          </cell>
          <cell r="B98" t="str">
            <v>CAMION INTERNATIONAL #4</v>
          </cell>
          <cell r="D98" t="str">
            <v>72504</v>
          </cell>
          <cell r="E98" t="str">
            <v xml:space="preserve">ARRENDAMIENTO DE TERRENOS       </v>
          </cell>
        </row>
        <row r="99">
          <cell r="A99" t="str">
            <v>EO057MIH</v>
          </cell>
          <cell r="B99" t="str">
            <v>CAMION INTERNATIONAL #5</v>
          </cell>
          <cell r="D99" t="str">
            <v>72506</v>
          </cell>
          <cell r="E99" t="str">
            <v xml:space="preserve">SERVICIO FOTOCOPIADORA             </v>
          </cell>
        </row>
        <row r="100">
          <cell r="A100" t="str">
            <v>EO057MII</v>
          </cell>
          <cell r="B100" t="str">
            <v>CAMION INTERNATIONAL #6</v>
          </cell>
          <cell r="D100">
            <v>72598</v>
          </cell>
          <cell r="E100" t="str">
            <v>ALQUILER TRACTOR</v>
          </cell>
        </row>
        <row r="101">
          <cell r="A101" t="str">
            <v>EO057MIJ</v>
          </cell>
          <cell r="B101" t="str">
            <v>CAMION INTERNATIONAL #7</v>
          </cell>
          <cell r="D101" t="str">
            <v>72599</v>
          </cell>
          <cell r="E101" t="str">
            <v xml:space="preserve">ALQUILER DE EQUIPO                                 </v>
          </cell>
        </row>
        <row r="102">
          <cell r="A102" t="str">
            <v>EO058EJA</v>
          </cell>
          <cell r="B102" t="str">
            <v>CAMION CAT 793 B #101</v>
          </cell>
          <cell r="D102">
            <v>72600</v>
          </cell>
          <cell r="E102" t="str">
            <v>GASTOS NOSA</v>
          </cell>
        </row>
        <row r="103">
          <cell r="A103" t="str">
            <v>EO058EJB</v>
          </cell>
          <cell r="B103" t="str">
            <v>CAMION CAT 793 B #102</v>
          </cell>
          <cell r="D103" t="str">
            <v>74310</v>
          </cell>
          <cell r="E103" t="str">
            <v xml:space="preserve">SERVICIOS AMBIENTALES               </v>
          </cell>
        </row>
        <row r="104">
          <cell r="A104" t="str">
            <v>EO058EJC</v>
          </cell>
          <cell r="B104" t="str">
            <v>CAMION CAT 793 B #103</v>
          </cell>
          <cell r="D104" t="str">
            <v>74320</v>
          </cell>
          <cell r="E104" t="str">
            <v xml:space="preserve">CONTROL DE CALIDAD                 </v>
          </cell>
        </row>
        <row r="105">
          <cell r="A105" t="str">
            <v>EO058EJD</v>
          </cell>
          <cell r="B105" t="str">
            <v>CAMION CAT 793 B #104</v>
          </cell>
          <cell r="D105">
            <v>74326</v>
          </cell>
          <cell r="E105" t="str">
            <v>GEOLOGIA - PERFORACIONES</v>
          </cell>
        </row>
        <row r="106">
          <cell r="A106" t="str">
            <v>EO058EJE</v>
          </cell>
          <cell r="B106" t="str">
            <v>CAMION CAT 793 B #105</v>
          </cell>
          <cell r="D106" t="str">
            <v>74471</v>
          </cell>
          <cell r="E106" t="str">
            <v xml:space="preserve">CONSULTORES EXTERNOS              </v>
          </cell>
        </row>
        <row r="107">
          <cell r="A107" t="str">
            <v>EO058EJF</v>
          </cell>
          <cell r="B107" t="str">
            <v>CAMION CAT 793 B #106</v>
          </cell>
          <cell r="D107" t="str">
            <v>76010</v>
          </cell>
          <cell r="E107" t="str">
            <v xml:space="preserve">ENTRENAMIENTO PERSONAL         </v>
          </cell>
        </row>
        <row r="108">
          <cell r="A108" t="str">
            <v>EO058EJG</v>
          </cell>
          <cell r="B108" t="str">
            <v>CAMION CAT 793 B #107</v>
          </cell>
          <cell r="D108" t="str">
            <v>76550</v>
          </cell>
          <cell r="E108" t="str">
            <v xml:space="preserve">RENTAS RECIBIDAS (CR)                  </v>
          </cell>
        </row>
        <row r="109">
          <cell r="A109" t="str">
            <v>EO058EJH</v>
          </cell>
          <cell r="B109" t="str">
            <v>CAMION CAT 793 B #108</v>
          </cell>
          <cell r="D109">
            <v>76595</v>
          </cell>
          <cell r="E109" t="str">
            <v>5% DESCUENTOS MARC</v>
          </cell>
        </row>
        <row r="110">
          <cell r="A110" t="str">
            <v>EO058EJI</v>
          </cell>
          <cell r="B110" t="str">
            <v>CAMION CAT 793 B #109</v>
          </cell>
          <cell r="D110" t="str">
            <v>76599</v>
          </cell>
          <cell r="E110" t="str">
            <v xml:space="preserve">CAPITALIZACION (CR)                                </v>
          </cell>
        </row>
        <row r="111">
          <cell r="A111" t="str">
            <v>EO058EJJ</v>
          </cell>
          <cell r="B111" t="str">
            <v>CAMION CAT 793 B #110</v>
          </cell>
          <cell r="D111" t="str">
            <v>99980</v>
          </cell>
          <cell r="E111" t="str">
            <v xml:space="preserve">A INVENTARIOS (Cr)                                 </v>
          </cell>
        </row>
        <row r="112">
          <cell r="A112" t="str">
            <v>EO058EJK</v>
          </cell>
          <cell r="B112" t="str">
            <v>CAMION CAT 793 B #111</v>
          </cell>
          <cell r="D112" t="str">
            <v>99982</v>
          </cell>
          <cell r="E112" t="str">
            <v xml:space="preserve">TRANSPORTE INTERCOR                        </v>
          </cell>
        </row>
        <row r="113">
          <cell r="A113" t="str">
            <v>EO058EJL</v>
          </cell>
          <cell r="B113" t="str">
            <v>CAMION CAT 793 B #112</v>
          </cell>
          <cell r="D113" t="str">
            <v>99983</v>
          </cell>
          <cell r="E113" t="str">
            <v xml:space="preserve">COMPRAS DE CARBON                               </v>
          </cell>
        </row>
        <row r="114">
          <cell r="A114" t="str">
            <v>EO058EJM</v>
          </cell>
          <cell r="B114" t="str">
            <v>CAMION CAT 793 B #113</v>
          </cell>
          <cell r="D114" t="str">
            <v>99986</v>
          </cell>
          <cell r="E114" t="str">
            <v xml:space="preserve">RENTAS RECIBIDAS INTERCOR            </v>
          </cell>
        </row>
        <row r="115">
          <cell r="A115" t="str">
            <v>EO058EJN</v>
          </cell>
          <cell r="B115" t="str">
            <v>CAMION CAT 793 B #114</v>
          </cell>
          <cell r="D115" t="str">
            <v>99990</v>
          </cell>
          <cell r="E115" t="str">
            <v xml:space="preserve">GASTOS ADMINISTRATIVOS         </v>
          </cell>
        </row>
        <row r="116">
          <cell r="A116" t="str">
            <v>EO058EJO</v>
          </cell>
          <cell r="B116" t="str">
            <v>CAMION CAT 793 B #115</v>
          </cell>
          <cell r="D116" t="str">
            <v>99991</v>
          </cell>
          <cell r="E116" t="str">
            <v xml:space="preserve">GASTOS DE VENTAS                      </v>
          </cell>
        </row>
        <row r="117">
          <cell r="A117" t="str">
            <v>EO058EJP</v>
          </cell>
          <cell r="B117" t="str">
            <v>CAMION CAT 793 B #116</v>
          </cell>
          <cell r="D117" t="str">
            <v>99992</v>
          </cell>
          <cell r="E117" t="str">
            <v>GASTOS OPERACIONALES</v>
          </cell>
        </row>
        <row r="118">
          <cell r="A118" t="str">
            <v>EO058EJQ</v>
          </cell>
          <cell r="B118" t="str">
            <v>CAMION CAT 793 B #117</v>
          </cell>
          <cell r="D118" t="str">
            <v>99993</v>
          </cell>
          <cell r="E118" t="str">
            <v>PROVISION DE IMPUESTOS</v>
          </cell>
        </row>
        <row r="119">
          <cell r="A119" t="str">
            <v>EO058EJR</v>
          </cell>
          <cell r="B119" t="str">
            <v>CAMION CAT 793 B #118</v>
          </cell>
          <cell r="D119" t="str">
            <v>99995</v>
          </cell>
          <cell r="E119" t="str">
            <v>VENTAS TOTALES</v>
          </cell>
        </row>
        <row r="120">
          <cell r="A120" t="str">
            <v>EO058EJS</v>
          </cell>
          <cell r="B120" t="str">
            <v>CAMION CAT 793 B #119</v>
          </cell>
          <cell r="D120" t="str">
            <v>99996</v>
          </cell>
          <cell r="E120" t="str">
            <v>MARKETING FEE</v>
          </cell>
        </row>
        <row r="121">
          <cell r="A121" t="str">
            <v>EO058EJT</v>
          </cell>
          <cell r="B121" t="str">
            <v>CAMION CAT 793 B #120</v>
          </cell>
          <cell r="D121" t="str">
            <v>99998</v>
          </cell>
          <cell r="E121" t="str">
            <v>SELLING EXPENSES</v>
          </cell>
        </row>
        <row r="122">
          <cell r="A122" t="str">
            <v>EO058MJA</v>
          </cell>
          <cell r="B122" t="str">
            <v>CAMION CAT 793 B #101</v>
          </cell>
          <cell r="D122" t="str">
            <v>99999</v>
          </cell>
          <cell r="E122" t="str">
            <v xml:space="preserve">STOCKPILE MOVEMENT                              </v>
          </cell>
        </row>
        <row r="123">
          <cell r="A123" t="str">
            <v>EO058MJB</v>
          </cell>
          <cell r="B123" t="str">
            <v>CAMION CAT 793 B #102</v>
          </cell>
        </row>
        <row r="124">
          <cell r="A124" t="str">
            <v>EO058MJC</v>
          </cell>
          <cell r="B124" t="str">
            <v>CAMION CAT 793 B #103</v>
          </cell>
        </row>
        <row r="125">
          <cell r="A125" t="str">
            <v>EO058MJD</v>
          </cell>
          <cell r="B125" t="str">
            <v>CAMION CAT 793 B #104</v>
          </cell>
        </row>
        <row r="126">
          <cell r="A126" t="str">
            <v>EO058MJE</v>
          </cell>
          <cell r="B126" t="str">
            <v>CAMION CAT 793 B #105</v>
          </cell>
        </row>
        <row r="127">
          <cell r="A127" t="str">
            <v>EO058MJF</v>
          </cell>
          <cell r="B127" t="str">
            <v>CAMION CAT 793 B #106</v>
          </cell>
        </row>
        <row r="128">
          <cell r="A128" t="str">
            <v>EO058MJG</v>
          </cell>
          <cell r="B128" t="str">
            <v>CAMION CAT 793 B #107</v>
          </cell>
        </row>
        <row r="129">
          <cell r="A129" t="str">
            <v>EO058MJH</v>
          </cell>
          <cell r="B129" t="str">
            <v>CAMION CAT 793 B #108</v>
          </cell>
        </row>
        <row r="130">
          <cell r="A130" t="str">
            <v>EO058MJI</v>
          </cell>
          <cell r="B130" t="str">
            <v>CAMION CAT 793 B #109</v>
          </cell>
        </row>
        <row r="131">
          <cell r="A131" t="str">
            <v>EO058MJJ</v>
          </cell>
          <cell r="B131" t="str">
            <v>CAMION CAT 793 B #110</v>
          </cell>
        </row>
        <row r="132">
          <cell r="A132" t="str">
            <v>EO058MJK</v>
          </cell>
          <cell r="B132" t="str">
            <v>CAMION CAT 793 B #111</v>
          </cell>
        </row>
        <row r="133">
          <cell r="A133" t="str">
            <v>EO058MJL</v>
          </cell>
          <cell r="B133" t="str">
            <v>CAMION CAT 793 B #112</v>
          </cell>
        </row>
        <row r="134">
          <cell r="A134" t="str">
            <v>EO058MJM</v>
          </cell>
          <cell r="B134" t="str">
            <v>CAMION CAT 793 B #113</v>
          </cell>
        </row>
        <row r="135">
          <cell r="A135" t="str">
            <v>EO058MJN</v>
          </cell>
          <cell r="B135" t="str">
            <v>CAMION CAT 793 B #114</v>
          </cell>
        </row>
        <row r="136">
          <cell r="A136" t="str">
            <v>EO058MJO</v>
          </cell>
          <cell r="B136" t="str">
            <v>CAMION CAT 793 B #115</v>
          </cell>
        </row>
        <row r="137">
          <cell r="A137" t="str">
            <v>EO058MJP</v>
          </cell>
          <cell r="B137" t="str">
            <v>CAMION CAT 793 B #116</v>
          </cell>
        </row>
        <row r="138">
          <cell r="A138" t="str">
            <v>EO058MJQ</v>
          </cell>
          <cell r="B138" t="str">
            <v>CAMION CAT 793 B #117</v>
          </cell>
        </row>
        <row r="139">
          <cell r="A139" t="str">
            <v>EO058MJR</v>
          </cell>
          <cell r="B139" t="str">
            <v>CAMION CAT 793 B #118</v>
          </cell>
        </row>
        <row r="140">
          <cell r="A140" t="str">
            <v>EO058MJS</v>
          </cell>
          <cell r="B140" t="str">
            <v>CAMION CAT 793 B #119</v>
          </cell>
        </row>
        <row r="141">
          <cell r="A141" t="str">
            <v>EO058MJT</v>
          </cell>
          <cell r="B141" t="str">
            <v>CAMION CAT 793 B #120</v>
          </cell>
        </row>
        <row r="142">
          <cell r="A142" t="str">
            <v>EO060EKB</v>
          </cell>
          <cell r="B142" t="str">
            <v>BALLENA 777C 4XJ01090</v>
          </cell>
        </row>
        <row r="143">
          <cell r="A143" t="str">
            <v>EO060EKC</v>
          </cell>
          <cell r="B143" t="str">
            <v>BALLENA 777C 4X01084</v>
          </cell>
        </row>
        <row r="144">
          <cell r="A144" t="str">
            <v>EO060EKD</v>
          </cell>
          <cell r="B144" t="str">
            <v>BALLENA 777C 4XNUEVA</v>
          </cell>
        </row>
        <row r="145">
          <cell r="A145" t="str">
            <v>EO060MKB</v>
          </cell>
          <cell r="B145" t="str">
            <v>BALLENA 777C 4XJ01090</v>
          </cell>
        </row>
        <row r="146">
          <cell r="A146" t="str">
            <v>EO060MKC</v>
          </cell>
          <cell r="B146" t="str">
            <v>BALLENA 777C 4X01084</v>
          </cell>
        </row>
        <row r="147">
          <cell r="A147" t="str">
            <v>EO060MKD</v>
          </cell>
          <cell r="B147" t="str">
            <v>BALLENA 777C 4XNUEVA</v>
          </cell>
        </row>
        <row r="148">
          <cell r="A148" t="str">
            <v>EO090E90</v>
          </cell>
          <cell r="B148" t="str">
            <v>MARC DISCOUNT</v>
          </cell>
        </row>
        <row r="149">
          <cell r="A149" t="str">
            <v>EO200ETA</v>
          </cell>
          <cell r="B149" t="str">
            <v>MANTENIMIENTO EQ. PESADO</v>
          </cell>
        </row>
        <row r="150">
          <cell r="A150" t="str">
            <v>EO200ETC</v>
          </cell>
          <cell r="B150" t="str">
            <v>MANTENIMIENTO PLANTAS Y ELECTR</v>
          </cell>
        </row>
        <row r="151">
          <cell r="A151" t="str">
            <v>EO200MQA</v>
          </cell>
          <cell r="B151" t="str">
            <v>GERENCIA DE PRODUCCION</v>
          </cell>
        </row>
        <row r="152">
          <cell r="A152" t="str">
            <v>EO200MQB</v>
          </cell>
          <cell r="B152" t="str">
            <v>OPERACIONES MINERAS</v>
          </cell>
        </row>
        <row r="153">
          <cell r="A153" t="str">
            <v>EO200MQD</v>
          </cell>
          <cell r="B153" t="str">
            <v>PERFORACION VOLADURA</v>
          </cell>
        </row>
        <row r="154">
          <cell r="A154" t="str">
            <v>EO200MQT</v>
          </cell>
          <cell r="B154" t="str">
            <v>SERVICIOS  MINA</v>
          </cell>
        </row>
        <row r="155">
          <cell r="A155" t="str">
            <v>EO233ELA</v>
          </cell>
          <cell r="B155" t="str">
            <v>PLANTA ILUMINACION #1</v>
          </cell>
        </row>
        <row r="156">
          <cell r="A156" t="str">
            <v>EO233ELB</v>
          </cell>
          <cell r="B156" t="str">
            <v>PLANTA ILUMINACION #2</v>
          </cell>
        </row>
        <row r="157">
          <cell r="A157" t="str">
            <v>EO233ELC</v>
          </cell>
          <cell r="B157" t="str">
            <v>PLANTA ILUMINACION #3</v>
          </cell>
        </row>
        <row r="158">
          <cell r="A158" t="str">
            <v>EO233ELD</v>
          </cell>
          <cell r="B158" t="str">
            <v>PLANTA ILUMINACION #4</v>
          </cell>
        </row>
        <row r="159">
          <cell r="A159" t="str">
            <v>EO233ELE</v>
          </cell>
          <cell r="B159" t="str">
            <v>PLANTA ILUMINACION #5</v>
          </cell>
        </row>
        <row r="160">
          <cell r="A160" t="str">
            <v>EO233ELF</v>
          </cell>
          <cell r="B160" t="str">
            <v>PLANTA ILUMINACION #6</v>
          </cell>
        </row>
        <row r="161">
          <cell r="A161" t="str">
            <v>EO233ELG</v>
          </cell>
          <cell r="B161" t="str">
            <v>PLANTA ILUMINACION #7</v>
          </cell>
        </row>
        <row r="162">
          <cell r="A162" t="str">
            <v>EO233ELH</v>
          </cell>
          <cell r="B162" t="str">
            <v>PLANTA ILUMINACION #8</v>
          </cell>
        </row>
        <row r="163">
          <cell r="A163" t="str">
            <v>EO233ELI</v>
          </cell>
          <cell r="B163" t="str">
            <v>PLANTA ELECTRICA 3512</v>
          </cell>
        </row>
        <row r="164">
          <cell r="A164" t="str">
            <v>EO233ELJ</v>
          </cell>
          <cell r="B164" t="str">
            <v>PLANTA ELECTRICA 3306</v>
          </cell>
        </row>
        <row r="165">
          <cell r="A165" t="str">
            <v>EO233ELK</v>
          </cell>
          <cell r="B165" t="str">
            <v>PLANTA GENERADORA CIUDADELA PG</v>
          </cell>
        </row>
        <row r="166">
          <cell r="A166" t="str">
            <v>EO233ELL</v>
          </cell>
          <cell r="B166" t="str">
            <v>PLANTA GENERADORA OREGANAL</v>
          </cell>
        </row>
        <row r="167">
          <cell r="A167" t="str">
            <v>EO233ELN</v>
          </cell>
          <cell r="B167" t="str">
            <v>COMPRESOR INGERS.RAND(TALLER)</v>
          </cell>
        </row>
        <row r="168">
          <cell r="A168" t="str">
            <v>EO248EMA</v>
          </cell>
          <cell r="B168" t="str">
            <v>GRUA GROVE 47019</v>
          </cell>
        </row>
        <row r="169">
          <cell r="A169" t="str">
            <v>EO248EMB</v>
          </cell>
          <cell r="B169" t="str">
            <v>VEHICULO COMBUSTIBLE  #01</v>
          </cell>
        </row>
        <row r="170">
          <cell r="A170" t="str">
            <v>EO248EMC</v>
          </cell>
          <cell r="B170" t="str">
            <v>VEHICULO COMBUSTIBLE  #02</v>
          </cell>
        </row>
        <row r="171">
          <cell r="A171" t="str">
            <v>EO248EMD</v>
          </cell>
          <cell r="B171" t="str">
            <v>VEHICULO LUBRICANTES   #11</v>
          </cell>
        </row>
        <row r="172">
          <cell r="A172" t="str">
            <v>EO248EME</v>
          </cell>
          <cell r="B172" t="str">
            <v>VEHICULO LUBRICANTES   #12</v>
          </cell>
        </row>
        <row r="173">
          <cell r="A173" t="str">
            <v>EO248EMF</v>
          </cell>
          <cell r="B173" t="str">
            <v>VEHICULO DE LAVADO #21</v>
          </cell>
        </row>
        <row r="174">
          <cell r="A174" t="str">
            <v>EO248EMG</v>
          </cell>
          <cell r="B174" t="str">
            <v>MOTOSOLDADOR 8401 #01</v>
          </cell>
        </row>
        <row r="175">
          <cell r="A175" t="str">
            <v>EO248EMH</v>
          </cell>
          <cell r="B175" t="str">
            <v>MOTOSOLDADOR 8402 #02</v>
          </cell>
        </row>
        <row r="176">
          <cell r="A176" t="str">
            <v>EO248EMI</v>
          </cell>
          <cell r="B176" t="str">
            <v>MOTOSOLDADOR  #03</v>
          </cell>
        </row>
        <row r="177">
          <cell r="A177" t="str">
            <v>EO248EMJ</v>
          </cell>
          <cell r="B177" t="str">
            <v>MOTOSOLDADOR  #04</v>
          </cell>
        </row>
        <row r="178">
          <cell r="A178" t="str">
            <v>EO248EMK</v>
          </cell>
          <cell r="B178" t="str">
            <v>MONTACARGAS CAT 980 C</v>
          </cell>
        </row>
        <row r="179">
          <cell r="A179" t="str">
            <v>EO248EML</v>
          </cell>
          <cell r="B179" t="str">
            <v>LLANTERO  CAT 980 C</v>
          </cell>
        </row>
        <row r="180">
          <cell r="A180" t="str">
            <v>EO248EMM</v>
          </cell>
          <cell r="B180" t="str">
            <v>COMPRESOR INGERSOLL RAND</v>
          </cell>
        </row>
        <row r="181">
          <cell r="A181" t="str">
            <v>EO248EMN</v>
          </cell>
          <cell r="B181" t="str">
            <v>COMPRESOR INGERSOLL RAND</v>
          </cell>
        </row>
        <row r="182">
          <cell r="A182" t="str">
            <v>EO248EMO</v>
          </cell>
          <cell r="B182" t="str">
            <v>VEHICULO GRUA KODIAK MT041</v>
          </cell>
        </row>
        <row r="183">
          <cell r="A183" t="str">
            <v>EO248EMP</v>
          </cell>
          <cell r="B183" t="str">
            <v>MOTOSOLDADOR MS05</v>
          </cell>
        </row>
        <row r="184">
          <cell r="A184" t="str">
            <v>EO248EMQ</v>
          </cell>
          <cell r="B184" t="str">
            <v>HERRAMIENTAS TALLER</v>
          </cell>
        </row>
        <row r="185">
          <cell r="A185" t="str">
            <v>EO248EMR</v>
          </cell>
          <cell r="B185" t="str">
            <v>CAMION DE LUBRICACION CAT 769</v>
          </cell>
        </row>
        <row r="186">
          <cell r="A186" t="str">
            <v>EP061CNA</v>
          </cell>
          <cell r="B186" t="str">
            <v>EUCLID # 1</v>
          </cell>
        </row>
        <row r="187">
          <cell r="A187" t="str">
            <v>EP061CNB</v>
          </cell>
          <cell r="B187" t="str">
            <v>EUCLID # 2</v>
          </cell>
        </row>
        <row r="188">
          <cell r="A188" t="str">
            <v>EP061CNC</v>
          </cell>
          <cell r="B188" t="str">
            <v>EUCLID # 3</v>
          </cell>
        </row>
        <row r="189">
          <cell r="A189" t="str">
            <v>EP061ENA</v>
          </cell>
          <cell r="B189" t="str">
            <v>EUCLID # 1</v>
          </cell>
        </row>
        <row r="190">
          <cell r="A190" t="str">
            <v>EP061ENB</v>
          </cell>
          <cell r="B190" t="str">
            <v>EUCLID # 2</v>
          </cell>
        </row>
        <row r="191">
          <cell r="A191" t="str">
            <v>EP061ENC</v>
          </cell>
          <cell r="B191" t="str">
            <v>EUCLID # 3</v>
          </cell>
        </row>
        <row r="192">
          <cell r="A192" t="str">
            <v>EP460COA</v>
          </cell>
          <cell r="B192" t="str">
            <v>PLANTA MOVIL #01</v>
          </cell>
        </row>
        <row r="193">
          <cell r="A193" t="str">
            <v>EP460COB</v>
          </cell>
          <cell r="B193" t="str">
            <v>PLANTA MOVIL #02</v>
          </cell>
        </row>
        <row r="194">
          <cell r="A194" t="str">
            <v>EP460COC</v>
          </cell>
          <cell r="B194" t="str">
            <v>PLANTA MOVIL #04</v>
          </cell>
        </row>
        <row r="195">
          <cell r="A195" t="str">
            <v>EP460EOA</v>
          </cell>
          <cell r="B195" t="str">
            <v>PLANTA MOVIL #01</v>
          </cell>
        </row>
        <row r="196">
          <cell r="A196" t="str">
            <v>EP460EOB</v>
          </cell>
          <cell r="B196" t="str">
            <v>PLANTA MOVIL #02</v>
          </cell>
        </row>
        <row r="197">
          <cell r="A197" t="str">
            <v>EP460EOC</v>
          </cell>
          <cell r="B197" t="str">
            <v>PLANTA MOVIL #04</v>
          </cell>
        </row>
        <row r="198">
          <cell r="A198" t="str">
            <v>EP489CPA</v>
          </cell>
          <cell r="B198" t="str">
            <v>CARCADOR 988 F #021</v>
          </cell>
        </row>
        <row r="199">
          <cell r="A199" t="str">
            <v>EP489CPB</v>
          </cell>
          <cell r="B199" t="str">
            <v>CARGADOR 988 F #022</v>
          </cell>
        </row>
        <row r="200">
          <cell r="A200" t="str">
            <v>EP489CPC</v>
          </cell>
          <cell r="B200" t="str">
            <v>CARGADOR 988 F #023</v>
          </cell>
        </row>
        <row r="201">
          <cell r="A201" t="str">
            <v>EP489CPD</v>
          </cell>
          <cell r="B201" t="str">
            <v>CARGADOR 988 F #024</v>
          </cell>
        </row>
        <row r="202">
          <cell r="A202" t="str">
            <v>EP489EPA</v>
          </cell>
          <cell r="B202" t="str">
            <v>CARGADOR 988 F #021</v>
          </cell>
        </row>
        <row r="203">
          <cell r="A203" t="str">
            <v>EP489EPB</v>
          </cell>
          <cell r="B203" t="str">
            <v>CARGADOR 988 F #022</v>
          </cell>
        </row>
        <row r="204">
          <cell r="A204" t="str">
            <v>EP489EPC</v>
          </cell>
          <cell r="B204" t="str">
            <v>CARGADOR 988 F #023</v>
          </cell>
        </row>
        <row r="205">
          <cell r="A205" t="str">
            <v>EP489EPD</v>
          </cell>
          <cell r="B205" t="str">
            <v>CARGADOR 988 F #024</v>
          </cell>
        </row>
        <row r="206">
          <cell r="A206" t="str">
            <v>ER900X20</v>
          </cell>
          <cell r="B206" t="str">
            <v>EXPORTACION  DE  CARBON</v>
          </cell>
        </row>
        <row r="207">
          <cell r="A207" t="str">
            <v>ES500SUC</v>
          </cell>
          <cell r="B207" t="str">
            <v>SERVICIOS GENERALES</v>
          </cell>
        </row>
        <row r="208">
          <cell r="A208" t="str">
            <v>ES800AUB</v>
          </cell>
          <cell r="B208" t="str">
            <v>GERENCIA ADMINISTRATIVA</v>
          </cell>
        </row>
        <row r="209">
          <cell r="A209" t="str">
            <v>ES800AUP</v>
          </cell>
          <cell r="B209" t="str">
            <v>STATIONARY</v>
          </cell>
        </row>
        <row r="210">
          <cell r="A210" t="str">
            <v>ES800AZA</v>
          </cell>
          <cell r="B210" t="str">
            <v>SISTEMAS Y TELECOMUNICACIONES</v>
          </cell>
        </row>
        <row r="211">
          <cell r="A211" t="str">
            <v>ES800PUX</v>
          </cell>
          <cell r="B211" t="str">
            <v>RECURSOS HUMANOS</v>
          </cell>
        </row>
        <row r="212">
          <cell r="A212" t="str">
            <v>ES822AVA</v>
          </cell>
          <cell r="B212" t="str">
            <v>CONTABILIDAD MINA</v>
          </cell>
        </row>
        <row r="213">
          <cell r="A213" t="str">
            <v>ES826S30</v>
          </cell>
          <cell r="B213" t="str">
            <v>SALUD OCUPACIONAL</v>
          </cell>
        </row>
        <row r="214">
          <cell r="A214" t="str">
            <v>ES826S31</v>
          </cell>
          <cell r="B214" t="str">
            <v>PROGRAMA AMIGOS / NOSA</v>
          </cell>
        </row>
        <row r="215">
          <cell r="A215" t="str">
            <v>ES828U36</v>
          </cell>
          <cell r="B215" t="str">
            <v>INGENIERIA AMBIENTAL</v>
          </cell>
        </row>
        <row r="216">
          <cell r="A216" t="str">
            <v>ES828U37</v>
          </cell>
          <cell r="B216" t="str">
            <v>ENVIRONMENTAL MONITORING</v>
          </cell>
        </row>
        <row r="217">
          <cell r="A217" t="str">
            <v>ES828U38</v>
          </cell>
          <cell r="B217" t="str">
            <v>REHABILITATION</v>
          </cell>
        </row>
        <row r="218">
          <cell r="A218" t="str">
            <v>ES828U39</v>
          </cell>
          <cell r="B218" t="str">
            <v>GESTION AMBIENTAL</v>
          </cell>
        </row>
        <row r="219">
          <cell r="A219" t="str">
            <v>ES832USA</v>
          </cell>
          <cell r="B219" t="str">
            <v>GEOLOGIA</v>
          </cell>
        </row>
        <row r="220">
          <cell r="A220" t="str">
            <v>ES833U10</v>
          </cell>
          <cell r="B220" t="str">
            <v>CONTROL DE CALIDAD</v>
          </cell>
        </row>
        <row r="221">
          <cell r="A221" t="str">
            <v>ES851A25</v>
          </cell>
          <cell r="B221" t="str">
            <v>GERENCIA GENERAL</v>
          </cell>
        </row>
        <row r="222">
          <cell r="A222" t="str">
            <v>ES854URA</v>
          </cell>
          <cell r="B222" t="str">
            <v>GERENCIA DE SERVICIOS TECNICOS</v>
          </cell>
        </row>
        <row r="223">
          <cell r="A223" t="str">
            <v>ES854URC</v>
          </cell>
          <cell r="B223" t="str">
            <v>PLANEACION A CORTO PLAZO</v>
          </cell>
        </row>
        <row r="224">
          <cell r="A224" t="str">
            <v>ES859U07</v>
          </cell>
          <cell r="B224" t="str">
            <v>TOPOGRAFIA</v>
          </cell>
        </row>
        <row r="225">
          <cell r="A225" t="str">
            <v>ES861U35</v>
          </cell>
          <cell r="B225" t="str">
            <v>SEGURIDAD INDUSTRIAL</v>
          </cell>
        </row>
        <row r="226">
          <cell r="A226" t="str">
            <v>ES861ZYA</v>
          </cell>
          <cell r="B226" t="str">
            <v>PROTECCION INDUSTRIAL MINA</v>
          </cell>
        </row>
        <row r="227">
          <cell r="A227" t="str">
            <v>ES861ZYC</v>
          </cell>
          <cell r="B227" t="str">
            <v>PROTECCION INDUSTRIAL PROYECTO SUR</v>
          </cell>
        </row>
        <row r="228">
          <cell r="A228" t="str">
            <v>ES863A05</v>
          </cell>
          <cell r="B228" t="str">
            <v>PLANTA Y CONTROL INVENTARIOS</v>
          </cell>
        </row>
        <row r="229">
          <cell r="A229" t="str">
            <v>ES863A40</v>
          </cell>
          <cell r="B229" t="str">
            <v>ALMACEN Y COMPRAS</v>
          </cell>
        </row>
        <row r="230">
          <cell r="A230" t="str">
            <v>ET501SWB</v>
          </cell>
          <cell r="B230" t="str">
            <v>PERFORACION</v>
          </cell>
        </row>
        <row r="231">
          <cell r="A231" t="str">
            <v>ET510SXB</v>
          </cell>
          <cell r="B231" t="str">
            <v>GEOLOGIA BARRANQUILLA</v>
          </cell>
        </row>
        <row r="232">
          <cell r="A232" t="str">
            <v>ET510SXE</v>
          </cell>
          <cell r="B232" t="str">
            <v>PLANEACION A LARGO PLAZO</v>
          </cell>
        </row>
        <row r="233">
          <cell r="A233" t="str">
            <v>ET515S17</v>
          </cell>
          <cell r="B233" t="str">
            <v>CONTROL DE PROYECTO</v>
          </cell>
        </row>
        <row r="234">
          <cell r="A234" t="str">
            <v>ET800AUA</v>
          </cell>
          <cell r="B234" t="str">
            <v>GERENCIA  BARRANQUILLA</v>
          </cell>
        </row>
        <row r="235">
          <cell r="A235" t="str">
            <v>ET800AUC</v>
          </cell>
          <cell r="B235" t="str">
            <v>SERVICIOS GENERALES BARRANQUIL</v>
          </cell>
        </row>
        <row r="236">
          <cell r="A236" t="str">
            <v>ET800AUD</v>
          </cell>
          <cell r="B236" t="str">
            <v>OFICINA BOGOTA</v>
          </cell>
        </row>
        <row r="237">
          <cell r="A237" t="str">
            <v>ET800AUE</v>
          </cell>
          <cell r="B237" t="str">
            <v>LEGAL ( JURIDICA )</v>
          </cell>
        </row>
        <row r="238">
          <cell r="A238" t="str">
            <v>ET800AUL</v>
          </cell>
          <cell r="B238" t="str">
            <v>TRAINING</v>
          </cell>
        </row>
        <row r="239">
          <cell r="A239" t="str">
            <v>ET800AUP</v>
          </cell>
          <cell r="B239" t="str">
            <v>STATIONERY</v>
          </cell>
        </row>
        <row r="240">
          <cell r="A240" t="str">
            <v>ET800AUZ</v>
          </cell>
          <cell r="B240" t="str">
            <v>GERENCIA COMERCIAL CZN</v>
          </cell>
        </row>
        <row r="241">
          <cell r="A241" t="str">
            <v>ET800PUW</v>
          </cell>
          <cell r="B241" t="str">
            <v>RELACIONES PUBLICAS</v>
          </cell>
        </row>
        <row r="242">
          <cell r="A242" t="str">
            <v>ET800XUY</v>
          </cell>
          <cell r="B242" t="str">
            <v>COMISION UTILIZACION PUERTO</v>
          </cell>
        </row>
        <row r="243">
          <cell r="A243" t="str">
            <v>ET800XUZ</v>
          </cell>
          <cell r="B243" t="str">
            <v>GERENCIA COMERCIAL</v>
          </cell>
        </row>
        <row r="244">
          <cell r="A244" t="str">
            <v>ET822AVB</v>
          </cell>
          <cell r="B244" t="str">
            <v>FINANCIERA/CONTABILIDAD</v>
          </cell>
        </row>
        <row r="245">
          <cell r="A245" t="str">
            <v>ET861ZYB</v>
          </cell>
          <cell r="B245" t="str">
            <v>PROTECCION INDUSTRIAL BARRANQ.</v>
          </cell>
        </row>
        <row r="246">
          <cell r="A246" t="str">
            <v>ET863A40</v>
          </cell>
          <cell r="B246" t="str">
            <v>COMPRAS Y SUMINISTROS</v>
          </cell>
        </row>
        <row r="247">
          <cell r="A247" t="str">
            <v>ET876AZB</v>
          </cell>
          <cell r="B247" t="str">
            <v>SISTEMAS BARRANQUILLA</v>
          </cell>
        </row>
        <row r="248">
          <cell r="A248" t="str">
            <v>EY800A50</v>
          </cell>
          <cell r="B248" t="str">
            <v>TRANSPORTE DE CARBON</v>
          </cell>
        </row>
      </sheetData>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s>
    <sheetDataSet>
      <sheetData sheetId="0"/>
      <sheetData sheetId="1"/>
      <sheetData sheetId="2"/>
      <sheetData sheetId="3"/>
      <sheetData sheetId="4"/>
      <sheetData sheetId="5"/>
      <sheetData sheetId="6"/>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IU"/>
      <sheetName val="APU CAP 1"/>
      <sheetName val="APU CAP 2"/>
      <sheetName val="APU 14 previo"/>
      <sheetName val="APU CAP 3"/>
      <sheetName val="APU CAP 4"/>
      <sheetName val="APU CAP 5"/>
      <sheetName val="APU CAP 6"/>
      <sheetName val="APU CAP 7"/>
      <sheetName val="APU CAP 8"/>
      <sheetName val="APU CAP 9"/>
      <sheetName val="APU CAP 10"/>
      <sheetName val="APU CAP 11"/>
      <sheetName val="APU CAP 12"/>
      <sheetName val="APU CAP 13"/>
      <sheetName val="APU CAP 14"/>
      <sheetName val="APU CAP 15"/>
      <sheetName val="APU CAP 17"/>
      <sheetName val="APU CAP 18"/>
      <sheetName val="APU CAP 19"/>
      <sheetName val="APU PMA"/>
      <sheetName val="APU PMT"/>
      <sheetName val="PMA"/>
      <sheetName val="PMT"/>
      <sheetName val="SISTEMA DE RIEGO"/>
      <sheetName val="RESUMEN"/>
      <sheetName val="MATRIZ CENTRAL"/>
      <sheetName val="M. CANTIDADES CAP 1"/>
      <sheetName val="M. CANTIDADES CAP 2"/>
      <sheetName val="M. CANTIDADES CAP 3"/>
      <sheetName val="M. CANTIDADES CAP 4"/>
      <sheetName val="M. CANTIDADES CAP 5"/>
      <sheetName val="M. CANTIDADES CAP 6"/>
      <sheetName val="M. CANTIDADES CAP 7"/>
      <sheetName val="M.CANTIDADES CAP 8"/>
      <sheetName val="M. CANTIDADES CAP 9"/>
      <sheetName val="M. CANTIDADES CAP 10"/>
      <sheetName val="M. CANTIDADES CAP 11"/>
      <sheetName val="M. CANTIDADES CAP 12"/>
      <sheetName val="M. CANTIDADES CAP 13"/>
      <sheetName val="M. CANTIDADES CAP 14"/>
      <sheetName val="M. CANTIDADES CAP 15"/>
      <sheetName val="M. CANTIDADES CAP 17"/>
      <sheetName val="M. CANTIDADES CAP 18"/>
      <sheetName val="M. CANTIDADES PMT"/>
      <sheetName val="AIRES ACONDICIONADOS (P1)"/>
      <sheetName val="ESTRUCTURA BLOQUE A"/>
      <sheetName val="ESTRUCTURA BLOQUE B"/>
      <sheetName val="ACERO "/>
      <sheetName val="CENTRAL DE FRÍO"/>
      <sheetName val="SUMINISTRO + INSTALACIÓN"/>
    </sheetNames>
    <sheetDataSet>
      <sheetData sheetId="0"/>
      <sheetData sheetId="1">
        <row r="155">
          <cell r="B155">
            <v>123199.51</v>
          </cell>
        </row>
      </sheetData>
      <sheetData sheetId="2"/>
      <sheetData sheetId="3">
        <row r="10">
          <cell r="E10">
            <v>26350.941666666666</v>
          </cell>
        </row>
        <row r="11">
          <cell r="E11">
            <v>35282.441666666666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A.I.U."/>
      <sheetName val="SALARIOS OBRA"/>
      <sheetName val="FACTOR PREST OBRA"/>
      <sheetName val="INSUMOS-EQUIPOS"/>
      <sheetName val="CONCRETOS Y MORTEROS"/>
      <sheetName val="PRESUPUESTO"/>
      <sheetName val="APU"/>
      <sheetName val="APU HIDROSAN"/>
      <sheetName val="APU ELECTRICOS"/>
      <sheetName val="01- PRELIMINARES"/>
      <sheetName val="02-CIMENTACIÓN"/>
      <sheetName val="03- DESAGÜES E INSTSLACIONES "/>
      <sheetName val="04-ESTRUCTURA"/>
      <sheetName val="05-MAMPOSTERIA"/>
      <sheetName val="06-PREFABRICADOS"/>
      <sheetName val="07-INSTALACIONES  HS Y GAS"/>
      <sheetName val="08-INSTALACIONES ELECTRICAS "/>
      <sheetName val="09-PAÑETES"/>
      <sheetName val="10-PISOS"/>
      <sheetName val="11-CUBIERTA E IMPERMEAB"/>
      <sheetName val="12-13-CARP. METALICA-MADERA"/>
      <sheetName val="14-ENCHAPES"/>
      <sheetName val="16-APA. SANITARIOS Y ACCESORIOS"/>
      <sheetName val="17-CIELO RASO Y DIVISIONES"/>
      <sheetName val="18-PINTURA"/>
      <sheetName val="19-CERRADURAS Y VIDRIOS"/>
      <sheetName val="20-O.EXTERIORES,ASEO,VARIOS"/>
    </sheetNames>
    <sheetDataSet>
      <sheetData sheetId="0"/>
      <sheetData sheetId="1"/>
      <sheetData sheetId="2"/>
      <sheetData sheetId="3" refreshError="1">
        <row r="24">
          <cell r="E24">
            <v>23860.990624999999</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INSUMOS-EQUIPOS"/>
      <sheetName val="CONCRETOS Y MORTEROS"/>
      <sheetName val="APU HIDROSAN"/>
      <sheetName val="APU ELECT"/>
      <sheetName val="APU "/>
      <sheetName val="A.I.U."/>
      <sheetName val="PRESUPUESTO"/>
      <sheetName val="FLUJO DE CAJA"/>
      <sheetName val="01-OBRAS PRELIMINARES"/>
      <sheetName val="02- CIMENTACION"/>
      <sheetName val="04-ESTRUCTURAS"/>
      <sheetName val="05-MAMPOSTERIA"/>
      <sheetName val="07-INST. HIDROSANITARIAS"/>
      <sheetName val="09-PAÑETES"/>
      <sheetName val="10- PISOS"/>
      <sheetName val="11- CUBIERTA E IMPERM"/>
      <sheetName val="12-13- CAR. METALICA-MADERA"/>
      <sheetName val="14- ENCHAPE"/>
      <sheetName val="16- APARATOS SANITARIOS"/>
      <sheetName val="17- CIELOS RASOS Y DIVISIONES"/>
      <sheetName val="18- PINTURA Y ESTUCO"/>
      <sheetName val="20- OBRAS EXTERIORES"/>
    </sheetNames>
    <sheetDataSet>
      <sheetData sheetId="0" refreshError="1"/>
      <sheetData sheetId="1" refreshError="1"/>
      <sheetData sheetId="2" refreshError="1"/>
      <sheetData sheetId="3" refreshError="1"/>
      <sheetData sheetId="4" refreshError="1">
        <row r="302">
          <cell r="B302">
            <v>76576.000200000009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sheetName val="Estandarizacion"/>
    </sheetNames>
    <sheetDataSet>
      <sheetData sheetId="0" refreshError="1">
        <row r="21">
          <cell r="B21">
            <v>170.8</v>
          </cell>
        </row>
        <row r="35">
          <cell r="B35">
            <v>240</v>
          </cell>
        </row>
        <row r="36">
          <cell r="B36">
            <v>370</v>
          </cell>
        </row>
        <row r="37">
          <cell r="B37">
            <v>253</v>
          </cell>
        </row>
        <row r="38">
          <cell r="B38">
            <v>406</v>
          </cell>
        </row>
        <row r="39">
          <cell r="B39">
            <v>420</v>
          </cell>
        </row>
        <row r="40">
          <cell r="B40">
            <v>725</v>
          </cell>
        </row>
        <row r="67">
          <cell r="B67">
            <v>113.73566491619964</v>
          </cell>
        </row>
        <row r="130">
          <cell r="B130">
            <v>71.001668563587486</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Equipo"/>
      <sheetName val="materiales"/>
      <sheetName val="otros"/>
      <sheetName val="LOCALIZACION ESTRUCTURAS"/>
      <sheetName val="LOCALIZACION CARRETERAS"/>
      <sheetName val="200.1"/>
      <sheetName val="200.2"/>
      <sheetName val="201.1P"/>
      <sheetName val="201.2P ciclopeo"/>
      <sheetName val="201.2.1P reforzado"/>
      <sheetName val="201.3P"/>
      <sheetName val="201.4"/>
      <sheetName val="201.5"/>
      <sheetName val="201.7"/>
      <sheetName val="201.8"/>
      <sheetName val="201.9"/>
      <sheetName val="201.9P"/>
      <sheetName val="201.10"/>
      <sheetName val="201.11"/>
      <sheetName val="201.12"/>
      <sheetName val="201.13 Y 201.17"/>
      <sheetName val="REMOCION SERVICIOS EX."/>
      <sheetName val="201.14"/>
      <sheetName val="201.15"/>
      <sheetName val="201.16"/>
      <sheetName val="201.18"/>
      <sheetName val="201.19"/>
      <sheetName val="201.20"/>
      <sheetName val="201.21"/>
      <sheetName val="201.22"/>
      <sheetName val="210.1.1"/>
      <sheetName val="210.1.2"/>
      <sheetName val="210.2.1"/>
      <sheetName val="210.2 OTRA"/>
      <sheetName val="210.2 .3"/>
      <sheetName val="210.2.2"/>
      <sheetName val="210.2.4"/>
      <sheetName val="211.1"/>
      <sheetName val="220.1"/>
      <sheetName val="221.1"/>
      <sheetName val="221.2"/>
      <sheetName val="225P"/>
      <sheetName val="230.1"/>
      <sheetName val="230.2"/>
      <sheetName val="231.1"/>
      <sheetName val="232.1"/>
      <sheetName val="234.1"/>
      <sheetName val="310.1"/>
      <sheetName val="311.1"/>
      <sheetName val="311P1"/>
      <sheetName val="311P2"/>
      <sheetName val="311P3"/>
      <sheetName val="312.1"/>
      <sheetName val="312.2"/>
      <sheetName val="312.3"/>
      <sheetName val="312.4"/>
      <sheetName val="320.1"/>
      <sheetName val="320.1P1"/>
      <sheetName val="320.1P2"/>
      <sheetName val="320.2"/>
      <sheetName val="330.1"/>
      <sheetName val="330.2"/>
      <sheetName val="340.1"/>
      <sheetName val="340.2"/>
      <sheetName val="340.3"/>
      <sheetName val="341.1"/>
      <sheetName val="341.2"/>
      <sheetName val="342.1"/>
      <sheetName val="342.1P"/>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P"/>
      <sheetName val="450.P1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0.1P"/>
      <sheetName val="461.1"/>
      <sheetName val="461.2"/>
      <sheetName val="462.1P"/>
      <sheetName val="462.1"/>
      <sheetName val="462.1.1"/>
      <sheetName val="462.4P"/>
      <sheetName val="462.2"/>
      <sheetName val="464.1"/>
      <sheetName val="464.2"/>
      <sheetName val="464.3"/>
      <sheetName val="464.4"/>
      <sheetName val="465.1"/>
      <sheetName val="466.1"/>
      <sheetName val="466.2"/>
      <sheetName val="500.1"/>
      <sheetName val="500.1 P"/>
      <sheetName val="501.1"/>
      <sheetName val="510.1"/>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1"/>
      <sheetName val="632P"/>
      <sheetName val="640.1"/>
      <sheetName val="640.2"/>
      <sheetName val="640.3"/>
      <sheetName val="641.1"/>
      <sheetName val="641.2"/>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1"/>
      <sheetName val="661 TIPO 2"/>
      <sheetName val="661 OTRO"/>
      <sheetName val="662.1"/>
      <sheetName val="662.2"/>
      <sheetName val="670.1"/>
      <sheetName val="670.2"/>
      <sheetName val="671.1"/>
      <sheetName val="671.2"/>
      <sheetName val="672.1"/>
      <sheetName val="673.2"/>
      <sheetName val="673.1"/>
      <sheetName val="673.3"/>
      <sheetName val="674.1"/>
      <sheetName val="674.2"/>
      <sheetName val="680.1"/>
      <sheetName val="680.2"/>
      <sheetName val="680.3"/>
      <sheetName val="680P"/>
      <sheetName val="681.1"/>
      <sheetName val="682"/>
      <sheetName val="682.1"/>
      <sheetName val="690.1"/>
      <sheetName val="700.1"/>
      <sheetName val="700.2"/>
      <sheetName val="700.3"/>
      <sheetName val="700.4"/>
      <sheetName val="700P BANDAS SONORAS "/>
      <sheetName val="701"/>
      <sheetName val="710.1"/>
      <sheetName val="710.2"/>
      <sheetName val="710.3"/>
      <sheetName val="710.4"/>
      <sheetName val="710.5"/>
      <sheetName val="720.1"/>
      <sheetName val="730.1"/>
      <sheetName val="730.2"/>
      <sheetName val="730.3"/>
      <sheetName val="731.1"/>
      <sheetName val="740.1"/>
      <sheetName val="741.1"/>
      <sheetName val="800.1"/>
      <sheetName val="800.2"/>
      <sheetName val="800.3"/>
      <sheetName val="800.4"/>
      <sheetName val="800P"/>
      <sheetName val="801.1"/>
      <sheetName val="801.2"/>
      <sheetName val="801.3"/>
      <sheetName val="801.4"/>
      <sheetName val="801.5"/>
      <sheetName val="801.6"/>
      <sheetName val="801.7"/>
      <sheetName val="810.1"/>
      <sheetName val="810.1P"/>
      <sheetName val="810.2"/>
      <sheetName val="815P"/>
      <sheetName val="900.1"/>
      <sheetName val="900.2"/>
      <sheetName val="900.3"/>
      <sheetName val="Afirmado"/>
      <sheetName val="Hoja1"/>
    </sheetNames>
    <sheetDataSet>
      <sheetData sheetId="0"/>
      <sheetData sheetId="1">
        <row r="1">
          <cell r="A1" t="str">
            <v>GRUPO</v>
          </cell>
          <cell r="D1">
            <v>2</v>
          </cell>
        </row>
        <row r="2">
          <cell r="A2" t="str">
            <v>Administrador</v>
          </cell>
          <cell r="D2" t="str">
            <v>CONSORCIO INCIVIAS 2010</v>
          </cell>
        </row>
        <row r="3">
          <cell r="A3">
            <v>4305</v>
          </cell>
          <cell r="D3" t="str">
            <v>Via Ibague - Mariquita (PR 0+0000 - PR 105+0193)</v>
          </cell>
        </row>
        <row r="4">
          <cell r="A4">
            <v>5007</v>
          </cell>
        </row>
        <row r="7">
          <cell r="A7" t="str">
            <v>ITEM DE PAGO</v>
          </cell>
          <cell r="B7" t="str">
            <v>ESP. GRAL.</v>
          </cell>
          <cell r="C7" t="str">
            <v>ESP. PART.</v>
          </cell>
          <cell r="D7" t="str">
            <v>DESCRIPCION</v>
          </cell>
          <cell r="E7" t="str">
            <v xml:space="preserve">UNIDAD </v>
          </cell>
          <cell r="F7" t="str">
            <v>COSTO TOTAL</v>
          </cell>
          <cell r="G7" t="str">
            <v>CODIGO CUBS</v>
          </cell>
          <cell r="H7" t="str">
            <v>CODIGO CUBS</v>
          </cell>
          <cell r="I7" t="str">
            <v>NOTAS</v>
          </cell>
        </row>
        <row r="8">
          <cell r="A8" t="str">
            <v>200P1</v>
          </cell>
          <cell r="B8" t="str">
            <v>200-07</v>
          </cell>
          <cell r="D8" t="str">
            <v>LOCALIZACION ESTRUCTURAS</v>
          </cell>
          <cell r="E8" t="str">
            <v>M²</v>
          </cell>
          <cell r="F8">
            <v>1600</v>
          </cell>
          <cell r="H8" t="str">
            <v>3.6.1.1.1 </v>
          </cell>
        </row>
        <row r="9">
          <cell r="A9" t="str">
            <v>200P2</v>
          </cell>
          <cell r="B9" t="str">
            <v>200-07</v>
          </cell>
          <cell r="D9" t="str">
            <v>LOCALIZACION CARRETERAS</v>
          </cell>
          <cell r="E9" t="str">
            <v>ML</v>
          </cell>
          <cell r="F9">
            <v>1738</v>
          </cell>
          <cell r="H9" t="str">
            <v> 3.6.1.1.2 </v>
          </cell>
        </row>
        <row r="10">
          <cell r="A10" t="str">
            <v>200.1</v>
          </cell>
          <cell r="B10" t="str">
            <v>200-07</v>
          </cell>
          <cell r="D10" t="str">
            <v xml:space="preserve"> DESMONTE Y LIMPIEZA EN BOSQUE           </v>
          </cell>
          <cell r="E10" t="str">
            <v xml:space="preserve"> HA</v>
          </cell>
          <cell r="F10">
            <v>2060387</v>
          </cell>
          <cell r="G10" t="str">
            <v>3.6.1.2.2</v>
          </cell>
          <cell r="H10" t="str">
            <v>3.6.1.2.1</v>
          </cell>
        </row>
        <row r="11">
          <cell r="A11" t="str">
            <v>200.2</v>
          </cell>
          <cell r="B11" t="str">
            <v>200-07</v>
          </cell>
          <cell r="D11" t="str">
            <v xml:space="preserve">DESMONTE Y LIMPIEZA EN ZONAS NO BOSCOSAS           </v>
          </cell>
          <cell r="E11" t="str">
            <v xml:space="preserve"> HA</v>
          </cell>
          <cell r="F11">
            <v>1072816.5391666668</v>
          </cell>
          <cell r="G11" t="str">
            <v>3.6.1.2.4</v>
          </cell>
          <cell r="H11" t="str">
            <v>3.6.1.2.3</v>
          </cell>
        </row>
        <row r="12">
          <cell r="A12" t="str">
            <v>201.1P Y 201.5P</v>
          </cell>
          <cell r="B12" t="str">
            <v>201-07</v>
          </cell>
          <cell r="C12" t="str">
            <v>201-07P</v>
          </cell>
          <cell r="D12" t="str">
            <v>DEMOLICIÓN DE EDIFICACIONES.</v>
          </cell>
          <cell r="E12" t="str">
            <v>M²</v>
          </cell>
          <cell r="F12">
            <v>7034</v>
          </cell>
          <cell r="H12" t="e">
            <v>#N/A</v>
          </cell>
          <cell r="I12" t="str">
            <v>ITEMS DE DEMOLICION EN DIFERENTES UNIDADES</v>
          </cell>
        </row>
        <row r="13">
          <cell r="A13" t="str">
            <v>201.7</v>
          </cell>
          <cell r="B13" t="str">
            <v>201-07</v>
          </cell>
          <cell r="D13" t="str">
            <v>DEMOLICION DE ESTRUCTURAS</v>
          </cell>
          <cell r="E13" t="str">
            <v>M³</v>
          </cell>
          <cell r="F13">
            <v>68654</v>
          </cell>
          <cell r="G13" t="str">
            <v>3.2.1.3.5</v>
          </cell>
          <cell r="H13" t="str">
            <v xml:space="preserve">3.6.1.3.13  </v>
          </cell>
          <cell r="I13" t="str">
            <v>POR LO CUAL SE REGISTRAN COMO PARTICULARES</v>
          </cell>
        </row>
        <row r="14">
          <cell r="A14" t="str">
            <v>201.2P</v>
          </cell>
          <cell r="B14" t="str">
            <v>201-07</v>
          </cell>
          <cell r="C14" t="str">
            <v>201-07P</v>
          </cell>
          <cell r="D14" t="str">
            <v>DEMOLICION DE ESTRUCTURAS (CONCRETO CICLOPEO)</v>
          </cell>
          <cell r="E14" t="str">
            <v>M³</v>
          </cell>
          <cell r="F14">
            <v>70578</v>
          </cell>
          <cell r="G14" t="str">
            <v>3.6.1.3.14</v>
          </cell>
          <cell r="H14" t="str">
            <v>3.6.1.3.11</v>
          </cell>
        </row>
        <row r="15">
          <cell r="A15" t="str">
            <v>201.2.1P</v>
          </cell>
          <cell r="B15" t="str">
            <v>201-07</v>
          </cell>
          <cell r="C15" t="str">
            <v>201-07P</v>
          </cell>
          <cell r="D15" t="str">
            <v>DEMOLICION DE ESTRUCTURAS (CONCRETO REFORZADO)</v>
          </cell>
          <cell r="E15" t="str">
            <v>M³</v>
          </cell>
          <cell r="F15">
            <v>90718</v>
          </cell>
          <cell r="G15" t="str">
            <v>3.6.1.3.14</v>
          </cell>
          <cell r="H15" t="e">
            <v>#N/A</v>
          </cell>
        </row>
        <row r="16">
          <cell r="A16" t="str">
            <v>201.9P</v>
          </cell>
          <cell r="B16" t="str">
            <v>201-07</v>
          </cell>
          <cell r="C16" t="str">
            <v>201-07P</v>
          </cell>
          <cell r="D16" t="str">
            <v xml:space="preserve">DEMOLICION PISOS, ANDENES Y BORDILLOS DE CONCRETO.  </v>
          </cell>
          <cell r="E16" t="str">
            <v>M³</v>
          </cell>
          <cell r="F16">
            <v>37559</v>
          </cell>
          <cell r="G16" t="str">
            <v>3.6.1.3.38</v>
          </cell>
          <cell r="H16" t="e">
            <v>#N/A</v>
          </cell>
        </row>
        <row r="17">
          <cell r="A17" t="str">
            <v>201.3P</v>
          </cell>
          <cell r="B17" t="str">
            <v>201-07</v>
          </cell>
          <cell r="C17" t="str">
            <v>201-07P</v>
          </cell>
          <cell r="D17" t="str">
            <v>DEMOLICION DE PAVIMENTOS RIGIDOS</v>
          </cell>
          <cell r="E17" t="str">
            <v>M³</v>
          </cell>
          <cell r="F17">
            <v>57494</v>
          </cell>
          <cell r="H17" t="str">
            <v>3.6.1.3.15</v>
          </cell>
        </row>
        <row r="18">
          <cell r="A18" t="str">
            <v>201.4</v>
          </cell>
          <cell r="B18" t="str">
            <v>201-07</v>
          </cell>
          <cell r="C18" t="str">
            <v>201-07P</v>
          </cell>
          <cell r="D18" t="str">
            <v xml:space="preserve">DEMOLICION DE OBSTACULOS.   </v>
          </cell>
          <cell r="E18" t="str">
            <v>M³</v>
          </cell>
          <cell r="F18">
            <v>16619</v>
          </cell>
          <cell r="H18" t="str">
            <v>3.6.1.3.14</v>
          </cell>
        </row>
        <row r="19">
          <cell r="A19" t="str">
            <v>201.5</v>
          </cell>
          <cell r="D19" t="str">
            <v>DEMOLICIÓN DE EDIFICACIONES.</v>
          </cell>
          <cell r="E19" t="str">
            <v>U</v>
          </cell>
          <cell r="F19">
            <v>7034</v>
          </cell>
          <cell r="H19" t="str">
            <v>3.3.1.1</v>
          </cell>
        </row>
        <row r="20">
          <cell r="A20" t="str">
            <v>201.8</v>
          </cell>
          <cell r="D20" t="str">
            <v>DEMOLICION DE PAVIMENTOS RIGIDOS.</v>
          </cell>
          <cell r="E20" t="str">
            <v>M²</v>
          </cell>
          <cell r="F20">
            <v>16018</v>
          </cell>
          <cell r="H20" t="str">
            <v>3.6.1.3.15</v>
          </cell>
        </row>
        <row r="21">
          <cell r="A21" t="str">
            <v>201.9</v>
          </cell>
          <cell r="D21" t="str">
            <v xml:space="preserve">DEMOLICION PISOS Y ANDENES DE CONCRETO.  </v>
          </cell>
          <cell r="E21" t="str">
            <v>M²</v>
          </cell>
          <cell r="F21">
            <v>13921</v>
          </cell>
          <cell r="H21" t="str">
            <v>3.6.1.3.33</v>
          </cell>
        </row>
        <row r="22">
          <cell r="A22" t="str">
            <v>201.10</v>
          </cell>
          <cell r="D22" t="str">
            <v>DEMOLICION DE BORDILLOS DE CONCRETO</v>
          </cell>
          <cell r="E22" t="str">
            <v>ML</v>
          </cell>
          <cell r="F22">
            <v>8865</v>
          </cell>
          <cell r="H22" t="str">
            <v>3.6.1.3.35</v>
          </cell>
        </row>
        <row r="23">
          <cell r="A23" t="str">
            <v>201.11</v>
          </cell>
          <cell r="B23" t="str">
            <v>201-07</v>
          </cell>
          <cell r="C23" t="str">
            <v>201-07P</v>
          </cell>
          <cell r="D23" t="str">
            <v xml:space="preserve">DESMONTAJE Y TRASLADO DE ESTRUCTURAS METALICAS. </v>
          </cell>
          <cell r="E23" t="str">
            <v>KG</v>
          </cell>
          <cell r="F23">
            <v>4881</v>
          </cell>
          <cell r="H23" t="str">
            <v>3.6.1.3</v>
          </cell>
        </row>
        <row r="24">
          <cell r="A24" t="str">
            <v>201.12</v>
          </cell>
          <cell r="B24" t="str">
            <v>201-07</v>
          </cell>
          <cell r="C24" t="str">
            <v>201-07P</v>
          </cell>
          <cell r="D24" t="str">
            <v xml:space="preserve">REMOCION DE ESPECIES VEGETALES    </v>
          </cell>
          <cell r="E24" t="str">
            <v>U</v>
          </cell>
          <cell r="F24">
            <v>347417</v>
          </cell>
          <cell r="G24" t="str">
            <v>3.6.1.3.47</v>
          </cell>
          <cell r="H24" t="str">
            <v>3.6.1.3.47</v>
          </cell>
        </row>
        <row r="25">
          <cell r="A25" t="str">
            <v>201.13 Y 201.17</v>
          </cell>
          <cell r="B25" t="str">
            <v>201-07</v>
          </cell>
          <cell r="D25" t="str">
            <v>REMOCION DE OBSTACULOS</v>
          </cell>
          <cell r="E25" t="str">
            <v>U Y ML</v>
          </cell>
          <cell r="F25">
            <v>55620</v>
          </cell>
          <cell r="H25" t="e">
            <v>#N/A</v>
          </cell>
        </row>
        <row r="26">
          <cell r="B26" t="str">
            <v>201-07</v>
          </cell>
          <cell r="D26" t="str">
            <v xml:space="preserve">REMOCION SERVICIOS EXISTENTES    </v>
          </cell>
          <cell r="E26" t="str">
            <v>U</v>
          </cell>
          <cell r="F26">
            <v>0</v>
          </cell>
          <cell r="H26" t="e">
            <v>#N/A</v>
          </cell>
          <cell r="I26" t="str">
            <v>NO INCLUIDO EN ESPECIFICACIONES 2007</v>
          </cell>
        </row>
        <row r="27">
          <cell r="A27" t="str">
            <v>201.14</v>
          </cell>
          <cell r="B27" t="str">
            <v>201-07</v>
          </cell>
          <cell r="D27" t="str">
            <v xml:space="preserve">REMOCION DUCTOS DE SERVICIOS EXISTENTES </v>
          </cell>
          <cell r="E27" t="str">
            <v>ML</v>
          </cell>
          <cell r="F27">
            <v>0</v>
          </cell>
          <cell r="G27" t="str">
            <v>3.6.1.3.10</v>
          </cell>
          <cell r="H27" t="str">
            <v>3.6.1.3.9</v>
          </cell>
        </row>
        <row r="28">
          <cell r="A28" t="str">
            <v>201.15</v>
          </cell>
          <cell r="B28" t="str">
            <v>201-07</v>
          </cell>
          <cell r="D28" t="str">
            <v>REMOCION DE ALCANTARILLAS</v>
          </cell>
          <cell r="E28" t="str">
            <v>ML</v>
          </cell>
          <cell r="F28">
            <v>46848</v>
          </cell>
          <cell r="G28" t="str">
            <v>3.2.1.9.38</v>
          </cell>
          <cell r="H28" t="str">
            <v>3.6.1.3</v>
          </cell>
        </row>
        <row r="29">
          <cell r="A29" t="str">
            <v>201.16</v>
          </cell>
          <cell r="B29" t="str">
            <v>201-07</v>
          </cell>
          <cell r="D29" t="str">
            <v xml:space="preserve">REMOCION DE CERCAS DE ALAMBRE       </v>
          </cell>
          <cell r="E29" t="str">
            <v>ML</v>
          </cell>
          <cell r="F29">
            <v>12206</v>
          </cell>
          <cell r="H29" t="str">
            <v>3.6.1.3</v>
          </cell>
        </row>
        <row r="30">
          <cell r="A30" t="str">
            <v>201.18</v>
          </cell>
          <cell r="B30" t="str">
            <v>201-07</v>
          </cell>
          <cell r="D30" t="str">
            <v xml:space="preserve">TRASLADO DE POSTES. </v>
          </cell>
          <cell r="E30" t="str">
            <v>UN</v>
          </cell>
          <cell r="F30">
            <v>4881</v>
          </cell>
          <cell r="H30" t="str">
            <v>3.6.1.3.1</v>
          </cell>
        </row>
        <row r="31">
          <cell r="A31" t="str">
            <v>201.19</v>
          </cell>
          <cell r="B31" t="str">
            <v>201-07</v>
          </cell>
          <cell r="D31" t="str">
            <v xml:space="preserve">TRASLADO DE TORRES. </v>
          </cell>
          <cell r="E31" t="str">
            <v>UN</v>
          </cell>
          <cell r="F31">
            <v>4881</v>
          </cell>
          <cell r="H31" t="str">
            <v>3.6.1.3</v>
          </cell>
        </row>
        <row r="32">
          <cell r="A32" t="str">
            <v>201.2</v>
          </cell>
          <cell r="B32" t="str">
            <v>201-07</v>
          </cell>
          <cell r="D32" t="str">
            <v>REMOCION DE RIELES</v>
          </cell>
          <cell r="E32" t="str">
            <v>ML</v>
          </cell>
          <cell r="F32">
            <v>46848</v>
          </cell>
          <cell r="H32" t="str">
            <v>3.6.1.3.11</v>
          </cell>
        </row>
        <row r="33">
          <cell r="A33" t="str">
            <v>201.21</v>
          </cell>
          <cell r="B33" t="str">
            <v>201-07</v>
          </cell>
          <cell r="D33" t="str">
            <v>REMOCION DE DEFENSAS METALICAS</v>
          </cell>
          <cell r="E33" t="str">
            <v>ML</v>
          </cell>
          <cell r="F33">
            <v>46848</v>
          </cell>
          <cell r="H33" t="str">
            <v>3.6.1.3</v>
          </cell>
        </row>
        <row r="34">
          <cell r="A34" t="str">
            <v>201.22</v>
          </cell>
          <cell r="B34" t="str">
            <v>201-07</v>
          </cell>
          <cell r="D34" t="str">
            <v>REMOCION DE BARRERAS DE SEGURIDAD</v>
          </cell>
          <cell r="E34" t="str">
            <v>ML</v>
          </cell>
          <cell r="F34">
            <v>46848</v>
          </cell>
          <cell r="H34" t="str">
            <v>3.6.1.3.13</v>
          </cell>
        </row>
        <row r="35">
          <cell r="A35" t="str">
            <v>210.1.1</v>
          </cell>
          <cell r="B35" t="str">
            <v>210-07</v>
          </cell>
          <cell r="D35" t="str">
            <v>EXCAVACIÓN EN MATERIAL COMÚN DE LA EXPLANACIÓN Y CANALES</v>
          </cell>
          <cell r="E35" t="str">
            <v>M³</v>
          </cell>
          <cell r="F35">
            <v>4165</v>
          </cell>
          <cell r="G35" t="str">
            <v>3.6.2.1.1</v>
          </cell>
          <cell r="H35" t="str">
            <v xml:space="preserve">3.6.2.1.1 </v>
          </cell>
          <cell r="I35" t="str">
            <v>EXCAVACIÓN EN MATERIAL COMÚN DE LA EXPLANACIÓN Y CANALES</v>
          </cell>
        </row>
        <row r="36">
          <cell r="A36" t="str">
            <v>210.1.2</v>
          </cell>
          <cell r="B36" t="str">
            <v>210-07</v>
          </cell>
          <cell r="D36" t="str">
            <v>EXCAVACION SIN CLASIFICAR DE PRESTAMOS</v>
          </cell>
          <cell r="E36" t="str">
            <v>M³</v>
          </cell>
          <cell r="F36">
            <v>3408</v>
          </cell>
          <cell r="H36" t="str">
            <v>3.6.2.1.3 </v>
          </cell>
        </row>
        <row r="37">
          <cell r="A37" t="str">
            <v>210.2.1</v>
          </cell>
          <cell r="B37" t="str">
            <v>210-07</v>
          </cell>
          <cell r="D37" t="str">
            <v>EXCAVACION EN ROCA DE LA EXPLANACION Y CANALES</v>
          </cell>
          <cell r="E37" t="str">
            <v>M³</v>
          </cell>
          <cell r="F37">
            <v>12426</v>
          </cell>
          <cell r="G37" t="str">
            <v>3.6.2.1.3</v>
          </cell>
          <cell r="H37" t="str">
            <v>3.6.2.1.3</v>
          </cell>
        </row>
        <row r="38">
          <cell r="A38" t="str">
            <v>210.2.2</v>
          </cell>
          <cell r="B38" t="str">
            <v>210-07</v>
          </cell>
          <cell r="D38" t="str">
            <v xml:space="preserve">EXCAVACION EN MATERIAL COMUN DE LA EXPLANACION Y CANALES </v>
          </cell>
          <cell r="E38" t="str">
            <v>M³</v>
          </cell>
          <cell r="F38">
            <v>3748</v>
          </cell>
          <cell r="G38" t="str">
            <v>3.6.2.1.5</v>
          </cell>
          <cell r="H38" t="str">
            <v>3.6.2.1.5</v>
          </cell>
        </row>
        <row r="39">
          <cell r="A39" t="str">
            <v>210.2.3</v>
          </cell>
          <cell r="B39" t="str">
            <v>210-07</v>
          </cell>
          <cell r="D39" t="str">
            <v>EXCAVACION EN ROCA DE PRESTAMOS</v>
          </cell>
          <cell r="E39" t="str">
            <v>M³</v>
          </cell>
          <cell r="F39">
            <v>9874</v>
          </cell>
          <cell r="H39" t="str">
            <v>3.6.2.1.5</v>
          </cell>
        </row>
        <row r="40">
          <cell r="A40" t="str">
            <v>210.2.4</v>
          </cell>
          <cell r="B40" t="str">
            <v>210-07</v>
          </cell>
          <cell r="D40" t="str">
            <v>EXCAVACION EN MATERIAL COMUN DE PRESTAMOS</v>
          </cell>
          <cell r="E40" t="str">
            <v>M³</v>
          </cell>
          <cell r="F40">
            <v>3124</v>
          </cell>
          <cell r="H40" t="str">
            <v>3.6.2.1.5</v>
          </cell>
        </row>
        <row r="41">
          <cell r="A41" t="str">
            <v>210.2 OTRA</v>
          </cell>
          <cell r="B41" t="str">
            <v>210-07</v>
          </cell>
          <cell r="D41" t="str">
            <v xml:space="preserve"> EXCAVACION EN ROCA DE LA EXPLANACION Y CANALES (sin explosivos)        </v>
          </cell>
          <cell r="E41" t="str">
            <v>M³</v>
          </cell>
          <cell r="F41">
            <v>12342</v>
          </cell>
          <cell r="G41" t="str">
            <v>3.6.2.1.3</v>
          </cell>
          <cell r="H41" t="str">
            <v>3.6.1.3.11</v>
          </cell>
        </row>
        <row r="42">
          <cell r="A42" t="str">
            <v>211.1</v>
          </cell>
          <cell r="B42" t="str">
            <v>211-07</v>
          </cell>
          <cell r="D42" t="str">
            <v>REMOCION DE DERRUMBES</v>
          </cell>
          <cell r="E42" t="str">
            <v>M³</v>
          </cell>
          <cell r="F42">
            <v>4990</v>
          </cell>
          <cell r="G42" t="str">
            <v>3.6.2.2.1</v>
          </cell>
          <cell r="H42" t="str">
            <v xml:space="preserve">3.6.2.2.1  </v>
          </cell>
        </row>
        <row r="43">
          <cell r="A43" t="str">
            <v>220.1</v>
          </cell>
          <cell r="B43" t="str">
            <v>220-07</v>
          </cell>
          <cell r="D43" t="str">
            <v>TERRAPLEN</v>
          </cell>
          <cell r="E43" t="str">
            <v>M³</v>
          </cell>
          <cell r="F43">
            <v>7138</v>
          </cell>
          <cell r="G43" t="str">
            <v>3.6.2.3.1</v>
          </cell>
          <cell r="H43" t="str">
            <v>3.6.2.3.1</v>
          </cell>
        </row>
        <row r="44">
          <cell r="A44" t="str">
            <v>221.1</v>
          </cell>
          <cell r="B44" t="str">
            <v>221-07</v>
          </cell>
          <cell r="D44" t="str">
            <v>PEDRAPLEN COMPACTO</v>
          </cell>
          <cell r="E44" t="str">
            <v>M³</v>
          </cell>
          <cell r="F44">
            <v>72233</v>
          </cell>
          <cell r="G44" t="str">
            <v>3.6.2.4.2</v>
          </cell>
          <cell r="H44" t="str">
            <v>3.6.2.4.2</v>
          </cell>
        </row>
        <row r="45">
          <cell r="A45" t="str">
            <v>221.2</v>
          </cell>
          <cell r="B45" t="str">
            <v>221-07</v>
          </cell>
          <cell r="D45" t="str">
            <v>PEDRAPLEN SUELTO</v>
          </cell>
          <cell r="E45" t="str">
            <v>M³</v>
          </cell>
          <cell r="F45">
            <v>69548</v>
          </cell>
          <cell r="G45" t="str">
            <v>3.6.2.4.1</v>
          </cell>
          <cell r="H45" t="str">
            <v>3.6.2.4.1</v>
          </cell>
        </row>
        <row r="46">
          <cell r="A46" t="str">
            <v>225P</v>
          </cell>
          <cell r="B46" t="str">
            <v>225-07</v>
          </cell>
          <cell r="D46" t="str">
            <v xml:space="preserve">CONFORMACION DE BOTADERO O ESCOMBRERAS </v>
          </cell>
          <cell r="E46" t="str">
            <v>M³</v>
          </cell>
          <cell r="F46">
            <v>3357</v>
          </cell>
          <cell r="H46" t="str">
            <v>3.2.8.1.1 </v>
          </cell>
        </row>
        <row r="47">
          <cell r="A47" t="str">
            <v>230.1</v>
          </cell>
          <cell r="B47" t="str">
            <v>230-07</v>
          </cell>
          <cell r="D47" t="str">
            <v>MEJORAMIENTO DE LA SUBRASANTE INVOLUCRA SUELO EXISTENTE</v>
          </cell>
          <cell r="E47" t="str">
            <v>M²</v>
          </cell>
          <cell r="F47">
            <v>362</v>
          </cell>
          <cell r="G47" t="str">
            <v>3.6.2.5.1</v>
          </cell>
          <cell r="H47" t="str">
            <v>3.6.2.5.1</v>
          </cell>
        </row>
        <row r="48">
          <cell r="A48" t="str">
            <v>230.2</v>
          </cell>
          <cell r="B48" t="str">
            <v>230-07</v>
          </cell>
          <cell r="D48" t="str">
            <v>MEJORAMIENTO DE LA SUBRASANTE EMPLEANDO UNICAMENTE MATERIAL ADICIONADO</v>
          </cell>
          <cell r="E48" t="str">
            <v>M³</v>
          </cell>
          <cell r="F48">
            <v>14490</v>
          </cell>
          <cell r="G48" t="str">
            <v>3.6.2.5.2</v>
          </cell>
          <cell r="H48" t="str">
            <v>3.6.2.5.2</v>
          </cell>
        </row>
        <row r="49">
          <cell r="A49" t="str">
            <v>231.1</v>
          </cell>
          <cell r="B49" t="str">
            <v>231-07</v>
          </cell>
          <cell r="D49" t="str">
            <v>GEOTEXTIL PARA SEPARACION DE SUELOS DE SUBRASANTE Y CAPAS GRANULARES</v>
          </cell>
          <cell r="E49" t="str">
            <v>M²</v>
          </cell>
          <cell r="F49">
            <v>6465</v>
          </cell>
          <cell r="G49" t="str">
            <v>3.6.8.2.6</v>
          </cell>
          <cell r="H49" t="str">
            <v>3.6.8.2 </v>
          </cell>
        </row>
        <row r="50">
          <cell r="A50" t="str">
            <v>232.1</v>
          </cell>
          <cell r="B50" t="str">
            <v>232-07</v>
          </cell>
          <cell r="D50" t="str">
            <v>GEOTEXTIL PARA ESTABILIZACION DE SUELOS DE SUBRASANTE Y CAPAS GRANULARES</v>
          </cell>
          <cell r="E50" t="str">
            <v>M²</v>
          </cell>
          <cell r="F50">
            <v>6465</v>
          </cell>
          <cell r="G50" t="str">
            <v>3.6.8.2.6</v>
          </cell>
          <cell r="H50" t="str">
            <v>3.6.8.2 </v>
          </cell>
        </row>
        <row r="51">
          <cell r="A51" t="str">
            <v>234.1</v>
          </cell>
          <cell r="B51" t="str">
            <v>234-07</v>
          </cell>
          <cell r="D51" t="str">
            <v>AFINAMIENTO DE TALUDES</v>
          </cell>
          <cell r="E51" t="str">
            <v>M²</v>
          </cell>
          <cell r="F51">
            <v>6391</v>
          </cell>
          <cell r="H51" t="str">
            <v>3.6.8.2 </v>
          </cell>
        </row>
        <row r="52">
          <cell r="A52" t="str">
            <v>310.1</v>
          </cell>
          <cell r="B52" t="str">
            <v>310-07</v>
          </cell>
          <cell r="D52" t="str">
            <v>CONFORMACION DE LA CALZADA EXISTENTE</v>
          </cell>
          <cell r="E52" t="str">
            <v>M²</v>
          </cell>
          <cell r="F52">
            <v>483</v>
          </cell>
          <cell r="G52" t="str">
            <v>3.6.3.1.1</v>
          </cell>
          <cell r="H52" t="str">
            <v>3.6.3.1.1</v>
          </cell>
        </row>
        <row r="53">
          <cell r="A53" t="str">
            <v>311.1</v>
          </cell>
          <cell r="B53" t="str">
            <v>311-07</v>
          </cell>
          <cell r="D53" t="str">
            <v>AFIRMADO</v>
          </cell>
          <cell r="E53" t="str">
            <v>M³</v>
          </cell>
          <cell r="F53">
            <v>102262</v>
          </cell>
          <cell r="G53" t="str">
            <v>3.6.3.2.1</v>
          </cell>
          <cell r="H53" t="str">
            <v>3.6.3.2.1</v>
          </cell>
        </row>
        <row r="54">
          <cell r="A54" t="str">
            <v>311.1P1</v>
          </cell>
          <cell r="B54" t="str">
            <v>311-07</v>
          </cell>
          <cell r="D54" t="str">
            <v>AFIRMADO ESTABILIZADO CON CEMENTO</v>
          </cell>
          <cell r="E54" t="str">
            <v>M³</v>
          </cell>
          <cell r="F54">
            <v>70116</v>
          </cell>
          <cell r="G54" t="str">
            <v>3.6.3.3.23</v>
          </cell>
          <cell r="H54" t="str">
            <v>3.6.3.2</v>
          </cell>
        </row>
        <row r="55">
          <cell r="A55" t="str">
            <v>311.1P2</v>
          </cell>
          <cell r="B55" t="str">
            <v>311-07</v>
          </cell>
          <cell r="D55" t="str">
            <v>AFIRMADO ESTABILIZADO CON CAL</v>
          </cell>
          <cell r="E55" t="str">
            <v>M³</v>
          </cell>
          <cell r="F55">
            <v>116916</v>
          </cell>
          <cell r="G55" t="str">
            <v>3.6.3.3.17</v>
          </cell>
          <cell r="H55" t="str">
            <v>3.6.3.2</v>
          </cell>
        </row>
        <row r="56">
          <cell r="A56" t="str">
            <v>311.1P3</v>
          </cell>
          <cell r="B56" t="str">
            <v>311-07</v>
          </cell>
          <cell r="D56" t="str">
            <v>BACHEO DE CARRETERAS EN AFIRMADO</v>
          </cell>
          <cell r="E56" t="str">
            <v>M³</v>
          </cell>
          <cell r="F56">
            <v>93618</v>
          </cell>
          <cell r="H56" t="str">
            <v>3.6.3.2</v>
          </cell>
        </row>
        <row r="57">
          <cell r="A57" t="str">
            <v>312.1</v>
          </cell>
          <cell r="B57" t="str">
            <v>312-07</v>
          </cell>
          <cell r="D57" t="str">
            <v>TRATAMIENTO PALIATIVO DE POLVO APLICADO EN FORMA SOLIDA EN HOJUELAS</v>
          </cell>
          <cell r="E57" t="str">
            <v>KG</v>
          </cell>
          <cell r="F57">
            <v>671</v>
          </cell>
          <cell r="H57" t="str">
            <v>3.6.3.2</v>
          </cell>
        </row>
        <row r="58">
          <cell r="A58" t="str">
            <v>312.2</v>
          </cell>
          <cell r="B58" t="str">
            <v>312-07</v>
          </cell>
          <cell r="D58" t="str">
            <v>TRATAMIENTO PALIATIVO DE POLVO APLICADO EN FORMA SOLIDA EN ESFERAS</v>
          </cell>
          <cell r="E58" t="str">
            <v>KG</v>
          </cell>
          <cell r="F58">
            <v>671</v>
          </cell>
          <cell r="H58" t="str">
            <v>3.6.3.2</v>
          </cell>
        </row>
        <row r="59">
          <cell r="A59" t="str">
            <v>312.3</v>
          </cell>
          <cell r="B59" t="str">
            <v>312-07</v>
          </cell>
          <cell r="D59" t="str">
            <v>TRATAMIENTO PALIATIVO DE POLVO APLICADO EN FORMA LIQUIDA</v>
          </cell>
          <cell r="E59" t="str">
            <v>LT</v>
          </cell>
          <cell r="F59">
            <v>670</v>
          </cell>
          <cell r="H59" t="str">
            <v>3.6.3.2</v>
          </cell>
        </row>
        <row r="60">
          <cell r="A60" t="str">
            <v>312.4</v>
          </cell>
          <cell r="B60" t="str">
            <v>312-07</v>
          </cell>
          <cell r="D60" t="str">
            <v>MATERIAL GRANULAR DE ADICION</v>
          </cell>
          <cell r="E60" t="str">
            <v>M³</v>
          </cell>
          <cell r="F60">
            <v>46102</v>
          </cell>
          <cell r="H60" t="str">
            <v>3.6.3.3</v>
          </cell>
        </row>
        <row r="61">
          <cell r="A61" t="str">
            <v>320.1</v>
          </cell>
          <cell r="B61" t="str">
            <v>320-07</v>
          </cell>
          <cell r="D61" t="str">
            <v>SUBBASE GRANULAR</v>
          </cell>
          <cell r="E61" t="str">
            <v>M³</v>
          </cell>
          <cell r="F61">
            <v>130375</v>
          </cell>
          <cell r="G61" t="str">
            <v>3.6.3.4.2</v>
          </cell>
          <cell r="H61" t="str">
            <v xml:space="preserve"> 3.6.3.4.2</v>
          </cell>
        </row>
        <row r="62">
          <cell r="A62" t="str">
            <v>320.1P1</v>
          </cell>
          <cell r="B62" t="str">
            <v>320-07</v>
          </cell>
          <cell r="D62" t="str">
            <v>SUBBASE GRANULAR CBR&gt;30%</v>
          </cell>
          <cell r="E62" t="str">
            <v>M³</v>
          </cell>
          <cell r="F62">
            <v>133332</v>
          </cell>
          <cell r="G62" t="str">
            <v>3.6.3.4.3</v>
          </cell>
          <cell r="H62" t="e">
            <v>#N/A</v>
          </cell>
          <cell r="I62" t="str">
            <v>NO INCLUIDO EN ESPECIFICACIONES 2007</v>
          </cell>
        </row>
        <row r="63">
          <cell r="A63" t="str">
            <v>320.1P2</v>
          </cell>
          <cell r="B63" t="str">
            <v>320-07</v>
          </cell>
          <cell r="D63" t="str">
            <v>SUBBASE GRANULAR CBR&gt;40%</v>
          </cell>
          <cell r="E63" t="str">
            <v>M³</v>
          </cell>
          <cell r="F63">
            <v>134600</v>
          </cell>
          <cell r="G63" t="str">
            <v>3.6.3.4.4</v>
          </cell>
          <cell r="H63" t="e">
            <v>#N/A</v>
          </cell>
          <cell r="I63" t="str">
            <v>NO INCLUIDO EN ESPECIFICACIONES 2007</v>
          </cell>
        </row>
        <row r="64">
          <cell r="A64" t="str">
            <v>320.2</v>
          </cell>
          <cell r="B64" t="str">
            <v>320-07</v>
          </cell>
          <cell r="D64" t="str">
            <v>SUBBASE GRANULAR PARA BACHEO</v>
          </cell>
          <cell r="E64" t="str">
            <v>M³</v>
          </cell>
          <cell r="F64">
            <v>192872</v>
          </cell>
          <cell r="G64" t="str">
            <v>3.6.3.4.7</v>
          </cell>
          <cell r="H64" t="str">
            <v>3.6.3.4.4</v>
          </cell>
        </row>
        <row r="65">
          <cell r="A65" t="str">
            <v>330.1</v>
          </cell>
          <cell r="B65" t="str">
            <v>330-07</v>
          </cell>
          <cell r="D65" t="str">
            <v>BASE GRANULAR</v>
          </cell>
          <cell r="E65" t="str">
            <v>M³</v>
          </cell>
          <cell r="F65">
            <v>156587</v>
          </cell>
          <cell r="G65" t="str">
            <v>3.6.3.6.1</v>
          </cell>
          <cell r="H65" t="str">
            <v>3.6.3.6.2</v>
          </cell>
        </row>
        <row r="66">
          <cell r="A66" t="str">
            <v>330.2</v>
          </cell>
          <cell r="B66" t="str">
            <v>330-07</v>
          </cell>
          <cell r="D66" t="str">
            <v>BASE GRANULAR PARA BACHEO</v>
          </cell>
          <cell r="E66" t="str">
            <v>M³</v>
          </cell>
          <cell r="F66">
            <v>173223</v>
          </cell>
          <cell r="G66" t="str">
            <v>3.6.3.6.3</v>
          </cell>
          <cell r="H66" t="str">
            <v>3.6.3.6.3</v>
          </cell>
        </row>
        <row r="67">
          <cell r="A67" t="str">
            <v>340.1</v>
          </cell>
          <cell r="B67" t="str">
            <v>340-07</v>
          </cell>
          <cell r="D67" t="str">
            <v>BASE ESTABILIZADA CON EMULSION ASFALTICA BEE-1</v>
          </cell>
          <cell r="E67" t="str">
            <v>M³</v>
          </cell>
          <cell r="F67">
            <v>188974</v>
          </cell>
          <cell r="G67" t="str">
            <v>3.6.3.7.2</v>
          </cell>
          <cell r="H67" t="str">
            <v>3.6.3.7.1</v>
          </cell>
        </row>
        <row r="68">
          <cell r="A68" t="str">
            <v>340.2</v>
          </cell>
          <cell r="B68" t="str">
            <v>340-07</v>
          </cell>
          <cell r="D68" t="str">
            <v>BASE ESTABILIZADA CON EMULSION ASFALTICA BEE-2</v>
          </cell>
          <cell r="E68" t="str">
            <v>M³</v>
          </cell>
          <cell r="F68">
            <v>192729</v>
          </cell>
          <cell r="H68" t="str">
            <v>3.6.3.7.3</v>
          </cell>
        </row>
        <row r="69">
          <cell r="A69" t="str">
            <v>340.3</v>
          </cell>
          <cell r="B69" t="str">
            <v>340-07</v>
          </cell>
          <cell r="D69" t="str">
            <v>BASE ESTABILIZADA CON EMULSION ASFALTICA BEE-3</v>
          </cell>
          <cell r="E69" t="str">
            <v>M³</v>
          </cell>
          <cell r="F69">
            <v>177246</v>
          </cell>
          <cell r="H69" t="str">
            <v>3.6.3.7.5</v>
          </cell>
        </row>
        <row r="70">
          <cell r="A70" t="str">
            <v>341.1</v>
          </cell>
          <cell r="B70" t="str">
            <v>341-07</v>
          </cell>
          <cell r="D70" t="str">
            <v>BASE ESTABILIZADA CON CEMENTO PORTLAND</v>
          </cell>
          <cell r="E70" t="str">
            <v>M³</v>
          </cell>
          <cell r="F70">
            <v>72856</v>
          </cell>
          <cell r="H70" t="str">
            <v>3.6.3.7</v>
          </cell>
        </row>
        <row r="71">
          <cell r="A71" t="str">
            <v>341.2</v>
          </cell>
          <cell r="B71" t="str">
            <v>341-07</v>
          </cell>
          <cell r="D71" t="str">
            <v>CEMENTO PORTLAND</v>
          </cell>
          <cell r="E71" t="str">
            <v>KG</v>
          </cell>
          <cell r="F71">
            <v>520</v>
          </cell>
          <cell r="H71" t="str">
            <v>3.6.4.1.8</v>
          </cell>
        </row>
        <row r="72">
          <cell r="A72" t="str">
            <v>342.1</v>
          </cell>
          <cell r="B72" t="str">
            <v>342-07</v>
          </cell>
          <cell r="D72" t="str">
            <v>BASE DE CONCRETO HIDRAULICO</v>
          </cell>
          <cell r="E72" t="str">
            <v>M³</v>
          </cell>
          <cell r="F72">
            <v>542844</v>
          </cell>
          <cell r="H72" t="str">
            <v>3.6.4.1</v>
          </cell>
        </row>
        <row r="73">
          <cell r="A73" t="str">
            <v>342.1P</v>
          </cell>
          <cell r="B73" t="str">
            <v>342-07</v>
          </cell>
          <cell r="D73" t="str">
            <v>BASE GRANULAR ESTABILIZADA CON CAL</v>
          </cell>
          <cell r="E73" t="str">
            <v>M³</v>
          </cell>
          <cell r="F73">
            <v>157152</v>
          </cell>
          <cell r="H73" t="e">
            <v>#N/A</v>
          </cell>
        </row>
        <row r="74">
          <cell r="A74" t="str">
            <v>410.1</v>
          </cell>
          <cell r="B74" t="str">
            <v>410-07</v>
          </cell>
          <cell r="D74" t="str">
            <v>CEMENTO ASFALTICO DE PENETRACION 60-70</v>
          </cell>
          <cell r="E74" t="str">
            <v>KG</v>
          </cell>
          <cell r="F74">
            <v>1365</v>
          </cell>
          <cell r="H74" t="str">
            <v>3.6.4.1.1</v>
          </cell>
        </row>
        <row r="75">
          <cell r="A75" t="str">
            <v>410.2</v>
          </cell>
          <cell r="B75" t="str">
            <v>410-07</v>
          </cell>
          <cell r="D75" t="str">
            <v>CEMENTO ASFALTICO DE PENETRACION 80-100</v>
          </cell>
          <cell r="E75" t="str">
            <v>KG</v>
          </cell>
          <cell r="F75">
            <v>1362</v>
          </cell>
          <cell r="H75" t="str">
            <v>3.6.4.1.2</v>
          </cell>
        </row>
        <row r="76">
          <cell r="A76" t="str">
            <v>411.1</v>
          </cell>
          <cell r="B76" t="str">
            <v>411-07</v>
          </cell>
          <cell r="D76" t="str">
            <v>EMULSION ASFALTICA DE ROTURA MEDIA CRM</v>
          </cell>
          <cell r="E76" t="str">
            <v>LT</v>
          </cell>
          <cell r="F76">
            <v>1570</v>
          </cell>
          <cell r="H76" t="str">
            <v>3.6.4.2.1</v>
          </cell>
        </row>
        <row r="77">
          <cell r="A77" t="str">
            <v>411.2</v>
          </cell>
          <cell r="B77" t="str">
            <v>411-07</v>
          </cell>
          <cell r="D77" t="str">
            <v>EMULSION ASFALTICA DE ROTURA LENTA CRL-1</v>
          </cell>
          <cell r="E77" t="str">
            <v>LT</v>
          </cell>
          <cell r="F77">
            <v>1638</v>
          </cell>
          <cell r="H77" t="str">
            <v>3.6.4.2.2</v>
          </cell>
        </row>
        <row r="78">
          <cell r="A78" t="str">
            <v>411.3</v>
          </cell>
          <cell r="B78" t="str">
            <v>411-07</v>
          </cell>
          <cell r="D78" t="str">
            <v>EMULSION ASFALTICA DE ROTURA LENTA CRL-1H</v>
          </cell>
          <cell r="E78" t="str">
            <v>LT</v>
          </cell>
          <cell r="F78">
            <v>1802</v>
          </cell>
          <cell r="H78" t="str">
            <v>3.6.4.2.3</v>
          </cell>
        </row>
        <row r="79">
          <cell r="A79" t="str">
            <v>414.1</v>
          </cell>
          <cell r="B79" t="str">
            <v>414-07</v>
          </cell>
          <cell r="D79" t="str">
            <v>CEMENTO ASFALTICO MODIFICADO CON POLIMEROS TIPO 1</v>
          </cell>
          <cell r="E79" t="str">
            <v>KG</v>
          </cell>
          <cell r="F79">
            <v>2241</v>
          </cell>
          <cell r="H79" t="str">
            <v>3.6.4.1.3</v>
          </cell>
        </row>
        <row r="80">
          <cell r="A80" t="str">
            <v>414.2</v>
          </cell>
          <cell r="B80" t="str">
            <v>414-07</v>
          </cell>
          <cell r="D80" t="str">
            <v>CEMENTO ASFALTICO MODIFICADO CON POLIMEROS TIPO 2</v>
          </cell>
          <cell r="E80" t="str">
            <v>KG</v>
          </cell>
          <cell r="F80">
            <v>2254</v>
          </cell>
          <cell r="H80" t="str">
            <v>3.6.4.1.4</v>
          </cell>
        </row>
        <row r="81">
          <cell r="A81" t="str">
            <v>414.3</v>
          </cell>
          <cell r="B81" t="str">
            <v>414-07</v>
          </cell>
          <cell r="D81" t="str">
            <v>CEMENTO ASFALTICO MODIFICADO CON POLIMEROS TIPO 3</v>
          </cell>
          <cell r="E81" t="str">
            <v>KG</v>
          </cell>
          <cell r="F81">
            <v>2321</v>
          </cell>
          <cell r="H81" t="str">
            <v>3.6.4.1.5</v>
          </cell>
        </row>
        <row r="82">
          <cell r="A82" t="str">
            <v>414.4</v>
          </cell>
          <cell r="B82" t="str">
            <v>414-07</v>
          </cell>
          <cell r="D82" t="str">
            <v>CEMENTO ASFALTICO MODIFICADO CON POLIMEROS TIPO 4</v>
          </cell>
          <cell r="E82" t="str">
            <v>KG</v>
          </cell>
          <cell r="F82">
            <v>2387</v>
          </cell>
          <cell r="H82" t="str">
            <v>3.6.4.1.6</v>
          </cell>
        </row>
        <row r="83">
          <cell r="A83" t="str">
            <v>414.5</v>
          </cell>
          <cell r="B83" t="str">
            <v>414-07</v>
          </cell>
          <cell r="D83" t="str">
            <v>CEMENTO ASFALTICO MODIFICADO CON POLIMEROS TIPO 5</v>
          </cell>
          <cell r="E83" t="str">
            <v>KG</v>
          </cell>
          <cell r="F83">
            <v>2387</v>
          </cell>
          <cell r="H83" t="str">
            <v>3.6.4.1</v>
          </cell>
        </row>
        <row r="84">
          <cell r="A84" t="str">
            <v>415.1</v>
          </cell>
          <cell r="B84" t="str">
            <v>415-07</v>
          </cell>
          <cell r="D84" t="str">
            <v>EMULSION ASFALTICA DE ROTURA MEDIA MODIFICADA CON POLIMEROS CRMm</v>
          </cell>
          <cell r="E84" t="str">
            <v>LT</v>
          </cell>
          <cell r="F84">
            <v>2188</v>
          </cell>
          <cell r="H84" t="str">
            <v>3.6.4.2.5</v>
          </cell>
        </row>
        <row r="85">
          <cell r="A85" t="str">
            <v>420.1</v>
          </cell>
          <cell r="B85" t="str">
            <v>420-07</v>
          </cell>
          <cell r="D85" t="str">
            <v>RIEGO DE IMPRIMACION CON EMULSION ASFALTICA</v>
          </cell>
          <cell r="E85" t="str">
            <v>M²</v>
          </cell>
          <cell r="F85">
            <v>2026</v>
          </cell>
          <cell r="G85" t="str">
            <v>3.6.4.3.1</v>
          </cell>
          <cell r="H85" t="str">
            <v xml:space="preserve">3.6.4.3.1 </v>
          </cell>
        </row>
        <row r="86">
          <cell r="A86" t="str">
            <v>420.2</v>
          </cell>
          <cell r="B86" t="str">
            <v>420-07</v>
          </cell>
          <cell r="D86" t="str">
            <v>RIEGO DE IMPRIMACION CON ASFALTO LIQUIDO</v>
          </cell>
          <cell r="E86" t="str">
            <v>M²</v>
          </cell>
          <cell r="F86">
            <v>2416</v>
          </cell>
          <cell r="H86" t="str">
            <v>3.6.4.3.2</v>
          </cell>
        </row>
        <row r="87">
          <cell r="A87" t="str">
            <v>421.1</v>
          </cell>
          <cell r="B87" t="str">
            <v>421-07</v>
          </cell>
          <cell r="D87" t="str">
            <v>RIEGO DE LIGA CON EMULSION ASFALTICA CRR-1</v>
          </cell>
          <cell r="E87" t="str">
            <v>M²</v>
          </cell>
          <cell r="F87">
            <v>1158</v>
          </cell>
          <cell r="G87" t="str">
            <v>3.6.4.4.2</v>
          </cell>
          <cell r="H87" t="str">
            <v>3.6.4.4.2</v>
          </cell>
        </row>
        <row r="88">
          <cell r="A88" t="str">
            <v>421.2</v>
          </cell>
          <cell r="B88" t="str">
            <v>421-07</v>
          </cell>
          <cell r="D88" t="str">
            <v>RIEGO DE LIGA CON EMULSION ASFALTICA CRR-2</v>
          </cell>
          <cell r="E88" t="str">
            <v>M²</v>
          </cell>
          <cell r="F88">
            <v>1158</v>
          </cell>
          <cell r="G88" t="str">
            <v>3.6.4.4.3</v>
          </cell>
          <cell r="H88" t="str">
            <v>3.6.4.4.3</v>
          </cell>
        </row>
        <row r="89">
          <cell r="A89" t="str">
            <v>421.3</v>
          </cell>
          <cell r="B89" t="str">
            <v>421-07</v>
          </cell>
          <cell r="D89" t="str">
            <v>RIEGO DE LIGA CON EMULSION MODIFICADA CON POLIMEROS CRR-1M</v>
          </cell>
          <cell r="E89" t="str">
            <v>M²</v>
          </cell>
          <cell r="F89">
            <v>1301</v>
          </cell>
          <cell r="G89" t="str">
            <v>3.6.4.4.4</v>
          </cell>
          <cell r="H89" t="str">
            <v>3.6.4.4.4</v>
          </cell>
        </row>
        <row r="90">
          <cell r="A90" t="str">
            <v>421.4</v>
          </cell>
          <cell r="B90" t="str">
            <v>421-07</v>
          </cell>
          <cell r="D90" t="str">
            <v>RIEGO DE LIGA CON EMULSION MODIFICADA CON POLIMEROS CRR-2M</v>
          </cell>
          <cell r="E90" t="str">
            <v>M²</v>
          </cell>
          <cell r="F90">
            <v>1301</v>
          </cell>
          <cell r="G90" t="str">
            <v>3.6.4.4.5</v>
          </cell>
          <cell r="H90" t="str">
            <v>3.6.4.4.5</v>
          </cell>
        </row>
        <row r="91">
          <cell r="A91" t="str">
            <v>430.1</v>
          </cell>
          <cell r="B91" t="str">
            <v>430-07</v>
          </cell>
          <cell r="D91" t="str">
            <v>TRATAMIENTO SUPERFICIAL SIMPLE CON EMULSION CRR-2</v>
          </cell>
          <cell r="E91" t="str">
            <v>M²</v>
          </cell>
          <cell r="F91">
            <v>5912</v>
          </cell>
          <cell r="G91" t="str">
            <v>3.6.4.5.1</v>
          </cell>
          <cell r="H91" t="str">
            <v>3.6.4.5.1</v>
          </cell>
        </row>
        <row r="92">
          <cell r="A92" t="str">
            <v>430.2</v>
          </cell>
          <cell r="B92" t="str">
            <v>430-07</v>
          </cell>
          <cell r="D92" t="str">
            <v>TRATAMIENTO SUPERFICIAL SIMPLE CON EMULSION CRR-2M</v>
          </cell>
          <cell r="E92" t="str">
            <v>M²</v>
          </cell>
          <cell r="F92">
            <v>6536</v>
          </cell>
          <cell r="G92" t="str">
            <v>3.6.4.5.2</v>
          </cell>
          <cell r="H92" t="str">
            <v>3.6.4.5.2</v>
          </cell>
        </row>
        <row r="93">
          <cell r="A93" t="str">
            <v>431.1</v>
          </cell>
          <cell r="B93" t="str">
            <v>431-07</v>
          </cell>
          <cell r="D93" t="str">
            <v>TRATAMIENTO SUPERFICIAL DOBLE CON EMULSION CRR-2</v>
          </cell>
          <cell r="E93" t="str">
            <v>M²</v>
          </cell>
          <cell r="F93">
            <v>12155</v>
          </cell>
          <cell r="G93" t="str">
            <v>3.6.4.6.1</v>
          </cell>
          <cell r="H93" t="str">
            <v>3.6.4.6.1</v>
          </cell>
        </row>
        <row r="94">
          <cell r="A94" t="str">
            <v>431.2</v>
          </cell>
          <cell r="B94" t="str">
            <v>431-07</v>
          </cell>
          <cell r="D94" t="str">
            <v>TRATAMIENTO SUPERFICIAL DOBLE CON EMULSION CRR-2M</v>
          </cell>
          <cell r="E94" t="str">
            <v>M²</v>
          </cell>
          <cell r="F94">
            <v>13585</v>
          </cell>
          <cell r="G94" t="str">
            <v>3.6.4.6.2</v>
          </cell>
          <cell r="H94" t="str">
            <v>3.6.4.6.2</v>
          </cell>
        </row>
        <row r="95">
          <cell r="A95" t="str">
            <v>432.1</v>
          </cell>
          <cell r="B95" t="str">
            <v>432-07</v>
          </cell>
          <cell r="D95" t="str">
            <v>SELLO DE ARENA-ASFALTO CON EMULSION CRR-2</v>
          </cell>
          <cell r="E95" t="str">
            <v>M²</v>
          </cell>
          <cell r="F95">
            <v>4359</v>
          </cell>
          <cell r="H95" t="str">
            <v>3.6.4.7.1</v>
          </cell>
        </row>
        <row r="96">
          <cell r="A96" t="str">
            <v>432.2</v>
          </cell>
          <cell r="B96" t="str">
            <v>432-07</v>
          </cell>
          <cell r="D96" t="str">
            <v>SELLO DE ARENA-ASFALTO CON EMULSION CRR-2m</v>
          </cell>
          <cell r="E96" t="str">
            <v>M²</v>
          </cell>
          <cell r="F96">
            <v>4836</v>
          </cell>
          <cell r="H96" t="str">
            <v>3.6.4.7.1</v>
          </cell>
        </row>
        <row r="97">
          <cell r="A97" t="str">
            <v>433.1</v>
          </cell>
          <cell r="B97" t="str">
            <v>433-07</v>
          </cell>
          <cell r="D97" t="str">
            <v>LECHADA ASFALTICA CON EMULSION CRL-1H TIPO LA-1</v>
          </cell>
          <cell r="E97" t="str">
            <v>M²</v>
          </cell>
          <cell r="F97">
            <v>5022</v>
          </cell>
          <cell r="G97" t="str">
            <v>3.6.4.8.1</v>
          </cell>
          <cell r="H97" t="str">
            <v>3.6.4.8.1</v>
          </cell>
        </row>
        <row r="98">
          <cell r="A98" t="str">
            <v>433.2</v>
          </cell>
          <cell r="B98" t="str">
            <v>433-07</v>
          </cell>
          <cell r="D98" t="str">
            <v>LECHADA ASFALTICA CON EMULSION CRL-1H TIPO LA-2</v>
          </cell>
          <cell r="E98" t="str">
            <v>M²</v>
          </cell>
          <cell r="F98">
            <v>6553</v>
          </cell>
          <cell r="G98" t="str">
            <v>3.6.4.8.2</v>
          </cell>
          <cell r="H98" t="str">
            <v>3.6.4.8.2</v>
          </cell>
        </row>
        <row r="99">
          <cell r="A99" t="str">
            <v>433.3</v>
          </cell>
          <cell r="B99" t="str">
            <v>433-07</v>
          </cell>
          <cell r="D99" t="str">
            <v>LECHADA ASFALTICA CON EMULSION CRL-1H TIPO LA-3</v>
          </cell>
          <cell r="E99" t="str">
            <v>M²</v>
          </cell>
          <cell r="F99">
            <v>6806</v>
          </cell>
          <cell r="G99" t="str">
            <v>3.6.4.8.3</v>
          </cell>
          <cell r="H99" t="str">
            <v>3.6.4.8.3</v>
          </cell>
        </row>
        <row r="100">
          <cell r="A100" t="str">
            <v>433.4</v>
          </cell>
          <cell r="B100" t="str">
            <v>433-07</v>
          </cell>
          <cell r="D100" t="str">
            <v>LECHADA ASFALTICA CON EMULSION CRL-1H TIPO LA-4</v>
          </cell>
          <cell r="E100" t="str">
            <v>M²</v>
          </cell>
          <cell r="F100">
            <v>8085</v>
          </cell>
          <cell r="G100" t="str">
            <v>3.6.4.8.4</v>
          </cell>
          <cell r="H100" t="str">
            <v>3.6.4.8.4</v>
          </cell>
        </row>
        <row r="101">
          <cell r="A101" t="str">
            <v>433.5</v>
          </cell>
          <cell r="B101" t="str">
            <v>433-07</v>
          </cell>
          <cell r="D101" t="str">
            <v>LECHADA ASFALTICA CON EMULSION CRL-1HM TIPO LA-1</v>
          </cell>
          <cell r="E101" t="str">
            <v>M²</v>
          </cell>
          <cell r="F101">
            <v>5414</v>
          </cell>
          <cell r="G101" t="str">
            <v>3.6.4.8.5</v>
          </cell>
          <cell r="H101" t="str">
            <v>3.6.4.8.5</v>
          </cell>
        </row>
        <row r="102">
          <cell r="A102" t="str">
            <v>433.6</v>
          </cell>
          <cell r="B102" t="str">
            <v>433-07</v>
          </cell>
          <cell r="D102" t="str">
            <v>LECHADA ASFALTICA CON EMULSION CRL-1HM TIPO LA-2</v>
          </cell>
          <cell r="E102" t="str">
            <v>M²</v>
          </cell>
          <cell r="F102">
            <v>7127</v>
          </cell>
          <cell r="G102" t="str">
            <v>3.6.4.8.6</v>
          </cell>
          <cell r="H102" t="str">
            <v>3.6.4.8.6</v>
          </cell>
        </row>
        <row r="103">
          <cell r="A103" t="str">
            <v>433.7</v>
          </cell>
          <cell r="B103" t="str">
            <v>433-07</v>
          </cell>
          <cell r="D103" t="str">
            <v>LECHADA ASFALTICA CON EMULSION CRL-1HM TIPO LA-3</v>
          </cell>
          <cell r="E103" t="str">
            <v>M²</v>
          </cell>
          <cell r="F103">
            <v>7409</v>
          </cell>
          <cell r="G103" t="str">
            <v>3.6.4.8.7</v>
          </cell>
          <cell r="H103" t="str">
            <v>3.6.4.8.7</v>
          </cell>
        </row>
        <row r="104">
          <cell r="A104" t="str">
            <v>433.8</v>
          </cell>
          <cell r="B104" t="str">
            <v>433-07</v>
          </cell>
          <cell r="D104" t="str">
            <v>LECHADA ASFALTICA CON EMULSION CRL-1HM TIPO LA-4</v>
          </cell>
          <cell r="E104" t="str">
            <v>M²</v>
          </cell>
          <cell r="F104">
            <v>8840</v>
          </cell>
          <cell r="G104" t="str">
            <v>3.6.4.8.8</v>
          </cell>
          <cell r="H104" t="str">
            <v>3.6.4.8.8</v>
          </cell>
        </row>
        <row r="105">
          <cell r="A105" t="str">
            <v>440.1</v>
          </cell>
          <cell r="B105" t="str">
            <v>440-07</v>
          </cell>
          <cell r="D105" t="str">
            <v>MEZCLA DENSA EN FRIO MDF-1</v>
          </cell>
          <cell r="E105" t="str">
            <v>M³</v>
          </cell>
          <cell r="F105">
            <v>202527</v>
          </cell>
          <cell r="G105" t="str">
            <v>3.6.4.9.1</v>
          </cell>
          <cell r="H105" t="str">
            <v>3.6.4.9.1</v>
          </cell>
        </row>
        <row r="106">
          <cell r="A106" t="str">
            <v>440.1P</v>
          </cell>
          <cell r="B106" t="str">
            <v>440-07</v>
          </cell>
          <cell r="D106" t="str">
            <v>MEZCLA DENSA EN FRIO MDF-1</v>
          </cell>
          <cell r="E106" t="str">
            <v>M³</v>
          </cell>
          <cell r="F106">
            <v>509486</v>
          </cell>
          <cell r="G106" t="str">
            <v>3.6.4.9.5</v>
          </cell>
          <cell r="H106" t="str">
            <v>3.6.4.9</v>
          </cell>
        </row>
        <row r="107">
          <cell r="A107" t="str">
            <v>440.2</v>
          </cell>
          <cell r="B107" t="str">
            <v>440-07</v>
          </cell>
          <cell r="D107" t="str">
            <v>MEZCLA DENSA EN FRIO MDF-2</v>
          </cell>
          <cell r="E107" t="str">
            <v>M³</v>
          </cell>
          <cell r="F107">
            <v>202527</v>
          </cell>
          <cell r="G107" t="str">
            <v>3.6.4.9.2</v>
          </cell>
          <cell r="H107" t="str">
            <v>3.6.4.9.2</v>
          </cell>
        </row>
        <row r="108">
          <cell r="A108" t="str">
            <v xml:space="preserve">440.2P </v>
          </cell>
          <cell r="B108" t="str">
            <v>440-07</v>
          </cell>
          <cell r="D108" t="str">
            <v>MEZCLA DENSA EN FRIO MDF-2</v>
          </cell>
          <cell r="E108" t="str">
            <v>M³</v>
          </cell>
          <cell r="F108">
            <v>501361</v>
          </cell>
          <cell r="G108" t="str">
            <v>3.6.4.9.6</v>
          </cell>
          <cell r="H108" t="e">
            <v>#N/A</v>
          </cell>
        </row>
        <row r="109">
          <cell r="A109" t="str">
            <v>440.3</v>
          </cell>
          <cell r="B109" t="str">
            <v>440-07</v>
          </cell>
          <cell r="D109" t="str">
            <v>MEZCLA DENSA EN FRIO MDF-3</v>
          </cell>
          <cell r="E109" t="str">
            <v>M³</v>
          </cell>
          <cell r="F109">
            <v>202527</v>
          </cell>
          <cell r="G109" t="str">
            <v>3.6.4.9.3</v>
          </cell>
          <cell r="H109" t="str">
            <v>3.6.4.9.3</v>
          </cell>
        </row>
        <row r="110">
          <cell r="A110" t="str">
            <v>440.3P</v>
          </cell>
          <cell r="B110" t="str">
            <v>440-07</v>
          </cell>
          <cell r="D110" t="str">
            <v>MEZCLA DENSA EN FRIO MDF-3</v>
          </cell>
          <cell r="E110" t="str">
            <v>M³</v>
          </cell>
          <cell r="F110">
            <v>496008</v>
          </cell>
          <cell r="G110" t="str">
            <v>3.6.4.9.7</v>
          </cell>
          <cell r="H110" t="str">
            <v>3.6.4.9</v>
          </cell>
        </row>
        <row r="111">
          <cell r="A111" t="str">
            <v>440.4</v>
          </cell>
          <cell r="B111" t="str">
            <v>440-07</v>
          </cell>
          <cell r="D111" t="str">
            <v>MEZCLA DENSA EN FRIO PARA BACHEO</v>
          </cell>
          <cell r="E111" t="str">
            <v>M³</v>
          </cell>
          <cell r="F111">
            <v>593536</v>
          </cell>
          <cell r="H111" t="str">
            <v>3.6.4.9.4</v>
          </cell>
        </row>
        <row r="112">
          <cell r="A112" t="str">
            <v>441.1</v>
          </cell>
          <cell r="B112" t="str">
            <v>441-07</v>
          </cell>
          <cell r="D112" t="str">
            <v>MEZCLA ABIERTA EN FRIO TIPO MAF-1</v>
          </cell>
          <cell r="E112" t="str">
            <v>M³</v>
          </cell>
          <cell r="F112">
            <v>202527</v>
          </cell>
          <cell r="G112" t="str">
            <v>3.6.4.10.1</v>
          </cell>
          <cell r="H112" t="str">
            <v>3.6.4.10.1</v>
          </cell>
        </row>
        <row r="113">
          <cell r="A113" t="str">
            <v>441.1P</v>
          </cell>
          <cell r="B113" t="str">
            <v>441-07</v>
          </cell>
          <cell r="D113" t="str">
            <v>MEZCLA ABIERTA EN FRIO TIPO MAF-1</v>
          </cell>
          <cell r="E113" t="str">
            <v>M³</v>
          </cell>
          <cell r="F113">
            <v>460736</v>
          </cell>
          <cell r="G113" t="str">
            <v>3.6.4.10.5</v>
          </cell>
          <cell r="H113" t="str">
            <v>3.6.4.10</v>
          </cell>
        </row>
        <row r="114">
          <cell r="A114" t="str">
            <v>441.2</v>
          </cell>
          <cell r="B114" t="str">
            <v>441-07</v>
          </cell>
          <cell r="D114" t="str">
            <v>MEZCLA ABIERTA EN FRIO TIPO MAF-2</v>
          </cell>
          <cell r="E114" t="str">
            <v>M³</v>
          </cell>
          <cell r="F114">
            <v>202527</v>
          </cell>
          <cell r="G114" t="str">
            <v>3.6.4.10.2</v>
          </cell>
          <cell r="H114" t="str">
            <v>3.6.4.10.2</v>
          </cell>
        </row>
        <row r="115">
          <cell r="A115" t="str">
            <v>441.2P</v>
          </cell>
          <cell r="B115" t="str">
            <v>441-07</v>
          </cell>
          <cell r="D115" t="str">
            <v>MEZCLA ABIERTA EN FRIO TIPO MAF-2</v>
          </cell>
          <cell r="E115" t="str">
            <v>M³</v>
          </cell>
          <cell r="F115">
            <v>452611</v>
          </cell>
          <cell r="G115" t="str">
            <v>3.6.4.10.6</v>
          </cell>
          <cell r="H115" t="str">
            <v>3.6.4.10</v>
          </cell>
        </row>
        <row r="116">
          <cell r="A116" t="str">
            <v>441.3</v>
          </cell>
          <cell r="B116" t="str">
            <v>441-07</v>
          </cell>
          <cell r="D116" t="str">
            <v>MEZCLA ABIERTA EN FRIO TIPO MAF-3</v>
          </cell>
          <cell r="E116" t="str">
            <v>M³</v>
          </cell>
          <cell r="F116">
            <v>202527</v>
          </cell>
          <cell r="G116" t="str">
            <v>3.6.4.10.3</v>
          </cell>
          <cell r="H116" t="str">
            <v>3.6.4.10.3</v>
          </cell>
        </row>
        <row r="117">
          <cell r="A117" t="str">
            <v>441.3P</v>
          </cell>
          <cell r="B117" t="str">
            <v>441-07</v>
          </cell>
          <cell r="D117" t="str">
            <v>MEZCLA ABIERTA EN FRIO TIPO MAF-3</v>
          </cell>
          <cell r="E117" t="str">
            <v>M³</v>
          </cell>
          <cell r="F117">
            <v>444486</v>
          </cell>
          <cell r="G117" t="str">
            <v>3.6.4.10.7</v>
          </cell>
          <cell r="H117" t="str">
            <v>3.6.4.10</v>
          </cell>
        </row>
        <row r="118">
          <cell r="A118" t="str">
            <v>441.4</v>
          </cell>
          <cell r="B118" t="str">
            <v>441-07</v>
          </cell>
          <cell r="D118" t="str">
            <v>MEZCLA ABIERTA EN FRIO PARA BACHEO</v>
          </cell>
          <cell r="E118" t="str">
            <v>M³</v>
          </cell>
          <cell r="F118">
            <v>542836</v>
          </cell>
          <cell r="H118" t="str">
            <v>3.6.4.10.4</v>
          </cell>
        </row>
        <row r="119">
          <cell r="A119" t="str">
            <v>450.P</v>
          </cell>
          <cell r="B119" t="str">
            <v>450-07</v>
          </cell>
          <cell r="D119" t="str">
            <v>MEZCLA DENSA EN CALIENTE MDC-0</v>
          </cell>
          <cell r="E119" t="str">
            <v>M³</v>
          </cell>
          <cell r="F119">
            <v>191704</v>
          </cell>
          <cell r="G119" t="str">
            <v>3.6.4.11.11</v>
          </cell>
          <cell r="H119" t="e">
            <v>#N/A</v>
          </cell>
          <cell r="I119" t="str">
            <v>NO INCLUIDO EN ESPECIFICACIONES 2007</v>
          </cell>
        </row>
        <row r="120">
          <cell r="A120" t="str">
            <v>450.P1</v>
          </cell>
          <cell r="B120" t="str">
            <v>450-07</v>
          </cell>
          <cell r="D120" t="str">
            <v>MEZCLA DENSA EN CALIENTE MDC-0</v>
          </cell>
          <cell r="E120" t="str">
            <v>M³</v>
          </cell>
          <cell r="F120">
            <v>578197</v>
          </cell>
          <cell r="G120" t="str">
            <v>3.6.4.11.15</v>
          </cell>
          <cell r="H120" t="e">
            <v>#N/A</v>
          </cell>
          <cell r="I120" t="str">
            <v>NO INCLUIDO EN ESPECIFICACIONES 2007</v>
          </cell>
        </row>
        <row r="121">
          <cell r="A121" t="str">
            <v>450.1</v>
          </cell>
          <cell r="B121" t="str">
            <v>450-07</v>
          </cell>
          <cell r="D121" t="str">
            <v>MEZCLA DENSA EN CALIENTE TIPO MDC-1</v>
          </cell>
          <cell r="E121" t="str">
            <v>M³</v>
          </cell>
          <cell r="F121">
            <v>191704</v>
          </cell>
          <cell r="G121" t="str">
            <v>3.6.4.11.12</v>
          </cell>
          <cell r="H121" t="str">
            <v>3.6.4.11.2</v>
          </cell>
        </row>
        <row r="122">
          <cell r="A122" t="str">
            <v>450.1P</v>
          </cell>
          <cell r="B122" t="str">
            <v>450-07</v>
          </cell>
          <cell r="C122" t="str">
            <v>450-07P</v>
          </cell>
          <cell r="D122" t="str">
            <v>MEZCLA DENSA EN CALIENTE TIPO MDC-1</v>
          </cell>
          <cell r="E122" t="str">
            <v>M³</v>
          </cell>
          <cell r="F122">
            <v>578197</v>
          </cell>
          <cell r="G122" t="str">
            <v>3.6.4.11.16</v>
          </cell>
          <cell r="H122" t="str">
            <v>3.6.4.11</v>
          </cell>
        </row>
        <row r="123">
          <cell r="A123" t="str">
            <v>450.2</v>
          </cell>
          <cell r="B123" t="str">
            <v>450-07</v>
          </cell>
          <cell r="D123" t="str">
            <v>MEZCLA DENSA EN CALIENTE TIPO MDC-2</v>
          </cell>
          <cell r="E123" t="str">
            <v>M³</v>
          </cell>
          <cell r="F123">
            <v>191704</v>
          </cell>
          <cell r="G123" t="str">
            <v>3.6.4.11.13</v>
          </cell>
          <cell r="H123" t="str">
            <v>3.6.4.11.3</v>
          </cell>
        </row>
        <row r="124">
          <cell r="A124" t="str">
            <v>450.2P</v>
          </cell>
          <cell r="B124" t="str">
            <v>450-07</v>
          </cell>
          <cell r="C124" t="str">
            <v>450-07P</v>
          </cell>
          <cell r="D124" t="str">
            <v>MEZCLA DENSA EN CALIENTE TIPO MDC-2</v>
          </cell>
          <cell r="E124" t="str">
            <v>M³</v>
          </cell>
          <cell r="F124">
            <v>595097</v>
          </cell>
          <cell r="G124" t="str">
            <v>3.6.4.11.19</v>
          </cell>
          <cell r="H124" t="str">
            <v>3.6.4.11</v>
          </cell>
        </row>
        <row r="125">
          <cell r="A125" t="str">
            <v>450.3</v>
          </cell>
          <cell r="B125" t="str">
            <v>450-07</v>
          </cell>
          <cell r="D125" t="str">
            <v>MEZCLA DENSA EN CALIENTE TIPO MDC-3</v>
          </cell>
          <cell r="E125" t="str">
            <v>M³</v>
          </cell>
          <cell r="F125">
            <v>191704</v>
          </cell>
          <cell r="G125" t="str">
            <v>3.6.4.11.14</v>
          </cell>
          <cell r="H125" t="str">
            <v>3.6.4.11.4</v>
          </cell>
        </row>
        <row r="126">
          <cell r="A126" t="str">
            <v>450.3P</v>
          </cell>
          <cell r="B126" t="str">
            <v>450-07</v>
          </cell>
          <cell r="C126" t="str">
            <v>450-07P</v>
          </cell>
          <cell r="D126" t="str">
            <v>MEZCLA DENSA EN CALIENTE TIPO MDC-3</v>
          </cell>
          <cell r="E126" t="str">
            <v>M³</v>
          </cell>
          <cell r="F126">
            <v>586647</v>
          </cell>
          <cell r="G126" t="str">
            <v>3.6.4.11.18</v>
          </cell>
          <cell r="H126" t="str">
            <v>3.6.4.11</v>
          </cell>
        </row>
        <row r="127">
          <cell r="A127" t="str">
            <v>450.4</v>
          </cell>
          <cell r="B127" t="str">
            <v>450-07</v>
          </cell>
          <cell r="C127" t="str">
            <v>450-07P</v>
          </cell>
          <cell r="D127" t="str">
            <v>MEZCLA SEMIDENSA EN CALIENTE TIPO MSC-1</v>
          </cell>
          <cell r="E127" t="str">
            <v>M³</v>
          </cell>
          <cell r="F127">
            <v>191704</v>
          </cell>
          <cell r="H127" t="str">
            <v>3.6.4</v>
          </cell>
        </row>
        <row r="128">
          <cell r="A128" t="str">
            <v>450.5</v>
          </cell>
          <cell r="B128" t="str">
            <v>450-07</v>
          </cell>
          <cell r="C128" t="str">
            <v>450-07P</v>
          </cell>
          <cell r="D128" t="str">
            <v>MEZCLA SEMIDENSA EN CALIENTE TIPO MSC-2</v>
          </cell>
          <cell r="E128" t="str">
            <v>M³</v>
          </cell>
          <cell r="F128">
            <v>191704</v>
          </cell>
          <cell r="H128" t="str">
            <v>3.6.4</v>
          </cell>
        </row>
        <row r="129">
          <cell r="A129" t="str">
            <v>450.6</v>
          </cell>
          <cell r="B129" t="str">
            <v>450-07</v>
          </cell>
          <cell r="C129" t="str">
            <v>450-07P</v>
          </cell>
          <cell r="D129" t="str">
            <v>MEZCLA GRUESA EN CALIENTE TIPO MGC-0</v>
          </cell>
          <cell r="E129" t="str">
            <v>M³</v>
          </cell>
          <cell r="F129">
            <v>191704</v>
          </cell>
          <cell r="H129" t="str">
            <v>3.6.4</v>
          </cell>
        </row>
        <row r="130">
          <cell r="A130" t="str">
            <v>450.7</v>
          </cell>
          <cell r="B130" t="str">
            <v>450-07</v>
          </cell>
          <cell r="C130" t="str">
            <v>450-07P</v>
          </cell>
          <cell r="D130" t="str">
            <v>MEZCLA GRUESA EN CALIENTE TIPO MGC-1</v>
          </cell>
          <cell r="E130" t="str">
            <v>M³</v>
          </cell>
          <cell r="F130">
            <v>191704</v>
          </cell>
          <cell r="H130" t="str">
            <v>3.6.4</v>
          </cell>
        </row>
        <row r="131">
          <cell r="A131" t="str">
            <v>450.8</v>
          </cell>
          <cell r="B131" t="str">
            <v>450-07</v>
          </cell>
          <cell r="C131" t="str">
            <v>450-07P</v>
          </cell>
          <cell r="D131" t="str">
            <v>MEZCLA DE ALTO MODULO</v>
          </cell>
          <cell r="E131" t="str">
            <v>M³</v>
          </cell>
          <cell r="F131">
            <v>191704</v>
          </cell>
          <cell r="H131" t="str">
            <v>3.6.4</v>
          </cell>
        </row>
        <row r="132">
          <cell r="A132" t="str">
            <v>450.9</v>
          </cell>
          <cell r="B132" t="str">
            <v>450-07</v>
          </cell>
          <cell r="C132" t="str">
            <v>450-07P</v>
          </cell>
          <cell r="D132" t="str">
            <v>MEZCLA EN CALIENTE PARA BACHEO</v>
          </cell>
          <cell r="E132" t="str">
            <v>M³</v>
          </cell>
          <cell r="F132">
            <v>590992</v>
          </cell>
          <cell r="G132" t="str">
            <v>3.6.4.11.10</v>
          </cell>
          <cell r="H132" t="str">
            <v>3.6.4.11.5</v>
          </cell>
        </row>
        <row r="133">
          <cell r="A133" t="str">
            <v>451.1</v>
          </cell>
          <cell r="B133" t="str">
            <v>451-07</v>
          </cell>
          <cell r="D133" t="str">
            <v>MEZCLA ABIERTA EN CALIENTE TIPO MAC-1</v>
          </cell>
          <cell r="E133" t="str">
            <v>M³</v>
          </cell>
          <cell r="F133">
            <v>191704</v>
          </cell>
          <cell r="G133" t="str">
            <v>3.6.4.12.1</v>
          </cell>
          <cell r="H133" t="str">
            <v>3.6.4.12.1</v>
          </cell>
        </row>
        <row r="134">
          <cell r="A134" t="str">
            <v>451.1P</v>
          </cell>
          <cell r="B134" t="str">
            <v>451-07</v>
          </cell>
          <cell r="D134" t="str">
            <v>MEZCLA ABIERTA EN CALIENTE TIPO MAC-1</v>
          </cell>
          <cell r="E134" t="str">
            <v>M³</v>
          </cell>
          <cell r="F134">
            <v>485247</v>
          </cell>
          <cell r="G134" t="str">
            <v>3.6.4.12.1</v>
          </cell>
          <cell r="H134" t="str">
            <v>3.6.4.12</v>
          </cell>
        </row>
        <row r="135">
          <cell r="A135" t="str">
            <v>451.2</v>
          </cell>
          <cell r="B135" t="str">
            <v>451-07</v>
          </cell>
          <cell r="D135" t="str">
            <v>MEZCLA ABIERTA EN CALIENTE TIPO MAC-2</v>
          </cell>
          <cell r="E135" t="str">
            <v>M³</v>
          </cell>
          <cell r="F135">
            <v>191704</v>
          </cell>
          <cell r="G135" t="str">
            <v>3.6.4.12.2</v>
          </cell>
          <cell r="H135" t="str">
            <v>3.6.4.12.2</v>
          </cell>
        </row>
        <row r="136">
          <cell r="A136" t="str">
            <v>451.2P</v>
          </cell>
          <cell r="B136" t="str">
            <v>451-07</v>
          </cell>
          <cell r="D136" t="str">
            <v>MEZCLA ABIERTA EN CALIENTE TIPO MAC-2</v>
          </cell>
          <cell r="E136" t="str">
            <v>M³</v>
          </cell>
          <cell r="F136">
            <v>502147</v>
          </cell>
          <cell r="G136" t="str">
            <v>3.6.4.13.6</v>
          </cell>
          <cell r="H136" t="str">
            <v>3.6.4.12</v>
          </cell>
        </row>
        <row r="137">
          <cell r="A137" t="str">
            <v>451.3</v>
          </cell>
          <cell r="B137" t="str">
            <v>451-07</v>
          </cell>
          <cell r="D137" t="str">
            <v>MEZCLA ABIERTA EN CALIENTE TIPO MAC-3</v>
          </cell>
          <cell r="E137" t="str">
            <v>M³</v>
          </cell>
          <cell r="F137">
            <v>191704</v>
          </cell>
          <cell r="G137" t="str">
            <v>3.6.4.12.3</v>
          </cell>
          <cell r="H137" t="str">
            <v>3.6.4.12.3</v>
          </cell>
        </row>
        <row r="138">
          <cell r="A138" t="str">
            <v>451.3P</v>
          </cell>
          <cell r="B138" t="str">
            <v>451-07</v>
          </cell>
          <cell r="D138" t="str">
            <v>MEZCLA ABIERTA EN CALIENTE TIPO MAC-3</v>
          </cell>
          <cell r="E138" t="str">
            <v>M³</v>
          </cell>
          <cell r="F138">
            <v>510597</v>
          </cell>
          <cell r="G138" t="str">
            <v>3.6.4.12.6</v>
          </cell>
          <cell r="H138" t="str">
            <v>3.6.4.12</v>
          </cell>
        </row>
        <row r="139">
          <cell r="A139" t="str">
            <v>451.4</v>
          </cell>
          <cell r="B139" t="str">
            <v>451-07</v>
          </cell>
          <cell r="D139" t="str">
            <v>MEZCLA ABIERTA EN CALIENTE TIPO MAC-3 PARA BACHEO</v>
          </cell>
          <cell r="E139" t="str">
            <v>M³</v>
          </cell>
          <cell r="F139">
            <v>548612</v>
          </cell>
          <cell r="H139" t="str">
            <v>3.6.4.12</v>
          </cell>
        </row>
        <row r="140">
          <cell r="A140" t="str">
            <v>452.1</v>
          </cell>
          <cell r="B140" t="str">
            <v>452-07</v>
          </cell>
          <cell r="D140" t="str">
            <v>MEZCLA DISCONTINUA EN CALIENTE TIPO M-1</v>
          </cell>
          <cell r="E140" t="str">
            <v>M³</v>
          </cell>
          <cell r="F140">
            <v>191704</v>
          </cell>
          <cell r="G140" t="str">
            <v>3.6.4.13.1</v>
          </cell>
          <cell r="H140" t="str">
            <v>3.6.4.13.1</v>
          </cell>
        </row>
        <row r="141">
          <cell r="A141" t="str">
            <v>452.1P</v>
          </cell>
          <cell r="B141" t="str">
            <v>452-07</v>
          </cell>
          <cell r="D141" t="str">
            <v>MEZCLA DISCONTINUA EN CALIENTE TIPO M-1</v>
          </cell>
          <cell r="E141" t="str">
            <v>M³</v>
          </cell>
          <cell r="F141">
            <v>306361</v>
          </cell>
          <cell r="G141" t="str">
            <v>3.6.4.13.5</v>
          </cell>
          <cell r="H141" t="str">
            <v>3.6.4.13.1 </v>
          </cell>
        </row>
        <row r="142">
          <cell r="A142" t="str">
            <v>452.2</v>
          </cell>
          <cell r="B142" t="str">
            <v>452-07</v>
          </cell>
          <cell r="D142" t="str">
            <v>MEZCLA DISCONTINUA EN CALIENTE TIPO M-2</v>
          </cell>
          <cell r="E142" t="str">
            <v>M³</v>
          </cell>
          <cell r="F142">
            <v>191704</v>
          </cell>
          <cell r="G142" t="str">
            <v>3.6.4.13.2</v>
          </cell>
          <cell r="H142" t="str">
            <v>3.6.4.13.2</v>
          </cell>
        </row>
        <row r="143">
          <cell r="A143" t="str">
            <v>452.2P</v>
          </cell>
          <cell r="B143" t="str">
            <v>452-07</v>
          </cell>
          <cell r="D143" t="str">
            <v>MEZCLA DISCONTINUA EN CALIENTE TIPO M-2</v>
          </cell>
          <cell r="E143" t="str">
            <v>M³</v>
          </cell>
          <cell r="F143">
            <v>306361</v>
          </cell>
          <cell r="G143" t="str">
            <v>3.6.4.13.6</v>
          </cell>
          <cell r="H143" t="str">
            <v>3.6.4.13.2</v>
          </cell>
        </row>
        <row r="144">
          <cell r="A144" t="str">
            <v>452.3</v>
          </cell>
          <cell r="B144" t="str">
            <v>452-07</v>
          </cell>
          <cell r="D144" t="str">
            <v>MEZCLA DISCONTINUA EN CALIENTE TIPO F-1</v>
          </cell>
          <cell r="E144" t="str">
            <v>M³</v>
          </cell>
          <cell r="F144">
            <v>191704</v>
          </cell>
          <cell r="G144" t="str">
            <v>3.6.4.13.3</v>
          </cell>
          <cell r="H144" t="str">
            <v>3.6.4.13.7</v>
          </cell>
        </row>
        <row r="145">
          <cell r="A145" t="str">
            <v>452.3P</v>
          </cell>
          <cell r="B145" t="str">
            <v>452-07</v>
          </cell>
          <cell r="D145" t="str">
            <v>MEZCLA DISCONTINUA EN CALIENTE TIPO F-1</v>
          </cell>
          <cell r="E145" t="str">
            <v>M³</v>
          </cell>
          <cell r="F145">
            <v>309133</v>
          </cell>
          <cell r="G145" t="str">
            <v>3.6.4.13.7</v>
          </cell>
          <cell r="H145" t="str">
            <v>3.6.4.13.7</v>
          </cell>
        </row>
        <row r="146">
          <cell r="A146" t="str">
            <v>452.4</v>
          </cell>
          <cell r="B146" t="str">
            <v>452-07</v>
          </cell>
          <cell r="D146" t="str">
            <v>MEZCLA DISCONTINUA EN CALIENTE TIPO F-2</v>
          </cell>
          <cell r="E146" t="str">
            <v>M³</v>
          </cell>
          <cell r="F146">
            <v>191704</v>
          </cell>
          <cell r="G146" t="str">
            <v>3.6.4.13.4</v>
          </cell>
          <cell r="H146" t="str">
            <v>3.6.4.13.8</v>
          </cell>
        </row>
        <row r="147">
          <cell r="A147" t="str">
            <v>452.4P</v>
          </cell>
          <cell r="B147" t="str">
            <v>452-07</v>
          </cell>
          <cell r="D147" t="str">
            <v>MEZCLA DISCONTINUA EN CALIENTE TIPO F-2</v>
          </cell>
          <cell r="E147" t="str">
            <v>M³</v>
          </cell>
          <cell r="F147">
            <v>306361</v>
          </cell>
          <cell r="G147" t="str">
            <v>3.6.4.13.8</v>
          </cell>
          <cell r="H147" t="str">
            <v>3.6.4.13.8 </v>
          </cell>
        </row>
        <row r="148">
          <cell r="A148" t="str">
            <v>453.1</v>
          </cell>
          <cell r="B148" t="str">
            <v>453-07</v>
          </cell>
          <cell r="D148" t="str">
            <v>MEZCLA DRENANTE</v>
          </cell>
          <cell r="E148" t="str">
            <v>M³</v>
          </cell>
          <cell r="F148">
            <v>194239</v>
          </cell>
          <cell r="G148" t="str">
            <v>3.6.4.14.2</v>
          </cell>
          <cell r="H148" t="str">
            <v>3.6.4.13.7</v>
          </cell>
        </row>
        <row r="149">
          <cell r="A149" t="str">
            <v>460.1</v>
          </cell>
          <cell r="B149" t="str">
            <v>460-07</v>
          </cell>
          <cell r="D149" t="str">
            <v>FRESADO DE UN PAVIMENTO ASFALTICO EN ESPESOR E 5 CM</v>
          </cell>
          <cell r="E149" t="str">
            <v>M²</v>
          </cell>
          <cell r="F149">
            <v>2902</v>
          </cell>
          <cell r="G149" t="str">
            <v>3.6.4.15.1</v>
          </cell>
          <cell r="H149" t="str">
            <v>3.6.4.15.2</v>
          </cell>
        </row>
        <row r="150">
          <cell r="A150" t="str">
            <v>460.1P</v>
          </cell>
          <cell r="B150" t="str">
            <v>460-07</v>
          </cell>
          <cell r="C150" t="str">
            <v>460-07P</v>
          </cell>
          <cell r="D150" t="str">
            <v>FRESADO DE UN PAVIMENTO ASFALTICO</v>
          </cell>
          <cell r="E150" t="str">
            <v>M³</v>
          </cell>
          <cell r="F150">
            <v>54119</v>
          </cell>
          <cell r="G150" t="str">
            <v>3.6.4.15.4</v>
          </cell>
          <cell r="H150" t="e">
            <v>#N/A</v>
          </cell>
        </row>
        <row r="151">
          <cell r="A151" t="str">
            <v>461.1</v>
          </cell>
          <cell r="B151" t="str">
            <v>461-07</v>
          </cell>
          <cell r="D151" t="str">
            <v>PAVIMENTO RECICLADO EN FRIO EN EL LUGAR CON EMULSION ASFALTICA</v>
          </cell>
          <cell r="E151" t="str">
            <v>M³</v>
          </cell>
          <cell r="F151">
            <v>95060</v>
          </cell>
          <cell r="G151" t="str">
            <v>3.6.4.16.1</v>
          </cell>
          <cell r="H151" t="str">
            <v>3.6.4.16.1</v>
          </cell>
        </row>
        <row r="152">
          <cell r="A152" t="str">
            <v>461.2</v>
          </cell>
          <cell r="B152" t="str">
            <v>461-07</v>
          </cell>
          <cell r="D152" t="str">
            <v>PAVIMENTO RECICLADO EN FRIO EN EL LUGAR CON CEMENTO ASFALTICO ESPUMADO</v>
          </cell>
          <cell r="E152" t="str">
            <v>M³</v>
          </cell>
          <cell r="F152">
            <v>97836</v>
          </cell>
          <cell r="G152" t="str">
            <v>3.6.4.16.2</v>
          </cell>
          <cell r="H152" t="str">
            <v>3.6.4.16.2</v>
          </cell>
        </row>
        <row r="153">
          <cell r="A153" t="str">
            <v>462.1P</v>
          </cell>
          <cell r="B153" t="str">
            <v>462-07</v>
          </cell>
          <cell r="D153" t="str">
            <v>PAVIMENTO ASFALTICO RECICLADO EN CALIENTE MDC-0</v>
          </cell>
          <cell r="E153" t="str">
            <v>M³</v>
          </cell>
          <cell r="F153">
            <v>95363</v>
          </cell>
          <cell r="G153" t="str">
            <v>3.6.4.17.1</v>
          </cell>
          <cell r="H153" t="str">
            <v>3.6.4.17</v>
          </cell>
        </row>
        <row r="154">
          <cell r="A154" t="str">
            <v>462.1</v>
          </cell>
          <cell r="B154" t="str">
            <v>462-07</v>
          </cell>
          <cell r="D154" t="str">
            <v>PAVIMENTO ASFALTICO RECICLADO EN CALIENTE MDC-1</v>
          </cell>
          <cell r="E154" t="str">
            <v>M³</v>
          </cell>
          <cell r="F154">
            <v>95363</v>
          </cell>
          <cell r="G154" t="str">
            <v>3.6.4.17.2</v>
          </cell>
          <cell r="H154" t="str">
            <v>3.6.4.17.1 </v>
          </cell>
        </row>
        <row r="155">
          <cell r="A155" t="str">
            <v>462.1.1</v>
          </cell>
          <cell r="B155" t="str">
            <v>462-07</v>
          </cell>
          <cell r="D155" t="str">
            <v>MEZCLA ASFALTICA RECICLADA EN CALIENTE DEL TIPO MDC-2</v>
          </cell>
          <cell r="E155" t="str">
            <v>M³</v>
          </cell>
          <cell r="F155">
            <v>98621</v>
          </cell>
          <cell r="G155" t="str">
            <v>3.6.4.17.3</v>
          </cell>
          <cell r="H155" t="str">
            <v>3.6.4.17.3</v>
          </cell>
        </row>
        <row r="156">
          <cell r="A156" t="str">
            <v>462.4P</v>
          </cell>
          <cell r="B156" t="str">
            <v>462-07</v>
          </cell>
          <cell r="D156" t="str">
            <v>PAVIMENTO ASFALTICO RECICLADO EN CALIENTE MDC-3</v>
          </cell>
          <cell r="E156" t="str">
            <v>M³</v>
          </cell>
          <cell r="F156">
            <v>96893</v>
          </cell>
          <cell r="G156" t="str">
            <v>3.6.4.17.4</v>
          </cell>
          <cell r="H156" t="str">
            <v>3.6.4.17</v>
          </cell>
        </row>
        <row r="157">
          <cell r="A157" t="str">
            <v>462.2</v>
          </cell>
          <cell r="B157" t="str">
            <v>462-07</v>
          </cell>
          <cell r="D157" t="str">
            <v>PAVIMENTO ASFALTICO RECICLADO EN CALIENTE PARA BACHEO</v>
          </cell>
          <cell r="E157" t="str">
            <v>M³</v>
          </cell>
          <cell r="F157">
            <v>237466</v>
          </cell>
          <cell r="G157" t="str">
            <v>3.6.4.17.5</v>
          </cell>
          <cell r="H157" t="str">
            <v>3.6.4.17</v>
          </cell>
          <cell r="I157" t="str">
            <v>************************************</v>
          </cell>
        </row>
        <row r="158">
          <cell r="A158" t="str">
            <v>464.1</v>
          </cell>
          <cell r="B158" t="str">
            <v>464-07</v>
          </cell>
          <cell r="D158" t="str">
            <v>GEOTEXTIL PARA REHABILITACION DE PAVIMENTOS ASFALTICOS</v>
          </cell>
          <cell r="E158" t="str">
            <v>M²</v>
          </cell>
          <cell r="F158">
            <v>5906</v>
          </cell>
          <cell r="H158" t="str">
            <v>3.6.8</v>
          </cell>
        </row>
        <row r="159">
          <cell r="A159" t="str">
            <v>464.2</v>
          </cell>
          <cell r="B159" t="str">
            <v>464-07</v>
          </cell>
          <cell r="D159" t="str">
            <v>SUMINISTRO DE CEMENTO ASFALTICO</v>
          </cell>
          <cell r="E159" t="str">
            <v>KG</v>
          </cell>
          <cell r="F159">
            <v>2613</v>
          </cell>
          <cell r="H159" t="str">
            <v>3.6.4.8 </v>
          </cell>
        </row>
        <row r="160">
          <cell r="A160" t="str">
            <v>464.3</v>
          </cell>
          <cell r="B160" t="str">
            <v>464-07</v>
          </cell>
          <cell r="D160" t="str">
            <v>SUMINISTRO DE EMULSION ASFALTICA CONVENCIONAL</v>
          </cell>
          <cell r="E160" t="str">
            <v>LT</v>
          </cell>
          <cell r="F160">
            <v>2864</v>
          </cell>
          <cell r="H160" t="str">
            <v>3.6.4.2</v>
          </cell>
        </row>
        <row r="161">
          <cell r="A161" t="str">
            <v>464.4</v>
          </cell>
          <cell r="B161" t="str">
            <v>464-07</v>
          </cell>
          <cell r="D161" t="str">
            <v>SUMINISTRO DE EMULSION ASFALTICA MODIFICADA CON POLIMEROS</v>
          </cell>
          <cell r="E161" t="str">
            <v>LT</v>
          </cell>
          <cell r="F161">
            <v>3967</v>
          </cell>
          <cell r="H161" t="str">
            <v> 3.6.4.2.5 </v>
          </cell>
        </row>
        <row r="162">
          <cell r="A162" t="str">
            <v>465.1</v>
          </cell>
          <cell r="B162" t="str">
            <v>465-07</v>
          </cell>
          <cell r="D162" t="str">
            <v>EXCAVACIONES PARA REPARACION DE PAVIMENTO ASFALTICO EXISTENTE</v>
          </cell>
          <cell r="E162" t="str">
            <v>M³</v>
          </cell>
          <cell r="F162">
            <v>54391</v>
          </cell>
          <cell r="G162" t="str">
            <v>3.6.1.3.32</v>
          </cell>
          <cell r="H162" t="str">
            <v>3.6.2.1</v>
          </cell>
        </row>
        <row r="163">
          <cell r="A163" t="str">
            <v>466.1</v>
          </cell>
          <cell r="D163" t="str">
            <v>SELLO DE GRIETAS EN PAVIMENTO ASFALTICO SIN RUTEO</v>
          </cell>
          <cell r="E163" t="str">
            <v>ML</v>
          </cell>
          <cell r="F163">
            <v>3892</v>
          </cell>
          <cell r="H163" t="str">
            <v>3.6.4.7</v>
          </cell>
        </row>
        <row r="164">
          <cell r="A164" t="str">
            <v>466.2</v>
          </cell>
          <cell r="D164" t="str">
            <v>SELLO DE GRIETAS EN PAVIMENTO ASFALTICO CON RUTEO</v>
          </cell>
          <cell r="E164" t="str">
            <v>ML</v>
          </cell>
          <cell r="F164">
            <v>3892</v>
          </cell>
          <cell r="H164" t="str">
            <v>3.6.4.7</v>
          </cell>
        </row>
        <row r="165">
          <cell r="A165" t="str">
            <v>500.1</v>
          </cell>
          <cell r="B165" t="str">
            <v>500-07</v>
          </cell>
          <cell r="D165" t="str">
            <v>PAVIMENTO DE CONCRETO HIDRAULICO</v>
          </cell>
          <cell r="E165" t="str">
            <v>M³</v>
          </cell>
          <cell r="F165">
            <v>638004</v>
          </cell>
          <cell r="G165" t="str">
            <v>3,6,5,1,10</v>
          </cell>
          <cell r="H165" t="str">
            <v>3.6.5.1</v>
          </cell>
        </row>
        <row r="166">
          <cell r="A166" t="str">
            <v>500.1P</v>
          </cell>
          <cell r="B166" t="str">
            <v>500-07</v>
          </cell>
          <cell r="D166" t="str">
            <v>PAVIMENTO DE CONCRETO HIDRAULICO (FASTRAK)</v>
          </cell>
          <cell r="E166" t="str">
            <v>M³</v>
          </cell>
          <cell r="F166">
            <v>911004</v>
          </cell>
          <cell r="H166" t="str">
            <v>3.6.5.1</v>
          </cell>
        </row>
        <row r="167">
          <cell r="A167" t="str">
            <v>501.1</v>
          </cell>
          <cell r="B167" t="str">
            <v>501-07</v>
          </cell>
          <cell r="D167" t="str">
            <v>CEMENTO PORTLAND NORMAL</v>
          </cell>
          <cell r="E167" t="str">
            <v>KG</v>
          </cell>
          <cell r="F167">
            <v>520</v>
          </cell>
          <cell r="H167" t="str">
            <v>1.35.1.1.3</v>
          </cell>
        </row>
        <row r="168">
          <cell r="A168" t="str">
            <v>510.1</v>
          </cell>
          <cell r="B168" t="str">
            <v>510-07</v>
          </cell>
          <cell r="D168" t="str">
            <v>PAVIMENTO DE ADOQUINES DE CONCRETO</v>
          </cell>
          <cell r="E168" t="str">
            <v>M²</v>
          </cell>
          <cell r="F168">
            <v>50172</v>
          </cell>
          <cell r="G168" t="str">
            <v>3.6.5.2.7</v>
          </cell>
          <cell r="H168" t="str">
            <v>3.6.5.2.10</v>
          </cell>
        </row>
        <row r="169">
          <cell r="A169" t="str">
            <v>510.1P1</v>
          </cell>
          <cell r="B169" t="str">
            <v>510-07</v>
          </cell>
          <cell r="D169" t="str">
            <v>ADOQUIN GRAMA</v>
          </cell>
          <cell r="E169" t="str">
            <v>M²</v>
          </cell>
          <cell r="F169">
            <v>52309.053431818189</v>
          </cell>
          <cell r="H169" t="str">
            <v>3.6.5.2</v>
          </cell>
        </row>
        <row r="170">
          <cell r="A170" t="str">
            <v>510.1P2</v>
          </cell>
          <cell r="B170" t="str">
            <v>510-07</v>
          </cell>
          <cell r="D170" t="str">
            <v>ADOQUIN COLOR</v>
          </cell>
          <cell r="E170" t="str">
            <v>M²</v>
          </cell>
          <cell r="F170">
            <v>52781.8655</v>
          </cell>
          <cell r="H170" t="str">
            <v>3.6.5.2.2</v>
          </cell>
        </row>
        <row r="171">
          <cell r="A171" t="str">
            <v>510.1P3</v>
          </cell>
          <cell r="B171" t="str">
            <v>510-07</v>
          </cell>
          <cell r="D171" t="str">
            <v>DILATACION EN ADOQUIN</v>
          </cell>
          <cell r="E171" t="str">
            <v>ML</v>
          </cell>
          <cell r="F171">
            <v>9092.2039000000004</v>
          </cell>
          <cell r="H171" t="str">
            <v>3.6.5.2</v>
          </cell>
        </row>
        <row r="172">
          <cell r="A172" t="str">
            <v>600.1</v>
          </cell>
          <cell r="B172" t="str">
            <v>600-07</v>
          </cell>
          <cell r="D172" t="str">
            <v>EXCAVACIONES VARIAS SIN CLASIFICAR</v>
          </cell>
          <cell r="E172" t="str">
            <v>M³</v>
          </cell>
          <cell r="F172">
            <v>13845</v>
          </cell>
          <cell r="G172" t="str">
            <v>3.6.6.1.1</v>
          </cell>
          <cell r="H172" t="str">
            <v>3.6.6.1.9</v>
          </cell>
        </row>
        <row r="173">
          <cell r="A173" t="str">
            <v>600.2</v>
          </cell>
          <cell r="B173" t="str">
            <v>600-07</v>
          </cell>
          <cell r="D173" t="str">
            <v>EXCAVACIONES VARIAS EN ROCA EN SECO</v>
          </cell>
          <cell r="E173" t="str">
            <v>M³</v>
          </cell>
          <cell r="F173">
            <v>48557</v>
          </cell>
          <cell r="G173" t="str">
            <v>3.6.6.1.9</v>
          </cell>
          <cell r="H173" t="str">
            <v>3.6.6.1.9</v>
          </cell>
        </row>
        <row r="174">
          <cell r="A174" t="str">
            <v>600.3</v>
          </cell>
          <cell r="B174" t="str">
            <v>600-07</v>
          </cell>
          <cell r="D174" t="str">
            <v>EXCAVACIONES VARIAS EN ROCA BAJO AGUA</v>
          </cell>
          <cell r="E174" t="str">
            <v>M³</v>
          </cell>
          <cell r="F174">
            <v>80484</v>
          </cell>
          <cell r="H174" t="str">
            <v>3.6.6.1.9</v>
          </cell>
        </row>
        <row r="175">
          <cell r="A175" t="str">
            <v>600.4</v>
          </cell>
          <cell r="B175" t="str">
            <v>600-07</v>
          </cell>
          <cell r="D175" t="str">
            <v>EXCAVACIONES VARIAS EN MATERIAL COMUN EN SECO</v>
          </cell>
          <cell r="E175" t="str">
            <v>M³</v>
          </cell>
          <cell r="F175">
            <v>15167</v>
          </cell>
          <cell r="G175" t="str">
            <v>3.6.6.1.10</v>
          </cell>
          <cell r="H175" t="str">
            <v xml:space="preserve">3.6.6.1.10  </v>
          </cell>
        </row>
        <row r="176">
          <cell r="A176" t="str">
            <v>600.4P</v>
          </cell>
          <cell r="B176" t="str">
            <v>600-07</v>
          </cell>
          <cell r="C176" t="str">
            <v>600-07P</v>
          </cell>
          <cell r="D176" t="str">
            <v>EXCAVACIONES VARIAS EN MATERIA COMUN EN SECO A MANO</v>
          </cell>
          <cell r="E176" t="str">
            <v>M³</v>
          </cell>
          <cell r="F176">
            <v>23590</v>
          </cell>
          <cell r="G176" t="str">
            <v>3.6.6.1.10</v>
          </cell>
          <cell r="H176" t="str">
            <v>3.6.6.1</v>
          </cell>
        </row>
        <row r="177">
          <cell r="A177" t="str">
            <v>600.5</v>
          </cell>
          <cell r="B177" t="str">
            <v>600-07</v>
          </cell>
          <cell r="D177" t="str">
            <v>EXCAVACIONES VARIAS EN MATERIAL COMUN BAJO AGUA</v>
          </cell>
          <cell r="E177" t="str">
            <v>M³</v>
          </cell>
          <cell r="F177">
            <v>22564</v>
          </cell>
          <cell r="G177" t="str">
            <v>3.6.6.1.11</v>
          </cell>
          <cell r="H177" t="str">
            <v>3.6.6.1.11</v>
          </cell>
        </row>
        <row r="178">
          <cell r="A178" t="str">
            <v>600.5P</v>
          </cell>
          <cell r="B178" t="str">
            <v>600-07</v>
          </cell>
          <cell r="C178" t="str">
            <v>600-07P</v>
          </cell>
          <cell r="D178" t="str">
            <v>EXCAVACIONES VARIAS EN MATERIAL COMUN BAJO AGUA A MANO</v>
          </cell>
          <cell r="E178" t="str">
            <v>M³</v>
          </cell>
          <cell r="F178">
            <v>36555</v>
          </cell>
          <cell r="H178" t="str">
            <v>3.6.6.1</v>
          </cell>
        </row>
        <row r="179">
          <cell r="A179" t="str">
            <v>610.1</v>
          </cell>
          <cell r="B179" t="str">
            <v>610-07</v>
          </cell>
          <cell r="D179" t="str">
            <v>RELLENO PARA ESTRUCTURAS</v>
          </cell>
          <cell r="E179" t="str">
            <v>M³</v>
          </cell>
          <cell r="F179">
            <v>95722</v>
          </cell>
          <cell r="G179" t="str">
            <v>3.6.6.2.3</v>
          </cell>
          <cell r="H179" t="str">
            <v xml:space="preserve">3.6.6.2.1   </v>
          </cell>
        </row>
        <row r="180">
          <cell r="A180" t="str">
            <v>610.2</v>
          </cell>
          <cell r="B180" t="str">
            <v>610-07</v>
          </cell>
          <cell r="D180" t="str">
            <v>RELLENOS CON MATERIAL FILTRANTE</v>
          </cell>
          <cell r="E180" t="str">
            <v>M³</v>
          </cell>
          <cell r="F180">
            <v>115346</v>
          </cell>
          <cell r="H180" t="str">
            <v>3.6.6.2.4</v>
          </cell>
        </row>
        <row r="181">
          <cell r="A181" t="str">
            <v>620.1</v>
          </cell>
          <cell r="B181" t="str">
            <v>620-07</v>
          </cell>
          <cell r="D181" t="str">
            <v>PILOTES PREFABRICADOS DE CONCRETO</v>
          </cell>
          <cell r="E181" t="str">
            <v>ML</v>
          </cell>
          <cell r="F181">
            <v>0</v>
          </cell>
          <cell r="H181" t="str">
            <v>3.6.6.3.1</v>
          </cell>
        </row>
        <row r="182">
          <cell r="A182" t="str">
            <v>620.2</v>
          </cell>
          <cell r="B182" t="str">
            <v>620-07</v>
          </cell>
          <cell r="D182" t="str">
            <v>EXTENSION DE PILOTES</v>
          </cell>
          <cell r="E182" t="str">
            <v>ML</v>
          </cell>
          <cell r="F182">
            <v>0</v>
          </cell>
          <cell r="H182" t="str">
            <v>3.6.6.3.2</v>
          </cell>
        </row>
        <row r="183">
          <cell r="A183" t="str">
            <v>620.3</v>
          </cell>
          <cell r="B183" t="str">
            <v>620-07</v>
          </cell>
          <cell r="D183" t="str">
            <v>PRUEBA DE CARGA</v>
          </cell>
          <cell r="E183" t="str">
            <v>ML</v>
          </cell>
          <cell r="F183">
            <v>0</v>
          </cell>
          <cell r="H183" t="str">
            <v>3.6.6.4.6</v>
          </cell>
        </row>
        <row r="184">
          <cell r="A184" t="str">
            <v>620P</v>
          </cell>
          <cell r="B184" t="str">
            <v>620-07</v>
          </cell>
          <cell r="D184" t="str">
            <v>PILOTE EN MADERA DE D=15CM</v>
          </cell>
          <cell r="E184" t="str">
            <v>ML</v>
          </cell>
          <cell r="F184">
            <v>95807</v>
          </cell>
          <cell r="H184" t="str">
            <v>3.6.6.4</v>
          </cell>
        </row>
        <row r="185">
          <cell r="A185" t="str">
            <v>621.1</v>
          </cell>
          <cell r="B185" t="str">
            <v>621-07</v>
          </cell>
          <cell r="D185" t="str">
            <v>PILOTE DE CONCRETO FUNDIDO EN SITIO D=1M L=12M</v>
          </cell>
          <cell r="E185" t="str">
            <v>ML</v>
          </cell>
          <cell r="F185">
            <v>1342412</v>
          </cell>
          <cell r="G185" t="str">
            <v>3.6.6.3.1</v>
          </cell>
          <cell r="H185" t="str">
            <v>3.6.6.4.1</v>
          </cell>
        </row>
        <row r="186">
          <cell r="A186" t="str">
            <v>621.2</v>
          </cell>
          <cell r="B186" t="str">
            <v>621-07</v>
          </cell>
          <cell r="D186" t="str">
            <v>BASE ACAMPANADA FUNDIDA EN SITIO</v>
          </cell>
          <cell r="E186" t="str">
            <v>M³</v>
          </cell>
          <cell r="F186">
            <v>1450904</v>
          </cell>
          <cell r="H186" t="str">
            <v>3.6.6.4.2</v>
          </cell>
        </row>
        <row r="187">
          <cell r="A187" t="str">
            <v>621.3</v>
          </cell>
          <cell r="B187" t="str">
            <v>621-07</v>
          </cell>
          <cell r="D187" t="str">
            <v>PILOTE DE PRUEBA DE DIAMETRO</v>
          </cell>
          <cell r="E187" t="str">
            <v>ML</v>
          </cell>
          <cell r="F187">
            <v>0</v>
          </cell>
          <cell r="H187" t="str">
            <v>3.6.6.4.3</v>
          </cell>
        </row>
        <row r="188">
          <cell r="A188" t="str">
            <v>621.4</v>
          </cell>
          <cell r="B188" t="str">
            <v>621-07</v>
          </cell>
          <cell r="D188" t="str">
            <v>BASE ACAMPANADA DE PRUEBA</v>
          </cell>
          <cell r="E188" t="str">
            <v>M³</v>
          </cell>
          <cell r="F188">
            <v>0</v>
          </cell>
          <cell r="H188" t="str">
            <v xml:space="preserve"> 3.6.6.4.4</v>
          </cell>
        </row>
        <row r="189">
          <cell r="A189" t="str">
            <v>621.5</v>
          </cell>
          <cell r="B189" t="str">
            <v>621-07</v>
          </cell>
          <cell r="D189" t="str">
            <v>CAMISA PERMANENTE DE DIAMETRO EXTERIOR</v>
          </cell>
          <cell r="E189" t="str">
            <v>ML</v>
          </cell>
          <cell r="F189">
            <v>2908013</v>
          </cell>
          <cell r="G189" t="str">
            <v>3.6.6.4.5</v>
          </cell>
          <cell r="H189" t="str">
            <v>3.6.6.5.5</v>
          </cell>
        </row>
        <row r="190">
          <cell r="A190" t="str">
            <v>621.5P</v>
          </cell>
          <cell r="B190" t="str">
            <v>621-07</v>
          </cell>
          <cell r="C190" t="str">
            <v>621-07P</v>
          </cell>
          <cell r="D190" t="str">
            <v>CAMISA PERMANENTE DE DIAMETRO INTERIOR D=1M EN CONCRETO</v>
          </cell>
          <cell r="E190" t="str">
            <v>ML</v>
          </cell>
          <cell r="F190">
            <v>199845</v>
          </cell>
          <cell r="G190" t="str">
            <v>3.6.6.4.5</v>
          </cell>
          <cell r="H190" t="str">
            <v>3.6.6.4.5</v>
          </cell>
        </row>
        <row r="191">
          <cell r="A191" t="str">
            <v>621.6</v>
          </cell>
          <cell r="B191" t="str">
            <v>621-07</v>
          </cell>
          <cell r="D191" t="str">
            <v>PRUEBA DE CARGA</v>
          </cell>
          <cell r="E191" t="str">
            <v>U</v>
          </cell>
          <cell r="F191">
            <v>110628933</v>
          </cell>
          <cell r="H191" t="str">
            <v xml:space="preserve"> 3.6.6.4.6 </v>
          </cell>
        </row>
        <row r="192">
          <cell r="A192" t="str">
            <v>621.7</v>
          </cell>
          <cell r="B192" t="str">
            <v>621-07</v>
          </cell>
          <cell r="D192" t="str">
            <v>CAISSONS DE DIAMETRO INTERIOR 1,20 M EN CONCRETO CLASE C Y ANILLO E = 0,15 INCLUYE EXCAVACION BAJO AGUA Y BOMBEOS MAS PLASTIFICANTE SIKAMENT (SEGÚN REQUERIMIENTOS DE FABRICANTE) ( NO INCLUYE ACERO DE REFUERZO).</v>
          </cell>
          <cell r="E192" t="str">
            <v>M³</v>
          </cell>
          <cell r="F192">
            <v>1917004</v>
          </cell>
          <cell r="H192" t="str">
            <v>3.6.6.4</v>
          </cell>
          <cell r="I192" t="str">
            <v>NO INCLUIDO EN ESPECIFICACIONES 2007</v>
          </cell>
        </row>
        <row r="193">
          <cell r="A193" t="str">
            <v>622.1</v>
          </cell>
          <cell r="B193" t="str">
            <v>622-07</v>
          </cell>
          <cell r="D193" t="str">
            <v>TABLESTACADO DE MADERA</v>
          </cell>
          <cell r="E193" t="str">
            <v>M²</v>
          </cell>
          <cell r="F193">
            <v>329783</v>
          </cell>
          <cell r="H193" t="str">
            <v>3.6.6.5.1</v>
          </cell>
        </row>
        <row r="194">
          <cell r="A194" t="str">
            <v>622.2</v>
          </cell>
          <cell r="B194" t="str">
            <v>622-07</v>
          </cell>
          <cell r="D194" t="str">
            <v>TABLESTACADO METALICO</v>
          </cell>
          <cell r="E194" t="str">
            <v>M²</v>
          </cell>
          <cell r="F194">
            <v>0</v>
          </cell>
          <cell r="H194" t="str">
            <v>3.6.6.5.3</v>
          </cell>
        </row>
        <row r="195">
          <cell r="A195" t="str">
            <v>622.3</v>
          </cell>
          <cell r="B195" t="str">
            <v>622-07</v>
          </cell>
          <cell r="D195" t="str">
            <v>TABLESTACADO DE CONCRETO REFORZADO</v>
          </cell>
          <cell r="E195" t="str">
            <v>M²</v>
          </cell>
          <cell r="F195">
            <v>0</v>
          </cell>
          <cell r="H195" t="str">
            <v>3.6.6.5.2</v>
          </cell>
        </row>
        <row r="196">
          <cell r="A196" t="str">
            <v>622.4</v>
          </cell>
          <cell r="B196" t="str">
            <v>622-07</v>
          </cell>
          <cell r="D196" t="str">
            <v>TABLESTACADO DE CONCRETO PREESFORZADO</v>
          </cell>
          <cell r="E196" t="str">
            <v>M²</v>
          </cell>
          <cell r="F196">
            <v>0</v>
          </cell>
          <cell r="H196" t="str">
            <v>3.6.6.5.4 </v>
          </cell>
        </row>
        <row r="197">
          <cell r="A197" t="str">
            <v>622.5</v>
          </cell>
          <cell r="B197" t="str">
            <v>622-07</v>
          </cell>
          <cell r="D197" t="str">
            <v>CORTE DEL EXTREMO SUPERIOR DEL ELEMENTO</v>
          </cell>
          <cell r="E197" t="str">
            <v>ML</v>
          </cell>
          <cell r="F197">
            <v>34261.624130793462</v>
          </cell>
          <cell r="H197" t="str">
            <v>3.6.6.5.5</v>
          </cell>
          <cell r="I197" t="str">
            <v>POR REALIZAR UNITARIOS DE ITEMS 623,1Y 623,2</v>
          </cell>
        </row>
        <row r="198">
          <cell r="A198" t="str">
            <v>623.1</v>
          </cell>
          <cell r="B198" t="str">
            <v>623-07</v>
          </cell>
          <cell r="D198" t="str">
            <v>ANCLAJE TIPO</v>
          </cell>
          <cell r="E198" t="str">
            <v>ML</v>
          </cell>
          <cell r="H198" t="str">
            <v>3.6.6.8</v>
          </cell>
        </row>
        <row r="199">
          <cell r="A199" t="str">
            <v>623.2</v>
          </cell>
          <cell r="B199" t="str">
            <v>623-07</v>
          </cell>
          <cell r="D199" t="str">
            <v>PRUEBA DE CARGA</v>
          </cell>
          <cell r="E199" t="str">
            <v>U</v>
          </cell>
          <cell r="H199" t="str">
            <v>3.6.6.8</v>
          </cell>
        </row>
        <row r="200">
          <cell r="A200" t="str">
            <v>630.1</v>
          </cell>
          <cell r="B200" t="str">
            <v>630-07</v>
          </cell>
          <cell r="D200" t="str">
            <v>CONCRETO CLASE A</v>
          </cell>
          <cell r="E200" t="str">
            <v>M³</v>
          </cell>
          <cell r="F200">
            <v>1009680</v>
          </cell>
          <cell r="H200" t="str">
            <v>3.6.6.6.8</v>
          </cell>
        </row>
        <row r="201">
          <cell r="A201" t="str">
            <v>630.2</v>
          </cell>
          <cell r="B201" t="str">
            <v>630-07</v>
          </cell>
          <cell r="D201" t="str">
            <v>CONCRETO CLASE B</v>
          </cell>
          <cell r="E201" t="str">
            <v>M³</v>
          </cell>
          <cell r="F201">
            <v>920504</v>
          </cell>
          <cell r="H201" t="str">
            <v>3.6.6.6.17</v>
          </cell>
        </row>
        <row r="202">
          <cell r="A202" t="str">
            <v>630.3</v>
          </cell>
          <cell r="B202" t="str">
            <v>630-07</v>
          </cell>
          <cell r="D202" t="str">
            <v>CONCRETO CLASE C</v>
          </cell>
          <cell r="E202" t="str">
            <v>M³</v>
          </cell>
          <cell r="F202">
            <v>620984</v>
          </cell>
          <cell r="G202" t="str">
            <v>3.6.6.6.26</v>
          </cell>
          <cell r="H202" t="str">
            <v xml:space="preserve"> 3.6.6.6.26</v>
          </cell>
        </row>
        <row r="203">
          <cell r="A203" t="str">
            <v>630.4</v>
          </cell>
          <cell r="B203" t="str">
            <v>630-07</v>
          </cell>
          <cell r="D203" t="str">
            <v>CONCRETO CLASE D</v>
          </cell>
          <cell r="E203" t="str">
            <v>M³</v>
          </cell>
          <cell r="F203">
            <v>500999</v>
          </cell>
          <cell r="G203" t="str">
            <v>3.6.6.6.35</v>
          </cell>
          <cell r="H203" t="str">
            <v xml:space="preserve">3.6.6.6.35 </v>
          </cell>
        </row>
        <row r="204">
          <cell r="A204" t="str">
            <v>630.5</v>
          </cell>
          <cell r="B204" t="str">
            <v>630-07</v>
          </cell>
          <cell r="D204" t="str">
            <v>CONCRETO CLASE E</v>
          </cell>
          <cell r="E204" t="str">
            <v>M³</v>
          </cell>
          <cell r="F204">
            <v>473816</v>
          </cell>
          <cell r="G204" t="str">
            <v>3.6.6.6.44</v>
          </cell>
          <cell r="H204" t="str">
            <v>3.6.6.6.44</v>
          </cell>
        </row>
        <row r="205">
          <cell r="A205" t="str">
            <v>630.6</v>
          </cell>
          <cell r="B205" t="str">
            <v>630-07</v>
          </cell>
          <cell r="D205" t="str">
            <v>CONCRETO CLASE F</v>
          </cell>
          <cell r="E205" t="str">
            <v>M³</v>
          </cell>
          <cell r="F205">
            <v>410242</v>
          </cell>
          <cell r="G205" t="str">
            <v>3.6.6.6.46</v>
          </cell>
          <cell r="H205" t="str">
            <v>3.6.6.6.46</v>
          </cell>
        </row>
        <row r="206">
          <cell r="A206" t="str">
            <v>630.7</v>
          </cell>
          <cell r="B206" t="str">
            <v>630-07</v>
          </cell>
          <cell r="D206" t="str">
            <v>CONCRETO CLASE G</v>
          </cell>
          <cell r="E206" t="str">
            <v>M³</v>
          </cell>
          <cell r="F206">
            <v>333042</v>
          </cell>
          <cell r="G206" t="str">
            <v>3.6.6.6.47</v>
          </cell>
          <cell r="H206" t="str">
            <v>3.6.6.6.47</v>
          </cell>
        </row>
        <row r="207">
          <cell r="A207" t="str">
            <v>630P</v>
          </cell>
          <cell r="B207" t="str">
            <v>630-07</v>
          </cell>
          <cell r="D207" t="str">
            <v>MORTERO 1.3</v>
          </cell>
          <cell r="E207" t="str">
            <v>M³</v>
          </cell>
          <cell r="F207">
            <v>372309</v>
          </cell>
          <cell r="H207" t="str">
            <v>3.3.5.3.6</v>
          </cell>
        </row>
        <row r="208">
          <cell r="A208" t="str">
            <v>631P</v>
          </cell>
          <cell r="B208" t="str">
            <v>631-07</v>
          </cell>
          <cell r="C208" t="str">
            <v>631-07P</v>
          </cell>
          <cell r="D208" t="str">
            <v>BOLSACRETOS</v>
          </cell>
          <cell r="E208" t="str">
            <v>M³</v>
          </cell>
          <cell r="F208">
            <v>644801.33704999997</v>
          </cell>
          <cell r="G208" t="str">
            <v>3.6.6.21.2</v>
          </cell>
          <cell r="H208" t="str">
            <v>3.6.6.21.2</v>
          </cell>
        </row>
        <row r="209">
          <cell r="A209" t="str">
            <v>632.1</v>
          </cell>
          <cell r="B209" t="str">
            <v>632-07</v>
          </cell>
          <cell r="D209" t="str">
            <v>BARANDA DE CONCRETO 1.05*0.35</v>
          </cell>
          <cell r="E209" t="str">
            <v>ML</v>
          </cell>
          <cell r="F209">
            <v>110953</v>
          </cell>
          <cell r="G209" t="str">
            <v>3.6.6.7.1</v>
          </cell>
          <cell r="H209" t="str">
            <v>3.6.6.7.1</v>
          </cell>
        </row>
        <row r="210">
          <cell r="A210" t="str">
            <v>632P</v>
          </cell>
          <cell r="B210" t="str">
            <v>632-07</v>
          </cell>
          <cell r="C210" t="str">
            <v>632-07P</v>
          </cell>
          <cell r="D210" t="str">
            <v>BARANDA METALICA</v>
          </cell>
          <cell r="E210" t="str">
            <v>ML</v>
          </cell>
          <cell r="F210">
            <v>346943</v>
          </cell>
          <cell r="H210" t="str">
            <v>3.6.6.11</v>
          </cell>
        </row>
        <row r="211">
          <cell r="A211" t="str">
            <v>640.1.1</v>
          </cell>
          <cell r="B211" t="str">
            <v>640-07</v>
          </cell>
          <cell r="D211" t="str">
            <v>ACERO DE REFUERZO fy 260 Mpa</v>
          </cell>
          <cell r="E211" t="str">
            <v>KG</v>
          </cell>
          <cell r="F211">
            <v>4225</v>
          </cell>
          <cell r="H211" t="str">
            <v>3.6.6.8.1 </v>
          </cell>
        </row>
        <row r="212">
          <cell r="A212" t="str">
            <v>640.2</v>
          </cell>
          <cell r="B212" t="str">
            <v>640-07</v>
          </cell>
          <cell r="D212" t="str">
            <v>MALLA DE REFUERZO fy 260 Mpa</v>
          </cell>
          <cell r="E212" t="str">
            <v>KG</v>
          </cell>
          <cell r="F212">
            <v>3952</v>
          </cell>
          <cell r="H212" t="str">
            <v> 3.6.6.8.2 </v>
          </cell>
          <cell r="I212" t="str">
            <v>NO INCLUIDO EN ESPECIFICACIONES 2007</v>
          </cell>
        </row>
        <row r="213">
          <cell r="A213" t="str">
            <v>640.1</v>
          </cell>
          <cell r="B213" t="str">
            <v>640-07</v>
          </cell>
          <cell r="D213" t="str">
            <v>ACERO DE REFUERZO fy 480 Mpa</v>
          </cell>
          <cell r="E213" t="str">
            <v>KG</v>
          </cell>
          <cell r="F213">
            <v>4225</v>
          </cell>
          <cell r="G213" t="str">
            <v>3.6.6.8.3</v>
          </cell>
          <cell r="H213" t="str">
            <v>3.6.6.8.1 </v>
          </cell>
          <cell r="I213" t="str">
            <v>NO INCLUIDO EN ESPECIFICACIONES 2007</v>
          </cell>
        </row>
        <row r="214">
          <cell r="A214" t="str">
            <v>641.1</v>
          </cell>
          <cell r="B214" t="str">
            <v>641-07</v>
          </cell>
          <cell r="D214" t="str">
            <v>ACERO DE PREESFUERZO</v>
          </cell>
          <cell r="E214" t="str">
            <v>TON-M</v>
          </cell>
          <cell r="F214">
            <v>1290</v>
          </cell>
          <cell r="G214" t="str">
            <v>3.6.6.9.1</v>
          </cell>
          <cell r="H214" t="str">
            <v>3.6.6.9.1</v>
          </cell>
        </row>
        <row r="215">
          <cell r="A215" t="str">
            <v>641P</v>
          </cell>
          <cell r="B215" t="str">
            <v>641-07</v>
          </cell>
          <cell r="D215" t="str">
            <v>ANCLAJE EN ROCA DE D=4" CON 3 TORONES DE 1/2" POSTENSADOS</v>
          </cell>
          <cell r="E215" t="str">
            <v>TON-M</v>
          </cell>
          <cell r="F215">
            <v>344739</v>
          </cell>
          <cell r="H215" t="str">
            <v>3.6.6.9</v>
          </cell>
        </row>
        <row r="216">
          <cell r="A216" t="str">
            <v>642.1</v>
          </cell>
          <cell r="B216" t="str">
            <v>642-07</v>
          </cell>
          <cell r="D216" t="str">
            <v>APOYO ELASTOMERICO</v>
          </cell>
          <cell r="E216" t="str">
            <v>U (DM³)</v>
          </cell>
          <cell r="F216">
            <v>397840</v>
          </cell>
          <cell r="G216" t="str">
            <v>3.6.6.10.1</v>
          </cell>
          <cell r="H216" t="str">
            <v>3.6.6.10.1</v>
          </cell>
        </row>
        <row r="217">
          <cell r="A217" t="str">
            <v>642.2</v>
          </cell>
          <cell r="B217" t="str">
            <v>642-07</v>
          </cell>
          <cell r="D217" t="str">
            <v>SELLO PARA JUNTAS DE PUENTES</v>
          </cell>
          <cell r="E217" t="str">
            <v>ML</v>
          </cell>
          <cell r="F217">
            <v>46791</v>
          </cell>
          <cell r="G217" t="str">
            <v>3.6.6.10.2</v>
          </cell>
          <cell r="H217" t="str">
            <v>3.6.6.10.2</v>
          </cell>
        </row>
        <row r="218">
          <cell r="A218" t="str">
            <v>642P1</v>
          </cell>
          <cell r="B218" t="str">
            <v>642-07</v>
          </cell>
          <cell r="D218" t="str">
            <v>CONSTRUCCION JUNTAS ELASTOMERICAS DE 30CM DE ANCHO</v>
          </cell>
          <cell r="E218" t="str">
            <v>ML</v>
          </cell>
          <cell r="F218">
            <v>889267</v>
          </cell>
          <cell r="H218" t="str">
            <v>3.6.6.10</v>
          </cell>
        </row>
        <row r="219">
          <cell r="A219" t="str">
            <v>642P2</v>
          </cell>
          <cell r="B219" t="str">
            <v>642-07</v>
          </cell>
          <cell r="D219" t="str">
            <v>JUNTA ELASTOMERICA M100</v>
          </cell>
          <cell r="E219" t="str">
            <v>ML</v>
          </cell>
          <cell r="F219">
            <v>1888489.8716303227</v>
          </cell>
          <cell r="G219" t="str">
            <v>3.6.6.10.2</v>
          </cell>
          <cell r="H219" t="str">
            <v>3.6.6.10</v>
          </cell>
        </row>
        <row r="220">
          <cell r="A220" t="str">
            <v>642P3</v>
          </cell>
          <cell r="B220" t="str">
            <v>642-07</v>
          </cell>
          <cell r="D220" t="str">
            <v>JUNTA ELASTOMERICA M60</v>
          </cell>
          <cell r="E220" t="str">
            <v>ML</v>
          </cell>
          <cell r="F220">
            <v>1555915.8116303226</v>
          </cell>
          <cell r="H220" t="str">
            <v>3.6.6.10</v>
          </cell>
        </row>
        <row r="221">
          <cell r="A221" t="str">
            <v>650.1</v>
          </cell>
          <cell r="B221" t="str">
            <v>650-07</v>
          </cell>
          <cell r="D221" t="str">
            <v>DISEÑO Y FABRICACION DE ESTRUCTURA METALICA</v>
          </cell>
          <cell r="E221" t="str">
            <v>KG</v>
          </cell>
          <cell r="F221">
            <v>0</v>
          </cell>
          <cell r="H221" t="str">
            <v>3.6.6.11.1</v>
          </cell>
        </row>
        <row r="222">
          <cell r="A222" t="str">
            <v>650.2</v>
          </cell>
          <cell r="B222" t="str">
            <v>650-07</v>
          </cell>
          <cell r="D222" t="str">
            <v>FABRICACION DE LA ESTRUCTURA METALICA</v>
          </cell>
          <cell r="E222" t="str">
            <v>KG</v>
          </cell>
          <cell r="F222">
            <v>9539</v>
          </cell>
          <cell r="H222" t="str">
            <v>3.6.6.11.2</v>
          </cell>
        </row>
        <row r="223">
          <cell r="A223" t="str">
            <v>650.3</v>
          </cell>
          <cell r="B223" t="str">
            <v>650-07</v>
          </cell>
          <cell r="D223" t="str">
            <v>TRANSPORTE DE LA ESTRUCTURA METALICA</v>
          </cell>
          <cell r="E223" t="str">
            <v>KG</v>
          </cell>
          <cell r="F223">
            <v>4550</v>
          </cell>
          <cell r="H223" t="str">
            <v>3.6.6.11.7</v>
          </cell>
        </row>
        <row r="224">
          <cell r="A224" t="str">
            <v>650.3 OTRO</v>
          </cell>
          <cell r="B224" t="str">
            <v>650-07</v>
          </cell>
          <cell r="D224" t="str">
            <v>TRANSPORTE DE LA ESTRUCTURA METALICA</v>
          </cell>
          <cell r="E224" t="str">
            <v>KG</v>
          </cell>
          <cell r="F224">
            <v>342</v>
          </cell>
          <cell r="H224" t="str">
            <v>3.6.6.11.7</v>
          </cell>
        </row>
        <row r="225">
          <cell r="A225" t="str">
            <v>650.4</v>
          </cell>
          <cell r="B225" t="str">
            <v>650-07</v>
          </cell>
          <cell r="D225" t="str">
            <v>MONTAJE Y PINTURA DE ESTRUCTURA METALICA</v>
          </cell>
          <cell r="E225" t="str">
            <v>KG</v>
          </cell>
          <cell r="F225">
            <v>1243</v>
          </cell>
          <cell r="H225" t="str">
            <v>3.6.6.11.6</v>
          </cell>
        </row>
        <row r="226">
          <cell r="A226" t="str">
            <v>660.1</v>
          </cell>
          <cell r="B226" t="str">
            <v>660-07</v>
          </cell>
          <cell r="D226" t="str">
            <v>TUBERIA DE CONCRETO SIMPLE DE DIAMETRO 450 MM</v>
          </cell>
          <cell r="E226" t="str">
            <v>ML</v>
          </cell>
          <cell r="F226">
            <v>299172</v>
          </cell>
          <cell r="G226" t="str">
            <v>3.6.6.12.7</v>
          </cell>
          <cell r="H226" t="str">
            <v>3.6.6.12.9 </v>
          </cell>
        </row>
        <row r="227">
          <cell r="A227" t="str">
            <v>660.2</v>
          </cell>
          <cell r="B227" t="str">
            <v>660-07</v>
          </cell>
          <cell r="D227" t="str">
            <v>TUBERIA DE CONCRETO SIMPLE 500 MM</v>
          </cell>
          <cell r="E227" t="str">
            <v>ML</v>
          </cell>
          <cell r="F227">
            <v>367961</v>
          </cell>
          <cell r="G227" t="str">
            <v>3.6.6.12.18</v>
          </cell>
          <cell r="H227" t="str">
            <v>3.6.6.12.8</v>
          </cell>
        </row>
        <row r="228">
          <cell r="A228" t="str">
            <v>660.3</v>
          </cell>
          <cell r="B228" t="str">
            <v>660-07</v>
          </cell>
          <cell r="D228" t="str">
            <v>TUBERIA DE CONCRETO SIMPLE 600 MM</v>
          </cell>
          <cell r="E228" t="str">
            <v>ML</v>
          </cell>
          <cell r="F228">
            <v>488243</v>
          </cell>
          <cell r="G228" t="str">
            <v>3.6.6.12.17</v>
          </cell>
          <cell r="H228" t="str">
            <v>3.6.6.12.9</v>
          </cell>
        </row>
        <row r="229">
          <cell r="A229" t="str">
            <v>661.1</v>
          </cell>
          <cell r="B229" t="str">
            <v>661-07</v>
          </cell>
          <cell r="D229" t="str">
            <v>TUBERIA DE CONCRETO REFORZADO 900 MM DE DIAMETRO INTERIOR</v>
          </cell>
          <cell r="E229" t="str">
            <v>ML</v>
          </cell>
          <cell r="F229">
            <v>556903</v>
          </cell>
          <cell r="G229" t="str">
            <v>3.6.6.13.4</v>
          </cell>
          <cell r="H229" t="str">
            <v>3.6.6.13.4</v>
          </cell>
        </row>
        <row r="230">
          <cell r="A230">
            <v>661</v>
          </cell>
          <cell r="B230" t="str">
            <v>661-07</v>
          </cell>
          <cell r="D230" t="str">
            <v>TUBERIA DE CONCRETO REFORZADO 900 MM (TIPO 2)</v>
          </cell>
          <cell r="E230" t="str">
            <v>ML</v>
          </cell>
          <cell r="F230">
            <v>485457</v>
          </cell>
          <cell r="G230" t="str">
            <v>3.6.6.13.20</v>
          </cell>
          <cell r="H230" t="e">
            <v>#N/A</v>
          </cell>
          <cell r="I230" t="str">
            <v>NO INCLUIDO EN ESPECIFICACIONES 2007</v>
          </cell>
        </row>
        <row r="231">
          <cell r="A231" t="str">
            <v>661 OTRO</v>
          </cell>
          <cell r="B231" t="str">
            <v>661-07</v>
          </cell>
          <cell r="D231" t="str">
            <v>TUBERIA DE CONCRETO REFORZADO 900 MM</v>
          </cell>
          <cell r="E231" t="str">
            <v>ML</v>
          </cell>
          <cell r="F231">
            <v>334371</v>
          </cell>
          <cell r="G231" t="str">
            <v>3.6.6.13.4</v>
          </cell>
          <cell r="H231" t="str">
            <v>3.6.6.13</v>
          </cell>
        </row>
        <row r="232">
          <cell r="A232" t="str">
            <v>662.1</v>
          </cell>
          <cell r="B232" t="str">
            <v>662-07</v>
          </cell>
          <cell r="D232" t="str">
            <v>TUBERIA CORRUGADA DE ACERO GALVANIZADO</v>
          </cell>
          <cell r="E232" t="str">
            <v>ML</v>
          </cell>
          <cell r="F232">
            <v>458078</v>
          </cell>
          <cell r="H232" t="str">
            <v>3.3.14.19.1</v>
          </cell>
        </row>
        <row r="233">
          <cell r="A233" t="str">
            <v>662.2</v>
          </cell>
          <cell r="B233" t="str">
            <v>662-07</v>
          </cell>
          <cell r="D233" t="str">
            <v>TUBERIA CORRUGADA DE ACERO CON RECUBRIMIENTO BITUMINOSO</v>
          </cell>
          <cell r="E233" t="str">
            <v>ML</v>
          </cell>
          <cell r="F233">
            <v>449215</v>
          </cell>
          <cell r="H233" t="str">
            <v>3.6.6.14</v>
          </cell>
        </row>
        <row r="234">
          <cell r="A234" t="str">
            <v>670.1</v>
          </cell>
          <cell r="B234" t="str">
            <v>670-07</v>
          </cell>
          <cell r="D234" t="str">
            <v>DISIPADOR DE ENERGIA Y SEDIMENTADOR EN GAVIONES (con recubrimiento)</v>
          </cell>
          <cell r="E234" t="str">
            <v>M³</v>
          </cell>
          <cell r="F234">
            <v>244187</v>
          </cell>
          <cell r="G234" t="str">
            <v>3.6.6.15.1</v>
          </cell>
          <cell r="H234" t="str">
            <v>3.6.6.15.2</v>
          </cell>
        </row>
        <row r="235">
          <cell r="A235" t="str">
            <v>670.2</v>
          </cell>
          <cell r="B235" t="str">
            <v>670-07</v>
          </cell>
          <cell r="D235" t="str">
            <v>DISIPADOR DE ENERGIA Y SEDIMENTADOR EN CONCRETO CICLOPEO</v>
          </cell>
          <cell r="E235" t="str">
            <v>M³</v>
          </cell>
          <cell r="F235">
            <v>438967</v>
          </cell>
          <cell r="G235" t="str">
            <v>3.6.6.15.2</v>
          </cell>
          <cell r="H235" t="str">
            <v>3.6.6.15.2</v>
          </cell>
        </row>
        <row r="236">
          <cell r="A236" t="str">
            <v>671.1</v>
          </cell>
          <cell r="B236" t="str">
            <v>671-07</v>
          </cell>
          <cell r="D236" t="str">
            <v>CUNETAS DE CONCRETO FUNDIDA EN EL LUGAR</v>
          </cell>
          <cell r="E236" t="str">
            <v>M³</v>
          </cell>
          <cell r="F236">
            <v>600321</v>
          </cell>
          <cell r="G236" t="str">
            <v>3.6.6.16.5</v>
          </cell>
          <cell r="H236" t="str">
            <v>3.6.6.16.1</v>
          </cell>
        </row>
        <row r="237">
          <cell r="A237" t="str">
            <v>671.2</v>
          </cell>
          <cell r="B237" t="str">
            <v>671-07</v>
          </cell>
          <cell r="D237" t="str">
            <v>CUNETA PREFABRICADA DE CONCRETO</v>
          </cell>
          <cell r="E237" t="str">
            <v>ML</v>
          </cell>
          <cell r="F237">
            <v>194388</v>
          </cell>
          <cell r="H237" t="str">
            <v> 3.6.6.16.8</v>
          </cell>
        </row>
        <row r="238">
          <cell r="A238" t="str">
            <v>672.1</v>
          </cell>
          <cell r="B238" t="str">
            <v>672-07</v>
          </cell>
          <cell r="D238" t="str">
            <v>BORDILLO DE CONCRETO</v>
          </cell>
          <cell r="E238" t="str">
            <v>ML</v>
          </cell>
          <cell r="F238">
            <v>129001</v>
          </cell>
          <cell r="G238" t="str">
            <v>3.6.6.17.14</v>
          </cell>
          <cell r="H238" t="str">
            <v>3.6.6.19.2</v>
          </cell>
        </row>
        <row r="239">
          <cell r="A239" t="str">
            <v>673.2</v>
          </cell>
          <cell r="B239" t="str">
            <v>673-07</v>
          </cell>
          <cell r="D239" t="str">
            <v>GEOTEXTIL</v>
          </cell>
          <cell r="E239" t="str">
            <v>M²</v>
          </cell>
          <cell r="F239">
            <v>5720</v>
          </cell>
          <cell r="G239" t="str">
            <v>3.6.8.2.5</v>
          </cell>
          <cell r="H239" t="str">
            <v>3.6.8.1.2</v>
          </cell>
        </row>
        <row r="240">
          <cell r="A240" t="str">
            <v>673.1</v>
          </cell>
          <cell r="B240" t="str">
            <v>673-07</v>
          </cell>
          <cell r="D240" t="str">
            <v>MATERIAL GRANULAR FILTRANTE</v>
          </cell>
          <cell r="E240" t="str">
            <v>M³</v>
          </cell>
          <cell r="F240">
            <v>122853</v>
          </cell>
          <cell r="G240" t="str">
            <v>3.6.6.19.1</v>
          </cell>
          <cell r="H240" t="str">
            <v>3.6.6.19.2</v>
          </cell>
        </row>
        <row r="241">
          <cell r="A241" t="str">
            <v>673.3</v>
          </cell>
          <cell r="B241" t="str">
            <v>673-07</v>
          </cell>
          <cell r="D241" t="str">
            <v>MATERIAL DE COBERTURA</v>
          </cell>
          <cell r="E241" t="str">
            <v>M³</v>
          </cell>
          <cell r="F241">
            <v>145231</v>
          </cell>
          <cell r="H241" t="str">
            <v>3.6.8.1.2</v>
          </cell>
        </row>
        <row r="242">
          <cell r="A242" t="str">
            <v>674.1</v>
          </cell>
          <cell r="B242" t="str">
            <v>674-07</v>
          </cell>
          <cell r="D242" t="str">
            <v>DREN HORIZONTAL DE LONGITU MENOR O IGUAL A 10 M</v>
          </cell>
          <cell r="E242" t="str">
            <v>ML</v>
          </cell>
          <cell r="F242">
            <v>130159</v>
          </cell>
          <cell r="H242" t="str">
            <v>3.6.6.20.1</v>
          </cell>
        </row>
        <row r="243">
          <cell r="A243" t="str">
            <v>674.2</v>
          </cell>
          <cell r="B243" t="str">
            <v>674-07</v>
          </cell>
          <cell r="D243" t="str">
            <v>DREN HORIZONTAL DE LONGITU MAYOR O IGUAL A 10 M</v>
          </cell>
          <cell r="E243" t="str">
            <v>ML</v>
          </cell>
          <cell r="F243">
            <v>168508</v>
          </cell>
          <cell r="H243" t="str">
            <v>3.6.6.20.2</v>
          </cell>
        </row>
        <row r="244">
          <cell r="A244" t="str">
            <v>675.1</v>
          </cell>
          <cell r="B244" t="str">
            <v>675-07</v>
          </cell>
          <cell r="D244" t="str">
            <v>GEOTEXTIL PARA PAVIMENTACION Y REPAVIMENTACION</v>
          </cell>
          <cell r="E244" t="str">
            <v>M²</v>
          </cell>
          <cell r="F244">
            <v>5906</v>
          </cell>
          <cell r="H244" t="str">
            <v> 3.6.8.2.6 </v>
          </cell>
          <cell r="I244" t="str">
            <v>NO INCLUIDO EN ESPECIFICACIONES 2007</v>
          </cell>
        </row>
        <row r="245">
          <cell r="A245" t="str">
            <v>675.2</v>
          </cell>
          <cell r="B245" t="str">
            <v>675-07</v>
          </cell>
          <cell r="D245" t="str">
            <v>EMULSION ASFALTICA PARA RETENCION DE GEOTEXTILES</v>
          </cell>
          <cell r="E245" t="str">
            <v>LT</v>
          </cell>
          <cell r="F245">
            <v>2864</v>
          </cell>
          <cell r="H245" t="str">
            <v>3.6.4.2</v>
          </cell>
          <cell r="I245" t="str">
            <v>NO INCLUIDO EN ESPECIFICACIONES 2007</v>
          </cell>
        </row>
        <row r="246">
          <cell r="A246" t="str">
            <v>675.3</v>
          </cell>
          <cell r="B246" t="str">
            <v>675-07</v>
          </cell>
          <cell r="D246" t="str">
            <v>CEMENTO ASFALTICO PARA RETENCION DE GEOTEXTILES</v>
          </cell>
          <cell r="E246" t="str">
            <v>KG</v>
          </cell>
          <cell r="F246">
            <v>2613</v>
          </cell>
          <cell r="H246" t="str">
            <v>3.6.4.1.2</v>
          </cell>
          <cell r="I246" t="str">
            <v>NO INCLUIDO EN ESPECIFICACIONES 2007</v>
          </cell>
        </row>
        <row r="247">
          <cell r="A247" t="str">
            <v>680.1</v>
          </cell>
          <cell r="B247" t="str">
            <v>680-07</v>
          </cell>
          <cell r="D247" t="str">
            <v>ESCAMAS EN CONCRETO</v>
          </cell>
          <cell r="E247" t="str">
            <v>M²</v>
          </cell>
          <cell r="F247">
            <v>330234</v>
          </cell>
          <cell r="G247" t="str">
            <v>3.6.6.20.1</v>
          </cell>
          <cell r="H247" t="str">
            <v>3.6.6.20.1</v>
          </cell>
        </row>
        <row r="248">
          <cell r="A248" t="str">
            <v>680.2</v>
          </cell>
          <cell r="B248" t="str">
            <v>680-07</v>
          </cell>
          <cell r="D248" t="str">
            <v>ARMADURA GALVANIZADA</v>
          </cell>
          <cell r="E248" t="str">
            <v>ML</v>
          </cell>
          <cell r="F248">
            <v>202127</v>
          </cell>
          <cell r="G248" t="str">
            <v>3.6.6.20.2</v>
          </cell>
          <cell r="H248" t="str">
            <v>3.6.6.20.2</v>
          </cell>
        </row>
        <row r="249">
          <cell r="A249" t="str">
            <v>680.3</v>
          </cell>
          <cell r="B249" t="str">
            <v>680-07</v>
          </cell>
          <cell r="D249" t="str">
            <v>RELLENO GRANULAR PARA TIERRA ARMADA</v>
          </cell>
          <cell r="E249" t="str">
            <v>M³</v>
          </cell>
          <cell r="F249">
            <v>159963</v>
          </cell>
          <cell r="G249" t="str">
            <v>3.6.6.20.3</v>
          </cell>
          <cell r="H249" t="str">
            <v>3.6.6.20.3</v>
          </cell>
        </row>
        <row r="250">
          <cell r="A250" t="str">
            <v>680P</v>
          </cell>
          <cell r="B250" t="str">
            <v>680-07</v>
          </cell>
          <cell r="D250" t="str">
            <v>EMPEDRADO PARA TALUDES</v>
          </cell>
          <cell r="E250" t="str">
            <v>M²</v>
          </cell>
          <cell r="F250">
            <v>56342.903174999999</v>
          </cell>
          <cell r="H250" t="str">
            <v>3.3.11.3</v>
          </cell>
        </row>
        <row r="251">
          <cell r="A251" t="str">
            <v>681.1</v>
          </cell>
          <cell r="B251" t="str">
            <v>681-07</v>
          </cell>
          <cell r="D251" t="str">
            <v>GAVIONES</v>
          </cell>
          <cell r="E251" t="str">
            <v>M³</v>
          </cell>
          <cell r="F251">
            <v>190725</v>
          </cell>
          <cell r="G251" t="str">
            <v>3.6.6.21.1</v>
          </cell>
          <cell r="H251" t="str">
            <v xml:space="preserve">3.6.6.21.1  </v>
          </cell>
        </row>
        <row r="252">
          <cell r="A252" t="str">
            <v>680.1P</v>
          </cell>
          <cell r="B252" t="str">
            <v>682-07</v>
          </cell>
          <cell r="D252" t="str">
            <v>MURO DE CONTENCION DE SUELO REFORZADO CON GEOTEXTIL</v>
          </cell>
          <cell r="E252" t="str">
            <v>M³</v>
          </cell>
          <cell r="F252">
            <v>170476</v>
          </cell>
          <cell r="G252" t="str">
            <v>3.6.6.22.1</v>
          </cell>
          <cell r="H252" t="str">
            <v>3.6.6.20.1 </v>
          </cell>
        </row>
        <row r="253">
          <cell r="A253" t="str">
            <v>682.1</v>
          </cell>
          <cell r="B253" t="str">
            <v>682-07</v>
          </cell>
          <cell r="D253" t="str">
            <v>COLCHOGAVIONES</v>
          </cell>
          <cell r="E253" t="str">
            <v>M³</v>
          </cell>
          <cell r="F253">
            <v>150562</v>
          </cell>
          <cell r="G253" t="str">
            <v>3.2.7.5.3</v>
          </cell>
          <cell r="H253" t="str">
            <v>3.2.7.5.3</v>
          </cell>
        </row>
        <row r="254">
          <cell r="A254" t="str">
            <v>690.1</v>
          </cell>
          <cell r="B254" t="str">
            <v>690-07</v>
          </cell>
          <cell r="D254" t="str">
            <v>IMPERMEABILIZACION DE ESTRUCTURAS</v>
          </cell>
          <cell r="E254" t="str">
            <v>M²</v>
          </cell>
          <cell r="F254">
            <v>35930</v>
          </cell>
          <cell r="H254" t="str">
            <v>3.6.7.1.1</v>
          </cell>
        </row>
        <row r="255">
          <cell r="A255" t="str">
            <v>700.1</v>
          </cell>
          <cell r="B255" t="str">
            <v>700-07</v>
          </cell>
          <cell r="D255" t="str">
            <v>LINEA DE DEMARCACION CON PINTURA EN FRIO</v>
          </cell>
          <cell r="E255" t="str">
            <v>ML</v>
          </cell>
          <cell r="F255">
            <v>1396</v>
          </cell>
          <cell r="G255" t="str">
            <v>3.6.7.1.3</v>
          </cell>
          <cell r="H255" t="str">
            <v>3.6.7.1.1</v>
          </cell>
        </row>
        <row r="256">
          <cell r="A256" t="str">
            <v>700.2</v>
          </cell>
          <cell r="B256" t="str">
            <v>700-07</v>
          </cell>
          <cell r="D256" t="str">
            <v>LINEA DE DEMARCACION CON RESINA TERMOPLASTICA</v>
          </cell>
          <cell r="E256" t="str">
            <v>ML</v>
          </cell>
          <cell r="F256">
            <v>8085</v>
          </cell>
          <cell r="H256" t="str">
            <v>3.6.7.1.6</v>
          </cell>
        </row>
        <row r="257">
          <cell r="A257" t="str">
            <v>700.3</v>
          </cell>
          <cell r="B257" t="str">
            <v>700-07</v>
          </cell>
          <cell r="D257" t="str">
            <v>MARCA VIAL CON PINTURA EN FRIO</v>
          </cell>
          <cell r="E257" t="str">
            <v>M²</v>
          </cell>
          <cell r="F257">
            <v>21512</v>
          </cell>
          <cell r="G257" t="str">
            <v>3,6,7,1,4</v>
          </cell>
          <cell r="H257" t="str">
            <v> 3.6.7.1.2</v>
          </cell>
        </row>
        <row r="258">
          <cell r="A258" t="str">
            <v>700.4</v>
          </cell>
          <cell r="B258" t="str">
            <v>700-07</v>
          </cell>
          <cell r="D258" t="str">
            <v>MARCA VIAL CON RESINA TERMOPLASTICA</v>
          </cell>
          <cell r="E258" t="str">
            <v>M²</v>
          </cell>
          <cell r="F258">
            <v>27537</v>
          </cell>
          <cell r="H258" t="str">
            <v>3.6.7.1.6</v>
          </cell>
        </row>
        <row r="259">
          <cell r="A259" t="str">
            <v>700P</v>
          </cell>
          <cell r="B259" t="str">
            <v>700-07</v>
          </cell>
          <cell r="C259" t="str">
            <v>700-07P</v>
          </cell>
          <cell r="D259" t="str">
            <v>BANDAS SONORAS REDUCTORAS DE VELOCIDAD</v>
          </cell>
          <cell r="E259" t="str">
            <v>M²</v>
          </cell>
          <cell r="F259">
            <v>316188.29803437501</v>
          </cell>
          <cell r="H259" t="str">
            <v>3.6.7</v>
          </cell>
        </row>
        <row r="260">
          <cell r="A260" t="str">
            <v>701.1</v>
          </cell>
          <cell r="B260" t="str">
            <v>701-07</v>
          </cell>
          <cell r="D260" t="str">
            <v>TACHAS REFLECTIVAS</v>
          </cell>
          <cell r="E260" t="str">
            <v>U</v>
          </cell>
          <cell r="F260">
            <v>9674</v>
          </cell>
          <cell r="G260" t="str">
            <v>3.6.7.2.1</v>
          </cell>
          <cell r="H260" t="str">
            <v>3.6.7.2.1</v>
          </cell>
        </row>
        <row r="261">
          <cell r="A261" t="str">
            <v>710.1</v>
          </cell>
          <cell r="B261" t="str">
            <v>710-07</v>
          </cell>
          <cell r="D261" t="str">
            <v>SEÑALES DE TRANSITO GRUPO 1 (75*75)</v>
          </cell>
          <cell r="E261" t="str">
            <v>U</v>
          </cell>
          <cell r="F261">
            <v>299478</v>
          </cell>
          <cell r="G261" t="str">
            <v>3.6.7.3.13</v>
          </cell>
          <cell r="H261" t="str">
            <v>3.6.7.3.13</v>
          </cell>
        </row>
        <row r="262">
          <cell r="A262" t="str">
            <v>710.2</v>
          </cell>
          <cell r="B262" t="str">
            <v>710-07</v>
          </cell>
          <cell r="D262" t="str">
            <v>SEÑALES DE TRANSITO GRUPO 2 (1.20*0.4)</v>
          </cell>
          <cell r="E262" t="str">
            <v>U</v>
          </cell>
          <cell r="F262">
            <v>286478</v>
          </cell>
          <cell r="H262" t="str">
            <v>3.6.7.3</v>
          </cell>
        </row>
        <row r="263">
          <cell r="A263" t="str">
            <v>710.3</v>
          </cell>
          <cell r="B263" t="str">
            <v>710-07</v>
          </cell>
          <cell r="D263" t="str">
            <v>SEÑALES DE TRANSITO GRUPO 3 (SP-54 LA FERREA)</v>
          </cell>
          <cell r="E263" t="str">
            <v>U</v>
          </cell>
          <cell r="F263">
            <v>364478</v>
          </cell>
          <cell r="H263" t="str">
            <v>3.6.7.3</v>
          </cell>
        </row>
        <row r="264">
          <cell r="A264" t="str">
            <v>710.4</v>
          </cell>
          <cell r="B264" t="str">
            <v>710-07</v>
          </cell>
          <cell r="D264" t="str">
            <v>SEÑALES DE TRANSITO GRUPO 4 (DELINEADOR DE CURVA)</v>
          </cell>
          <cell r="E264" t="str">
            <v>U</v>
          </cell>
          <cell r="F264">
            <v>363428</v>
          </cell>
          <cell r="H264" t="str">
            <v>3.6.7.3</v>
          </cell>
        </row>
        <row r="265">
          <cell r="A265" t="str">
            <v>710.5</v>
          </cell>
          <cell r="B265" t="str">
            <v>710-07</v>
          </cell>
          <cell r="D265" t="str">
            <v>SEÑALES DE TRANSITO GRUPO 5 (INFORMATIVAS)</v>
          </cell>
          <cell r="E265" t="str">
            <v>M²</v>
          </cell>
          <cell r="F265">
            <v>640676</v>
          </cell>
          <cell r="H265" t="str">
            <v>3.6.7.3</v>
          </cell>
        </row>
        <row r="266">
          <cell r="A266" t="str">
            <v>720.1</v>
          </cell>
          <cell r="B266" t="str">
            <v>720-07</v>
          </cell>
          <cell r="D266" t="str">
            <v>POSTE DE REFERENCIA</v>
          </cell>
          <cell r="E266" t="str">
            <v>U</v>
          </cell>
          <cell r="F266">
            <v>129560</v>
          </cell>
          <cell r="G266" t="str">
            <v>3,6,7,4,1</v>
          </cell>
          <cell r="H266" t="str">
            <v>3.6.7.4.1</v>
          </cell>
        </row>
        <row r="267">
          <cell r="A267" t="str">
            <v>730.1</v>
          </cell>
          <cell r="B267" t="str">
            <v>730-07</v>
          </cell>
          <cell r="D267" t="str">
            <v>DEFENSA METALICA</v>
          </cell>
          <cell r="E267" t="str">
            <v>ML</v>
          </cell>
          <cell r="F267">
            <v>184258</v>
          </cell>
          <cell r="G267" t="str">
            <v>3.6.7.5.1</v>
          </cell>
          <cell r="H267" t="str">
            <v>3.6.7.5.1</v>
          </cell>
        </row>
        <row r="268">
          <cell r="A268" t="str">
            <v>730.2</v>
          </cell>
          <cell r="B268" t="str">
            <v>730-07</v>
          </cell>
          <cell r="D268" t="str">
            <v>SECCION FINAL</v>
          </cell>
          <cell r="E268" t="str">
            <v>U</v>
          </cell>
          <cell r="F268">
            <v>79588</v>
          </cell>
          <cell r="G268" t="str">
            <v>3.6.7.5.2</v>
          </cell>
          <cell r="H268" t="str">
            <v>3.6.7.5.2</v>
          </cell>
        </row>
        <row r="269">
          <cell r="A269" t="str">
            <v>730.3</v>
          </cell>
          <cell r="B269" t="str">
            <v>730-07</v>
          </cell>
          <cell r="D269" t="str">
            <v>SECCION DE TOPE</v>
          </cell>
          <cell r="E269" t="str">
            <v>U</v>
          </cell>
          <cell r="F269">
            <v>93888</v>
          </cell>
          <cell r="G269" t="str">
            <v>3.6.7.5.3</v>
          </cell>
          <cell r="H269" t="str">
            <v>3.6.7.5.3</v>
          </cell>
        </row>
        <row r="270">
          <cell r="A270" t="str">
            <v>731.1</v>
          </cell>
          <cell r="B270" t="str">
            <v>731-07</v>
          </cell>
          <cell r="D270" t="str">
            <v>DEFENSA DE CONCRETO</v>
          </cell>
          <cell r="E270" t="str">
            <v>ML</v>
          </cell>
          <cell r="F270">
            <v>145243</v>
          </cell>
          <cell r="H270" t="str">
            <v>3.6.6.21</v>
          </cell>
        </row>
        <row r="271">
          <cell r="A271" t="str">
            <v>740.1</v>
          </cell>
          <cell r="B271" t="str">
            <v>740-07</v>
          </cell>
          <cell r="D271" t="str">
            <v>CAPTAFAROS</v>
          </cell>
          <cell r="E271" t="str">
            <v>U</v>
          </cell>
          <cell r="F271">
            <v>15863</v>
          </cell>
          <cell r="G271" t="str">
            <v>3.6.7.6.1</v>
          </cell>
          <cell r="H271" t="str">
            <v>3.6.7.6.1</v>
          </cell>
        </row>
        <row r="272">
          <cell r="A272" t="str">
            <v>741.1</v>
          </cell>
          <cell r="B272" t="str">
            <v>741-07</v>
          </cell>
          <cell r="D272" t="str">
            <v>DELINEADOR DE CORONA</v>
          </cell>
          <cell r="E272" t="str">
            <v>U</v>
          </cell>
          <cell r="F272">
            <v>515528</v>
          </cell>
          <cell r="H272" t="str">
            <v>3.6.7</v>
          </cell>
        </row>
        <row r="273">
          <cell r="A273" t="str">
            <v>800.1</v>
          </cell>
          <cell r="B273" t="str">
            <v>740-07</v>
          </cell>
          <cell r="D273" t="str">
            <v>CERCA DE ALAMBRE DE PUAS CON POSTES DE MADERA</v>
          </cell>
          <cell r="E273" t="str">
            <v>ML</v>
          </cell>
          <cell r="F273">
            <v>11390</v>
          </cell>
          <cell r="G273" t="str">
            <v>3.6.9.1.2</v>
          </cell>
          <cell r="H273" t="str">
            <v>3.6.9.1.4</v>
          </cell>
        </row>
        <row r="274">
          <cell r="A274" t="str">
            <v>800.2</v>
          </cell>
          <cell r="B274" t="str">
            <v>800-07</v>
          </cell>
          <cell r="D274" t="str">
            <v>CERCA DE ALAMBRE DE PUAS CON POSTES DE CONCRETO</v>
          </cell>
          <cell r="E274" t="str">
            <v>ML</v>
          </cell>
          <cell r="F274">
            <v>19221</v>
          </cell>
          <cell r="H274" t="str">
            <v>3.6.9.1.10</v>
          </cell>
        </row>
        <row r="275">
          <cell r="A275" t="str">
            <v>800.3</v>
          </cell>
          <cell r="B275" t="str">
            <v>800-07</v>
          </cell>
          <cell r="D275" t="str">
            <v>CERCAS DE MALLA CON POSTES DE MADERA</v>
          </cell>
          <cell r="E275" t="str">
            <v>ML</v>
          </cell>
          <cell r="F275">
            <v>75813</v>
          </cell>
          <cell r="H275" t="str">
            <v>3.6.9.1.6</v>
          </cell>
        </row>
        <row r="276">
          <cell r="A276" t="str">
            <v>800.4</v>
          </cell>
          <cell r="B276" t="str">
            <v>800-07</v>
          </cell>
          <cell r="D276" t="str">
            <v>CERCAS DE MALLA CON POSTES DE CONCRETO</v>
          </cell>
          <cell r="E276" t="str">
            <v>ML</v>
          </cell>
          <cell r="F276">
            <v>82619</v>
          </cell>
          <cell r="H276" t="str">
            <v>3.6.9.1.13</v>
          </cell>
        </row>
        <row r="277">
          <cell r="A277" t="str">
            <v>800P</v>
          </cell>
          <cell r="B277" t="str">
            <v>800-07</v>
          </cell>
          <cell r="D277" t="str">
            <v>CERRAMIENTO EN MALLA ESLABONADA</v>
          </cell>
          <cell r="E277" t="str">
            <v>ML</v>
          </cell>
          <cell r="F277">
            <v>150320.027</v>
          </cell>
          <cell r="H277" t="str">
            <v>3.6.9.1.30</v>
          </cell>
        </row>
        <row r="278">
          <cell r="A278" t="str">
            <v>801.1</v>
          </cell>
          <cell r="B278" t="str">
            <v>801-07</v>
          </cell>
          <cell r="D278" t="str">
            <v>ROCERIA</v>
          </cell>
          <cell r="E278" t="str">
            <v>HA</v>
          </cell>
          <cell r="F278">
            <v>724876.97916666663</v>
          </cell>
          <cell r="H278" t="str">
            <v>3.6.1.2</v>
          </cell>
        </row>
        <row r="279">
          <cell r="A279" t="str">
            <v>801.2</v>
          </cell>
          <cell r="D279" t="str">
            <v>LIMPIEZA DE BERMAS</v>
          </cell>
          <cell r="E279" t="str">
            <v>M²</v>
          </cell>
          <cell r="F279">
            <v>5514.5323133333341</v>
          </cell>
          <cell r="H279" t="str">
            <v>3.6.9.4.12</v>
          </cell>
        </row>
        <row r="280">
          <cell r="A280" t="str">
            <v>801.3</v>
          </cell>
          <cell r="D280" t="str">
            <v>LIMPIEZA A MANO DE CUNETAS EN TIERRA</v>
          </cell>
          <cell r="E280" t="str">
            <v>ML</v>
          </cell>
          <cell r="F280">
            <v>2709.0646266666668</v>
          </cell>
          <cell r="H280" t="str">
            <v>3.6.9.4.12</v>
          </cell>
        </row>
        <row r="281">
          <cell r="A281" t="str">
            <v>801.4</v>
          </cell>
          <cell r="D281" t="str">
            <v>LIMPIEZA A MANO DE CUNETAS EN CONCRETO</v>
          </cell>
          <cell r="E281" t="str">
            <v>ML</v>
          </cell>
          <cell r="F281">
            <v>1874.5323133333334</v>
          </cell>
          <cell r="H281" t="str">
            <v>3.6.9.4.12</v>
          </cell>
        </row>
        <row r="282">
          <cell r="A282" t="str">
            <v>801.5</v>
          </cell>
          <cell r="D282" t="str">
            <v>LIMPIEZA A MANO DE ENCOLES Y DESCOLES</v>
          </cell>
          <cell r="E282" t="str">
            <v>ML</v>
          </cell>
          <cell r="F282">
            <v>3434.5323133333331</v>
          </cell>
          <cell r="H282" t="str">
            <v>3.6.9.4.8</v>
          </cell>
        </row>
        <row r="283">
          <cell r="A283" t="str">
            <v>801.6</v>
          </cell>
          <cell r="D283" t="str">
            <v>LIMPIEZA A MANO DE ALCANTARILLAS DE TUBO DE 600 A 900 mm</v>
          </cell>
          <cell r="E283" t="str">
            <v>UN</v>
          </cell>
          <cell r="F283">
            <v>120359.694</v>
          </cell>
          <cell r="H283" t="str">
            <v>3.6.9.4.10</v>
          </cell>
        </row>
        <row r="284">
          <cell r="A284" t="str">
            <v>801.7</v>
          </cell>
          <cell r="D284" t="str">
            <v>LIMPIEZA A MANO DE PONTONES Y PUENTES</v>
          </cell>
          <cell r="E284" t="str">
            <v>ML</v>
          </cell>
          <cell r="F284">
            <v>31326.615666666668</v>
          </cell>
          <cell r="H284" t="str">
            <v>3.6.9.4</v>
          </cell>
        </row>
        <row r="285">
          <cell r="A285" t="str">
            <v>810.1</v>
          </cell>
          <cell r="B285" t="str">
            <v>810-07</v>
          </cell>
          <cell r="D285" t="str">
            <v>PROTECCION DE TALUDES CON BLOQUES DE CESPED</v>
          </cell>
          <cell r="E285" t="str">
            <v>M²</v>
          </cell>
          <cell r="F285">
            <v>11197</v>
          </cell>
          <cell r="H285" t="str">
            <v>3.6.9.2.1</v>
          </cell>
        </row>
        <row r="286">
          <cell r="A286" t="str">
            <v>810.1P</v>
          </cell>
          <cell r="B286" t="str">
            <v>810-07</v>
          </cell>
          <cell r="C286" t="str">
            <v>810-07P</v>
          </cell>
          <cell r="D286" t="str">
            <v>PROTECCION DE TALUDES CON BIOMANTO</v>
          </cell>
          <cell r="E286" t="str">
            <v>M²</v>
          </cell>
          <cell r="F286">
            <v>11473</v>
          </cell>
          <cell r="H286" t="str">
            <v> 3.6.9.2</v>
          </cell>
        </row>
        <row r="287">
          <cell r="A287" t="str">
            <v>810.2</v>
          </cell>
          <cell r="B287" t="str">
            <v>810-07</v>
          </cell>
          <cell r="D287" t="str">
            <v>PROTECCION DE TALUDES CON TIERRA ORGANICA</v>
          </cell>
          <cell r="E287" t="str">
            <v>M²</v>
          </cell>
          <cell r="F287">
            <v>9830</v>
          </cell>
          <cell r="H287" t="str">
            <v>3.6.9.2.2</v>
          </cell>
        </row>
        <row r="288">
          <cell r="A288" t="str">
            <v>815P</v>
          </cell>
          <cell r="B288" t="str">
            <v>815-07</v>
          </cell>
          <cell r="C288" t="str">
            <v>815-07P</v>
          </cell>
          <cell r="D288" t="str">
            <v>ARBORIZACION</v>
          </cell>
          <cell r="E288" t="str">
            <v>U</v>
          </cell>
          <cell r="F288">
            <v>38278</v>
          </cell>
          <cell r="H288" t="str">
            <v>3.2.10.3</v>
          </cell>
        </row>
        <row r="289">
          <cell r="A289" t="str">
            <v>900.1</v>
          </cell>
          <cell r="B289" t="str">
            <v>900-07</v>
          </cell>
          <cell r="D289" t="str">
            <v>TRANSPORTE DE MATERIALES PROVENIENTES DE LA EXPLAN, CANAL, PRESTA ENTRE 100 Y 1000 M</v>
          </cell>
          <cell r="E289" t="str">
            <v>M³-ESTACION</v>
          </cell>
          <cell r="F289">
            <v>975</v>
          </cell>
          <cell r="G289" t="str">
            <v>3.6.9.3.1</v>
          </cell>
          <cell r="H289" t="str">
            <v xml:space="preserve">3.6.9.3.1   </v>
          </cell>
        </row>
        <row r="290">
          <cell r="A290" t="str">
            <v>900.2</v>
          </cell>
          <cell r="B290" t="str">
            <v>900-07</v>
          </cell>
          <cell r="D290" t="str">
            <v>TRANSPORTE DE MATERIALES PROVENIENTES DE LA EXPLAN, CANAL, PRESTA MAYOR A 1000 M</v>
          </cell>
          <cell r="E290" t="str">
            <v>M³-KM</v>
          </cell>
          <cell r="F290">
            <v>1064</v>
          </cell>
          <cell r="G290" t="str">
            <v>3.6.9.3</v>
          </cell>
          <cell r="H290" t="str">
            <v xml:space="preserve">3.6.9.3.1   </v>
          </cell>
        </row>
        <row r="291">
          <cell r="A291" t="str">
            <v>900.3</v>
          </cell>
          <cell r="B291" t="str">
            <v>900-07</v>
          </cell>
          <cell r="D291" t="str">
            <v>TRANSPORTE DE MATERIAL PROVENIENTE DE DERRUMBES</v>
          </cell>
          <cell r="E291" t="str">
            <v>M³-KM</v>
          </cell>
          <cell r="F291">
            <v>1219</v>
          </cell>
          <cell r="H291" t="str">
            <v xml:space="preserve">3.6.9.3.1   </v>
          </cell>
        </row>
        <row r="303">
          <cell r="D303">
            <v>167955000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1">
          <cell r="A1" t="str">
            <v>1P</v>
          </cell>
          <cell r="B1" t="str">
            <v>3.6.9 </v>
          </cell>
        </row>
        <row r="2">
          <cell r="A2" t="str">
            <v>200.1</v>
          </cell>
          <cell r="B2" t="str">
            <v>3.6.1.2.1</v>
          </cell>
        </row>
        <row r="3">
          <cell r="A3" t="str">
            <v>200.2</v>
          </cell>
          <cell r="B3" t="str">
            <v>3.6.1.2.3</v>
          </cell>
        </row>
        <row r="4">
          <cell r="A4" t="str">
            <v>200P1</v>
          </cell>
          <cell r="B4" t="str">
            <v>3.6.1.1.1 </v>
          </cell>
        </row>
        <row r="5">
          <cell r="A5" t="str">
            <v>200P2</v>
          </cell>
          <cell r="B5" t="str">
            <v> 3.6.1.1.2 </v>
          </cell>
        </row>
        <row r="6">
          <cell r="A6" t="str">
            <v>200P3</v>
          </cell>
          <cell r="B6" t="str">
            <v>3.2.1.17.1</v>
          </cell>
        </row>
        <row r="7">
          <cell r="A7" t="str">
            <v>201.1</v>
          </cell>
          <cell r="B7" t="str">
            <v>3.6.1.3.11</v>
          </cell>
        </row>
        <row r="8">
          <cell r="A8" t="str">
            <v>201.10</v>
          </cell>
          <cell r="B8" t="str">
            <v>3.6.1.3.35</v>
          </cell>
        </row>
        <row r="9">
          <cell r="A9" t="str">
            <v>201.11</v>
          </cell>
          <cell r="B9" t="str">
            <v>3.6.1.3</v>
          </cell>
        </row>
        <row r="10">
          <cell r="A10" t="str">
            <v>201.11P10</v>
          </cell>
          <cell r="B10" t="str">
            <v>3.6.1.3</v>
          </cell>
        </row>
        <row r="11">
          <cell r="A11" t="str">
            <v>201.11P7</v>
          </cell>
          <cell r="B11" t="str">
            <v>3.6.1.3</v>
          </cell>
        </row>
        <row r="12">
          <cell r="A12" t="str">
            <v>201.11P8</v>
          </cell>
          <cell r="B12" t="str">
            <v>3.6.1.3</v>
          </cell>
        </row>
        <row r="13">
          <cell r="A13" t="str">
            <v>201.11P9</v>
          </cell>
          <cell r="B13" t="str">
            <v>3.6.1.3</v>
          </cell>
        </row>
        <row r="14">
          <cell r="A14" t="str">
            <v>201.12</v>
          </cell>
          <cell r="B14" t="str">
            <v>3.6.1.3.47</v>
          </cell>
        </row>
        <row r="15">
          <cell r="A15" t="str">
            <v>201.13</v>
          </cell>
          <cell r="B15" t="str">
            <v>3.6.1.3</v>
          </cell>
        </row>
        <row r="16">
          <cell r="A16" t="str">
            <v>201.14</v>
          </cell>
          <cell r="B16" t="str">
            <v>3.6.1.3.9</v>
          </cell>
        </row>
        <row r="17">
          <cell r="A17" t="str">
            <v>201.15</v>
          </cell>
          <cell r="B17" t="str">
            <v>3.6.1.3</v>
          </cell>
        </row>
        <row r="18">
          <cell r="A18" t="str">
            <v>201.16</v>
          </cell>
          <cell r="B18" t="str">
            <v>3.6.1.3</v>
          </cell>
        </row>
        <row r="19">
          <cell r="A19" t="str">
            <v>201.17</v>
          </cell>
          <cell r="B19" t="str">
            <v>3.6.1.3</v>
          </cell>
        </row>
        <row r="20">
          <cell r="A20" t="str">
            <v>201.18</v>
          </cell>
          <cell r="B20" t="str">
            <v>3.6.1.3.1</v>
          </cell>
        </row>
        <row r="21">
          <cell r="A21" t="str">
            <v>201.19</v>
          </cell>
          <cell r="B21" t="str">
            <v>3.6.1.3</v>
          </cell>
        </row>
        <row r="22">
          <cell r="A22" t="str">
            <v>201.2</v>
          </cell>
          <cell r="B22" t="str">
            <v>3.6.1.3.11</v>
          </cell>
        </row>
        <row r="23">
          <cell r="A23" t="str">
            <v>201.20</v>
          </cell>
          <cell r="B23" t="str">
            <v>3.6.1.3</v>
          </cell>
        </row>
        <row r="24">
          <cell r="A24" t="str">
            <v>201.21</v>
          </cell>
          <cell r="B24" t="str">
            <v>3.6.1.3</v>
          </cell>
        </row>
        <row r="25">
          <cell r="A25" t="str">
            <v>201.22</v>
          </cell>
          <cell r="B25" t="str">
            <v>3.6.1.3.13</v>
          </cell>
        </row>
        <row r="26">
          <cell r="A26" t="str">
            <v>201.2P</v>
          </cell>
          <cell r="B26" t="str">
            <v>3.6.1.3.11</v>
          </cell>
        </row>
        <row r="27">
          <cell r="A27" t="str">
            <v>201.2P</v>
          </cell>
          <cell r="B27" t="str">
            <v>3.6.1.3.11</v>
          </cell>
        </row>
        <row r="28">
          <cell r="A28" t="str">
            <v>201.2P1</v>
          </cell>
          <cell r="B28" t="str">
            <v>3.6.1.3.13</v>
          </cell>
        </row>
        <row r="29">
          <cell r="A29" t="str">
            <v>201.2P2</v>
          </cell>
          <cell r="B29" t="str">
            <v>3.6.1.3.11</v>
          </cell>
        </row>
        <row r="30">
          <cell r="A30" t="str">
            <v>201.3</v>
          </cell>
          <cell r="B30" t="str">
            <v>3.6.1.3.15</v>
          </cell>
        </row>
        <row r="31">
          <cell r="A31" t="str">
            <v>201.3</v>
          </cell>
          <cell r="B31" t="str">
            <v>3.6.1.3.33</v>
          </cell>
        </row>
        <row r="32">
          <cell r="A32" t="str">
            <v>201.3P</v>
          </cell>
          <cell r="B32" t="str">
            <v>3.6.1.3.15</v>
          </cell>
        </row>
        <row r="33">
          <cell r="A33" t="str">
            <v>201.4</v>
          </cell>
          <cell r="B33" t="str">
            <v>3.6.1.3.14</v>
          </cell>
        </row>
        <row r="34">
          <cell r="A34" t="str">
            <v>201.5</v>
          </cell>
          <cell r="B34" t="str">
            <v>3.3.1.1</v>
          </cell>
        </row>
        <row r="35">
          <cell r="A35" t="str">
            <v>201.6</v>
          </cell>
          <cell r="B35" t="str">
            <v>3.6.1.3.11</v>
          </cell>
        </row>
        <row r="36">
          <cell r="A36" t="str">
            <v>201.6P</v>
          </cell>
          <cell r="B36" t="str">
            <v>3.6.1.3</v>
          </cell>
        </row>
        <row r="37">
          <cell r="A37" t="str">
            <v>201.7</v>
          </cell>
          <cell r="B37" t="str">
            <v xml:space="preserve">3.6.1.3.13  </v>
          </cell>
        </row>
        <row r="38">
          <cell r="A38" t="str">
            <v>201.7.2</v>
          </cell>
          <cell r="B38" t="str">
            <v>3.6.1.3.12</v>
          </cell>
        </row>
        <row r="39">
          <cell r="A39" t="str">
            <v>201.7.2P</v>
          </cell>
          <cell r="B39" t="str">
            <v>3.6.1.3.11</v>
          </cell>
        </row>
        <row r="40">
          <cell r="A40" t="str">
            <v>201.7.3</v>
          </cell>
          <cell r="B40" t="str">
            <v>3.6.1.3.14</v>
          </cell>
        </row>
        <row r="41">
          <cell r="A41" t="str">
            <v>201.7.3P</v>
          </cell>
          <cell r="B41" t="str">
            <v>3.6.1.3.11</v>
          </cell>
        </row>
        <row r="42">
          <cell r="A42" t="str">
            <v>201.7.4</v>
          </cell>
          <cell r="B42" t="str">
            <v>3.2.1.3.5</v>
          </cell>
        </row>
        <row r="43">
          <cell r="A43" t="str">
            <v>201.7.4P</v>
          </cell>
          <cell r="B43" t="str">
            <v>3.6.1.3.11</v>
          </cell>
        </row>
        <row r="44">
          <cell r="A44" t="str">
            <v>201.8</v>
          </cell>
          <cell r="B44" t="str">
            <v>3.6.1.3.15</v>
          </cell>
        </row>
        <row r="45">
          <cell r="A45" t="str">
            <v>201.8P</v>
          </cell>
          <cell r="B45" t="str">
            <v>3.6.1.3</v>
          </cell>
        </row>
        <row r="46">
          <cell r="A46" t="str">
            <v>201.9</v>
          </cell>
          <cell r="B46" t="str">
            <v>3.6.1.3.33</v>
          </cell>
        </row>
        <row r="47">
          <cell r="A47" t="str">
            <v>210.1</v>
          </cell>
          <cell r="B47" t="str">
            <v>3.6.2.1.1 </v>
          </cell>
        </row>
        <row r="48">
          <cell r="A48" t="str">
            <v>210.1.1</v>
          </cell>
          <cell r="B48" t="str">
            <v xml:space="preserve">3.6.2.1.1 </v>
          </cell>
        </row>
        <row r="49">
          <cell r="A49" t="str">
            <v>210.1.1</v>
          </cell>
          <cell r="B49" t="str">
            <v xml:space="preserve">3.6.2.1.1 </v>
          </cell>
        </row>
        <row r="50">
          <cell r="A50" t="str">
            <v>210.1.1 Y 210.1.2</v>
          </cell>
          <cell r="B50" t="str">
            <v>3.6.1.3.11</v>
          </cell>
        </row>
        <row r="51">
          <cell r="A51" t="str">
            <v>210.1.2</v>
          </cell>
          <cell r="B51" t="str">
            <v>3.6.2.1.3 </v>
          </cell>
        </row>
        <row r="52">
          <cell r="A52" t="str">
            <v>210.2</v>
          </cell>
          <cell r="B52" t="str">
            <v>3.6.2.1.3</v>
          </cell>
        </row>
        <row r="53">
          <cell r="A53" t="str">
            <v>210.2 OTRA</v>
          </cell>
          <cell r="B53" t="str">
            <v>3.6.1.3.11</v>
          </cell>
        </row>
        <row r="54">
          <cell r="A54" t="str">
            <v>210.2 OTRA</v>
          </cell>
          <cell r="B54" t="str">
            <v>3.6.2.1.3 </v>
          </cell>
        </row>
        <row r="55">
          <cell r="A55" t="str">
            <v>210.2.1</v>
          </cell>
          <cell r="B55" t="str">
            <v>3.6.2.1.3</v>
          </cell>
        </row>
        <row r="56">
          <cell r="A56" t="str">
            <v>210.2.1 Y 210.2.3</v>
          </cell>
          <cell r="B56" t="str">
            <v>3.6.2.1.3</v>
          </cell>
        </row>
        <row r="57">
          <cell r="A57" t="str">
            <v>210.2.2</v>
          </cell>
          <cell r="B57" t="str">
            <v>3.6.2.1.5</v>
          </cell>
        </row>
        <row r="58">
          <cell r="A58" t="str">
            <v>210.2.2 Y 210.2.4</v>
          </cell>
          <cell r="B58" t="str">
            <v>3.6.2.1.5</v>
          </cell>
        </row>
        <row r="59">
          <cell r="A59" t="str">
            <v>210.2.3</v>
          </cell>
          <cell r="B59" t="str">
            <v>3.6.2.1.5</v>
          </cell>
        </row>
        <row r="60">
          <cell r="A60" t="str">
            <v>210.2.4</v>
          </cell>
          <cell r="B60" t="str">
            <v>3.6.2.1.5</v>
          </cell>
        </row>
        <row r="61">
          <cell r="A61" t="str">
            <v>210.3</v>
          </cell>
          <cell r="B61" t="str">
            <v>3.6.2.1.5</v>
          </cell>
        </row>
        <row r="62">
          <cell r="A62" t="str">
            <v>211.1</v>
          </cell>
          <cell r="B62" t="str">
            <v xml:space="preserve">3.6.2.2.1  </v>
          </cell>
        </row>
        <row r="63">
          <cell r="A63" t="str">
            <v>211.1P</v>
          </cell>
          <cell r="B63" t="str">
            <v>3.6.2.2</v>
          </cell>
        </row>
        <row r="64">
          <cell r="A64" t="str">
            <v>211.1P1</v>
          </cell>
          <cell r="B64" t="str">
            <v>3.6.1.3</v>
          </cell>
        </row>
        <row r="65">
          <cell r="A65" t="str">
            <v>220.1</v>
          </cell>
          <cell r="B65" t="str">
            <v>3.6.2.3.1</v>
          </cell>
        </row>
        <row r="66">
          <cell r="A66" t="str">
            <v>221.1</v>
          </cell>
          <cell r="B66" t="str">
            <v>3.6.2.4.2</v>
          </cell>
        </row>
        <row r="67">
          <cell r="A67" t="str">
            <v>221.2</v>
          </cell>
          <cell r="B67" t="str">
            <v>3.6.2.4.1</v>
          </cell>
        </row>
        <row r="68">
          <cell r="A68" t="str">
            <v>225.1P</v>
          </cell>
          <cell r="B68" t="str">
            <v>3.2.8.1.1 </v>
          </cell>
        </row>
        <row r="69">
          <cell r="A69" t="str">
            <v>225.2P</v>
          </cell>
          <cell r="B69" t="str">
            <v> 3.2.8.1.2 </v>
          </cell>
        </row>
        <row r="70">
          <cell r="A70" t="str">
            <v>225P</v>
          </cell>
          <cell r="B70" t="str">
            <v>3.2.8.1.1 </v>
          </cell>
        </row>
        <row r="71">
          <cell r="A71" t="str">
            <v>230.1</v>
          </cell>
          <cell r="B71" t="str">
            <v>3.6.2.5.1</v>
          </cell>
        </row>
        <row r="72">
          <cell r="A72" t="str">
            <v>230.2</v>
          </cell>
          <cell r="B72" t="str">
            <v>3.6.2.5.2</v>
          </cell>
        </row>
        <row r="73">
          <cell r="A73" t="str">
            <v>231.1</v>
          </cell>
          <cell r="B73" t="str">
            <v>3.6.8.2 </v>
          </cell>
        </row>
        <row r="74">
          <cell r="A74" t="str">
            <v>232.1</v>
          </cell>
          <cell r="B74" t="str">
            <v>3.6.8.2 </v>
          </cell>
        </row>
        <row r="75">
          <cell r="A75" t="str">
            <v>234.1</v>
          </cell>
          <cell r="B75" t="str">
            <v>3.6.8.2 </v>
          </cell>
        </row>
        <row r="76">
          <cell r="A76" t="str">
            <v>310.1</v>
          </cell>
          <cell r="B76" t="str">
            <v>3.6.3.1.1</v>
          </cell>
        </row>
        <row r="77">
          <cell r="A77" t="str">
            <v>311.1</v>
          </cell>
          <cell r="B77" t="str">
            <v>3.6.3.2.1</v>
          </cell>
        </row>
        <row r="78">
          <cell r="A78" t="str">
            <v>311.1P1</v>
          </cell>
          <cell r="B78" t="str">
            <v>3.6.3.2</v>
          </cell>
        </row>
        <row r="79">
          <cell r="A79" t="str">
            <v>311.1P2</v>
          </cell>
          <cell r="B79" t="str">
            <v>3.6.3.2</v>
          </cell>
        </row>
        <row r="80">
          <cell r="A80" t="str">
            <v>311.1P3</v>
          </cell>
          <cell r="B80" t="str">
            <v>3.6.3.2</v>
          </cell>
        </row>
        <row r="81">
          <cell r="A81" t="str">
            <v>311P1</v>
          </cell>
          <cell r="B81" t="str">
            <v>3.6.3.2</v>
          </cell>
        </row>
        <row r="82">
          <cell r="A82" t="str">
            <v>311P2</v>
          </cell>
          <cell r="B82" t="str">
            <v>3.6.3.2</v>
          </cell>
        </row>
        <row r="83">
          <cell r="A83" t="str">
            <v>311P3</v>
          </cell>
          <cell r="B83" t="str">
            <v>3.6.3.2</v>
          </cell>
        </row>
        <row r="84">
          <cell r="A84" t="str">
            <v>312.1</v>
          </cell>
          <cell r="B84" t="str">
            <v>3.6.3.2</v>
          </cell>
        </row>
        <row r="85">
          <cell r="A85" t="str">
            <v>312.2</v>
          </cell>
          <cell r="B85" t="str">
            <v>3.6.3.2</v>
          </cell>
        </row>
        <row r="86">
          <cell r="A86" t="str">
            <v>312.3</v>
          </cell>
          <cell r="B86" t="str">
            <v>3.6.3.2</v>
          </cell>
        </row>
        <row r="87">
          <cell r="A87" t="str">
            <v>312.4</v>
          </cell>
          <cell r="B87" t="str">
            <v>3.6.3.3</v>
          </cell>
        </row>
        <row r="88">
          <cell r="A88" t="str">
            <v>320.1</v>
          </cell>
          <cell r="B88" t="str">
            <v xml:space="preserve"> 3.6.3.4.2</v>
          </cell>
        </row>
        <row r="89">
          <cell r="A89" t="str">
            <v>320.2</v>
          </cell>
          <cell r="B89" t="str">
            <v>3.6.3.4.4</v>
          </cell>
        </row>
        <row r="90">
          <cell r="A90" t="str">
            <v>320.3</v>
          </cell>
          <cell r="B90" t="str">
            <v> 3.6.3.4.4</v>
          </cell>
        </row>
        <row r="91">
          <cell r="A91" t="str">
            <v>320.4</v>
          </cell>
          <cell r="B91" t="str">
            <v>3.6.3.4.7</v>
          </cell>
        </row>
        <row r="92">
          <cell r="A92" t="str">
            <v>330.1</v>
          </cell>
          <cell r="B92" t="str">
            <v>3.6.3.6.2</v>
          </cell>
        </row>
        <row r="93">
          <cell r="A93" t="str">
            <v>330.2</v>
          </cell>
          <cell r="B93" t="str">
            <v>3.6.3.6.3</v>
          </cell>
        </row>
        <row r="94">
          <cell r="A94" t="str">
            <v>340.1</v>
          </cell>
          <cell r="B94" t="str">
            <v>3.6.3.7.1</v>
          </cell>
        </row>
        <row r="95">
          <cell r="A95" t="str">
            <v>340.2</v>
          </cell>
          <cell r="B95" t="str">
            <v>3.6.3.7.3</v>
          </cell>
        </row>
        <row r="96">
          <cell r="A96" t="str">
            <v>340.3</v>
          </cell>
          <cell r="B96" t="str">
            <v>3.6.3.7.5</v>
          </cell>
        </row>
        <row r="97">
          <cell r="A97" t="str">
            <v>340P</v>
          </cell>
          <cell r="B97" t="str">
            <v>3.6.3.7</v>
          </cell>
        </row>
        <row r="98">
          <cell r="A98" t="str">
            <v>341.1</v>
          </cell>
          <cell r="B98" t="str">
            <v>3.6.3.7</v>
          </cell>
        </row>
        <row r="99">
          <cell r="A99" t="str">
            <v>341.1P</v>
          </cell>
          <cell r="B99" t="str">
            <v> 3.6.3.7.17</v>
          </cell>
        </row>
        <row r="100">
          <cell r="A100" t="str">
            <v>341.2</v>
          </cell>
          <cell r="B100" t="str">
            <v>3.6.4.1.8</v>
          </cell>
        </row>
        <row r="101">
          <cell r="A101" t="str">
            <v>342.1</v>
          </cell>
          <cell r="B101" t="str">
            <v>3.6.4.1</v>
          </cell>
        </row>
        <row r="102">
          <cell r="A102" t="str">
            <v>342P</v>
          </cell>
          <cell r="B102" t="str">
            <v>3.6.3.7.16 </v>
          </cell>
        </row>
        <row r="103">
          <cell r="A103" t="str">
            <v>410.1</v>
          </cell>
          <cell r="B103" t="str">
            <v>3.6.4.1.1</v>
          </cell>
        </row>
        <row r="104">
          <cell r="A104" t="str">
            <v>410.2</v>
          </cell>
          <cell r="B104" t="str">
            <v>3.6.4.1.2</v>
          </cell>
        </row>
        <row r="105">
          <cell r="A105" t="str">
            <v>411.1</v>
          </cell>
          <cell r="B105" t="str">
            <v>3.6.4.2.1</v>
          </cell>
        </row>
        <row r="106">
          <cell r="A106" t="str">
            <v>411.2</v>
          </cell>
          <cell r="B106" t="str">
            <v>3.6.4.2.2</v>
          </cell>
        </row>
        <row r="107">
          <cell r="A107" t="str">
            <v>411.3</v>
          </cell>
          <cell r="B107" t="str">
            <v>3.6.4.2.3</v>
          </cell>
        </row>
        <row r="108">
          <cell r="A108" t="str">
            <v>413.1</v>
          </cell>
          <cell r="B108" t="str">
            <v>3.6.2.1</v>
          </cell>
        </row>
        <row r="109">
          <cell r="A109" t="str">
            <v>414.1</v>
          </cell>
          <cell r="B109" t="str">
            <v>3.6.4.1.3</v>
          </cell>
        </row>
        <row r="110">
          <cell r="A110" t="str">
            <v>414.2</v>
          </cell>
          <cell r="B110" t="str">
            <v>3.6.4.1.4</v>
          </cell>
        </row>
        <row r="111">
          <cell r="A111" t="str">
            <v>414.3</v>
          </cell>
          <cell r="B111" t="str">
            <v>3.6.4.1.5</v>
          </cell>
        </row>
        <row r="112">
          <cell r="A112" t="str">
            <v>414.4</v>
          </cell>
          <cell r="B112" t="str">
            <v>3.6.4.1.6</v>
          </cell>
        </row>
        <row r="113">
          <cell r="A113" t="str">
            <v>414.5</v>
          </cell>
          <cell r="B113" t="str">
            <v>3.6.4.1</v>
          </cell>
        </row>
        <row r="114">
          <cell r="A114" t="str">
            <v>415.1</v>
          </cell>
          <cell r="B114" t="str">
            <v>3.6.4.2.5</v>
          </cell>
        </row>
        <row r="115">
          <cell r="A115" t="str">
            <v>416.2</v>
          </cell>
          <cell r="B115" t="str">
            <v>3.6.4</v>
          </cell>
        </row>
        <row r="116">
          <cell r="A116" t="str">
            <v>420.1</v>
          </cell>
          <cell r="B116" t="str">
            <v xml:space="preserve">3.6.4.3.1 </v>
          </cell>
        </row>
        <row r="117">
          <cell r="A117" t="str">
            <v>420.2</v>
          </cell>
          <cell r="B117" t="str">
            <v>3.6.4.3.2</v>
          </cell>
        </row>
        <row r="118">
          <cell r="A118" t="str">
            <v>421.1</v>
          </cell>
          <cell r="B118" t="str">
            <v>3.6.4.4.2</v>
          </cell>
        </row>
        <row r="119">
          <cell r="A119" t="str">
            <v>421.2</v>
          </cell>
          <cell r="B119" t="str">
            <v>3.6.4.4.3</v>
          </cell>
        </row>
        <row r="120">
          <cell r="A120" t="str">
            <v>421.3</v>
          </cell>
          <cell r="B120" t="str">
            <v>3.6.4.4.4</v>
          </cell>
        </row>
        <row r="121">
          <cell r="A121" t="str">
            <v>421.4</v>
          </cell>
          <cell r="B121" t="str">
            <v>3.6.4.4.5</v>
          </cell>
        </row>
        <row r="122">
          <cell r="A122" t="str">
            <v>430.1</v>
          </cell>
          <cell r="B122" t="str">
            <v>3.6.4.5.1</v>
          </cell>
        </row>
        <row r="123">
          <cell r="A123" t="str">
            <v>430.2</v>
          </cell>
          <cell r="B123" t="str">
            <v>3.6.4.5.2</v>
          </cell>
        </row>
        <row r="124">
          <cell r="A124" t="str">
            <v>431.1</v>
          </cell>
          <cell r="B124" t="str">
            <v>3.6.4.6.1</v>
          </cell>
        </row>
        <row r="125">
          <cell r="A125" t="str">
            <v>431.2</v>
          </cell>
          <cell r="B125" t="str">
            <v>3.6.4.6.2</v>
          </cell>
        </row>
        <row r="126">
          <cell r="A126" t="str">
            <v>432.1</v>
          </cell>
          <cell r="B126" t="str">
            <v>3.6.4.7.1</v>
          </cell>
        </row>
        <row r="127">
          <cell r="A127" t="str">
            <v>432.2</v>
          </cell>
          <cell r="B127" t="str">
            <v>3.6.4.7.1</v>
          </cell>
        </row>
        <row r="128">
          <cell r="A128" t="str">
            <v>433.1</v>
          </cell>
          <cell r="B128" t="str">
            <v>3.6.4.8.1</v>
          </cell>
        </row>
        <row r="129">
          <cell r="A129" t="str">
            <v>433.2</v>
          </cell>
          <cell r="B129" t="str">
            <v>3.6.4.8.2</v>
          </cell>
        </row>
        <row r="130">
          <cell r="A130" t="str">
            <v>433.3</v>
          </cell>
          <cell r="B130" t="str">
            <v>3.6.4.8.3</v>
          </cell>
        </row>
        <row r="131">
          <cell r="A131" t="str">
            <v>433.4</v>
          </cell>
          <cell r="B131" t="str">
            <v>3.6.4.8.4</v>
          </cell>
        </row>
        <row r="132">
          <cell r="A132" t="str">
            <v>433.5</v>
          </cell>
          <cell r="B132" t="str">
            <v>3.6.4.8.5</v>
          </cell>
        </row>
        <row r="133">
          <cell r="A133" t="str">
            <v>433.6</v>
          </cell>
          <cell r="B133" t="str">
            <v>3.6.4.8.6</v>
          </cell>
        </row>
        <row r="134">
          <cell r="A134" t="str">
            <v>433.7</v>
          </cell>
          <cell r="B134" t="str">
            <v>3.6.4.8.7</v>
          </cell>
        </row>
        <row r="135">
          <cell r="A135" t="str">
            <v>433.8</v>
          </cell>
          <cell r="B135" t="str">
            <v>3.6.4.8.8</v>
          </cell>
        </row>
        <row r="136">
          <cell r="A136" t="str">
            <v>440.1</v>
          </cell>
          <cell r="B136" t="str">
            <v>3.6.4.9.1</v>
          </cell>
        </row>
        <row r="137">
          <cell r="A137" t="str">
            <v>440.1P</v>
          </cell>
          <cell r="B137" t="str">
            <v>3.6.4.9</v>
          </cell>
        </row>
        <row r="138">
          <cell r="A138" t="str">
            <v>440.2</v>
          </cell>
          <cell r="B138" t="str">
            <v>3.6.4.9.2</v>
          </cell>
        </row>
        <row r="139">
          <cell r="A139" t="str">
            <v>440.2P</v>
          </cell>
          <cell r="B139" t="str">
            <v>3.6.4.9</v>
          </cell>
        </row>
        <row r="140">
          <cell r="A140" t="str">
            <v>440.3</v>
          </cell>
          <cell r="B140" t="str">
            <v>3.6.4.9.3</v>
          </cell>
        </row>
        <row r="141">
          <cell r="A141" t="str">
            <v>440.3P</v>
          </cell>
          <cell r="B141" t="str">
            <v>3.6.4.9</v>
          </cell>
        </row>
        <row r="142">
          <cell r="A142" t="str">
            <v>440.4</v>
          </cell>
          <cell r="B142" t="str">
            <v>3.6.4.9.4</v>
          </cell>
        </row>
        <row r="143">
          <cell r="A143" t="str">
            <v>441.1</v>
          </cell>
          <cell r="B143" t="str">
            <v>3.6.4.10.1</v>
          </cell>
        </row>
        <row r="144">
          <cell r="A144" t="str">
            <v>441.1P</v>
          </cell>
          <cell r="B144" t="str">
            <v>3.6.4.10</v>
          </cell>
        </row>
        <row r="145">
          <cell r="A145" t="str">
            <v>441.2</v>
          </cell>
          <cell r="B145" t="str">
            <v>3.6.4.10.2</v>
          </cell>
        </row>
        <row r="146">
          <cell r="A146" t="str">
            <v>441.2P</v>
          </cell>
          <cell r="B146" t="str">
            <v>3.6.4.10</v>
          </cell>
        </row>
        <row r="147">
          <cell r="A147" t="str">
            <v>441.3</v>
          </cell>
          <cell r="B147" t="str">
            <v>3.6.4.10.3</v>
          </cell>
        </row>
        <row r="148">
          <cell r="A148" t="str">
            <v>441.3P</v>
          </cell>
          <cell r="B148" t="str">
            <v>3.6.4.10</v>
          </cell>
        </row>
        <row r="149">
          <cell r="A149" t="str">
            <v>441.4</v>
          </cell>
          <cell r="B149" t="str">
            <v>3.6.4.10.4</v>
          </cell>
        </row>
        <row r="150">
          <cell r="A150" t="str">
            <v>450.1</v>
          </cell>
          <cell r="B150" t="str">
            <v>3.6.4.11.2</v>
          </cell>
        </row>
        <row r="151">
          <cell r="A151" t="str">
            <v>450.1.1</v>
          </cell>
          <cell r="B151" t="str">
            <v>3.6.4.11</v>
          </cell>
        </row>
        <row r="152">
          <cell r="A152" t="str">
            <v>450.1.1P</v>
          </cell>
          <cell r="B152" t="str">
            <v>3.6.4</v>
          </cell>
        </row>
        <row r="153">
          <cell r="A153" t="str">
            <v>450.1.2</v>
          </cell>
          <cell r="B153" t="str">
            <v>3.6.4.11</v>
          </cell>
        </row>
        <row r="154">
          <cell r="A154" t="str">
            <v>450.1.2P</v>
          </cell>
          <cell r="B154" t="str">
            <v>3.6.4</v>
          </cell>
        </row>
        <row r="155">
          <cell r="A155" t="str">
            <v>450.1P</v>
          </cell>
          <cell r="B155" t="str">
            <v>3.6.4.11</v>
          </cell>
        </row>
        <row r="156">
          <cell r="A156" t="str">
            <v>450.2</v>
          </cell>
          <cell r="B156" t="str">
            <v>3.6.4.11.3</v>
          </cell>
        </row>
        <row r="157">
          <cell r="A157" t="str">
            <v>450.2P</v>
          </cell>
          <cell r="B157" t="str">
            <v>3.6.4.11</v>
          </cell>
        </row>
        <row r="158">
          <cell r="A158" t="str">
            <v>450.3</v>
          </cell>
          <cell r="B158" t="str">
            <v>3.6.4.11.4</v>
          </cell>
        </row>
        <row r="159">
          <cell r="A159" t="str">
            <v>450.3P</v>
          </cell>
          <cell r="B159" t="str">
            <v>3.6.4.11</v>
          </cell>
        </row>
        <row r="160">
          <cell r="A160" t="str">
            <v>450.4</v>
          </cell>
          <cell r="B160" t="str">
            <v>3.6.4</v>
          </cell>
        </row>
        <row r="161">
          <cell r="A161" t="str">
            <v>450.4P</v>
          </cell>
          <cell r="B161" t="str">
            <v>3.6.4</v>
          </cell>
        </row>
        <row r="162">
          <cell r="A162" t="str">
            <v>450.5</v>
          </cell>
          <cell r="B162" t="str">
            <v>3.6.4</v>
          </cell>
        </row>
        <row r="163">
          <cell r="A163" t="str">
            <v>450.6</v>
          </cell>
          <cell r="B163" t="str">
            <v>3.6.4</v>
          </cell>
        </row>
        <row r="164">
          <cell r="A164" t="str">
            <v>450.7</v>
          </cell>
          <cell r="B164" t="str">
            <v>3.6.4</v>
          </cell>
        </row>
        <row r="165">
          <cell r="A165" t="str">
            <v>450.8</v>
          </cell>
          <cell r="B165" t="str">
            <v>3.6.4</v>
          </cell>
        </row>
        <row r="166">
          <cell r="A166" t="str">
            <v>450.9</v>
          </cell>
          <cell r="B166" t="str">
            <v>3.6.4.11.5</v>
          </cell>
        </row>
        <row r="167">
          <cell r="A167" t="str">
            <v>450.9P</v>
          </cell>
          <cell r="B167" t="str">
            <v>3.6.4.11.5</v>
          </cell>
        </row>
        <row r="168">
          <cell r="A168" t="str">
            <v>451.1</v>
          </cell>
          <cell r="B168" t="str">
            <v>3.6.4.12.1</v>
          </cell>
        </row>
        <row r="169">
          <cell r="A169" t="str">
            <v>451.1P</v>
          </cell>
          <cell r="B169" t="str">
            <v>3.6.4.12</v>
          </cell>
        </row>
        <row r="170">
          <cell r="A170" t="str">
            <v>451.2</v>
          </cell>
          <cell r="B170" t="str">
            <v>3.6.4.12.2</v>
          </cell>
        </row>
        <row r="171">
          <cell r="A171" t="str">
            <v>451.2P</v>
          </cell>
          <cell r="B171" t="str">
            <v>3.6.4.12</v>
          </cell>
        </row>
        <row r="172">
          <cell r="A172" t="str">
            <v>451.3</v>
          </cell>
          <cell r="B172" t="str">
            <v>3.6.4.12.3</v>
          </cell>
        </row>
        <row r="173">
          <cell r="A173" t="str">
            <v>451.3P</v>
          </cell>
          <cell r="B173" t="str">
            <v>3.6.4.12</v>
          </cell>
        </row>
        <row r="174">
          <cell r="A174" t="str">
            <v>451.4</v>
          </cell>
          <cell r="B174" t="str">
            <v>3.6.4.12</v>
          </cell>
        </row>
        <row r="175">
          <cell r="A175" t="str">
            <v>452.1</v>
          </cell>
          <cell r="B175" t="str">
            <v>3.6.4.13.1</v>
          </cell>
        </row>
        <row r="176">
          <cell r="A176" t="str">
            <v>452.1P</v>
          </cell>
          <cell r="B176" t="str">
            <v>3.6.4.13.1 </v>
          </cell>
        </row>
        <row r="177">
          <cell r="A177" t="str">
            <v>452.2</v>
          </cell>
          <cell r="B177" t="str">
            <v>3.6.4.13.2</v>
          </cell>
        </row>
        <row r="178">
          <cell r="A178" t="str">
            <v>452.2P</v>
          </cell>
          <cell r="B178" t="str">
            <v>3.6.4.13.2</v>
          </cell>
        </row>
        <row r="179">
          <cell r="A179" t="str">
            <v>452.3</v>
          </cell>
          <cell r="B179" t="str">
            <v>3.6.4.13.7</v>
          </cell>
        </row>
        <row r="180">
          <cell r="A180" t="str">
            <v>452.3P</v>
          </cell>
          <cell r="B180" t="str">
            <v>3.6.4.13.7</v>
          </cell>
        </row>
        <row r="181">
          <cell r="A181" t="str">
            <v>452.4</v>
          </cell>
          <cell r="B181" t="str">
            <v>3.6.4.13.8</v>
          </cell>
        </row>
        <row r="182">
          <cell r="A182" t="str">
            <v>452.4P</v>
          </cell>
          <cell r="B182" t="str">
            <v>3.6.4.13.8 </v>
          </cell>
        </row>
        <row r="183">
          <cell r="A183" t="str">
            <v>453.1</v>
          </cell>
          <cell r="B183" t="str">
            <v>3.6.4.13.7</v>
          </cell>
        </row>
        <row r="184">
          <cell r="A184" t="str">
            <v>460.1</v>
          </cell>
          <cell r="B184" t="str">
            <v>3.6.4.15.2</v>
          </cell>
        </row>
        <row r="185">
          <cell r="A185" t="str">
            <v>460.2</v>
          </cell>
          <cell r="B185" t="str">
            <v>3.6.4.15.2</v>
          </cell>
        </row>
        <row r="186">
          <cell r="A186" t="str">
            <v>460P</v>
          </cell>
          <cell r="B186" t="str">
            <v>3.6.4.15</v>
          </cell>
        </row>
        <row r="187">
          <cell r="A187" t="str">
            <v>461.1</v>
          </cell>
          <cell r="B187" t="str">
            <v>3.6.4.16.1</v>
          </cell>
        </row>
        <row r="188">
          <cell r="A188" t="str">
            <v>461.2</v>
          </cell>
          <cell r="B188" t="str">
            <v>3.6.4.16.2</v>
          </cell>
        </row>
        <row r="189">
          <cell r="A189" t="str">
            <v>462.1</v>
          </cell>
          <cell r="B189" t="str">
            <v>3.6.4.17.1 </v>
          </cell>
        </row>
        <row r="190">
          <cell r="A190" t="str">
            <v>462.1.1</v>
          </cell>
          <cell r="B190" t="str">
            <v>3.6.4.17.3</v>
          </cell>
        </row>
        <row r="191">
          <cell r="A191" t="str">
            <v>462.1.2</v>
          </cell>
          <cell r="B191" t="str">
            <v>3.6.4.17.4</v>
          </cell>
        </row>
        <row r="192">
          <cell r="A192" t="str">
            <v>462.1.3</v>
          </cell>
          <cell r="B192" t="str">
            <v>3.6.4.17</v>
          </cell>
        </row>
        <row r="193">
          <cell r="A193" t="str">
            <v>462.1.4</v>
          </cell>
          <cell r="B193" t="str">
            <v> 3.6.4.17.4 </v>
          </cell>
        </row>
        <row r="194">
          <cell r="A194" t="str">
            <v>462.1P</v>
          </cell>
          <cell r="B194" t="str">
            <v>3.6.4.17</v>
          </cell>
        </row>
        <row r="195">
          <cell r="A195" t="str">
            <v>462.2</v>
          </cell>
          <cell r="B195" t="str">
            <v>3.6.4.17</v>
          </cell>
        </row>
        <row r="196">
          <cell r="A196" t="str">
            <v>462.2P</v>
          </cell>
          <cell r="B196" t="str">
            <v>3.6.4.17</v>
          </cell>
        </row>
        <row r="197">
          <cell r="A197" t="str">
            <v>462.3</v>
          </cell>
          <cell r="B197" t="str">
            <v> 3.6.4.17.3 </v>
          </cell>
        </row>
        <row r="198">
          <cell r="A198" t="str">
            <v>462.3P</v>
          </cell>
          <cell r="B198" t="str">
            <v>3.6.4.17</v>
          </cell>
        </row>
        <row r="199">
          <cell r="A199" t="str">
            <v>462.4</v>
          </cell>
          <cell r="B199" t="str">
            <v> 3.6.4.17.4 </v>
          </cell>
        </row>
        <row r="200">
          <cell r="A200" t="str">
            <v>462.4P</v>
          </cell>
          <cell r="B200" t="str">
            <v>3.6.4.17</v>
          </cell>
        </row>
        <row r="201">
          <cell r="A201" t="str">
            <v>462.5</v>
          </cell>
          <cell r="B201" t="str">
            <v>3.6.4.17</v>
          </cell>
        </row>
        <row r="202">
          <cell r="A202" t="str">
            <v>464.1</v>
          </cell>
          <cell r="B202" t="str">
            <v>3.6.8</v>
          </cell>
        </row>
        <row r="203">
          <cell r="A203" t="str">
            <v>464.1P</v>
          </cell>
          <cell r="B203" t="str">
            <v> 3.6.8.4.6 </v>
          </cell>
        </row>
        <row r="204">
          <cell r="A204" t="str">
            <v>464.2</v>
          </cell>
          <cell r="B204" t="str">
            <v>3.6.4.8 </v>
          </cell>
        </row>
        <row r="205">
          <cell r="A205" t="str">
            <v>464.2</v>
          </cell>
          <cell r="B205" t="str">
            <v> 3.6.8.4</v>
          </cell>
        </row>
        <row r="206">
          <cell r="A206" t="str">
            <v>464.3</v>
          </cell>
          <cell r="B206" t="str">
            <v>3.6.4.2</v>
          </cell>
        </row>
        <row r="207">
          <cell r="A207" t="str">
            <v>464.4</v>
          </cell>
          <cell r="B207" t="str">
            <v> 3.6.4.2.5 </v>
          </cell>
        </row>
        <row r="208">
          <cell r="A208" t="str">
            <v>465.1</v>
          </cell>
          <cell r="B208" t="str">
            <v>3.6.2.1</v>
          </cell>
        </row>
        <row r="209">
          <cell r="A209" t="str">
            <v>466.1</v>
          </cell>
          <cell r="B209" t="str">
            <v>3.6.4.7</v>
          </cell>
        </row>
        <row r="210">
          <cell r="A210" t="str">
            <v>466.2</v>
          </cell>
          <cell r="B210" t="str">
            <v>3.6.4.7</v>
          </cell>
        </row>
        <row r="211">
          <cell r="A211" t="str">
            <v>470.2 P</v>
          </cell>
          <cell r="B211" t="str">
            <v>3.6.4</v>
          </cell>
        </row>
        <row r="212">
          <cell r="A212" t="str">
            <v>500.1</v>
          </cell>
          <cell r="B212" t="str">
            <v>3.6.5.1</v>
          </cell>
        </row>
        <row r="213">
          <cell r="A213" t="str">
            <v>500.1P</v>
          </cell>
          <cell r="B213" t="str">
            <v>3.6.5.1</v>
          </cell>
        </row>
        <row r="214">
          <cell r="A214" t="str">
            <v>501.1</v>
          </cell>
          <cell r="B214" t="str">
            <v>1.35.1.1.3</v>
          </cell>
        </row>
        <row r="215">
          <cell r="A215" t="str">
            <v>510.1</v>
          </cell>
          <cell r="B215" t="str">
            <v>3.6.5.2.10</v>
          </cell>
        </row>
        <row r="216">
          <cell r="A216" t="str">
            <v>510.1P1</v>
          </cell>
          <cell r="B216" t="str">
            <v>3.6.5.2</v>
          </cell>
        </row>
        <row r="217">
          <cell r="A217" t="str">
            <v>510.1P2</v>
          </cell>
          <cell r="B217" t="str">
            <v>3.6.5.2.2</v>
          </cell>
        </row>
        <row r="218">
          <cell r="A218" t="str">
            <v>510.1P3</v>
          </cell>
          <cell r="B218" t="str">
            <v>3.6.5.2</v>
          </cell>
        </row>
        <row r="219">
          <cell r="A219" t="str">
            <v>510.2</v>
          </cell>
          <cell r="B219" t="str">
            <v>3.6.5.2</v>
          </cell>
        </row>
        <row r="220">
          <cell r="A220" t="str">
            <v>510.3</v>
          </cell>
          <cell r="B220" t="str">
            <v>3.6.5.2</v>
          </cell>
        </row>
        <row r="221">
          <cell r="A221" t="str">
            <v>510.4</v>
          </cell>
          <cell r="B221" t="str">
            <v>3.6.5.2</v>
          </cell>
        </row>
        <row r="222">
          <cell r="A222" t="str">
            <v>510P1</v>
          </cell>
          <cell r="B222" t="str">
            <v>3.6.5.2</v>
          </cell>
        </row>
        <row r="223">
          <cell r="A223" t="str">
            <v>510P2</v>
          </cell>
          <cell r="B223" t="str">
            <v>3.6.5.2.2</v>
          </cell>
        </row>
        <row r="224">
          <cell r="A224" t="str">
            <v>510P3</v>
          </cell>
          <cell r="B224" t="str">
            <v>3.6.5.2</v>
          </cell>
        </row>
        <row r="225">
          <cell r="A225" t="str">
            <v>600.1</v>
          </cell>
          <cell r="B225" t="str">
            <v>3.6.6.1.9</v>
          </cell>
        </row>
        <row r="226">
          <cell r="A226" t="str">
            <v>600.2</v>
          </cell>
          <cell r="B226" t="str">
            <v>3.6.6.1.9</v>
          </cell>
        </row>
        <row r="227">
          <cell r="A227" t="str">
            <v>600.2P</v>
          </cell>
          <cell r="B227" t="str">
            <v>3.6.6.1</v>
          </cell>
        </row>
        <row r="228">
          <cell r="A228" t="str">
            <v>600.3</v>
          </cell>
          <cell r="B228" t="str">
            <v>3.6.6.1.9</v>
          </cell>
        </row>
        <row r="229">
          <cell r="A229" t="str">
            <v>600.4</v>
          </cell>
          <cell r="B229" t="str">
            <v xml:space="preserve">3.6.6.1.10  </v>
          </cell>
        </row>
        <row r="230">
          <cell r="A230" t="str">
            <v>600.4P</v>
          </cell>
          <cell r="B230" t="str">
            <v>3.6.6.1</v>
          </cell>
        </row>
        <row r="231">
          <cell r="A231" t="str">
            <v>600.5</v>
          </cell>
          <cell r="B231" t="str">
            <v>3.6.6.1.11</v>
          </cell>
        </row>
        <row r="232">
          <cell r="A232" t="str">
            <v>600.5P</v>
          </cell>
          <cell r="B232" t="str">
            <v>3.6.6.1</v>
          </cell>
        </row>
        <row r="233">
          <cell r="A233" t="str">
            <v>610.1</v>
          </cell>
          <cell r="B233" t="str">
            <v xml:space="preserve">3.6.6.2.1   </v>
          </cell>
        </row>
        <row r="234">
          <cell r="A234" t="str">
            <v>610.1P</v>
          </cell>
          <cell r="B234" t="str">
            <v>3.6.2.4.2</v>
          </cell>
        </row>
        <row r="235">
          <cell r="A235" t="str">
            <v>610.2</v>
          </cell>
          <cell r="B235" t="str">
            <v>3.6.6.2.4</v>
          </cell>
        </row>
        <row r="236">
          <cell r="A236" t="str">
            <v>620.1</v>
          </cell>
          <cell r="B236" t="str">
            <v>3.6.6.3.1</v>
          </cell>
        </row>
        <row r="237">
          <cell r="A237" t="str">
            <v>620.2</v>
          </cell>
          <cell r="B237" t="str">
            <v>3.6.6.3.2</v>
          </cell>
        </row>
        <row r="238">
          <cell r="A238" t="str">
            <v>620.3</v>
          </cell>
          <cell r="B238" t="str">
            <v>3.6.6.4.6</v>
          </cell>
        </row>
        <row r="239">
          <cell r="A239" t="str">
            <v>620.4</v>
          </cell>
          <cell r="B239" t="str">
            <v>3.6.6.4</v>
          </cell>
        </row>
        <row r="240">
          <cell r="A240" t="str">
            <v>620.1P</v>
          </cell>
          <cell r="B240" t="str">
            <v>3.6.6.4</v>
          </cell>
        </row>
        <row r="241">
          <cell r="A241" t="str">
            <v>620P</v>
          </cell>
          <cell r="B241" t="str">
            <v>3.6.6.4</v>
          </cell>
        </row>
        <row r="242">
          <cell r="A242" t="str">
            <v>621.1</v>
          </cell>
          <cell r="B242" t="str">
            <v>3.6.6.4.1</v>
          </cell>
        </row>
        <row r="243">
          <cell r="A243" t="str">
            <v>621.1.2</v>
          </cell>
          <cell r="B243" t="str">
            <v>3.6.6.4.1</v>
          </cell>
        </row>
        <row r="244">
          <cell r="A244" t="str">
            <v>621.1 P</v>
          </cell>
          <cell r="B244" t="str">
            <v>3.6.6.4</v>
          </cell>
        </row>
        <row r="245">
          <cell r="A245" t="str">
            <v>621.1P</v>
          </cell>
          <cell r="B245" t="str">
            <v>3.6.6.4</v>
          </cell>
        </row>
        <row r="246">
          <cell r="A246" t="str">
            <v>621.1P2</v>
          </cell>
          <cell r="B246" t="str">
            <v>3.6.6.4</v>
          </cell>
        </row>
        <row r="247">
          <cell r="A247" t="str">
            <v>621.1P3</v>
          </cell>
          <cell r="B247" t="str">
            <v>3.6.6.4</v>
          </cell>
        </row>
        <row r="248">
          <cell r="A248" t="str">
            <v>621.1P4</v>
          </cell>
          <cell r="B248" t="str">
            <v>3.6.6.4</v>
          </cell>
        </row>
        <row r="249">
          <cell r="A249" t="str">
            <v>621.1P5</v>
          </cell>
          <cell r="B249" t="str">
            <v>3.6.6.4</v>
          </cell>
        </row>
        <row r="250">
          <cell r="A250" t="str">
            <v>621.1P6</v>
          </cell>
          <cell r="B250" t="str">
            <v>3.6.6.4</v>
          </cell>
        </row>
        <row r="251">
          <cell r="A251" t="str">
            <v>621.1P7</v>
          </cell>
          <cell r="B251" t="str">
            <v>3.6.6.4</v>
          </cell>
        </row>
        <row r="252">
          <cell r="A252" t="str">
            <v>621.2</v>
          </cell>
          <cell r="B252" t="str">
            <v>3.6.6.4.2</v>
          </cell>
        </row>
        <row r="253">
          <cell r="A253" t="str">
            <v>621.3</v>
          </cell>
          <cell r="B253" t="str">
            <v>3.6.6.4.3</v>
          </cell>
        </row>
        <row r="254">
          <cell r="A254" t="str">
            <v>621.4</v>
          </cell>
          <cell r="B254" t="str">
            <v xml:space="preserve"> 3.6.6.4.4</v>
          </cell>
        </row>
        <row r="255">
          <cell r="A255" t="str">
            <v>621.5</v>
          </cell>
          <cell r="B255" t="str">
            <v>3.6.6.5.5</v>
          </cell>
        </row>
        <row r="256">
          <cell r="A256" t="str">
            <v>621.5P</v>
          </cell>
          <cell r="B256" t="str">
            <v>3.6.6.4.5</v>
          </cell>
        </row>
        <row r="257">
          <cell r="A257" t="str">
            <v>621.6</v>
          </cell>
          <cell r="B257" t="str">
            <v xml:space="preserve"> 3.6.6.4.6 </v>
          </cell>
        </row>
        <row r="258">
          <cell r="A258" t="str">
            <v>621.7</v>
          </cell>
          <cell r="B258" t="str">
            <v>3.6.6.4</v>
          </cell>
        </row>
        <row r="259">
          <cell r="A259" t="str">
            <v>622.1</v>
          </cell>
          <cell r="B259" t="str">
            <v>3.6.6.5.1</v>
          </cell>
        </row>
        <row r="260">
          <cell r="A260" t="str">
            <v>622.2</v>
          </cell>
          <cell r="B260" t="str">
            <v>3.6.6.5.3</v>
          </cell>
        </row>
        <row r="261">
          <cell r="A261" t="str">
            <v>622.3</v>
          </cell>
          <cell r="B261" t="str">
            <v>3.6.6.5.2</v>
          </cell>
        </row>
        <row r="262">
          <cell r="A262" t="str">
            <v>622.4</v>
          </cell>
          <cell r="B262" t="str">
            <v>3.6.6.5.4 </v>
          </cell>
        </row>
        <row r="263">
          <cell r="A263" t="str">
            <v>622.5</v>
          </cell>
          <cell r="B263" t="str">
            <v>3.6.6.5.5</v>
          </cell>
        </row>
        <row r="264">
          <cell r="A264" t="str">
            <v>623.1</v>
          </cell>
          <cell r="B264" t="str">
            <v>3.6.6.8</v>
          </cell>
        </row>
        <row r="265">
          <cell r="A265" t="str">
            <v>623.2</v>
          </cell>
          <cell r="B265" t="str">
            <v>3.6.6.8</v>
          </cell>
        </row>
        <row r="266">
          <cell r="A266" t="str">
            <v>630.1</v>
          </cell>
          <cell r="B266" t="str">
            <v>3.6.6.6.8</v>
          </cell>
        </row>
        <row r="267">
          <cell r="A267" t="str">
            <v>630.1.5P</v>
          </cell>
          <cell r="B267" t="str">
            <v>3.3.6.10</v>
          </cell>
        </row>
        <row r="268">
          <cell r="A268" t="str">
            <v>630.2</v>
          </cell>
          <cell r="B268" t="str">
            <v>3.6.6.6.17</v>
          </cell>
        </row>
        <row r="269">
          <cell r="A269" t="str">
            <v>630.2P</v>
          </cell>
          <cell r="B269" t="str">
            <v> 3.3.6.10.2 </v>
          </cell>
        </row>
        <row r="270">
          <cell r="A270" t="str">
            <v>630.3</v>
          </cell>
          <cell r="B270" t="str">
            <v xml:space="preserve"> 3.6.6.6.26</v>
          </cell>
        </row>
        <row r="271">
          <cell r="A271" t="str">
            <v>630.4</v>
          </cell>
          <cell r="B271" t="str">
            <v xml:space="preserve">3.6.6.6.35 </v>
          </cell>
        </row>
        <row r="272">
          <cell r="A272" t="str">
            <v>630.4 P</v>
          </cell>
          <cell r="B272" t="str">
            <v>3.3.5.3.6</v>
          </cell>
        </row>
        <row r="273">
          <cell r="A273" t="str">
            <v>630.4 P</v>
          </cell>
          <cell r="B273" t="str">
            <v>3.6.6.6</v>
          </cell>
        </row>
        <row r="274">
          <cell r="A274" t="str">
            <v>630.4.1 P</v>
          </cell>
          <cell r="B274" t="str">
            <v>3.3.5.3.6</v>
          </cell>
        </row>
        <row r="275">
          <cell r="A275" t="str">
            <v>630.4.2 P</v>
          </cell>
          <cell r="B275" t="str">
            <v>3.6.6.21.2</v>
          </cell>
        </row>
        <row r="276">
          <cell r="A276" t="str">
            <v>630.5</v>
          </cell>
          <cell r="B276" t="str">
            <v>3.6.6.6.44</v>
          </cell>
        </row>
        <row r="277">
          <cell r="A277" t="str">
            <v>630.6</v>
          </cell>
          <cell r="B277" t="str">
            <v>3.6.6.6.46</v>
          </cell>
        </row>
        <row r="278">
          <cell r="A278" t="str">
            <v>630.7</v>
          </cell>
          <cell r="B278" t="str">
            <v>3.6.6.6.47</v>
          </cell>
        </row>
        <row r="279">
          <cell r="A279" t="str">
            <v>630.7 P</v>
          </cell>
          <cell r="B279" t="str">
            <v>3.6.6.6</v>
          </cell>
        </row>
        <row r="280">
          <cell r="A280" t="str">
            <v>6302P</v>
          </cell>
          <cell r="B280" t="str">
            <v>3.3.5.2</v>
          </cell>
        </row>
        <row r="281">
          <cell r="A281" t="str">
            <v>630P</v>
          </cell>
          <cell r="B281" t="str">
            <v>3.3.5.3.6</v>
          </cell>
        </row>
        <row r="282">
          <cell r="A282" t="str">
            <v>631.1</v>
          </cell>
          <cell r="B282" t="str">
            <v>3.6.6.21.2</v>
          </cell>
        </row>
        <row r="283">
          <cell r="A283" t="str">
            <v>631P</v>
          </cell>
          <cell r="B283" t="str">
            <v>3.6.6.21.2</v>
          </cell>
        </row>
        <row r="284">
          <cell r="A284" t="str">
            <v>631P</v>
          </cell>
          <cell r="B284" t="str">
            <v>3.6.6.21.2</v>
          </cell>
        </row>
        <row r="285">
          <cell r="A285" t="str">
            <v>632.1</v>
          </cell>
          <cell r="B285" t="str">
            <v>3.6.6.7.1</v>
          </cell>
        </row>
        <row r="286">
          <cell r="A286" t="str">
            <v>632.2</v>
          </cell>
          <cell r="B286" t="str">
            <v>3.6.6.7.2</v>
          </cell>
        </row>
        <row r="287">
          <cell r="A287" t="str">
            <v>632.2</v>
          </cell>
          <cell r="B287" t="str">
            <v>3.6.6.7</v>
          </cell>
        </row>
        <row r="288">
          <cell r="A288" t="str">
            <v>632.3</v>
          </cell>
          <cell r="B288" t="str">
            <v>3.6.6.7</v>
          </cell>
        </row>
        <row r="289">
          <cell r="A289" t="str">
            <v>632.4</v>
          </cell>
          <cell r="B289" t="str">
            <v>3.6.6.7</v>
          </cell>
        </row>
        <row r="290">
          <cell r="A290" t="str">
            <v>632P</v>
          </cell>
          <cell r="B290" t="str">
            <v>3.6.6.11</v>
          </cell>
        </row>
        <row r="291">
          <cell r="A291" t="str">
            <v>633.1</v>
          </cell>
          <cell r="B291" t="str">
            <v>3.6.6.7.2</v>
          </cell>
        </row>
        <row r="292">
          <cell r="A292" t="str">
            <v>633.3P</v>
          </cell>
          <cell r="B292" t="str">
            <v> 3.3.6.10.3 </v>
          </cell>
        </row>
        <row r="293">
          <cell r="A293" t="str">
            <v>640.1</v>
          </cell>
          <cell r="B293" t="str">
            <v>3.6.6.8.1 </v>
          </cell>
        </row>
        <row r="294">
          <cell r="A294" t="str">
            <v>640.1.1</v>
          </cell>
          <cell r="B294" t="str">
            <v>3.6.6.8.1 </v>
          </cell>
        </row>
        <row r="295">
          <cell r="A295" t="str">
            <v>640.1P</v>
          </cell>
          <cell r="B295" t="str">
            <v> 3.6.6.11</v>
          </cell>
        </row>
        <row r="296">
          <cell r="A296" t="str">
            <v>640.1P1</v>
          </cell>
          <cell r="B296" t="str">
            <v> 3.6.6.11.5</v>
          </cell>
        </row>
        <row r="297">
          <cell r="A297" t="str">
            <v>640.1P2</v>
          </cell>
          <cell r="B297" t="str">
            <v>3.6.6.11.3</v>
          </cell>
        </row>
        <row r="298">
          <cell r="A298" t="str">
            <v>640.2</v>
          </cell>
          <cell r="B298" t="str">
            <v> 3.6.6.8.2 </v>
          </cell>
        </row>
        <row r="299">
          <cell r="A299" t="str">
            <v>640.2</v>
          </cell>
          <cell r="B299" t="str">
            <v>3.6.6.11</v>
          </cell>
        </row>
        <row r="300">
          <cell r="A300" t="str">
            <v>640.3</v>
          </cell>
          <cell r="B300" t="str">
            <v> 3.6.6.8.3 </v>
          </cell>
        </row>
        <row r="301">
          <cell r="A301" t="str">
            <v>641.1</v>
          </cell>
          <cell r="B301" t="str">
            <v>3.6.6.9.1</v>
          </cell>
        </row>
        <row r="302">
          <cell r="A302" t="str">
            <v>641.1P</v>
          </cell>
          <cell r="B302" t="str">
            <v>3.6.6.9</v>
          </cell>
        </row>
        <row r="303">
          <cell r="A303" t="str">
            <v>641.2</v>
          </cell>
          <cell r="B303" t="str">
            <v>3.6.6.9</v>
          </cell>
        </row>
        <row r="304">
          <cell r="A304" t="str">
            <v>641P</v>
          </cell>
          <cell r="B304" t="str">
            <v>3.6.6.9</v>
          </cell>
        </row>
        <row r="305">
          <cell r="A305" t="str">
            <v>642.1</v>
          </cell>
          <cell r="B305" t="str">
            <v>3.6.6.10.1</v>
          </cell>
        </row>
        <row r="306">
          <cell r="A306" t="str">
            <v>642.2</v>
          </cell>
          <cell r="B306" t="str">
            <v>3.6.6.10.2</v>
          </cell>
        </row>
        <row r="307">
          <cell r="A307" t="str">
            <v>642P1</v>
          </cell>
          <cell r="B307" t="str">
            <v>3.6.6.10</v>
          </cell>
        </row>
        <row r="308">
          <cell r="A308" t="str">
            <v>642P2</v>
          </cell>
          <cell r="B308" t="str">
            <v>3.6.6.10</v>
          </cell>
        </row>
        <row r="309">
          <cell r="A309" t="str">
            <v>642P3</v>
          </cell>
          <cell r="B309" t="str">
            <v>3.6.6.10</v>
          </cell>
        </row>
        <row r="310">
          <cell r="A310" t="str">
            <v>650.1</v>
          </cell>
          <cell r="B310" t="str">
            <v>3.6.6.11.1</v>
          </cell>
        </row>
        <row r="311">
          <cell r="A311" t="str">
            <v>650.2</v>
          </cell>
          <cell r="B311" t="str">
            <v>3.6.6.11.2</v>
          </cell>
        </row>
        <row r="312">
          <cell r="A312" t="str">
            <v>650.3</v>
          </cell>
          <cell r="B312" t="str">
            <v>3.6.6.11.7</v>
          </cell>
        </row>
        <row r="313">
          <cell r="A313" t="str">
            <v>650.3 OTRO</v>
          </cell>
          <cell r="B313" t="str">
            <v>3.6.6.11.7</v>
          </cell>
        </row>
        <row r="314">
          <cell r="A314" t="str">
            <v>650.3P</v>
          </cell>
          <cell r="B314" t="str">
            <v>3.6.6.11</v>
          </cell>
        </row>
        <row r="315">
          <cell r="A315" t="str">
            <v>650.4</v>
          </cell>
          <cell r="B315" t="str">
            <v>3.6.6.11.6</v>
          </cell>
        </row>
        <row r="316">
          <cell r="A316" t="str">
            <v>650.5P</v>
          </cell>
          <cell r="B316" t="str">
            <v>3.6.9 </v>
          </cell>
        </row>
        <row r="317">
          <cell r="A317" t="str">
            <v>651.1P</v>
          </cell>
          <cell r="B317" t="str">
            <v>3.6.7.5</v>
          </cell>
        </row>
        <row r="318">
          <cell r="A318" t="str">
            <v>651.2P</v>
          </cell>
          <cell r="B318" t="str">
            <v>3.6.7.5.1</v>
          </cell>
        </row>
        <row r="319">
          <cell r="A319" t="str">
            <v>660.1</v>
          </cell>
          <cell r="B319" t="str">
            <v>3.6.6.12.9 </v>
          </cell>
        </row>
        <row r="320">
          <cell r="A320" t="str">
            <v>660.1</v>
          </cell>
          <cell r="B320" t="str">
            <v>3.6.6.12.7</v>
          </cell>
        </row>
        <row r="321">
          <cell r="A321" t="str">
            <v>660.2</v>
          </cell>
          <cell r="B321" t="str">
            <v>3.6.6.12.8</v>
          </cell>
        </row>
        <row r="322">
          <cell r="A322" t="str">
            <v>660.3</v>
          </cell>
          <cell r="B322" t="str">
            <v>3.6.6.12.9</v>
          </cell>
        </row>
        <row r="323">
          <cell r="A323" t="str">
            <v>661 OTRO</v>
          </cell>
          <cell r="B323" t="str">
            <v>3.6.6.13</v>
          </cell>
        </row>
        <row r="324">
          <cell r="A324" t="str">
            <v>661.1</v>
          </cell>
          <cell r="B324" t="str">
            <v>3.6.6.13.4</v>
          </cell>
        </row>
        <row r="325">
          <cell r="A325" t="str">
            <v>661.1.1</v>
          </cell>
          <cell r="B325" t="str">
            <v>3.6.6.13</v>
          </cell>
        </row>
        <row r="326">
          <cell r="A326" t="str">
            <v>661.1.2</v>
          </cell>
          <cell r="B326" t="str">
            <v>3.6.6.13</v>
          </cell>
        </row>
        <row r="327">
          <cell r="A327" t="str">
            <v>661.1P</v>
          </cell>
          <cell r="B327" t="str">
            <v>3.6.6.13</v>
          </cell>
        </row>
        <row r="328">
          <cell r="A328" t="str">
            <v>661.2</v>
          </cell>
          <cell r="B328" t="str">
            <v>3.6.6.13.20</v>
          </cell>
        </row>
        <row r="329">
          <cell r="A329" t="str">
            <v>661.3</v>
          </cell>
          <cell r="B329" t="str">
            <v> 3.6.6.13.4 </v>
          </cell>
        </row>
        <row r="330">
          <cell r="A330" t="str">
            <v>662.1</v>
          </cell>
          <cell r="B330" t="str">
            <v>3.3.14.19.1</v>
          </cell>
        </row>
        <row r="331">
          <cell r="A331" t="str">
            <v>662.2</v>
          </cell>
          <cell r="B331" t="str">
            <v>3.6.6.14</v>
          </cell>
        </row>
        <row r="332">
          <cell r="A332" t="str">
            <v>670.1</v>
          </cell>
          <cell r="B332" t="str">
            <v>3.6.6.15.2</v>
          </cell>
        </row>
        <row r="333">
          <cell r="A333" t="str">
            <v>670.1P</v>
          </cell>
          <cell r="B333" t="str">
            <v>3.6.6.15.2</v>
          </cell>
        </row>
        <row r="334">
          <cell r="A334" t="str">
            <v>670.2</v>
          </cell>
          <cell r="B334" t="str">
            <v>3.6.6.15.2</v>
          </cell>
        </row>
        <row r="335">
          <cell r="A335" t="str">
            <v>671.1</v>
          </cell>
          <cell r="B335" t="str">
            <v>3.6.6.16.1</v>
          </cell>
        </row>
        <row r="336">
          <cell r="A336" t="str">
            <v>671.2</v>
          </cell>
          <cell r="B336" t="str">
            <v> 3.6.6.16.8</v>
          </cell>
        </row>
        <row r="337">
          <cell r="A337" t="str">
            <v>672.1</v>
          </cell>
          <cell r="B337" t="str">
            <v>3.6.6.19.2</v>
          </cell>
        </row>
        <row r="338">
          <cell r="A338" t="str">
            <v>672.2</v>
          </cell>
          <cell r="B338" t="str">
            <v>3.6.6.19</v>
          </cell>
        </row>
        <row r="339">
          <cell r="A339" t="str">
            <v>673.1</v>
          </cell>
          <cell r="B339" t="str">
            <v>3.6.6.19.2</v>
          </cell>
        </row>
        <row r="340">
          <cell r="A340" t="str">
            <v>673.2</v>
          </cell>
          <cell r="B340" t="str">
            <v>3.6.8.1.2</v>
          </cell>
        </row>
        <row r="341">
          <cell r="A341" t="str">
            <v>673.2P</v>
          </cell>
          <cell r="B341" t="str">
            <v>3.6.8.1</v>
          </cell>
        </row>
        <row r="342">
          <cell r="A342" t="str">
            <v>673.3</v>
          </cell>
          <cell r="B342" t="str">
            <v>3.6.8.1.2</v>
          </cell>
        </row>
        <row r="343">
          <cell r="A343" t="str">
            <v>673.4P</v>
          </cell>
          <cell r="B343" t="str">
            <v>3.6.8.3.6</v>
          </cell>
        </row>
        <row r="344">
          <cell r="A344" t="str">
            <v>674.1</v>
          </cell>
          <cell r="B344" t="str">
            <v>3.6.6.20.1</v>
          </cell>
        </row>
        <row r="345">
          <cell r="A345" t="str">
            <v>674.1P</v>
          </cell>
          <cell r="B345" t="str">
            <v>3.6.6.20.1</v>
          </cell>
        </row>
        <row r="346">
          <cell r="A346" t="str">
            <v>674.2</v>
          </cell>
          <cell r="B346" t="str">
            <v>3.6.6.20.2</v>
          </cell>
        </row>
        <row r="347">
          <cell r="A347" t="str">
            <v>674P</v>
          </cell>
          <cell r="B347" t="str">
            <v> 3.6.6.14</v>
          </cell>
        </row>
        <row r="348">
          <cell r="A348" t="str">
            <v>675.1</v>
          </cell>
          <cell r="B348" t="str">
            <v> 3.6.8.2.6 </v>
          </cell>
        </row>
        <row r="349">
          <cell r="A349" t="str">
            <v>675.2</v>
          </cell>
          <cell r="B349" t="str">
            <v>3.6.4.2</v>
          </cell>
        </row>
        <row r="350">
          <cell r="A350" t="str">
            <v>675.3</v>
          </cell>
          <cell r="B350" t="str">
            <v>3.6.4.1.2</v>
          </cell>
        </row>
        <row r="351">
          <cell r="A351" t="str">
            <v>676.1</v>
          </cell>
          <cell r="B351" t="str">
            <v> 3.6.8.2.2 </v>
          </cell>
        </row>
        <row r="352">
          <cell r="A352" t="str">
            <v>680.1</v>
          </cell>
          <cell r="B352" t="str">
            <v>3.6.6.20.1</v>
          </cell>
        </row>
        <row r="353">
          <cell r="A353" t="str">
            <v>680.1P</v>
          </cell>
          <cell r="B353" t="str">
            <v>3.6.6.20.1 </v>
          </cell>
        </row>
        <row r="354">
          <cell r="A354" t="str">
            <v>680.2</v>
          </cell>
          <cell r="B354" t="str">
            <v>3.6.6.20.2</v>
          </cell>
        </row>
        <row r="355">
          <cell r="A355" t="str">
            <v>680.3</v>
          </cell>
          <cell r="B355" t="str">
            <v>3.6.6.20.3</v>
          </cell>
        </row>
        <row r="356">
          <cell r="A356" t="str">
            <v>680P</v>
          </cell>
          <cell r="B356" t="str">
            <v>3.3.11.3</v>
          </cell>
        </row>
        <row r="357">
          <cell r="A357" t="str">
            <v>681.1</v>
          </cell>
          <cell r="B357" t="str">
            <v xml:space="preserve">3.6.6.21.1  </v>
          </cell>
        </row>
        <row r="358">
          <cell r="A358" t="str">
            <v>681.1P</v>
          </cell>
          <cell r="B358" t="str">
            <v>3.6.6.21</v>
          </cell>
        </row>
        <row r="359">
          <cell r="A359" t="str">
            <v>681.2</v>
          </cell>
          <cell r="B359" t="str">
            <v>3.6.6.20.2</v>
          </cell>
        </row>
        <row r="360">
          <cell r="A360" t="str">
            <v>681.2P</v>
          </cell>
          <cell r="B360" t="str">
            <v>3.6.6.21</v>
          </cell>
        </row>
        <row r="361">
          <cell r="A361" t="str">
            <v>682.1</v>
          </cell>
          <cell r="B361" t="str">
            <v>3.2.7.5.3</v>
          </cell>
        </row>
        <row r="362">
          <cell r="A362" t="str">
            <v>682.1</v>
          </cell>
          <cell r="B362" t="str">
            <v>3.2.7.5.3</v>
          </cell>
        </row>
        <row r="363">
          <cell r="A363" t="str">
            <v>682P</v>
          </cell>
          <cell r="B363" t="str">
            <v>3.2.7.5</v>
          </cell>
        </row>
        <row r="364">
          <cell r="A364" t="str">
            <v>682P</v>
          </cell>
          <cell r="B364" t="str">
            <v>3,6,6,22,1</v>
          </cell>
        </row>
        <row r="365">
          <cell r="A365" t="str">
            <v>683P</v>
          </cell>
          <cell r="B365" t="str">
            <v> 3.6.6.14</v>
          </cell>
        </row>
        <row r="366">
          <cell r="A366" t="str">
            <v>690.1</v>
          </cell>
          <cell r="B366" t="str">
            <v>3.6.7.1.1</v>
          </cell>
        </row>
        <row r="367">
          <cell r="A367" t="str">
            <v>700.1</v>
          </cell>
          <cell r="B367" t="str">
            <v>3.6.7.1.1</v>
          </cell>
        </row>
        <row r="368">
          <cell r="A368" t="str">
            <v>700.2</v>
          </cell>
          <cell r="B368" t="str">
            <v>3.6.7.1.6</v>
          </cell>
        </row>
        <row r="369">
          <cell r="A369" t="str">
            <v>700.3</v>
          </cell>
          <cell r="B369" t="str">
            <v> 3.6.7.1.2</v>
          </cell>
        </row>
        <row r="370">
          <cell r="A370" t="str">
            <v>700.4</v>
          </cell>
          <cell r="B370" t="str">
            <v>3.6.7.1.6</v>
          </cell>
        </row>
        <row r="371">
          <cell r="A371" t="str">
            <v>700.5P</v>
          </cell>
          <cell r="B371" t="str">
            <v>3.6.7.1.6</v>
          </cell>
        </row>
        <row r="372">
          <cell r="A372" t="str">
            <v>700.6P</v>
          </cell>
          <cell r="B372" t="str">
            <v>3.6.7.1</v>
          </cell>
        </row>
        <row r="373">
          <cell r="A373" t="str">
            <v>700P</v>
          </cell>
          <cell r="B373" t="str">
            <v>3.6.7</v>
          </cell>
        </row>
        <row r="374">
          <cell r="A374" t="str">
            <v>701.1</v>
          </cell>
          <cell r="B374" t="str">
            <v>3.6.7.2.1</v>
          </cell>
        </row>
        <row r="375">
          <cell r="A375" t="str">
            <v>701.2P</v>
          </cell>
          <cell r="B375" t="str">
            <v>3.6.7.6</v>
          </cell>
        </row>
        <row r="376">
          <cell r="A376" t="str">
            <v>701P</v>
          </cell>
          <cell r="B376" t="str">
            <v>3.6.7.2</v>
          </cell>
        </row>
        <row r="377">
          <cell r="A377" t="str">
            <v>710.1</v>
          </cell>
          <cell r="B377" t="str">
            <v>3.6.7.3.13</v>
          </cell>
        </row>
        <row r="378">
          <cell r="A378" t="str">
            <v>710.1.1</v>
          </cell>
          <cell r="B378" t="str">
            <v>3.6.7.3.39</v>
          </cell>
        </row>
        <row r="379">
          <cell r="A379" t="str">
            <v>710.1.2</v>
          </cell>
          <cell r="B379" t="str">
            <v>3.6.7.3</v>
          </cell>
        </row>
        <row r="380">
          <cell r="A380" t="str">
            <v>710.1.3</v>
          </cell>
          <cell r="B380" t="str">
            <v>3.6.7.3</v>
          </cell>
        </row>
        <row r="381">
          <cell r="A381" t="str">
            <v>710.1.4</v>
          </cell>
          <cell r="B381" t="str">
            <v>3.6.7.3</v>
          </cell>
        </row>
        <row r="382">
          <cell r="A382" t="str">
            <v>710.1.5</v>
          </cell>
          <cell r="B382" t="str">
            <v>3.6.7.3</v>
          </cell>
        </row>
        <row r="383">
          <cell r="A383" t="str">
            <v>710.2</v>
          </cell>
          <cell r="B383" t="str">
            <v>3.6.7.3</v>
          </cell>
        </row>
        <row r="384">
          <cell r="A384" t="str">
            <v>710.2.1</v>
          </cell>
          <cell r="B384" t="str">
            <v>3.6.7.3</v>
          </cell>
        </row>
        <row r="385">
          <cell r="A385" t="str">
            <v>710.3</v>
          </cell>
          <cell r="B385" t="str">
            <v>3.6.7.3</v>
          </cell>
        </row>
        <row r="386">
          <cell r="A386" t="str">
            <v>710.4</v>
          </cell>
          <cell r="B386" t="str">
            <v>3.6.7.3</v>
          </cell>
        </row>
        <row r="387">
          <cell r="A387" t="str">
            <v>710.5</v>
          </cell>
          <cell r="B387" t="str">
            <v>3.6.7.3</v>
          </cell>
        </row>
        <row r="388">
          <cell r="A388" t="str">
            <v>720.1</v>
          </cell>
          <cell r="B388" t="str">
            <v>3.6.7.4.1</v>
          </cell>
        </row>
        <row r="389">
          <cell r="A389" t="str">
            <v>730.1</v>
          </cell>
          <cell r="B389" t="str">
            <v>3.6.7.5.1</v>
          </cell>
        </row>
        <row r="390">
          <cell r="A390" t="str">
            <v>730.2</v>
          </cell>
          <cell r="B390" t="str">
            <v>3.6.7.5.2</v>
          </cell>
        </row>
        <row r="391">
          <cell r="A391" t="str">
            <v>730.2</v>
          </cell>
          <cell r="B391" t="str">
            <v>3.6.7.5.2</v>
          </cell>
        </row>
        <row r="392">
          <cell r="A392" t="str">
            <v>730.3</v>
          </cell>
          <cell r="B392" t="str">
            <v>3.6.7.5.3</v>
          </cell>
        </row>
        <row r="393">
          <cell r="A393" t="str">
            <v>731.1</v>
          </cell>
          <cell r="B393" t="str">
            <v>3.6.6.21</v>
          </cell>
        </row>
        <row r="394">
          <cell r="A394" t="str">
            <v>740.1</v>
          </cell>
          <cell r="B394" t="str">
            <v>3.6.7.6.1</v>
          </cell>
        </row>
        <row r="395">
          <cell r="A395" t="str">
            <v>741.1</v>
          </cell>
          <cell r="B395" t="str">
            <v>3.6.7</v>
          </cell>
        </row>
        <row r="396">
          <cell r="A396" t="str">
            <v>741.1P1</v>
          </cell>
          <cell r="B396" t="str">
            <v>3.6.7</v>
          </cell>
        </row>
        <row r="397">
          <cell r="A397" t="str">
            <v>741.1P2</v>
          </cell>
          <cell r="B397" t="str">
            <v>3.6.7</v>
          </cell>
        </row>
        <row r="398">
          <cell r="A398" t="str">
            <v>741.1P3</v>
          </cell>
          <cell r="B398" t="str">
            <v>3.6.7</v>
          </cell>
        </row>
        <row r="399">
          <cell r="A399" t="str">
            <v>800.1</v>
          </cell>
          <cell r="B399" t="str">
            <v>3.6.9.1.4</v>
          </cell>
        </row>
        <row r="400">
          <cell r="A400" t="str">
            <v>800.2</v>
          </cell>
          <cell r="B400" t="str">
            <v>3.6.9.1.10</v>
          </cell>
        </row>
        <row r="401">
          <cell r="A401" t="str">
            <v>800.3</v>
          </cell>
          <cell r="B401" t="str">
            <v>3.6.9.1.6</v>
          </cell>
        </row>
        <row r="402">
          <cell r="A402" t="str">
            <v>800.4</v>
          </cell>
          <cell r="B402" t="str">
            <v>3.6.9.1.13</v>
          </cell>
        </row>
        <row r="403">
          <cell r="A403" t="str">
            <v>800P</v>
          </cell>
          <cell r="B403" t="str">
            <v>3.6.9.1.30</v>
          </cell>
        </row>
        <row r="404">
          <cell r="A404" t="str">
            <v>801.1</v>
          </cell>
          <cell r="B404" t="str">
            <v>3.6.1.2</v>
          </cell>
        </row>
        <row r="405">
          <cell r="A405" t="str">
            <v>801.2</v>
          </cell>
          <cell r="B405" t="str">
            <v>3.6.9.4.12</v>
          </cell>
        </row>
        <row r="406">
          <cell r="A406" t="str">
            <v>801.3</v>
          </cell>
          <cell r="B406" t="str">
            <v>3.6.9.4.12</v>
          </cell>
        </row>
        <row r="407">
          <cell r="A407" t="str">
            <v>801.4</v>
          </cell>
          <cell r="B407" t="str">
            <v>3.6.9.4.12</v>
          </cell>
        </row>
        <row r="408">
          <cell r="A408" t="str">
            <v>801.5</v>
          </cell>
          <cell r="B408" t="str">
            <v>3.6.9.4.8</v>
          </cell>
        </row>
        <row r="409">
          <cell r="A409" t="str">
            <v>801.6</v>
          </cell>
          <cell r="B409" t="str">
            <v>3.6.9.4.10</v>
          </cell>
        </row>
        <row r="410">
          <cell r="A410" t="str">
            <v>801.7</v>
          </cell>
          <cell r="B410" t="str">
            <v>3.6.9.4</v>
          </cell>
        </row>
        <row r="411">
          <cell r="A411" t="str">
            <v>810.1</v>
          </cell>
          <cell r="B411" t="str">
            <v>3.6.9.2.1</v>
          </cell>
        </row>
        <row r="412">
          <cell r="A412" t="str">
            <v>810.1P</v>
          </cell>
          <cell r="B412" t="str">
            <v> 3.6.9.2</v>
          </cell>
        </row>
        <row r="413">
          <cell r="A413" t="str">
            <v>810.2</v>
          </cell>
          <cell r="B413" t="str">
            <v>3.6.9.2.2</v>
          </cell>
        </row>
        <row r="414">
          <cell r="A414" t="str">
            <v>810.3</v>
          </cell>
          <cell r="B414" t="str">
            <v>3.2.9.1.1</v>
          </cell>
        </row>
        <row r="415">
          <cell r="A415" t="str">
            <v>811.1</v>
          </cell>
          <cell r="B415" t="str">
            <v>3.2.10.1</v>
          </cell>
        </row>
        <row r="416">
          <cell r="A416" t="str">
            <v>811.1P1</v>
          </cell>
          <cell r="B416" t="str">
            <v>3.2.10.1</v>
          </cell>
        </row>
        <row r="417">
          <cell r="A417" t="str">
            <v>811.1P10</v>
          </cell>
          <cell r="B417" t="str">
            <v>3.2.10.1</v>
          </cell>
        </row>
        <row r="418">
          <cell r="A418" t="str">
            <v>811.1P11</v>
          </cell>
          <cell r="B418" t="str">
            <v>3.2.10.1</v>
          </cell>
        </row>
        <row r="419">
          <cell r="A419" t="str">
            <v>811.1P12</v>
          </cell>
          <cell r="B419" t="str">
            <v>3.2.10.1</v>
          </cell>
        </row>
        <row r="420">
          <cell r="A420" t="str">
            <v>811.1P13</v>
          </cell>
          <cell r="B420" t="str">
            <v>3.2.10.1</v>
          </cell>
        </row>
        <row r="421">
          <cell r="A421" t="str">
            <v>811.1P14</v>
          </cell>
          <cell r="B421" t="str">
            <v>3.2.10.1</v>
          </cell>
        </row>
        <row r="422">
          <cell r="A422" t="str">
            <v>811.1P2</v>
          </cell>
          <cell r="B422" t="str">
            <v>3.2.10.1</v>
          </cell>
        </row>
        <row r="423">
          <cell r="A423" t="str">
            <v>811.1P3</v>
          </cell>
          <cell r="B423" t="str">
            <v>3.2.10.1</v>
          </cell>
        </row>
        <row r="424">
          <cell r="A424" t="str">
            <v>811.1P4</v>
          </cell>
          <cell r="B424" t="str">
            <v>3.2.10.1</v>
          </cell>
        </row>
        <row r="425">
          <cell r="A425" t="str">
            <v>811.1P5</v>
          </cell>
          <cell r="B425" t="str">
            <v>3.2.10.1</v>
          </cell>
        </row>
        <row r="426">
          <cell r="A426" t="str">
            <v>811.1P6</v>
          </cell>
          <cell r="B426" t="str">
            <v>3.2.10.1</v>
          </cell>
        </row>
        <row r="427">
          <cell r="A427" t="str">
            <v>811.1P7</v>
          </cell>
          <cell r="B427" t="str">
            <v>3.2.10.1</v>
          </cell>
        </row>
        <row r="428">
          <cell r="A428" t="str">
            <v>811.1P8</v>
          </cell>
          <cell r="B428" t="str">
            <v>3.2.10.1</v>
          </cell>
        </row>
        <row r="429">
          <cell r="A429" t="str">
            <v>811.1P9</v>
          </cell>
          <cell r="B429" t="str">
            <v>3.2.10.1</v>
          </cell>
        </row>
        <row r="430">
          <cell r="A430" t="str">
            <v>812.1</v>
          </cell>
          <cell r="B430" t="str">
            <v> 3.3.6.10.3 </v>
          </cell>
        </row>
        <row r="431">
          <cell r="A431" t="str">
            <v>815P</v>
          </cell>
          <cell r="B431" t="str">
            <v>3.2.10.3</v>
          </cell>
        </row>
        <row r="432">
          <cell r="A432" t="str">
            <v>820P1</v>
          </cell>
          <cell r="B432" t="str">
            <v>3,6,8,2,2</v>
          </cell>
        </row>
        <row r="433">
          <cell r="A433" t="str">
            <v>900.1</v>
          </cell>
          <cell r="B433" t="str">
            <v xml:space="preserve">3.6.9.3.1   </v>
          </cell>
        </row>
        <row r="434">
          <cell r="A434" t="str">
            <v>900.2</v>
          </cell>
          <cell r="B434" t="str">
            <v xml:space="preserve">3.6.9.3.1   </v>
          </cell>
        </row>
        <row r="435">
          <cell r="A435" t="str">
            <v>900.3</v>
          </cell>
          <cell r="B435" t="str">
            <v xml:space="preserve">3.6.9.3.1   </v>
          </cell>
        </row>
        <row r="436">
          <cell r="A436" t="str">
            <v>900.3P</v>
          </cell>
          <cell r="B436" t="str">
            <v xml:space="preserve">3.6.9.3.1   </v>
          </cell>
        </row>
        <row r="437">
          <cell r="A437" t="str">
            <v>900.4P</v>
          </cell>
          <cell r="B437" t="str">
            <v xml:space="preserve">3.6.9.3.1   </v>
          </cell>
        </row>
        <row r="438">
          <cell r="A438" t="str">
            <v>trinchos de madera</v>
          </cell>
          <cell r="B438" t="str">
            <v>3.2.7.5.1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ZNStudy"/>
      <sheetName val="CdelCOriginal"/>
      <sheetName val="CdelCNew"/>
      <sheetName val="NEW DATABASE"/>
    </sheetNames>
    <sheetDataSet>
      <sheetData sheetId="0" refreshError="1">
        <row r="18">
          <cell r="A18">
            <v>102</v>
          </cell>
          <cell r="F18">
            <v>102</v>
          </cell>
          <cell r="G18">
            <v>105</v>
          </cell>
          <cell r="H18">
            <v>105</v>
          </cell>
          <cell r="M18" t="str">
            <v>CDC</v>
          </cell>
        </row>
        <row r="19">
          <cell r="F19">
            <v>0</v>
          </cell>
          <cell r="G19">
            <v>0</v>
          </cell>
          <cell r="H19">
            <v>0</v>
          </cell>
        </row>
        <row r="20">
          <cell r="F20">
            <v>0</v>
          </cell>
          <cell r="G20">
            <v>0</v>
          </cell>
          <cell r="H20">
            <v>0</v>
          </cell>
        </row>
        <row r="21">
          <cell r="F21">
            <v>57</v>
          </cell>
          <cell r="G21">
            <v>54</v>
          </cell>
          <cell r="H21">
            <v>54</v>
          </cell>
        </row>
        <row r="22">
          <cell r="F22">
            <v>11.97</v>
          </cell>
          <cell r="G22">
            <v>11.88</v>
          </cell>
          <cell r="H22">
            <v>11.88</v>
          </cell>
        </row>
        <row r="23">
          <cell r="F23">
            <v>0.1</v>
          </cell>
          <cell r="G23">
            <v>6.3025210084033653E-2</v>
          </cell>
          <cell r="H23">
            <v>6.3025210084033653E-2</v>
          </cell>
        </row>
        <row r="24">
          <cell r="F24">
            <v>1.1969999999999998</v>
          </cell>
          <cell r="G24">
            <v>0.72</v>
          </cell>
          <cell r="H24">
            <v>0.72</v>
          </cell>
        </row>
        <row r="25">
          <cell r="F25">
            <v>6.16</v>
          </cell>
          <cell r="G25">
            <v>6.6699999999999946</v>
          </cell>
          <cell r="H25">
            <v>6.6699999999999946</v>
          </cell>
        </row>
        <row r="26">
          <cell r="F26">
            <v>1.9498049999999998</v>
          </cell>
          <cell r="G26">
            <v>0</v>
          </cell>
          <cell r="H26">
            <v>0</v>
          </cell>
        </row>
        <row r="27">
          <cell r="F27">
            <v>15.428457</v>
          </cell>
          <cell r="G27">
            <v>0.80722222222222206</v>
          </cell>
          <cell r="H27">
            <v>0.80722222222222206</v>
          </cell>
        </row>
        <row r="28">
          <cell r="F28">
            <v>8.5691430000000004</v>
          </cell>
          <cell r="G28">
            <v>0</v>
          </cell>
          <cell r="H28">
            <v>0</v>
          </cell>
        </row>
        <row r="29">
          <cell r="F29">
            <v>0</v>
          </cell>
          <cell r="G29">
            <v>23.751944444444447</v>
          </cell>
          <cell r="H29">
            <v>23.751944444444447</v>
          </cell>
        </row>
        <row r="30">
          <cell r="F30">
            <v>0</v>
          </cell>
          <cell r="G30">
            <v>9.8836111111111151</v>
          </cell>
          <cell r="H30">
            <v>9.8836111111111151</v>
          </cell>
        </row>
        <row r="31">
          <cell r="F31">
            <v>0.8</v>
          </cell>
          <cell r="G31">
            <v>0</v>
          </cell>
          <cell r="H31">
            <v>0</v>
          </cell>
        </row>
        <row r="32">
          <cell r="F32">
            <v>5.333333333333333</v>
          </cell>
          <cell r="G32">
            <v>0</v>
          </cell>
          <cell r="H32">
            <v>0</v>
          </cell>
        </row>
        <row r="33">
          <cell r="F33">
            <v>50.607738333333337</v>
          </cell>
          <cell r="G33">
            <v>53.712777777777781</v>
          </cell>
          <cell r="H33">
            <v>53.712777777777781</v>
          </cell>
        </row>
        <row r="34">
          <cell r="A34">
            <v>103</v>
          </cell>
          <cell r="F34">
            <v>103</v>
          </cell>
          <cell r="G34">
            <v>106</v>
          </cell>
          <cell r="H34">
            <v>106</v>
          </cell>
          <cell r="M34" t="str">
            <v>CDC</v>
          </cell>
        </row>
        <row r="35">
          <cell r="F35">
            <v>0</v>
          </cell>
          <cell r="G35">
            <v>0</v>
          </cell>
          <cell r="H35">
            <v>0</v>
          </cell>
        </row>
        <row r="36">
          <cell r="F36">
            <v>0</v>
          </cell>
          <cell r="G36">
            <v>0</v>
          </cell>
          <cell r="H36">
            <v>0</v>
          </cell>
        </row>
        <row r="37">
          <cell r="F37">
            <v>104</v>
          </cell>
          <cell r="G37">
            <v>99.425454545454571</v>
          </cell>
          <cell r="H37">
            <v>99.425454545454571</v>
          </cell>
        </row>
        <row r="38">
          <cell r="F38">
            <v>21.84</v>
          </cell>
          <cell r="G38">
            <v>21.873600000000007</v>
          </cell>
          <cell r="H38">
            <v>21.873600000000007</v>
          </cell>
        </row>
        <row r="39">
          <cell r="F39">
            <v>0.1</v>
          </cell>
          <cell r="G39">
            <v>8.3072546230440983E-2</v>
          </cell>
          <cell r="H39">
            <v>8.3072546230440983E-2</v>
          </cell>
        </row>
        <row r="40">
          <cell r="F40">
            <v>2.1840000000000002</v>
          </cell>
          <cell r="G40">
            <v>1.4920499999999992</v>
          </cell>
          <cell r="H40">
            <v>1.4920499999999992</v>
          </cell>
        </row>
        <row r="41">
          <cell r="F41">
            <v>10.07</v>
          </cell>
          <cell r="G41">
            <v>11.980500000000005</v>
          </cell>
          <cell r="H41">
            <v>11.980500000000005</v>
          </cell>
        </row>
        <row r="42">
          <cell r="F42">
            <v>1.9498049999999998</v>
          </cell>
          <cell r="G42">
            <v>0</v>
          </cell>
          <cell r="H42">
            <v>0</v>
          </cell>
        </row>
        <row r="43">
          <cell r="F43">
            <v>11.068893000000001</v>
          </cell>
          <cell r="G43">
            <v>0.4838968509671765</v>
          </cell>
          <cell r="H43">
            <v>0.4838968509671765</v>
          </cell>
        </row>
        <row r="44">
          <cell r="F44">
            <v>9.5990400000000005</v>
          </cell>
          <cell r="G44">
            <v>0</v>
          </cell>
          <cell r="H44">
            <v>0</v>
          </cell>
        </row>
        <row r="45">
          <cell r="F45">
            <v>0</v>
          </cell>
          <cell r="G45">
            <v>26.215</v>
          </cell>
          <cell r="H45">
            <v>26.215</v>
          </cell>
        </row>
        <row r="46">
          <cell r="F46">
            <v>0</v>
          </cell>
          <cell r="G46">
            <v>5.1076374999999992</v>
          </cell>
          <cell r="H46">
            <v>5.1076374999999992</v>
          </cell>
        </row>
        <row r="47">
          <cell r="F47">
            <v>0.8</v>
          </cell>
          <cell r="G47">
            <v>0</v>
          </cell>
          <cell r="H47">
            <v>0</v>
          </cell>
        </row>
        <row r="48">
          <cell r="F48">
            <v>5.333333333333333</v>
          </cell>
          <cell r="G48">
            <v>0</v>
          </cell>
          <cell r="H48">
            <v>0</v>
          </cell>
        </row>
        <row r="49">
          <cell r="F49">
            <v>62.04507133333334</v>
          </cell>
          <cell r="G49">
            <v>67.152684350967178</v>
          </cell>
          <cell r="H49">
            <v>67.152684350967178</v>
          </cell>
        </row>
        <row r="50">
          <cell r="A50">
            <v>104</v>
          </cell>
          <cell r="F50">
            <v>104</v>
          </cell>
          <cell r="M50" t="str">
            <v>CZN</v>
          </cell>
        </row>
        <row r="51">
          <cell r="F51">
            <v>0</v>
          </cell>
          <cell r="G51" t="e">
            <v>#N/A</v>
          </cell>
          <cell r="H51" t="e">
            <v>#N/A</v>
          </cell>
        </row>
        <row r="52">
          <cell r="F52">
            <v>0</v>
          </cell>
          <cell r="G52" t="e">
            <v>#N/A</v>
          </cell>
          <cell r="H52" t="e">
            <v>#N/A</v>
          </cell>
        </row>
        <row r="53">
          <cell r="F53">
            <v>110</v>
          </cell>
          <cell r="G53" t="e">
            <v>#N/A</v>
          </cell>
          <cell r="H53" t="e">
            <v>#N/A</v>
          </cell>
        </row>
        <row r="54">
          <cell r="F54">
            <v>23.1</v>
          </cell>
          <cell r="G54" t="e">
            <v>#N/A</v>
          </cell>
          <cell r="H54" t="e">
            <v>#N/A</v>
          </cell>
        </row>
        <row r="55">
          <cell r="F55">
            <v>0.1</v>
          </cell>
          <cell r="G55" t="e">
            <v>#N/A</v>
          </cell>
          <cell r="H55" t="e">
            <v>#N/A</v>
          </cell>
        </row>
        <row r="56">
          <cell r="F56">
            <v>2.31</v>
          </cell>
          <cell r="G56" t="e">
            <v>#N/A</v>
          </cell>
          <cell r="H56" t="e">
            <v>#N/A</v>
          </cell>
        </row>
        <row r="57">
          <cell r="F57">
            <v>11.78</v>
          </cell>
          <cell r="G57" t="e">
            <v>#N/A</v>
          </cell>
          <cell r="H57" t="e">
            <v>#N/A</v>
          </cell>
        </row>
        <row r="58">
          <cell r="F58">
            <v>1.9498049999999998</v>
          </cell>
          <cell r="G58" t="e">
            <v>#N/A</v>
          </cell>
          <cell r="H58" t="e">
            <v>#N/A</v>
          </cell>
        </row>
        <row r="59">
          <cell r="F59">
            <v>16.508349000000003</v>
          </cell>
          <cell r="G59" t="e">
            <v>#N/A</v>
          </cell>
          <cell r="H59" t="e">
            <v>#N/A</v>
          </cell>
        </row>
        <row r="60">
          <cell r="F60">
            <v>17.688231000000002</v>
          </cell>
          <cell r="G60" t="e">
            <v>#N/A</v>
          </cell>
          <cell r="H60" t="e">
            <v>#N/A</v>
          </cell>
        </row>
        <row r="61">
          <cell r="F61">
            <v>0</v>
          </cell>
          <cell r="G61" t="e">
            <v>#N/A</v>
          </cell>
          <cell r="H61" t="e">
            <v>#N/A</v>
          </cell>
        </row>
        <row r="62">
          <cell r="F62">
            <v>0</v>
          </cell>
          <cell r="G62" t="e">
            <v>#N/A</v>
          </cell>
          <cell r="H62" t="e">
            <v>#N/A</v>
          </cell>
        </row>
        <row r="63">
          <cell r="F63">
            <v>0.8</v>
          </cell>
          <cell r="G63" t="e">
            <v>#N/A</v>
          </cell>
          <cell r="H63" t="e">
            <v>#N/A</v>
          </cell>
        </row>
        <row r="64">
          <cell r="F64">
            <v>5.333333333333333</v>
          </cell>
          <cell r="G64" t="e">
            <v>#N/A</v>
          </cell>
          <cell r="H64" t="e">
            <v>#N/A</v>
          </cell>
        </row>
        <row r="65">
          <cell r="F65">
            <v>78.669718333333336</v>
          </cell>
          <cell r="G65" t="e">
            <v>#N/A</v>
          </cell>
          <cell r="H65" t="e">
            <v>#N/A</v>
          </cell>
        </row>
        <row r="66">
          <cell r="A66">
            <v>105</v>
          </cell>
          <cell r="F66">
            <v>105</v>
          </cell>
          <cell r="G66">
            <v>107</v>
          </cell>
          <cell r="H66">
            <v>107</v>
          </cell>
          <cell r="M66" t="str">
            <v>CZN</v>
          </cell>
        </row>
        <row r="67">
          <cell r="F67">
            <v>0</v>
          </cell>
          <cell r="G67">
            <v>0</v>
          </cell>
          <cell r="H67">
            <v>0</v>
          </cell>
        </row>
        <row r="68">
          <cell r="F68">
            <v>0</v>
          </cell>
          <cell r="G68">
            <v>0</v>
          </cell>
          <cell r="H68">
            <v>0</v>
          </cell>
        </row>
        <row r="69">
          <cell r="F69">
            <v>122</v>
          </cell>
          <cell r="G69">
            <v>119.04</v>
          </cell>
          <cell r="H69">
            <v>119.04</v>
          </cell>
        </row>
        <row r="70">
          <cell r="F70">
            <v>25.62</v>
          </cell>
          <cell r="G70">
            <v>26.188800000000011</v>
          </cell>
          <cell r="H70">
            <v>26.188800000000011</v>
          </cell>
        </row>
        <row r="71">
          <cell r="F71">
            <v>0.1</v>
          </cell>
          <cell r="G71">
            <v>0.10522522522522527</v>
          </cell>
          <cell r="H71">
            <v>0.10522522522522527</v>
          </cell>
        </row>
        <row r="72">
          <cell r="F72">
            <v>2.5619999999999998</v>
          </cell>
          <cell r="G72">
            <v>1.7864</v>
          </cell>
          <cell r="H72">
            <v>1.7864</v>
          </cell>
        </row>
        <row r="73">
          <cell r="F73">
            <v>15.37</v>
          </cell>
          <cell r="G73">
            <v>14.343999999999998</v>
          </cell>
          <cell r="H73">
            <v>14.343999999999998</v>
          </cell>
        </row>
        <row r="74">
          <cell r="F74">
            <v>1.9498049999999998</v>
          </cell>
          <cell r="G74">
            <v>0</v>
          </cell>
          <cell r="H74">
            <v>0</v>
          </cell>
        </row>
        <row r="75">
          <cell r="F75">
            <v>16.928307</v>
          </cell>
          <cell r="G75">
            <v>0.57935949503553075</v>
          </cell>
          <cell r="H75">
            <v>0.57935949503553075</v>
          </cell>
        </row>
        <row r="76">
          <cell r="F76">
            <v>14.668533</v>
          </cell>
          <cell r="G76">
            <v>0</v>
          </cell>
          <cell r="H76">
            <v>0</v>
          </cell>
        </row>
        <row r="77">
          <cell r="F77">
            <v>0</v>
          </cell>
          <cell r="G77">
            <v>31.38666666666667</v>
          </cell>
          <cell r="H77">
            <v>31.38666666666667</v>
          </cell>
        </row>
        <row r="78">
          <cell r="F78">
            <v>0</v>
          </cell>
          <cell r="G78">
            <v>6.1152666666666677</v>
          </cell>
          <cell r="H78">
            <v>6.1152666666666677</v>
          </cell>
        </row>
        <row r="79">
          <cell r="F79">
            <v>0.8</v>
          </cell>
          <cell r="G79">
            <v>0</v>
          </cell>
          <cell r="H79">
            <v>0</v>
          </cell>
        </row>
        <row r="80">
          <cell r="F80">
            <v>5.333333333333333</v>
          </cell>
          <cell r="G80">
            <v>0</v>
          </cell>
          <cell r="H80">
            <v>0</v>
          </cell>
        </row>
        <row r="81">
          <cell r="F81">
            <v>82.431978333333319</v>
          </cell>
          <cell r="G81">
            <v>80.400492828368883</v>
          </cell>
          <cell r="H81">
            <v>80.400492828368883</v>
          </cell>
        </row>
        <row r="82">
          <cell r="A82">
            <v>106</v>
          </cell>
          <cell r="F82">
            <v>106</v>
          </cell>
          <cell r="G82">
            <v>109</v>
          </cell>
          <cell r="H82">
            <v>109</v>
          </cell>
          <cell r="M82" t="str">
            <v>CDC</v>
          </cell>
        </row>
        <row r="83">
          <cell r="F83">
            <v>0</v>
          </cell>
          <cell r="G83">
            <v>0</v>
          </cell>
          <cell r="H83">
            <v>0</v>
          </cell>
        </row>
        <row r="84">
          <cell r="F84">
            <v>0</v>
          </cell>
          <cell r="G84">
            <v>0</v>
          </cell>
          <cell r="H84">
            <v>0</v>
          </cell>
        </row>
        <row r="85">
          <cell r="F85">
            <v>131</v>
          </cell>
          <cell r="G85">
            <v>123</v>
          </cell>
          <cell r="H85">
            <v>123</v>
          </cell>
        </row>
        <row r="86">
          <cell r="F86">
            <v>27.51</v>
          </cell>
          <cell r="G86">
            <v>27.06</v>
          </cell>
          <cell r="H86">
            <v>27.06</v>
          </cell>
        </row>
        <row r="87">
          <cell r="F87">
            <v>0.1</v>
          </cell>
          <cell r="G87">
            <v>6.5213342308370864E-2</v>
          </cell>
          <cell r="H87">
            <v>6.5213342308370864E-2</v>
          </cell>
        </row>
        <row r="88">
          <cell r="F88">
            <v>2.7509999999999999</v>
          </cell>
          <cell r="G88">
            <v>1.51</v>
          </cell>
          <cell r="H88">
            <v>1.51</v>
          </cell>
        </row>
        <row r="89">
          <cell r="F89">
            <v>17.43</v>
          </cell>
          <cell r="G89">
            <v>16.3</v>
          </cell>
          <cell r="H89">
            <v>16.3</v>
          </cell>
        </row>
        <row r="90">
          <cell r="F90">
            <v>1.9498049999999998</v>
          </cell>
          <cell r="G90">
            <v>0</v>
          </cell>
          <cell r="H90">
            <v>0</v>
          </cell>
        </row>
        <row r="91">
          <cell r="F91">
            <v>20.277972000000002</v>
          </cell>
          <cell r="G91">
            <v>2.4605555555555547</v>
          </cell>
          <cell r="H91">
            <v>2.4605555555555547</v>
          </cell>
        </row>
        <row r="92">
          <cell r="F92">
            <v>17.578241999999999</v>
          </cell>
          <cell r="G92">
            <v>0</v>
          </cell>
          <cell r="H92">
            <v>0</v>
          </cell>
        </row>
        <row r="93">
          <cell r="F93">
            <v>0</v>
          </cell>
          <cell r="G93">
            <v>35.459444444444451</v>
          </cell>
          <cell r="H93">
            <v>35.459444444444451</v>
          </cell>
        </row>
        <row r="94">
          <cell r="F94">
            <v>0</v>
          </cell>
          <cell r="G94">
            <v>6.4505555555555523</v>
          </cell>
          <cell r="H94">
            <v>6.4505555555555523</v>
          </cell>
        </row>
        <row r="95">
          <cell r="F95">
            <v>0.8</v>
          </cell>
          <cell r="G95">
            <v>0</v>
          </cell>
          <cell r="H95">
            <v>0</v>
          </cell>
        </row>
        <row r="96">
          <cell r="F96">
            <v>5.333333333333333</v>
          </cell>
          <cell r="G96">
            <v>0</v>
          </cell>
          <cell r="H96">
            <v>0</v>
          </cell>
        </row>
        <row r="97">
          <cell r="F97">
            <v>92.830352333333337</v>
          </cell>
          <cell r="G97">
            <v>89.240555555555574</v>
          </cell>
          <cell r="H97">
            <v>89.240555555555574</v>
          </cell>
        </row>
        <row r="98">
          <cell r="A98">
            <v>107</v>
          </cell>
          <cell r="F98">
            <v>107</v>
          </cell>
          <cell r="M98" t="str">
            <v>CZN</v>
          </cell>
        </row>
        <row r="99">
          <cell r="F99">
            <v>0</v>
          </cell>
          <cell r="G99" t="e">
            <v>#N/A</v>
          </cell>
          <cell r="H99" t="e">
            <v>#N/A</v>
          </cell>
        </row>
        <row r="100">
          <cell r="F100">
            <v>0</v>
          </cell>
          <cell r="G100" t="e">
            <v>#N/A</v>
          </cell>
          <cell r="H100" t="e">
            <v>#N/A</v>
          </cell>
        </row>
        <row r="101">
          <cell r="F101">
            <v>151</v>
          </cell>
          <cell r="G101" t="e">
            <v>#N/A</v>
          </cell>
          <cell r="H101" t="e">
            <v>#N/A</v>
          </cell>
        </row>
        <row r="102">
          <cell r="F102">
            <v>31.71</v>
          </cell>
          <cell r="G102" t="e">
            <v>#N/A</v>
          </cell>
          <cell r="H102" t="e">
            <v>#N/A</v>
          </cell>
        </row>
        <row r="103">
          <cell r="F103">
            <v>0.1</v>
          </cell>
          <cell r="G103" t="e">
            <v>#N/A</v>
          </cell>
          <cell r="H103" t="e">
            <v>#N/A</v>
          </cell>
        </row>
        <row r="104">
          <cell r="F104">
            <v>3.1709999999999998</v>
          </cell>
          <cell r="G104" t="e">
            <v>#N/A</v>
          </cell>
          <cell r="H104" t="e">
            <v>#N/A</v>
          </cell>
        </row>
        <row r="105">
          <cell r="F105">
            <v>23.55</v>
          </cell>
          <cell r="G105" t="e">
            <v>#N/A</v>
          </cell>
          <cell r="H105" t="e">
            <v>#N/A</v>
          </cell>
        </row>
        <row r="106">
          <cell r="F106">
            <v>1.9498049999999998</v>
          </cell>
          <cell r="G106" t="e">
            <v>#N/A</v>
          </cell>
          <cell r="H106" t="e">
            <v>#N/A</v>
          </cell>
        </row>
        <row r="107">
          <cell r="F107">
            <v>25.997399999999999</v>
          </cell>
          <cell r="G107" t="e">
            <v>#N/A</v>
          </cell>
          <cell r="H107" t="e">
            <v>#N/A</v>
          </cell>
        </row>
        <row r="108">
          <cell r="F108">
            <v>22.527747000000002</v>
          </cell>
          <cell r="G108" t="e">
            <v>#N/A</v>
          </cell>
          <cell r="H108" t="e">
            <v>#N/A</v>
          </cell>
        </row>
        <row r="109">
          <cell r="F109">
            <v>0</v>
          </cell>
          <cell r="G109" t="e">
            <v>#N/A</v>
          </cell>
          <cell r="H109" t="e">
            <v>#N/A</v>
          </cell>
        </row>
        <row r="110">
          <cell r="F110">
            <v>0</v>
          </cell>
          <cell r="G110" t="e">
            <v>#N/A</v>
          </cell>
          <cell r="H110" t="e">
            <v>#N/A</v>
          </cell>
        </row>
        <row r="111">
          <cell r="F111">
            <v>0.8</v>
          </cell>
          <cell r="G111" t="e">
            <v>#N/A</v>
          </cell>
          <cell r="H111" t="e">
            <v>#N/A</v>
          </cell>
        </row>
        <row r="112">
          <cell r="F112">
            <v>5.333333333333333</v>
          </cell>
          <cell r="G112" t="e">
            <v>#N/A</v>
          </cell>
          <cell r="H112" t="e">
            <v>#N/A</v>
          </cell>
        </row>
        <row r="113">
          <cell r="F113">
            <v>114.23928533333333</v>
          </cell>
          <cell r="G113" t="e">
            <v>#N/A</v>
          </cell>
          <cell r="H113" t="e">
            <v>#N/A</v>
          </cell>
        </row>
        <row r="114">
          <cell r="A114">
            <v>108</v>
          </cell>
          <cell r="F114">
            <v>108</v>
          </cell>
          <cell r="M114" t="str">
            <v>CZN</v>
          </cell>
        </row>
        <row r="115">
          <cell r="F115">
            <v>0</v>
          </cell>
          <cell r="G115" t="e">
            <v>#N/A</v>
          </cell>
          <cell r="H115" t="e">
            <v>#N/A</v>
          </cell>
        </row>
        <row r="116">
          <cell r="F116">
            <v>0</v>
          </cell>
          <cell r="G116" t="e">
            <v>#N/A</v>
          </cell>
          <cell r="H116" t="e">
            <v>#N/A</v>
          </cell>
        </row>
        <row r="117">
          <cell r="F117">
            <v>72</v>
          </cell>
          <cell r="G117" t="e">
            <v>#N/A</v>
          </cell>
          <cell r="H117" t="e">
            <v>#N/A</v>
          </cell>
        </row>
        <row r="118">
          <cell r="F118">
            <v>15.12</v>
          </cell>
          <cell r="G118" t="e">
            <v>#N/A</v>
          </cell>
          <cell r="H118" t="e">
            <v>#N/A</v>
          </cell>
        </row>
        <row r="119">
          <cell r="F119">
            <v>0.1</v>
          </cell>
          <cell r="G119" t="e">
            <v>#N/A</v>
          </cell>
          <cell r="H119" t="e">
            <v>#N/A</v>
          </cell>
        </row>
        <row r="120">
          <cell r="F120">
            <v>1.512</v>
          </cell>
          <cell r="G120" t="e">
            <v>#N/A</v>
          </cell>
          <cell r="H120" t="e">
            <v>#N/A</v>
          </cell>
        </row>
        <row r="121">
          <cell r="F121">
            <v>8.83</v>
          </cell>
          <cell r="G121" t="e">
            <v>#N/A</v>
          </cell>
          <cell r="H121" t="e">
            <v>#N/A</v>
          </cell>
        </row>
        <row r="122">
          <cell r="F122">
            <v>1.9498049999999998</v>
          </cell>
          <cell r="G122" t="e">
            <v>#N/A</v>
          </cell>
          <cell r="H122" t="e">
            <v>#N/A</v>
          </cell>
        </row>
        <row r="123">
          <cell r="F123">
            <v>42.705728999999998</v>
          </cell>
          <cell r="G123" t="e">
            <v>#N/A</v>
          </cell>
          <cell r="H123" t="e">
            <v>#N/A</v>
          </cell>
        </row>
        <row r="124">
          <cell r="F124">
            <v>29.657033999999999</v>
          </cell>
          <cell r="G124" t="e">
            <v>#N/A</v>
          </cell>
          <cell r="H124" t="e">
            <v>#N/A</v>
          </cell>
        </row>
        <row r="125">
          <cell r="F125">
            <v>0</v>
          </cell>
          <cell r="G125" t="e">
            <v>#N/A</v>
          </cell>
          <cell r="H125" t="e">
            <v>#N/A</v>
          </cell>
        </row>
        <row r="126">
          <cell r="F126">
            <v>0</v>
          </cell>
          <cell r="G126" t="e">
            <v>#N/A</v>
          </cell>
          <cell r="H126" t="e">
            <v>#N/A</v>
          </cell>
        </row>
        <row r="127">
          <cell r="F127">
            <v>1.2</v>
          </cell>
          <cell r="G127" t="e">
            <v>#N/A</v>
          </cell>
          <cell r="H127" t="e">
            <v>#N/A</v>
          </cell>
        </row>
        <row r="128">
          <cell r="F128">
            <v>8</v>
          </cell>
          <cell r="G128" t="e">
            <v>#N/A</v>
          </cell>
          <cell r="H128" t="e">
            <v>#N/A</v>
          </cell>
        </row>
        <row r="129">
          <cell r="F129">
            <v>107.77456799999999</v>
          </cell>
          <cell r="G129" t="e">
            <v>#N/A</v>
          </cell>
          <cell r="H129" t="e">
            <v>#N/A</v>
          </cell>
        </row>
        <row r="130">
          <cell r="A130">
            <v>109</v>
          </cell>
          <cell r="F130">
            <v>109</v>
          </cell>
          <cell r="G130">
            <v>300</v>
          </cell>
          <cell r="H130">
            <v>300</v>
          </cell>
          <cell r="M130" t="str">
            <v>CDC</v>
          </cell>
        </row>
        <row r="131">
          <cell r="F131">
            <v>0</v>
          </cell>
          <cell r="G131">
            <v>0</v>
          </cell>
          <cell r="H131">
            <v>0</v>
          </cell>
        </row>
        <row r="132">
          <cell r="F132">
            <v>0</v>
          </cell>
          <cell r="G132">
            <v>0</v>
          </cell>
          <cell r="H132">
            <v>0</v>
          </cell>
        </row>
        <row r="133">
          <cell r="F133">
            <v>34</v>
          </cell>
          <cell r="G133">
            <v>27.045454545454529</v>
          </cell>
          <cell r="H133">
            <v>27.045454545454529</v>
          </cell>
        </row>
        <row r="134">
          <cell r="F134">
            <v>7.14</v>
          </cell>
          <cell r="G134">
            <v>5.95</v>
          </cell>
          <cell r="H134">
            <v>5.95</v>
          </cell>
        </row>
        <row r="135">
          <cell r="F135">
            <v>0.1</v>
          </cell>
          <cell r="G135">
            <v>6.848112379280076E-2</v>
          </cell>
          <cell r="H135">
            <v>6.848112379280076E-2</v>
          </cell>
        </row>
        <row r="136">
          <cell r="F136">
            <v>0.71399999999999997</v>
          </cell>
          <cell r="G136">
            <v>0.40746268656716428</v>
          </cell>
          <cell r="H136">
            <v>0.40746268656716428</v>
          </cell>
        </row>
        <row r="137">
          <cell r="F137">
            <v>2.2799999999999998</v>
          </cell>
          <cell r="G137">
            <v>1.28</v>
          </cell>
          <cell r="H137">
            <v>1.28</v>
          </cell>
        </row>
        <row r="138">
          <cell r="F138">
            <v>1.7098289999999998</v>
          </cell>
          <cell r="G138">
            <v>0</v>
          </cell>
          <cell r="H138">
            <v>0</v>
          </cell>
        </row>
        <row r="139">
          <cell r="F139">
            <v>8.5691430000000004</v>
          </cell>
          <cell r="G139">
            <v>0.34</v>
          </cell>
          <cell r="H139">
            <v>0.34</v>
          </cell>
        </row>
        <row r="140">
          <cell r="F140">
            <v>5.1394859999999989</v>
          </cell>
          <cell r="G140">
            <v>0</v>
          </cell>
          <cell r="H140">
            <v>0</v>
          </cell>
        </row>
        <row r="141">
          <cell r="F141">
            <v>0</v>
          </cell>
          <cell r="G141">
            <v>14.75777777777777</v>
          </cell>
          <cell r="H141">
            <v>14.75777777777777</v>
          </cell>
        </row>
        <row r="142">
          <cell r="F142">
            <v>0</v>
          </cell>
          <cell r="G142">
            <v>11.017222222222228</v>
          </cell>
          <cell r="H142">
            <v>11.017222222222228</v>
          </cell>
        </row>
        <row r="143">
          <cell r="F143">
            <v>0.8</v>
          </cell>
          <cell r="G143">
            <v>0</v>
          </cell>
          <cell r="H143">
            <v>0</v>
          </cell>
        </row>
        <row r="144">
          <cell r="F144">
            <v>5.333333333333333</v>
          </cell>
          <cell r="G144">
            <v>0</v>
          </cell>
          <cell r="H144">
            <v>0</v>
          </cell>
        </row>
        <row r="145">
          <cell r="F145">
            <v>30.885791333333326</v>
          </cell>
          <cell r="G145">
            <v>33.752462686567164</v>
          </cell>
          <cell r="H145">
            <v>33.752462686567164</v>
          </cell>
        </row>
        <row r="146">
          <cell r="A146">
            <v>110</v>
          </cell>
          <cell r="F146">
            <v>110</v>
          </cell>
          <cell r="G146">
            <v>158</v>
          </cell>
          <cell r="H146">
            <v>158</v>
          </cell>
          <cell r="M146" t="str">
            <v>CDC</v>
          </cell>
        </row>
        <row r="147">
          <cell r="F147">
            <v>0</v>
          </cell>
          <cell r="G147">
            <v>0</v>
          </cell>
          <cell r="H147">
            <v>0</v>
          </cell>
        </row>
        <row r="148">
          <cell r="F148">
            <v>0</v>
          </cell>
          <cell r="G148">
            <v>0</v>
          </cell>
          <cell r="H148">
            <v>0</v>
          </cell>
        </row>
        <row r="149">
          <cell r="F149">
            <v>48</v>
          </cell>
          <cell r="G149">
            <v>42</v>
          </cell>
          <cell r="H149">
            <v>42</v>
          </cell>
        </row>
        <row r="150">
          <cell r="F150">
            <v>10.08</v>
          </cell>
          <cell r="G150">
            <v>9.24</v>
          </cell>
          <cell r="H150">
            <v>9.24</v>
          </cell>
        </row>
        <row r="151">
          <cell r="F151">
            <v>0.1</v>
          </cell>
          <cell r="G151">
            <v>6.0917435044318347E-2</v>
          </cell>
          <cell r="H151">
            <v>6.0917435044318347E-2</v>
          </cell>
        </row>
        <row r="152">
          <cell r="F152">
            <v>1.008</v>
          </cell>
          <cell r="G152">
            <v>0.45</v>
          </cell>
          <cell r="H152">
            <v>0.45</v>
          </cell>
        </row>
        <row r="153">
          <cell r="F153">
            <v>4.53</v>
          </cell>
          <cell r="G153">
            <v>2.13</v>
          </cell>
          <cell r="H153">
            <v>2.13</v>
          </cell>
        </row>
        <row r="154">
          <cell r="F154">
            <v>2.1697830000000002</v>
          </cell>
          <cell r="G154">
            <v>0.53</v>
          </cell>
          <cell r="H154">
            <v>0.53</v>
          </cell>
        </row>
        <row r="155">
          <cell r="F155">
            <v>8.1291870000000017</v>
          </cell>
          <cell r="G155">
            <v>0.96444444444444477</v>
          </cell>
          <cell r="H155">
            <v>0.96444444444444477</v>
          </cell>
        </row>
        <row r="156">
          <cell r="F156">
            <v>5.4194579999999997</v>
          </cell>
          <cell r="G156">
            <v>0</v>
          </cell>
          <cell r="H156">
            <v>0</v>
          </cell>
        </row>
        <row r="157">
          <cell r="F157">
            <v>0</v>
          </cell>
          <cell r="G157">
            <v>16.03</v>
          </cell>
          <cell r="H157">
            <v>16.03</v>
          </cell>
        </row>
        <row r="158">
          <cell r="F158">
            <v>0</v>
          </cell>
          <cell r="G158">
            <v>8.9433333333333351</v>
          </cell>
          <cell r="H158">
            <v>8.9433333333333351</v>
          </cell>
        </row>
        <row r="159">
          <cell r="F159">
            <v>0.8</v>
          </cell>
          <cell r="G159">
            <v>0</v>
          </cell>
          <cell r="H159">
            <v>0</v>
          </cell>
        </row>
        <row r="160">
          <cell r="F160">
            <v>5.333333333333333</v>
          </cell>
          <cell r="G160">
            <v>0</v>
          </cell>
          <cell r="H160">
            <v>0</v>
          </cell>
        </row>
        <row r="161">
          <cell r="F161">
            <v>36.669761333333334</v>
          </cell>
          <cell r="G161">
            <v>38.287777777777777</v>
          </cell>
          <cell r="H161">
            <v>38.287777777777777</v>
          </cell>
        </row>
        <row r="162">
          <cell r="A162">
            <v>111</v>
          </cell>
          <cell r="F162">
            <v>111</v>
          </cell>
          <cell r="M162" t="str">
            <v>CZN</v>
          </cell>
        </row>
        <row r="163">
          <cell r="F163">
            <v>0</v>
          </cell>
          <cell r="G163" t="e">
            <v>#N/A</v>
          </cell>
          <cell r="H163" t="e">
            <v>#N/A</v>
          </cell>
        </row>
        <row r="164">
          <cell r="F164">
            <v>0</v>
          </cell>
          <cell r="G164" t="e">
            <v>#N/A</v>
          </cell>
          <cell r="H164" t="e">
            <v>#N/A</v>
          </cell>
        </row>
        <row r="165">
          <cell r="F165">
            <v>95</v>
          </cell>
          <cell r="G165" t="e">
            <v>#N/A</v>
          </cell>
          <cell r="H165" t="e">
            <v>#N/A</v>
          </cell>
        </row>
        <row r="166">
          <cell r="F166">
            <v>19.95</v>
          </cell>
          <cell r="G166" t="e">
            <v>#N/A</v>
          </cell>
          <cell r="H166" t="e">
            <v>#N/A</v>
          </cell>
        </row>
        <row r="167">
          <cell r="F167">
            <v>0.1</v>
          </cell>
          <cell r="G167" t="e">
            <v>#N/A</v>
          </cell>
          <cell r="H167" t="e">
            <v>#N/A</v>
          </cell>
        </row>
        <row r="168">
          <cell r="F168">
            <v>1.9950000000000001</v>
          </cell>
          <cell r="G168" t="e">
            <v>#N/A</v>
          </cell>
          <cell r="H168" t="e">
            <v>#N/A</v>
          </cell>
        </row>
        <row r="169">
          <cell r="F169">
            <v>5.46</v>
          </cell>
          <cell r="G169" t="e">
            <v>#N/A</v>
          </cell>
          <cell r="H169" t="e">
            <v>#N/A</v>
          </cell>
        </row>
        <row r="170">
          <cell r="F170">
            <v>3.7696230000000002</v>
          </cell>
          <cell r="G170" t="e">
            <v>#N/A</v>
          </cell>
          <cell r="H170" t="e">
            <v>#N/A</v>
          </cell>
        </row>
        <row r="171">
          <cell r="F171">
            <v>14.138586</v>
          </cell>
          <cell r="G171" t="e">
            <v>#N/A</v>
          </cell>
          <cell r="H171" t="e">
            <v>#N/A</v>
          </cell>
        </row>
        <row r="172">
          <cell r="F172">
            <v>9.4290570000000002</v>
          </cell>
          <cell r="G172" t="e">
            <v>#N/A</v>
          </cell>
          <cell r="H172" t="e">
            <v>#N/A</v>
          </cell>
        </row>
        <row r="173">
          <cell r="F173">
            <v>0</v>
          </cell>
          <cell r="G173" t="e">
            <v>#N/A</v>
          </cell>
          <cell r="H173" t="e">
            <v>#N/A</v>
          </cell>
        </row>
        <row r="174">
          <cell r="F174">
            <v>0</v>
          </cell>
          <cell r="G174" t="e">
            <v>#N/A</v>
          </cell>
          <cell r="H174" t="e">
            <v>#N/A</v>
          </cell>
        </row>
        <row r="175">
          <cell r="F175">
            <v>1.2</v>
          </cell>
          <cell r="G175" t="e">
            <v>#N/A</v>
          </cell>
          <cell r="H175" t="e">
            <v>#N/A</v>
          </cell>
        </row>
        <row r="176">
          <cell r="F176">
            <v>8</v>
          </cell>
          <cell r="G176" t="e">
            <v>#N/A</v>
          </cell>
          <cell r="H176" t="e">
            <v>#N/A</v>
          </cell>
        </row>
        <row r="177">
          <cell r="F177">
            <v>62.742266000000001</v>
          </cell>
          <cell r="G177" t="e">
            <v>#N/A</v>
          </cell>
          <cell r="H177" t="e">
            <v>#N/A</v>
          </cell>
        </row>
        <row r="178">
          <cell r="A178">
            <v>112</v>
          </cell>
          <cell r="F178">
            <v>112</v>
          </cell>
          <cell r="G178">
            <v>159</v>
          </cell>
          <cell r="H178">
            <v>159</v>
          </cell>
          <cell r="M178" t="str">
            <v>CDC</v>
          </cell>
        </row>
        <row r="179">
          <cell r="F179">
            <v>0</v>
          </cell>
          <cell r="G179">
            <v>0</v>
          </cell>
          <cell r="H179">
            <v>0</v>
          </cell>
        </row>
        <row r="180">
          <cell r="F180">
            <v>0</v>
          </cell>
          <cell r="G180">
            <v>0</v>
          </cell>
          <cell r="H180">
            <v>0</v>
          </cell>
        </row>
        <row r="181">
          <cell r="F181">
            <v>81</v>
          </cell>
          <cell r="G181">
            <v>73</v>
          </cell>
          <cell r="H181">
            <v>73</v>
          </cell>
        </row>
        <row r="182">
          <cell r="F182">
            <v>17.010000000000002</v>
          </cell>
          <cell r="G182">
            <v>16.059999999999999</v>
          </cell>
          <cell r="H182">
            <v>16.059999999999999</v>
          </cell>
        </row>
        <row r="183">
          <cell r="F183">
            <v>0.1</v>
          </cell>
          <cell r="G183">
            <v>5.6500127815491276E-2</v>
          </cell>
          <cell r="H183">
            <v>5.6500127815491276E-2</v>
          </cell>
        </row>
        <row r="184">
          <cell r="F184">
            <v>1.7009999999999998</v>
          </cell>
          <cell r="G184">
            <v>0.84</v>
          </cell>
          <cell r="H184">
            <v>0.84</v>
          </cell>
        </row>
        <row r="185">
          <cell r="F185">
            <v>8.1199999999999992</v>
          </cell>
          <cell r="G185">
            <v>4.13</v>
          </cell>
          <cell r="H185">
            <v>4.13</v>
          </cell>
        </row>
        <row r="186">
          <cell r="F186">
            <v>4.4195580000000003</v>
          </cell>
          <cell r="G186">
            <v>1.29</v>
          </cell>
          <cell r="H186">
            <v>1.29</v>
          </cell>
        </row>
        <row r="187">
          <cell r="F187">
            <v>11.038895999999999</v>
          </cell>
          <cell r="G187">
            <v>0.96444444444444477</v>
          </cell>
          <cell r="H187">
            <v>0.96444444444444477</v>
          </cell>
        </row>
        <row r="188">
          <cell r="F188">
            <v>11.038895999999999</v>
          </cell>
          <cell r="G188">
            <v>0</v>
          </cell>
          <cell r="H188">
            <v>0</v>
          </cell>
        </row>
        <row r="189">
          <cell r="F189">
            <v>0</v>
          </cell>
          <cell r="G189">
            <v>23.992777777777786</v>
          </cell>
          <cell r="H189">
            <v>23.992777777777786</v>
          </cell>
        </row>
        <row r="190">
          <cell r="F190">
            <v>0</v>
          </cell>
          <cell r="G190">
            <v>6.093333333333331</v>
          </cell>
          <cell r="H190">
            <v>6.093333333333331</v>
          </cell>
        </row>
        <row r="191">
          <cell r="F191">
            <v>1.2</v>
          </cell>
          <cell r="G191">
            <v>0</v>
          </cell>
          <cell r="H191">
            <v>0</v>
          </cell>
        </row>
        <row r="192">
          <cell r="F192">
            <v>8</v>
          </cell>
          <cell r="G192">
            <v>0</v>
          </cell>
          <cell r="H192">
            <v>0</v>
          </cell>
        </row>
        <row r="193">
          <cell r="F193">
            <v>61.328350000000007</v>
          </cell>
          <cell r="G193">
            <v>53.370555555555562</v>
          </cell>
          <cell r="H193">
            <v>53.370555555555562</v>
          </cell>
        </row>
        <row r="194">
          <cell r="A194">
            <v>113</v>
          </cell>
          <cell r="F194">
            <v>113</v>
          </cell>
          <cell r="G194">
            <v>160</v>
          </cell>
          <cell r="H194">
            <v>160</v>
          </cell>
          <cell r="M194" t="str">
            <v>CZN</v>
          </cell>
        </row>
        <row r="195">
          <cell r="F195">
            <v>0</v>
          </cell>
          <cell r="G195">
            <v>0</v>
          </cell>
          <cell r="H195">
            <v>0</v>
          </cell>
        </row>
        <row r="196">
          <cell r="F196">
            <v>0</v>
          </cell>
          <cell r="G196">
            <v>0</v>
          </cell>
          <cell r="H196">
            <v>0</v>
          </cell>
        </row>
        <row r="197">
          <cell r="F197">
            <v>159</v>
          </cell>
          <cell r="G197">
            <v>0</v>
          </cell>
          <cell r="H197">
            <v>0</v>
          </cell>
        </row>
        <row r="198">
          <cell r="F198">
            <v>33.39</v>
          </cell>
          <cell r="G198">
            <v>0</v>
          </cell>
          <cell r="H198">
            <v>0</v>
          </cell>
        </row>
        <row r="199">
          <cell r="F199">
            <v>0.1</v>
          </cell>
          <cell r="G199">
            <v>0</v>
          </cell>
          <cell r="H199">
            <v>0</v>
          </cell>
        </row>
        <row r="200">
          <cell r="F200">
            <v>3.3390000000000004</v>
          </cell>
          <cell r="G200">
            <v>0</v>
          </cell>
          <cell r="H200">
            <v>0</v>
          </cell>
        </row>
        <row r="201">
          <cell r="F201">
            <v>21.84</v>
          </cell>
          <cell r="G201">
            <v>0</v>
          </cell>
          <cell r="H201">
            <v>0</v>
          </cell>
        </row>
        <row r="202">
          <cell r="F202">
            <v>4.8795120000000001</v>
          </cell>
          <cell r="G202">
            <v>0</v>
          </cell>
          <cell r="H202">
            <v>0</v>
          </cell>
        </row>
        <row r="203">
          <cell r="F203">
            <v>12.208779000000002</v>
          </cell>
          <cell r="G203">
            <v>0</v>
          </cell>
          <cell r="H203">
            <v>0</v>
          </cell>
        </row>
        <row r="204">
          <cell r="F204">
            <v>24.407559000000003</v>
          </cell>
          <cell r="G204">
            <v>0</v>
          </cell>
          <cell r="H204">
            <v>0</v>
          </cell>
        </row>
        <row r="205">
          <cell r="F205">
            <v>0</v>
          </cell>
          <cell r="G205">
            <v>0</v>
          </cell>
          <cell r="H205">
            <v>0</v>
          </cell>
        </row>
        <row r="206">
          <cell r="F206">
            <v>0</v>
          </cell>
          <cell r="G206">
            <v>0</v>
          </cell>
          <cell r="H206">
            <v>0</v>
          </cell>
        </row>
        <row r="207">
          <cell r="F207">
            <v>1.2</v>
          </cell>
          <cell r="G207">
            <v>0</v>
          </cell>
          <cell r="H207">
            <v>0</v>
          </cell>
        </row>
        <row r="208">
          <cell r="F208">
            <v>8</v>
          </cell>
          <cell r="G208">
            <v>0</v>
          </cell>
          <cell r="H208">
            <v>0</v>
          </cell>
        </row>
        <row r="209">
          <cell r="F209">
            <v>108.06485000000001</v>
          </cell>
          <cell r="G209">
            <v>0</v>
          </cell>
          <cell r="H209">
            <v>0</v>
          </cell>
        </row>
        <row r="210">
          <cell r="A210">
            <v>114</v>
          </cell>
          <cell r="F210">
            <v>114</v>
          </cell>
          <cell r="M210" t="str">
            <v>CZN</v>
          </cell>
        </row>
        <row r="211">
          <cell r="F211">
            <v>0</v>
          </cell>
          <cell r="G211" t="e">
            <v>#N/A</v>
          </cell>
          <cell r="H211" t="e">
            <v>#N/A</v>
          </cell>
        </row>
        <row r="212">
          <cell r="F212">
            <v>0</v>
          </cell>
          <cell r="G212" t="e">
            <v>#N/A</v>
          </cell>
          <cell r="H212" t="e">
            <v>#N/A</v>
          </cell>
        </row>
        <row r="213">
          <cell r="F213">
            <v>168</v>
          </cell>
          <cell r="G213" t="e">
            <v>#N/A</v>
          </cell>
          <cell r="H213" t="e">
            <v>#N/A</v>
          </cell>
        </row>
        <row r="214">
          <cell r="F214">
            <v>35.28</v>
          </cell>
          <cell r="G214" t="e">
            <v>#N/A</v>
          </cell>
          <cell r="H214" t="e">
            <v>#N/A</v>
          </cell>
        </row>
        <row r="215">
          <cell r="F215">
            <v>0.1</v>
          </cell>
          <cell r="G215" t="e">
            <v>#N/A</v>
          </cell>
          <cell r="H215" t="e">
            <v>#N/A</v>
          </cell>
        </row>
        <row r="216">
          <cell r="F216">
            <v>3.5280000000000005</v>
          </cell>
          <cell r="G216" t="e">
            <v>#N/A</v>
          </cell>
          <cell r="H216" t="e">
            <v>#N/A</v>
          </cell>
        </row>
        <row r="217">
          <cell r="F217">
            <v>21.84</v>
          </cell>
          <cell r="G217" t="e">
            <v>#N/A</v>
          </cell>
          <cell r="H217" t="e">
            <v>#N/A</v>
          </cell>
        </row>
        <row r="218">
          <cell r="F218">
            <v>6.0593939999999993</v>
          </cell>
          <cell r="G218" t="e">
            <v>#N/A</v>
          </cell>
          <cell r="H218" t="e">
            <v>#N/A</v>
          </cell>
        </row>
        <row r="219">
          <cell r="F219">
            <v>15.148484999999999</v>
          </cell>
          <cell r="G219" t="e">
            <v>#N/A</v>
          </cell>
          <cell r="H219" t="e">
            <v>#N/A</v>
          </cell>
        </row>
        <row r="220">
          <cell r="F220">
            <v>30.296969999999998</v>
          </cell>
          <cell r="G220" t="e">
            <v>#N/A</v>
          </cell>
          <cell r="H220" t="e">
            <v>#N/A</v>
          </cell>
        </row>
        <row r="221">
          <cell r="F221">
            <v>0</v>
          </cell>
          <cell r="G221" t="e">
            <v>#N/A</v>
          </cell>
          <cell r="H221" t="e">
            <v>#N/A</v>
          </cell>
        </row>
        <row r="222">
          <cell r="F222">
            <v>0</v>
          </cell>
          <cell r="G222" t="e">
            <v>#N/A</v>
          </cell>
          <cell r="H222" t="e">
            <v>#N/A</v>
          </cell>
        </row>
        <row r="223">
          <cell r="F223">
            <v>1.6</v>
          </cell>
          <cell r="G223" t="e">
            <v>#N/A</v>
          </cell>
          <cell r="H223" t="e">
            <v>#N/A</v>
          </cell>
        </row>
        <row r="224">
          <cell r="F224">
            <v>10.666666666666666</v>
          </cell>
          <cell r="G224" t="e">
            <v>#N/A</v>
          </cell>
          <cell r="H224" t="e">
            <v>#N/A</v>
          </cell>
        </row>
        <row r="225">
          <cell r="F225">
            <v>122.81951566666666</v>
          </cell>
          <cell r="G225" t="e">
            <v>#N/A</v>
          </cell>
          <cell r="H225" t="e">
            <v>#N/A</v>
          </cell>
        </row>
        <row r="226">
          <cell r="A226">
            <v>115</v>
          </cell>
          <cell r="F226">
            <v>115</v>
          </cell>
          <cell r="M226" t="str">
            <v>CZN</v>
          </cell>
        </row>
        <row r="227">
          <cell r="F227">
            <v>0</v>
          </cell>
          <cell r="G227" t="e">
            <v>#N/A</v>
          </cell>
          <cell r="H227" t="e">
            <v>#N/A</v>
          </cell>
        </row>
        <row r="228">
          <cell r="F228">
            <v>0</v>
          </cell>
          <cell r="G228" t="e">
            <v>#N/A</v>
          </cell>
          <cell r="H228" t="e">
            <v>#N/A</v>
          </cell>
        </row>
        <row r="229">
          <cell r="F229">
            <v>201</v>
          </cell>
          <cell r="G229" t="e">
            <v>#N/A</v>
          </cell>
          <cell r="H229" t="e">
            <v>#N/A</v>
          </cell>
        </row>
        <row r="230">
          <cell r="F230">
            <v>42.21</v>
          </cell>
          <cell r="G230" t="e">
            <v>#N/A</v>
          </cell>
          <cell r="H230" t="e">
            <v>#N/A</v>
          </cell>
        </row>
        <row r="231">
          <cell r="F231">
            <v>0.1</v>
          </cell>
          <cell r="G231" t="e">
            <v>#N/A</v>
          </cell>
          <cell r="H231" t="e">
            <v>#N/A</v>
          </cell>
        </row>
        <row r="232">
          <cell r="F232">
            <v>4.2210000000000001</v>
          </cell>
          <cell r="G232" t="e">
            <v>#N/A</v>
          </cell>
          <cell r="H232" t="e">
            <v>#N/A</v>
          </cell>
        </row>
        <row r="233">
          <cell r="F233">
            <v>26.4</v>
          </cell>
          <cell r="G233" t="e">
            <v>#N/A</v>
          </cell>
          <cell r="H233" t="e">
            <v>#N/A</v>
          </cell>
        </row>
        <row r="234">
          <cell r="F234">
            <v>6.719328</v>
          </cell>
          <cell r="G234" t="e">
            <v>#N/A</v>
          </cell>
          <cell r="H234" t="e">
            <v>#N/A</v>
          </cell>
        </row>
        <row r="235">
          <cell r="F235">
            <v>16.79832</v>
          </cell>
          <cell r="G235" t="e">
            <v>#N/A</v>
          </cell>
          <cell r="H235" t="e">
            <v>#N/A</v>
          </cell>
        </row>
        <row r="236">
          <cell r="F236">
            <v>33.586641000000007</v>
          </cell>
          <cell r="G236" t="e">
            <v>#N/A</v>
          </cell>
          <cell r="H236" t="e">
            <v>#N/A</v>
          </cell>
        </row>
        <row r="237">
          <cell r="F237">
            <v>0</v>
          </cell>
          <cell r="G237" t="e">
            <v>#N/A</v>
          </cell>
          <cell r="H237" t="e">
            <v>#N/A</v>
          </cell>
        </row>
        <row r="238">
          <cell r="F238">
            <v>0</v>
          </cell>
          <cell r="G238" t="e">
            <v>#N/A</v>
          </cell>
          <cell r="H238" t="e">
            <v>#N/A</v>
          </cell>
        </row>
        <row r="239">
          <cell r="F239">
            <v>1.6</v>
          </cell>
          <cell r="G239" t="e">
            <v>#N/A</v>
          </cell>
          <cell r="H239" t="e">
            <v>#N/A</v>
          </cell>
        </row>
        <row r="240">
          <cell r="F240">
            <v>10.666666666666666</v>
          </cell>
          <cell r="G240" t="e">
            <v>#N/A</v>
          </cell>
          <cell r="H240" t="e">
            <v>#N/A</v>
          </cell>
        </row>
        <row r="241">
          <cell r="F241">
            <v>140.60195566666667</v>
          </cell>
          <cell r="G241" t="e">
            <v>#N/A</v>
          </cell>
          <cell r="H241" t="e">
            <v>#N/A</v>
          </cell>
        </row>
        <row r="242">
          <cell r="A242">
            <v>116</v>
          </cell>
          <cell r="F242">
            <v>116</v>
          </cell>
          <cell r="G242">
            <v>173</v>
          </cell>
          <cell r="H242">
            <v>173</v>
          </cell>
          <cell r="M242" t="str">
            <v>CDC</v>
          </cell>
        </row>
        <row r="243">
          <cell r="F243">
            <v>0</v>
          </cell>
          <cell r="G243">
            <v>0</v>
          </cell>
          <cell r="H243">
            <v>0</v>
          </cell>
        </row>
        <row r="244">
          <cell r="F244">
            <v>0</v>
          </cell>
          <cell r="G244">
            <v>0</v>
          </cell>
          <cell r="H244">
            <v>0</v>
          </cell>
        </row>
        <row r="245">
          <cell r="F245">
            <v>57</v>
          </cell>
          <cell r="G245">
            <v>42</v>
          </cell>
          <cell r="H245">
            <v>42</v>
          </cell>
        </row>
        <row r="246">
          <cell r="F246">
            <v>11.97</v>
          </cell>
          <cell r="G246">
            <v>9.24</v>
          </cell>
          <cell r="H246">
            <v>9.24</v>
          </cell>
        </row>
        <row r="247">
          <cell r="F247">
            <v>0.12</v>
          </cell>
          <cell r="G247">
            <v>6.9345668955678674E-2</v>
          </cell>
          <cell r="H247">
            <v>6.9345668955678674E-2</v>
          </cell>
        </row>
        <row r="248">
          <cell r="F248">
            <v>1.4363999999999999</v>
          </cell>
          <cell r="G248">
            <v>0.98</v>
          </cell>
          <cell r="H248">
            <v>0.98</v>
          </cell>
        </row>
        <row r="249">
          <cell r="F249">
            <v>0</v>
          </cell>
          <cell r="G249">
            <v>0</v>
          </cell>
          <cell r="H249">
            <v>0</v>
          </cell>
        </row>
        <row r="250">
          <cell r="F250">
            <v>4.0095989999999997</v>
          </cell>
          <cell r="G250">
            <v>1.35</v>
          </cell>
          <cell r="H250">
            <v>1.35</v>
          </cell>
        </row>
        <row r="251">
          <cell r="F251">
            <v>33.406658999999998</v>
          </cell>
          <cell r="G251">
            <v>0.8233333333333327</v>
          </cell>
          <cell r="H251">
            <v>0.8233333333333327</v>
          </cell>
        </row>
        <row r="252">
          <cell r="F252">
            <v>8.3491649999999993</v>
          </cell>
          <cell r="G252">
            <v>0</v>
          </cell>
          <cell r="H252">
            <v>0</v>
          </cell>
        </row>
        <row r="253">
          <cell r="F253">
            <v>0</v>
          </cell>
          <cell r="G253">
            <v>23.241388888888896</v>
          </cell>
          <cell r="H253">
            <v>23.241388888888896</v>
          </cell>
        </row>
        <row r="254">
          <cell r="F254">
            <v>0</v>
          </cell>
          <cell r="G254">
            <v>4.4430555555555546</v>
          </cell>
          <cell r="H254">
            <v>4.4430555555555546</v>
          </cell>
        </row>
        <row r="255">
          <cell r="F255">
            <v>1.6</v>
          </cell>
          <cell r="G255">
            <v>0</v>
          </cell>
          <cell r="H255">
            <v>0</v>
          </cell>
        </row>
        <row r="256">
          <cell r="F256">
            <v>10.666666666666666</v>
          </cell>
          <cell r="G256">
            <v>0</v>
          </cell>
          <cell r="H256">
            <v>0</v>
          </cell>
        </row>
        <row r="257">
          <cell r="F257">
            <v>69.838489666666661</v>
          </cell>
          <cell r="G257">
            <v>40.077777777777783</v>
          </cell>
          <cell r="H257">
            <v>40.077777777777783</v>
          </cell>
        </row>
        <row r="258">
          <cell r="A258">
            <v>117</v>
          </cell>
          <cell r="F258">
            <v>117</v>
          </cell>
          <cell r="G258">
            <v>176</v>
          </cell>
          <cell r="H258">
            <v>176</v>
          </cell>
          <cell r="M258" t="str">
            <v>CDC</v>
          </cell>
        </row>
        <row r="259">
          <cell r="F259">
            <v>0</v>
          </cell>
          <cell r="G259">
            <v>0</v>
          </cell>
          <cell r="H259">
            <v>0</v>
          </cell>
        </row>
        <row r="260">
          <cell r="F260">
            <v>0</v>
          </cell>
          <cell r="G260">
            <v>0</v>
          </cell>
          <cell r="H260">
            <v>0</v>
          </cell>
        </row>
        <row r="261">
          <cell r="F261">
            <v>57</v>
          </cell>
          <cell r="G261">
            <v>62</v>
          </cell>
          <cell r="H261">
            <v>62</v>
          </cell>
        </row>
        <row r="262">
          <cell r="F262">
            <v>11.97</v>
          </cell>
          <cell r="G262">
            <v>13.64</v>
          </cell>
          <cell r="H262">
            <v>13.64</v>
          </cell>
        </row>
        <row r="263">
          <cell r="F263">
            <v>0.12</v>
          </cell>
          <cell r="G263">
            <v>2.9582678768836922E-2</v>
          </cell>
          <cell r="H263">
            <v>2.9582678768836922E-2</v>
          </cell>
        </row>
        <row r="264">
          <cell r="F264">
            <v>1.4363999999999999</v>
          </cell>
          <cell r="G264">
            <v>2.7279999999999989</v>
          </cell>
          <cell r="H264">
            <v>2.7279999999999989</v>
          </cell>
        </row>
        <row r="265">
          <cell r="F265">
            <v>0</v>
          </cell>
          <cell r="G265">
            <v>0</v>
          </cell>
          <cell r="H265">
            <v>0</v>
          </cell>
        </row>
        <row r="266">
          <cell r="F266">
            <v>4.3095689999999998</v>
          </cell>
          <cell r="G266">
            <v>1.36</v>
          </cell>
          <cell r="H266">
            <v>1.36</v>
          </cell>
        </row>
        <row r="267">
          <cell r="F267">
            <v>17.938206000000001</v>
          </cell>
          <cell r="G267">
            <v>20.045555555555552</v>
          </cell>
          <cell r="H267">
            <v>20.045555555555552</v>
          </cell>
        </row>
        <row r="268">
          <cell r="F268">
            <v>7.1792819999999997</v>
          </cell>
          <cell r="G268">
            <v>0</v>
          </cell>
          <cell r="H268">
            <v>0</v>
          </cell>
        </row>
        <row r="269">
          <cell r="F269">
            <v>0</v>
          </cell>
          <cell r="G269">
            <v>0</v>
          </cell>
          <cell r="H269">
            <v>0</v>
          </cell>
        </row>
        <row r="270">
          <cell r="F270">
            <v>0</v>
          </cell>
          <cell r="G270">
            <v>6.4094444444444472</v>
          </cell>
          <cell r="H270">
            <v>6.4094444444444472</v>
          </cell>
        </row>
        <row r="271">
          <cell r="F271">
            <v>1.6</v>
          </cell>
          <cell r="G271">
            <v>0</v>
          </cell>
          <cell r="H271">
            <v>0</v>
          </cell>
        </row>
        <row r="272">
          <cell r="F272">
            <v>10.666666666666666</v>
          </cell>
          <cell r="G272">
            <v>0</v>
          </cell>
          <cell r="H272">
            <v>0</v>
          </cell>
        </row>
        <row r="273">
          <cell r="F273">
            <v>53.500123666666667</v>
          </cell>
          <cell r="G273">
            <v>44.182999999999993</v>
          </cell>
          <cell r="H273">
            <v>44.182999999999993</v>
          </cell>
        </row>
        <row r="274">
          <cell r="A274">
            <v>118</v>
          </cell>
          <cell r="F274">
            <v>118</v>
          </cell>
          <cell r="G274">
            <v>177</v>
          </cell>
          <cell r="H274">
            <v>177</v>
          </cell>
          <cell r="M274" t="str">
            <v>CZN</v>
          </cell>
        </row>
        <row r="275">
          <cell r="F275">
            <v>0</v>
          </cell>
          <cell r="G275">
            <v>0</v>
          </cell>
          <cell r="H275">
            <v>0</v>
          </cell>
        </row>
        <row r="276">
          <cell r="F276">
            <v>0</v>
          </cell>
          <cell r="G276">
            <v>0</v>
          </cell>
          <cell r="H276">
            <v>0</v>
          </cell>
        </row>
        <row r="277">
          <cell r="F277">
            <v>79</v>
          </cell>
          <cell r="G277">
            <v>0</v>
          </cell>
          <cell r="H277">
            <v>0</v>
          </cell>
        </row>
        <row r="278">
          <cell r="F278">
            <v>16.59</v>
          </cell>
          <cell r="G278">
            <v>0</v>
          </cell>
          <cell r="H278">
            <v>0</v>
          </cell>
        </row>
        <row r="279">
          <cell r="F279">
            <v>0.12</v>
          </cell>
          <cell r="G279">
            <v>0</v>
          </cell>
          <cell r="H279">
            <v>0</v>
          </cell>
        </row>
        <row r="280">
          <cell r="F280">
            <v>1.9907999999999999</v>
          </cell>
          <cell r="G280">
            <v>0</v>
          </cell>
          <cell r="H280">
            <v>0</v>
          </cell>
        </row>
        <row r="281">
          <cell r="F281">
            <v>0</v>
          </cell>
          <cell r="G281">
            <v>0</v>
          </cell>
          <cell r="H281">
            <v>0</v>
          </cell>
        </row>
        <row r="282">
          <cell r="F282">
            <v>4.8795120000000001</v>
          </cell>
          <cell r="G282">
            <v>0</v>
          </cell>
          <cell r="H282">
            <v>0</v>
          </cell>
        </row>
        <row r="283">
          <cell r="F283">
            <v>20.327967000000001</v>
          </cell>
          <cell r="G283">
            <v>0</v>
          </cell>
          <cell r="H283">
            <v>0</v>
          </cell>
        </row>
        <row r="284">
          <cell r="F284">
            <v>8.1291870000000017</v>
          </cell>
          <cell r="G284">
            <v>0</v>
          </cell>
          <cell r="H284">
            <v>0</v>
          </cell>
        </row>
        <row r="285">
          <cell r="F285">
            <v>0</v>
          </cell>
          <cell r="G285">
            <v>0</v>
          </cell>
          <cell r="H285">
            <v>0</v>
          </cell>
        </row>
        <row r="286">
          <cell r="F286">
            <v>0</v>
          </cell>
          <cell r="G286">
            <v>0</v>
          </cell>
          <cell r="H286">
            <v>0</v>
          </cell>
        </row>
        <row r="287">
          <cell r="F287">
            <v>2</v>
          </cell>
          <cell r="G287">
            <v>0</v>
          </cell>
          <cell r="H287">
            <v>0</v>
          </cell>
        </row>
        <row r="288">
          <cell r="F288">
            <v>13.333333333333334</v>
          </cell>
          <cell r="G288">
            <v>0</v>
          </cell>
          <cell r="H288">
            <v>0</v>
          </cell>
        </row>
        <row r="289">
          <cell r="F289">
            <v>65.250799333333333</v>
          </cell>
          <cell r="G289">
            <v>0</v>
          </cell>
          <cell r="H289">
            <v>0</v>
          </cell>
        </row>
        <row r="290">
          <cell r="A290">
            <v>119</v>
          </cell>
          <cell r="F290">
            <v>119</v>
          </cell>
          <cell r="G290">
            <v>178</v>
          </cell>
          <cell r="H290">
            <v>178</v>
          </cell>
          <cell r="M290" t="str">
            <v>CZN</v>
          </cell>
        </row>
        <row r="291">
          <cell r="F291">
            <v>0</v>
          </cell>
          <cell r="G291">
            <v>0</v>
          </cell>
          <cell r="H291">
            <v>0</v>
          </cell>
        </row>
        <row r="292">
          <cell r="F292">
            <v>0</v>
          </cell>
          <cell r="G292">
            <v>0</v>
          </cell>
          <cell r="H292">
            <v>0</v>
          </cell>
        </row>
        <row r="293">
          <cell r="F293">
            <v>107</v>
          </cell>
          <cell r="G293">
            <v>0</v>
          </cell>
          <cell r="H293">
            <v>0</v>
          </cell>
        </row>
        <row r="294">
          <cell r="F294">
            <v>22.47</v>
          </cell>
          <cell r="G294">
            <v>0</v>
          </cell>
          <cell r="H294">
            <v>0</v>
          </cell>
        </row>
        <row r="295">
          <cell r="F295">
            <v>0.12</v>
          </cell>
          <cell r="G295">
            <v>0</v>
          </cell>
          <cell r="H295">
            <v>0</v>
          </cell>
        </row>
        <row r="296">
          <cell r="F296">
            <v>2.6963999999999997</v>
          </cell>
          <cell r="G296">
            <v>0</v>
          </cell>
          <cell r="H296">
            <v>0</v>
          </cell>
        </row>
        <row r="297">
          <cell r="F297">
            <v>0</v>
          </cell>
          <cell r="G297">
            <v>0</v>
          </cell>
          <cell r="H297">
            <v>0</v>
          </cell>
        </row>
        <row r="298">
          <cell r="F298">
            <v>6.8393159999999993</v>
          </cell>
          <cell r="G298">
            <v>0</v>
          </cell>
          <cell r="H298">
            <v>0</v>
          </cell>
        </row>
        <row r="299">
          <cell r="F299">
            <v>28.487150999999997</v>
          </cell>
          <cell r="G299">
            <v>0</v>
          </cell>
          <cell r="H299">
            <v>0</v>
          </cell>
        </row>
        <row r="300">
          <cell r="F300">
            <v>11.398859999999999</v>
          </cell>
          <cell r="G300">
            <v>0</v>
          </cell>
          <cell r="H300">
            <v>0</v>
          </cell>
        </row>
        <row r="301">
          <cell r="F301">
            <v>0</v>
          </cell>
          <cell r="G301">
            <v>0</v>
          </cell>
          <cell r="H301">
            <v>0</v>
          </cell>
        </row>
        <row r="302">
          <cell r="F302">
            <v>0</v>
          </cell>
          <cell r="G302">
            <v>0</v>
          </cell>
          <cell r="H302">
            <v>0</v>
          </cell>
        </row>
        <row r="303">
          <cell r="F303">
            <v>2</v>
          </cell>
          <cell r="G303">
            <v>0</v>
          </cell>
          <cell r="H303">
            <v>0</v>
          </cell>
        </row>
        <row r="304">
          <cell r="F304">
            <v>13.333333333333334</v>
          </cell>
          <cell r="G304">
            <v>0</v>
          </cell>
          <cell r="H304">
            <v>0</v>
          </cell>
        </row>
        <row r="305">
          <cell r="F305">
            <v>85.225060333333332</v>
          </cell>
          <cell r="G305">
            <v>0</v>
          </cell>
          <cell r="H305">
            <v>0</v>
          </cell>
        </row>
        <row r="306">
          <cell r="A306">
            <v>120</v>
          </cell>
          <cell r="F306">
            <v>120</v>
          </cell>
          <cell r="M306" t="str">
            <v>CZN</v>
          </cell>
        </row>
        <row r="307">
          <cell r="F307">
            <v>0</v>
          </cell>
          <cell r="G307" t="e">
            <v>#N/A</v>
          </cell>
          <cell r="H307" t="e">
            <v>#N/A</v>
          </cell>
        </row>
        <row r="308">
          <cell r="F308">
            <v>0</v>
          </cell>
          <cell r="G308" t="e">
            <v>#N/A</v>
          </cell>
          <cell r="H308" t="e">
            <v>#N/A</v>
          </cell>
        </row>
        <row r="309">
          <cell r="F309">
            <v>109</v>
          </cell>
          <cell r="G309" t="e">
            <v>#N/A</v>
          </cell>
          <cell r="H309" t="e">
            <v>#N/A</v>
          </cell>
        </row>
        <row r="310">
          <cell r="F310">
            <v>22.89</v>
          </cell>
          <cell r="G310" t="e">
            <v>#N/A</v>
          </cell>
          <cell r="H310" t="e">
            <v>#N/A</v>
          </cell>
        </row>
        <row r="311">
          <cell r="F311">
            <v>0.12</v>
          </cell>
          <cell r="G311" t="e">
            <v>#N/A</v>
          </cell>
          <cell r="H311" t="e">
            <v>#N/A</v>
          </cell>
        </row>
        <row r="312">
          <cell r="F312">
            <v>2.7467999999999999</v>
          </cell>
          <cell r="G312" t="e">
            <v>#N/A</v>
          </cell>
          <cell r="H312" t="e">
            <v>#N/A</v>
          </cell>
        </row>
        <row r="313">
          <cell r="F313">
            <v>0</v>
          </cell>
          <cell r="G313" t="e">
            <v>#N/A</v>
          </cell>
          <cell r="H313" t="e">
            <v>#N/A</v>
          </cell>
        </row>
        <row r="314">
          <cell r="F314">
            <v>8.509148999999999</v>
          </cell>
          <cell r="G314" t="e">
            <v>#N/A</v>
          </cell>
          <cell r="H314" t="e">
            <v>#N/A</v>
          </cell>
        </row>
        <row r="315">
          <cell r="F315">
            <v>35.436456</v>
          </cell>
          <cell r="G315" t="e">
            <v>#N/A</v>
          </cell>
          <cell r="H315" t="e">
            <v>#N/A</v>
          </cell>
        </row>
        <row r="316">
          <cell r="F316">
            <v>14.178582</v>
          </cell>
          <cell r="G316" t="e">
            <v>#N/A</v>
          </cell>
          <cell r="H316" t="e">
            <v>#N/A</v>
          </cell>
        </row>
        <row r="317">
          <cell r="F317">
            <v>0</v>
          </cell>
          <cell r="G317" t="e">
            <v>#N/A</v>
          </cell>
          <cell r="H317" t="e">
            <v>#N/A</v>
          </cell>
        </row>
        <row r="318">
          <cell r="F318">
            <v>0</v>
          </cell>
          <cell r="G318" t="e">
            <v>#N/A</v>
          </cell>
          <cell r="H318" t="e">
            <v>#N/A</v>
          </cell>
        </row>
        <row r="319">
          <cell r="F319">
            <v>2.4</v>
          </cell>
          <cell r="G319" t="e">
            <v>#N/A</v>
          </cell>
          <cell r="H319" t="e">
            <v>#N/A</v>
          </cell>
        </row>
        <row r="320">
          <cell r="F320">
            <v>16</v>
          </cell>
          <cell r="G320" t="e">
            <v>#N/A</v>
          </cell>
          <cell r="H320" t="e">
            <v>#N/A</v>
          </cell>
        </row>
        <row r="321">
          <cell r="F321">
            <v>99.760987</v>
          </cell>
          <cell r="G321" t="e">
            <v>#N/A</v>
          </cell>
          <cell r="H321" t="e">
            <v>#N/A</v>
          </cell>
        </row>
        <row r="322">
          <cell r="A322">
            <v>121</v>
          </cell>
          <cell r="F322">
            <v>121</v>
          </cell>
          <cell r="G322">
            <v>179</v>
          </cell>
          <cell r="H322">
            <v>179</v>
          </cell>
          <cell r="M322" t="str">
            <v>CDC</v>
          </cell>
        </row>
        <row r="323">
          <cell r="F323">
            <v>0</v>
          </cell>
          <cell r="G323">
            <v>0</v>
          </cell>
          <cell r="H323">
            <v>0</v>
          </cell>
        </row>
        <row r="324">
          <cell r="F324">
            <v>0</v>
          </cell>
          <cell r="G324">
            <v>0</v>
          </cell>
          <cell r="H324">
            <v>0</v>
          </cell>
        </row>
        <row r="325">
          <cell r="F325">
            <v>139</v>
          </cell>
          <cell r="G325">
            <v>135</v>
          </cell>
          <cell r="H325">
            <v>135</v>
          </cell>
        </row>
        <row r="326">
          <cell r="F326">
            <v>29.19</v>
          </cell>
          <cell r="G326">
            <v>29.7</v>
          </cell>
          <cell r="H326">
            <v>29.7</v>
          </cell>
        </row>
        <row r="327">
          <cell r="F327">
            <v>0.12</v>
          </cell>
          <cell r="G327">
            <v>6.1303568692084198E-2</v>
          </cell>
          <cell r="H327">
            <v>6.1303568692084198E-2</v>
          </cell>
        </row>
        <row r="328">
          <cell r="F328">
            <v>3.5027999999999997</v>
          </cell>
          <cell r="G328">
            <v>5.94</v>
          </cell>
          <cell r="H328">
            <v>5.94</v>
          </cell>
        </row>
        <row r="329">
          <cell r="F329">
            <v>0</v>
          </cell>
          <cell r="G329">
            <v>7.128611111111109</v>
          </cell>
          <cell r="H329">
            <v>7.128611111111109</v>
          </cell>
        </row>
        <row r="330">
          <cell r="F330">
            <v>14.638536</v>
          </cell>
          <cell r="G330">
            <v>2.46</v>
          </cell>
          <cell r="H330">
            <v>2.46</v>
          </cell>
        </row>
        <row r="331">
          <cell r="F331">
            <v>60.993899999999996</v>
          </cell>
          <cell r="G331">
            <v>61.26305555555556</v>
          </cell>
          <cell r="H331">
            <v>61.26305555555556</v>
          </cell>
        </row>
        <row r="332">
          <cell r="F332">
            <v>24.397560000000002</v>
          </cell>
          <cell r="G332">
            <v>0</v>
          </cell>
          <cell r="H332">
            <v>0</v>
          </cell>
        </row>
        <row r="333">
          <cell r="F333">
            <v>0</v>
          </cell>
          <cell r="G333">
            <v>0</v>
          </cell>
          <cell r="H333">
            <v>0</v>
          </cell>
        </row>
        <row r="334">
          <cell r="F334">
            <v>0</v>
          </cell>
          <cell r="G334">
            <v>19.756388888888882</v>
          </cell>
          <cell r="H334">
            <v>19.756388888888882</v>
          </cell>
        </row>
        <row r="335">
          <cell r="F335">
            <v>2.4</v>
          </cell>
          <cell r="G335">
            <v>0</v>
          </cell>
          <cell r="H335">
            <v>0</v>
          </cell>
        </row>
        <row r="336">
          <cell r="F336">
            <v>16</v>
          </cell>
          <cell r="G336">
            <v>0</v>
          </cell>
          <cell r="H336">
            <v>0</v>
          </cell>
        </row>
        <row r="337">
          <cell r="F337">
            <v>148.72279599999999</v>
          </cell>
          <cell r="G337">
            <v>126.24805555555555</v>
          </cell>
          <cell r="H337">
            <v>126.24805555555555</v>
          </cell>
        </row>
        <row r="338">
          <cell r="A338">
            <v>122</v>
          </cell>
          <cell r="F338">
            <v>122</v>
          </cell>
          <cell r="G338">
            <v>192</v>
          </cell>
          <cell r="H338">
            <v>192</v>
          </cell>
          <cell r="M338" t="str">
            <v>CZN</v>
          </cell>
        </row>
        <row r="339">
          <cell r="F339">
            <v>0</v>
          </cell>
          <cell r="G339">
            <v>0</v>
          </cell>
          <cell r="H339">
            <v>0</v>
          </cell>
        </row>
        <row r="340">
          <cell r="F340">
            <v>0</v>
          </cell>
          <cell r="G340">
            <v>0</v>
          </cell>
          <cell r="H340">
            <v>0</v>
          </cell>
        </row>
        <row r="341">
          <cell r="F341">
            <v>160</v>
          </cell>
          <cell r="G341">
            <v>0</v>
          </cell>
          <cell r="H341">
            <v>0</v>
          </cell>
        </row>
        <row r="342">
          <cell r="F342">
            <v>33.6</v>
          </cell>
          <cell r="G342">
            <v>0</v>
          </cell>
          <cell r="H342">
            <v>0</v>
          </cell>
        </row>
        <row r="343">
          <cell r="F343">
            <v>0.12</v>
          </cell>
          <cell r="G343">
            <v>0</v>
          </cell>
          <cell r="H343">
            <v>0</v>
          </cell>
        </row>
        <row r="344">
          <cell r="F344">
            <v>4.032</v>
          </cell>
          <cell r="G344">
            <v>0</v>
          </cell>
          <cell r="H344">
            <v>0</v>
          </cell>
        </row>
        <row r="345">
          <cell r="F345">
            <v>0</v>
          </cell>
          <cell r="G345">
            <v>0</v>
          </cell>
          <cell r="H345">
            <v>0</v>
          </cell>
        </row>
        <row r="346">
          <cell r="F346">
            <v>14.638536</v>
          </cell>
          <cell r="G346">
            <v>0</v>
          </cell>
          <cell r="H346">
            <v>0</v>
          </cell>
        </row>
        <row r="347">
          <cell r="F347">
            <v>73.192679999999996</v>
          </cell>
          <cell r="G347">
            <v>0</v>
          </cell>
          <cell r="H347">
            <v>0</v>
          </cell>
        </row>
        <row r="348">
          <cell r="F348">
            <v>30.496949999999998</v>
          </cell>
          <cell r="G348">
            <v>0</v>
          </cell>
          <cell r="H348">
            <v>0</v>
          </cell>
        </row>
        <row r="349">
          <cell r="F349">
            <v>0</v>
          </cell>
          <cell r="G349">
            <v>0</v>
          </cell>
          <cell r="H349">
            <v>0</v>
          </cell>
        </row>
        <row r="350">
          <cell r="F350">
            <v>0</v>
          </cell>
          <cell r="G350">
            <v>0</v>
          </cell>
          <cell r="H350">
            <v>0</v>
          </cell>
        </row>
        <row r="351">
          <cell r="F351">
            <v>2.4</v>
          </cell>
          <cell r="G351">
            <v>0</v>
          </cell>
          <cell r="H351">
            <v>0</v>
          </cell>
        </row>
        <row r="352">
          <cell r="F352">
            <v>16</v>
          </cell>
          <cell r="G352">
            <v>0</v>
          </cell>
          <cell r="H352">
            <v>0</v>
          </cell>
        </row>
        <row r="353">
          <cell r="F353">
            <v>171.96016600000002</v>
          </cell>
          <cell r="G353">
            <v>0</v>
          </cell>
          <cell r="H353">
            <v>0</v>
          </cell>
        </row>
        <row r="354">
          <cell r="A354">
            <v>123</v>
          </cell>
          <cell r="F354">
            <v>123</v>
          </cell>
          <cell r="G354">
            <v>198</v>
          </cell>
          <cell r="H354">
            <v>198</v>
          </cell>
          <cell r="M354" t="str">
            <v>CDC</v>
          </cell>
        </row>
        <row r="355">
          <cell r="F355">
            <v>0</v>
          </cell>
          <cell r="G355">
            <v>0</v>
          </cell>
          <cell r="H355">
            <v>0</v>
          </cell>
        </row>
        <row r="356">
          <cell r="F356">
            <v>0</v>
          </cell>
          <cell r="G356">
            <v>0</v>
          </cell>
          <cell r="H356">
            <v>0</v>
          </cell>
        </row>
        <row r="357">
          <cell r="F357">
            <v>200</v>
          </cell>
          <cell r="G357">
            <v>223</v>
          </cell>
          <cell r="H357">
            <v>223</v>
          </cell>
        </row>
        <row r="358">
          <cell r="F358">
            <v>42</v>
          </cell>
          <cell r="G358">
            <v>49.06</v>
          </cell>
          <cell r="H358">
            <v>49.06</v>
          </cell>
        </row>
        <row r="359">
          <cell r="F359">
            <v>0.12</v>
          </cell>
          <cell r="G359">
            <v>0.18480171145021446</v>
          </cell>
          <cell r="H359">
            <v>0.18480171145021446</v>
          </cell>
        </row>
        <row r="360">
          <cell r="F360">
            <v>5.04</v>
          </cell>
          <cell r="G360">
            <v>9.65</v>
          </cell>
          <cell r="H360">
            <v>9.65</v>
          </cell>
        </row>
        <row r="361">
          <cell r="F361">
            <v>0</v>
          </cell>
          <cell r="G361">
            <v>5.7311111111111108</v>
          </cell>
          <cell r="H361">
            <v>5.7311111111111108</v>
          </cell>
        </row>
        <row r="362">
          <cell r="F362">
            <v>16.868313000000001</v>
          </cell>
          <cell r="G362">
            <v>4.83</v>
          </cell>
          <cell r="H362">
            <v>4.83</v>
          </cell>
        </row>
        <row r="363">
          <cell r="F363">
            <v>98.380161000000001</v>
          </cell>
          <cell r="G363">
            <v>1.4788888888888883</v>
          </cell>
          <cell r="H363">
            <v>1.4788888888888883</v>
          </cell>
        </row>
        <row r="364">
          <cell r="F364">
            <v>28.107188999999998</v>
          </cell>
          <cell r="G364">
            <v>0</v>
          </cell>
          <cell r="H364">
            <v>0</v>
          </cell>
        </row>
        <row r="365">
          <cell r="F365">
            <v>0</v>
          </cell>
          <cell r="G365">
            <v>80.011666666666684</v>
          </cell>
          <cell r="H365">
            <v>80.011666666666684</v>
          </cell>
        </row>
        <row r="366">
          <cell r="F366">
            <v>0</v>
          </cell>
          <cell r="G366">
            <v>68.144722222222214</v>
          </cell>
          <cell r="H366">
            <v>68.144722222222214</v>
          </cell>
        </row>
        <row r="367">
          <cell r="F367">
            <v>3</v>
          </cell>
          <cell r="G367">
            <v>0</v>
          </cell>
          <cell r="H367">
            <v>0</v>
          </cell>
        </row>
        <row r="368">
          <cell r="F368">
            <v>20</v>
          </cell>
          <cell r="G368">
            <v>0</v>
          </cell>
          <cell r="H368">
            <v>0</v>
          </cell>
        </row>
        <row r="369">
          <cell r="F369">
            <v>210.39566300000001</v>
          </cell>
          <cell r="G369">
            <v>218.9063888888889</v>
          </cell>
          <cell r="H369">
            <v>218.9063888888889</v>
          </cell>
        </row>
        <row r="370">
          <cell r="A370">
            <v>124</v>
          </cell>
          <cell r="F370">
            <v>124</v>
          </cell>
          <cell r="M370" t="str">
            <v>CZN</v>
          </cell>
        </row>
        <row r="371">
          <cell r="F371">
            <v>0</v>
          </cell>
          <cell r="G371" t="e">
            <v>#N/A</v>
          </cell>
          <cell r="H371" t="e">
            <v>#N/A</v>
          </cell>
        </row>
        <row r="372">
          <cell r="F372">
            <v>0</v>
          </cell>
          <cell r="G372" t="e">
            <v>#N/A</v>
          </cell>
          <cell r="H372" t="e">
            <v>#N/A</v>
          </cell>
        </row>
        <row r="373">
          <cell r="F373">
            <v>206</v>
          </cell>
          <cell r="G373" t="e">
            <v>#N/A</v>
          </cell>
          <cell r="H373" t="e">
            <v>#N/A</v>
          </cell>
        </row>
        <row r="374">
          <cell r="F374">
            <v>43.26</v>
          </cell>
          <cell r="G374" t="e">
            <v>#N/A</v>
          </cell>
          <cell r="H374" t="e">
            <v>#N/A</v>
          </cell>
        </row>
        <row r="375">
          <cell r="F375">
            <v>0.12</v>
          </cell>
          <cell r="G375" t="e">
            <v>#N/A</v>
          </cell>
          <cell r="H375" t="e">
            <v>#N/A</v>
          </cell>
        </row>
        <row r="376">
          <cell r="F376">
            <v>5.1911999999999994</v>
          </cell>
          <cell r="G376" t="e">
            <v>#N/A</v>
          </cell>
          <cell r="H376" t="e">
            <v>#N/A</v>
          </cell>
        </row>
        <row r="377">
          <cell r="F377">
            <v>0</v>
          </cell>
          <cell r="G377" t="e">
            <v>#N/A</v>
          </cell>
          <cell r="H377" t="e">
            <v>#N/A</v>
          </cell>
        </row>
        <row r="378">
          <cell r="F378">
            <v>17.918208000000003</v>
          </cell>
          <cell r="G378" t="e">
            <v>#N/A</v>
          </cell>
          <cell r="H378" t="e">
            <v>#N/A</v>
          </cell>
        </row>
        <row r="379">
          <cell r="F379">
            <v>89.581040999999999</v>
          </cell>
          <cell r="G379" t="e">
            <v>#N/A</v>
          </cell>
          <cell r="H379" t="e">
            <v>#N/A</v>
          </cell>
        </row>
        <row r="380">
          <cell r="F380">
            <v>29.857013999999999</v>
          </cell>
          <cell r="G380" t="e">
            <v>#N/A</v>
          </cell>
          <cell r="H380" t="e">
            <v>#N/A</v>
          </cell>
        </row>
        <row r="381">
          <cell r="F381">
            <v>0</v>
          </cell>
          <cell r="G381" t="e">
            <v>#N/A</v>
          </cell>
          <cell r="H381" t="e">
            <v>#N/A</v>
          </cell>
        </row>
        <row r="382">
          <cell r="F382">
            <v>0</v>
          </cell>
          <cell r="G382" t="e">
            <v>#N/A</v>
          </cell>
          <cell r="H382" t="e">
            <v>#N/A</v>
          </cell>
        </row>
        <row r="383">
          <cell r="F383">
            <v>2.4</v>
          </cell>
          <cell r="G383" t="e">
            <v>#N/A</v>
          </cell>
          <cell r="H383" t="e">
            <v>#N/A</v>
          </cell>
        </row>
        <row r="384">
          <cell r="F384">
            <v>16</v>
          </cell>
          <cell r="G384" t="e">
            <v>#N/A</v>
          </cell>
          <cell r="H384" t="e">
            <v>#N/A</v>
          </cell>
        </row>
        <row r="385">
          <cell r="F385">
            <v>201.80746299999998</v>
          </cell>
          <cell r="G385" t="e">
            <v>#N/A</v>
          </cell>
          <cell r="H385" t="e">
            <v>#N/A</v>
          </cell>
        </row>
        <row r="386">
          <cell r="A386">
            <v>125</v>
          </cell>
          <cell r="F386">
            <v>125</v>
          </cell>
          <cell r="M386" t="str">
            <v>CZN</v>
          </cell>
        </row>
        <row r="387">
          <cell r="F387">
            <v>0</v>
          </cell>
          <cell r="G387" t="e">
            <v>#N/A</v>
          </cell>
          <cell r="H387" t="e">
            <v>#N/A</v>
          </cell>
        </row>
        <row r="388">
          <cell r="F388">
            <v>0</v>
          </cell>
          <cell r="G388" t="e">
            <v>#N/A</v>
          </cell>
          <cell r="H388" t="e">
            <v>#N/A</v>
          </cell>
        </row>
        <row r="389">
          <cell r="F389">
            <v>250</v>
          </cell>
          <cell r="G389" t="e">
            <v>#N/A</v>
          </cell>
          <cell r="H389" t="e">
            <v>#N/A</v>
          </cell>
        </row>
        <row r="390">
          <cell r="F390">
            <v>52.5</v>
          </cell>
          <cell r="G390" t="e">
            <v>#N/A</v>
          </cell>
          <cell r="H390" t="e">
            <v>#N/A</v>
          </cell>
        </row>
        <row r="391">
          <cell r="F391">
            <v>0.12</v>
          </cell>
          <cell r="G391" t="e">
            <v>#N/A</v>
          </cell>
          <cell r="H391" t="e">
            <v>#N/A</v>
          </cell>
        </row>
        <row r="392">
          <cell r="F392">
            <v>6.3</v>
          </cell>
          <cell r="G392" t="e">
            <v>#N/A</v>
          </cell>
          <cell r="H392" t="e">
            <v>#N/A</v>
          </cell>
        </row>
        <row r="393">
          <cell r="F393">
            <v>0</v>
          </cell>
          <cell r="G393" t="e">
            <v>#N/A</v>
          </cell>
          <cell r="H393" t="e">
            <v>#N/A</v>
          </cell>
        </row>
        <row r="394">
          <cell r="F394">
            <v>24.617538</v>
          </cell>
          <cell r="G394" t="e">
            <v>#N/A</v>
          </cell>
          <cell r="H394" t="e">
            <v>#N/A</v>
          </cell>
        </row>
        <row r="395">
          <cell r="F395">
            <v>123.06769200000001</v>
          </cell>
          <cell r="G395" t="e">
            <v>#N/A</v>
          </cell>
          <cell r="H395" t="e">
            <v>#N/A</v>
          </cell>
        </row>
        <row r="396">
          <cell r="F396">
            <v>41.025897000000001</v>
          </cell>
          <cell r="G396" t="e">
            <v>#N/A</v>
          </cell>
          <cell r="H396" t="e">
            <v>#N/A</v>
          </cell>
        </row>
        <row r="397">
          <cell r="F397">
            <v>0</v>
          </cell>
          <cell r="G397" t="e">
            <v>#N/A</v>
          </cell>
          <cell r="H397" t="e">
            <v>#N/A</v>
          </cell>
        </row>
        <row r="398">
          <cell r="F398">
            <v>0</v>
          </cell>
          <cell r="G398" t="e">
            <v>#N/A</v>
          </cell>
          <cell r="H398" t="e">
            <v>#N/A</v>
          </cell>
        </row>
        <row r="399">
          <cell r="F399">
            <v>2.4</v>
          </cell>
          <cell r="G399" t="e">
            <v>#N/A</v>
          </cell>
          <cell r="H399" t="e">
            <v>#N/A</v>
          </cell>
        </row>
        <row r="400">
          <cell r="F400">
            <v>16</v>
          </cell>
          <cell r="G400" t="e">
            <v>#N/A</v>
          </cell>
          <cell r="H400" t="e">
            <v>#N/A</v>
          </cell>
        </row>
        <row r="401">
          <cell r="F401">
            <v>263.51112699999999</v>
          </cell>
          <cell r="G401" t="e">
            <v>#N/A</v>
          </cell>
          <cell r="H401" t="e">
            <v>#N/A</v>
          </cell>
        </row>
        <row r="402">
          <cell r="A402">
            <v>126</v>
          </cell>
          <cell r="F402">
            <v>126</v>
          </cell>
          <cell r="G402">
            <v>180</v>
          </cell>
          <cell r="H402">
            <v>180</v>
          </cell>
          <cell r="M402" t="str">
            <v>NOT TO BE USED</v>
          </cell>
        </row>
        <row r="403">
          <cell r="F403">
            <v>0</v>
          </cell>
          <cell r="G403">
            <v>0</v>
          </cell>
          <cell r="H403">
            <v>0</v>
          </cell>
        </row>
        <row r="404">
          <cell r="F404">
            <v>0</v>
          </cell>
          <cell r="G404">
            <v>0</v>
          </cell>
          <cell r="H404">
            <v>0</v>
          </cell>
        </row>
        <row r="405">
          <cell r="F405">
            <v>370</v>
          </cell>
          <cell r="G405">
            <v>0</v>
          </cell>
          <cell r="H405">
            <v>0</v>
          </cell>
        </row>
        <row r="406">
          <cell r="F406">
            <v>77.7</v>
          </cell>
          <cell r="G406">
            <v>0</v>
          </cell>
          <cell r="H406">
            <v>0</v>
          </cell>
        </row>
        <row r="407">
          <cell r="F407">
            <v>0.12</v>
          </cell>
          <cell r="G407">
            <v>0</v>
          </cell>
          <cell r="H407">
            <v>0</v>
          </cell>
        </row>
        <row r="408">
          <cell r="F408">
            <v>9.3239999999999998</v>
          </cell>
          <cell r="G408">
            <v>0</v>
          </cell>
          <cell r="H408">
            <v>0</v>
          </cell>
        </row>
        <row r="409">
          <cell r="F409">
            <v>0</v>
          </cell>
          <cell r="G409">
            <v>0</v>
          </cell>
          <cell r="H409">
            <v>0</v>
          </cell>
        </row>
        <row r="410">
          <cell r="F410">
            <v>26.927307000000003</v>
          </cell>
          <cell r="G410">
            <v>0</v>
          </cell>
          <cell r="H410">
            <v>0</v>
          </cell>
        </row>
        <row r="411">
          <cell r="F411">
            <v>134.62653599999999</v>
          </cell>
          <cell r="G411">
            <v>0</v>
          </cell>
          <cell r="H411">
            <v>0</v>
          </cell>
        </row>
        <row r="412">
          <cell r="F412">
            <v>89.751024000000001</v>
          </cell>
          <cell r="G412">
            <v>0</v>
          </cell>
          <cell r="H412">
            <v>0</v>
          </cell>
        </row>
        <row r="413">
          <cell r="F413">
            <v>0</v>
          </cell>
          <cell r="G413">
            <v>0</v>
          </cell>
          <cell r="H413">
            <v>0</v>
          </cell>
        </row>
        <row r="414">
          <cell r="F414">
            <v>0</v>
          </cell>
          <cell r="G414">
            <v>0</v>
          </cell>
          <cell r="H414">
            <v>0</v>
          </cell>
        </row>
        <row r="415">
          <cell r="F415">
            <v>2.4</v>
          </cell>
          <cell r="G415">
            <v>0</v>
          </cell>
          <cell r="H415">
            <v>0</v>
          </cell>
        </row>
        <row r="416">
          <cell r="F416">
            <v>16</v>
          </cell>
          <cell r="G416">
            <v>0</v>
          </cell>
          <cell r="H416">
            <v>0</v>
          </cell>
        </row>
        <row r="417">
          <cell r="F417">
            <v>354.32886699999995</v>
          </cell>
          <cell r="G417">
            <v>0</v>
          </cell>
          <cell r="H417">
            <v>0</v>
          </cell>
        </row>
        <row r="418">
          <cell r="A418">
            <v>127</v>
          </cell>
          <cell r="F418">
            <v>127</v>
          </cell>
          <cell r="G418">
            <v>200</v>
          </cell>
          <cell r="H418">
            <v>200</v>
          </cell>
          <cell r="M418" t="str">
            <v>CDC</v>
          </cell>
        </row>
        <row r="419">
          <cell r="F419">
            <v>0</v>
          </cell>
          <cell r="G419">
            <v>0</v>
          </cell>
          <cell r="H419">
            <v>0</v>
          </cell>
        </row>
        <row r="420">
          <cell r="F420">
            <v>0</v>
          </cell>
          <cell r="G420">
            <v>0</v>
          </cell>
          <cell r="H420">
            <v>0</v>
          </cell>
        </row>
        <row r="421">
          <cell r="F421">
            <v>370</v>
          </cell>
          <cell r="G421">
            <v>356.81818181818181</v>
          </cell>
          <cell r="H421">
            <v>356.81818181818181</v>
          </cell>
        </row>
        <row r="422">
          <cell r="F422">
            <v>77.7</v>
          </cell>
          <cell r="G422">
            <v>78.5</v>
          </cell>
          <cell r="H422">
            <v>78.5</v>
          </cell>
        </row>
        <row r="423">
          <cell r="F423">
            <v>0.12</v>
          </cell>
          <cell r="G423">
            <v>5.5024255024254995E-2</v>
          </cell>
          <cell r="H423">
            <v>5.5024255024254995E-2</v>
          </cell>
        </row>
        <row r="424">
          <cell r="F424">
            <v>9.3239999999999998</v>
          </cell>
          <cell r="G424">
            <v>14.88</v>
          </cell>
          <cell r="H424">
            <v>14.88</v>
          </cell>
        </row>
        <row r="425">
          <cell r="F425">
            <v>0</v>
          </cell>
          <cell r="G425">
            <v>13.755000000000001</v>
          </cell>
          <cell r="H425">
            <v>13.755000000000001</v>
          </cell>
        </row>
        <row r="426">
          <cell r="F426">
            <v>46.585341000000007</v>
          </cell>
          <cell r="G426">
            <v>7.7280000000000042</v>
          </cell>
          <cell r="H426">
            <v>7.7280000000000042</v>
          </cell>
        </row>
        <row r="427">
          <cell r="F427">
            <v>126.24737399999999</v>
          </cell>
          <cell r="G427">
            <v>2.3677777777777771</v>
          </cell>
          <cell r="H427">
            <v>2.3677777777777771</v>
          </cell>
        </row>
        <row r="428">
          <cell r="F428">
            <v>50.504948999999996</v>
          </cell>
          <cell r="G428">
            <v>0</v>
          </cell>
          <cell r="H428">
            <v>0</v>
          </cell>
        </row>
        <row r="429">
          <cell r="F429">
            <v>0</v>
          </cell>
          <cell r="G429">
            <v>128.01866666666669</v>
          </cell>
          <cell r="H429">
            <v>128.01866666666669</v>
          </cell>
        </row>
        <row r="430">
          <cell r="F430">
            <v>0</v>
          </cell>
          <cell r="G430">
            <v>109.03155555555554</v>
          </cell>
          <cell r="H430">
            <v>109.03155555555554</v>
          </cell>
        </row>
        <row r="431">
          <cell r="F431">
            <v>3.6</v>
          </cell>
          <cell r="G431">
            <v>0</v>
          </cell>
          <cell r="H431">
            <v>0</v>
          </cell>
        </row>
        <row r="432">
          <cell r="F432">
            <v>24</v>
          </cell>
          <cell r="G432">
            <v>0</v>
          </cell>
          <cell r="H432">
            <v>0</v>
          </cell>
        </row>
        <row r="433">
          <cell r="F433">
            <v>334.36166400000002</v>
          </cell>
          <cell r="G433">
            <v>354.28100000000001</v>
          </cell>
          <cell r="H433">
            <v>354.28100000000001</v>
          </cell>
        </row>
        <row r="434">
          <cell r="A434">
            <v>128</v>
          </cell>
          <cell r="F434">
            <v>128</v>
          </cell>
          <cell r="M434" t="str">
            <v>CZN</v>
          </cell>
        </row>
        <row r="435">
          <cell r="F435">
            <v>0</v>
          </cell>
          <cell r="G435" t="e">
            <v>#N/A</v>
          </cell>
          <cell r="H435" t="e">
            <v>#N/A</v>
          </cell>
        </row>
        <row r="436">
          <cell r="F436">
            <v>0</v>
          </cell>
          <cell r="G436" t="e">
            <v>#N/A</v>
          </cell>
          <cell r="H436" t="e">
            <v>#N/A</v>
          </cell>
        </row>
        <row r="437">
          <cell r="F437">
            <v>413</v>
          </cell>
          <cell r="G437" t="e">
            <v>#N/A</v>
          </cell>
          <cell r="H437" t="e">
            <v>#N/A</v>
          </cell>
        </row>
        <row r="438">
          <cell r="F438">
            <v>86.73</v>
          </cell>
          <cell r="G438" t="e">
            <v>#N/A</v>
          </cell>
          <cell r="H438" t="e">
            <v>#N/A</v>
          </cell>
        </row>
        <row r="439">
          <cell r="F439">
            <v>0.12</v>
          </cell>
          <cell r="G439" t="e">
            <v>#N/A</v>
          </cell>
          <cell r="H439" t="e">
            <v>#N/A</v>
          </cell>
        </row>
        <row r="440">
          <cell r="F440">
            <v>10.407599999999999</v>
          </cell>
          <cell r="G440" t="e">
            <v>#N/A</v>
          </cell>
          <cell r="H440" t="e">
            <v>#N/A</v>
          </cell>
        </row>
        <row r="441">
          <cell r="F441">
            <v>0</v>
          </cell>
          <cell r="G441" t="e">
            <v>#N/A</v>
          </cell>
          <cell r="H441" t="e">
            <v>#N/A</v>
          </cell>
        </row>
        <row r="442">
          <cell r="F442">
            <v>46.585341000000007</v>
          </cell>
          <cell r="G442" t="e">
            <v>#N/A</v>
          </cell>
          <cell r="H442" t="e">
            <v>#N/A</v>
          </cell>
        </row>
        <row r="443">
          <cell r="F443">
            <v>194.11058700000001</v>
          </cell>
          <cell r="G443" t="e">
            <v>#N/A</v>
          </cell>
          <cell r="H443" t="e">
            <v>#N/A</v>
          </cell>
        </row>
        <row r="444">
          <cell r="F444">
            <v>58.234176000000005</v>
          </cell>
          <cell r="G444" t="e">
            <v>#N/A</v>
          </cell>
          <cell r="H444" t="e">
            <v>#N/A</v>
          </cell>
        </row>
        <row r="445">
          <cell r="F445">
            <v>0</v>
          </cell>
          <cell r="G445" t="e">
            <v>#N/A</v>
          </cell>
          <cell r="H445" t="e">
            <v>#N/A</v>
          </cell>
        </row>
        <row r="446">
          <cell r="F446">
            <v>0</v>
          </cell>
          <cell r="G446" t="e">
            <v>#N/A</v>
          </cell>
          <cell r="H446" t="e">
            <v>#N/A</v>
          </cell>
        </row>
        <row r="447">
          <cell r="F447">
            <v>2.4</v>
          </cell>
          <cell r="G447" t="e">
            <v>#N/A</v>
          </cell>
          <cell r="H447" t="e">
            <v>#N/A</v>
          </cell>
        </row>
        <row r="448">
          <cell r="F448">
            <v>16</v>
          </cell>
          <cell r="G448" t="e">
            <v>#N/A</v>
          </cell>
          <cell r="H448" t="e">
            <v>#N/A</v>
          </cell>
        </row>
        <row r="449">
          <cell r="F449">
            <v>412.06770399999999</v>
          </cell>
          <cell r="G449" t="e">
            <v>#N/A</v>
          </cell>
          <cell r="H449" t="e">
            <v>#N/A</v>
          </cell>
        </row>
        <row r="450">
          <cell r="A450">
            <v>129</v>
          </cell>
          <cell r="F450">
            <v>129</v>
          </cell>
          <cell r="M450" t="str">
            <v>CZN</v>
          </cell>
        </row>
        <row r="451">
          <cell r="F451">
            <v>650</v>
          </cell>
          <cell r="G451" t="e">
            <v>#N/A</v>
          </cell>
          <cell r="H451" t="e">
            <v>#N/A</v>
          </cell>
        </row>
        <row r="452">
          <cell r="F452">
            <v>32.5</v>
          </cell>
          <cell r="G452" t="e">
            <v>#N/A</v>
          </cell>
          <cell r="H452" t="e">
            <v>#N/A</v>
          </cell>
        </row>
        <row r="453">
          <cell r="F453">
            <v>0</v>
          </cell>
          <cell r="G453" t="e">
            <v>#N/A</v>
          </cell>
          <cell r="H453" t="e">
            <v>#N/A</v>
          </cell>
        </row>
        <row r="454">
          <cell r="F454">
            <v>0</v>
          </cell>
          <cell r="G454" t="e">
            <v>#N/A</v>
          </cell>
          <cell r="H454" t="e">
            <v>#N/A</v>
          </cell>
        </row>
        <row r="455">
          <cell r="F455">
            <v>0.35</v>
          </cell>
          <cell r="G455" t="e">
            <v>#N/A</v>
          </cell>
          <cell r="H455" t="e">
            <v>#N/A</v>
          </cell>
        </row>
        <row r="456">
          <cell r="F456">
            <v>11.375</v>
          </cell>
          <cell r="G456" t="e">
            <v>#N/A</v>
          </cell>
          <cell r="H456" t="e">
            <v>#N/A</v>
          </cell>
        </row>
        <row r="457">
          <cell r="F457">
            <v>0</v>
          </cell>
          <cell r="G457" t="e">
            <v>#N/A</v>
          </cell>
          <cell r="H457" t="e">
            <v>#N/A</v>
          </cell>
        </row>
        <row r="458">
          <cell r="F458">
            <v>20.017998000000002</v>
          </cell>
          <cell r="G458" t="e">
            <v>#N/A</v>
          </cell>
          <cell r="H458" t="e">
            <v>#N/A</v>
          </cell>
        </row>
        <row r="459">
          <cell r="F459">
            <v>85.791420000000002</v>
          </cell>
          <cell r="G459" t="e">
            <v>#N/A</v>
          </cell>
          <cell r="H459" t="e">
            <v>#N/A</v>
          </cell>
        </row>
        <row r="460">
          <cell r="F460">
            <v>71.49284999999999</v>
          </cell>
          <cell r="G460" t="e">
            <v>#N/A</v>
          </cell>
          <cell r="H460" t="e">
            <v>#N/A</v>
          </cell>
        </row>
        <row r="461">
          <cell r="F461">
            <v>0</v>
          </cell>
          <cell r="G461" t="e">
            <v>#N/A</v>
          </cell>
          <cell r="H461" t="e">
            <v>#N/A</v>
          </cell>
        </row>
        <row r="462">
          <cell r="F462">
            <v>0</v>
          </cell>
          <cell r="G462" t="e">
            <v>#N/A</v>
          </cell>
          <cell r="H462" t="e">
            <v>#N/A</v>
          </cell>
        </row>
        <row r="463">
          <cell r="F463">
            <v>2.5</v>
          </cell>
          <cell r="G463" t="e">
            <v>#N/A</v>
          </cell>
          <cell r="H463" t="e">
            <v>#N/A</v>
          </cell>
        </row>
        <row r="464">
          <cell r="F464">
            <v>16.666666666666668</v>
          </cell>
          <cell r="G464" t="e">
            <v>#N/A</v>
          </cell>
          <cell r="H464" t="e">
            <v>#N/A</v>
          </cell>
        </row>
        <row r="465">
          <cell r="F465">
            <v>205.34393466666666</v>
          </cell>
          <cell r="G465" t="e">
            <v>#N/A</v>
          </cell>
          <cell r="H465" t="e">
            <v>#N/A</v>
          </cell>
        </row>
        <row r="466">
          <cell r="A466">
            <v>130</v>
          </cell>
          <cell r="F466">
            <v>130</v>
          </cell>
          <cell r="M466" t="str">
            <v>CZN</v>
          </cell>
        </row>
        <row r="467">
          <cell r="F467">
            <v>800</v>
          </cell>
          <cell r="G467" t="e">
            <v>#N/A</v>
          </cell>
          <cell r="H467" t="e">
            <v>#N/A</v>
          </cell>
        </row>
        <row r="468">
          <cell r="F468">
            <v>40</v>
          </cell>
          <cell r="G468" t="e">
            <v>#N/A</v>
          </cell>
          <cell r="H468" t="e">
            <v>#N/A</v>
          </cell>
        </row>
        <row r="469">
          <cell r="F469">
            <v>0</v>
          </cell>
          <cell r="G469" t="e">
            <v>#N/A</v>
          </cell>
          <cell r="H469" t="e">
            <v>#N/A</v>
          </cell>
        </row>
        <row r="470">
          <cell r="F470">
            <v>0</v>
          </cell>
          <cell r="G470" t="e">
            <v>#N/A</v>
          </cell>
          <cell r="H470" t="e">
            <v>#N/A</v>
          </cell>
        </row>
        <row r="471">
          <cell r="F471">
            <v>0.35</v>
          </cell>
          <cell r="G471" t="e">
            <v>#N/A</v>
          </cell>
          <cell r="H471" t="e">
            <v>#N/A</v>
          </cell>
        </row>
        <row r="472">
          <cell r="F472">
            <v>14</v>
          </cell>
          <cell r="G472" t="e">
            <v>#N/A</v>
          </cell>
          <cell r="H472" t="e">
            <v>#N/A</v>
          </cell>
        </row>
        <row r="473">
          <cell r="F473">
            <v>0</v>
          </cell>
          <cell r="G473" t="e">
            <v>#N/A</v>
          </cell>
          <cell r="H473" t="e">
            <v>#N/A</v>
          </cell>
        </row>
        <row r="474">
          <cell r="F474">
            <v>22.567743000000004</v>
          </cell>
          <cell r="G474" t="e">
            <v>#N/A</v>
          </cell>
          <cell r="H474" t="e">
            <v>#N/A</v>
          </cell>
        </row>
        <row r="475">
          <cell r="F475">
            <v>96.710328000000004</v>
          </cell>
          <cell r="G475" t="e">
            <v>#N/A</v>
          </cell>
          <cell r="H475" t="e">
            <v>#N/A</v>
          </cell>
        </row>
        <row r="476">
          <cell r="F476">
            <v>80.591940000000008</v>
          </cell>
          <cell r="G476" t="e">
            <v>#N/A</v>
          </cell>
          <cell r="H476" t="e">
            <v>#N/A</v>
          </cell>
        </row>
        <row r="477">
          <cell r="F477">
            <v>0</v>
          </cell>
          <cell r="G477" t="e">
            <v>#N/A</v>
          </cell>
          <cell r="H477" t="e">
            <v>#N/A</v>
          </cell>
        </row>
        <row r="478">
          <cell r="F478">
            <v>0</v>
          </cell>
          <cell r="G478" t="e">
            <v>#N/A</v>
          </cell>
          <cell r="H478" t="e">
            <v>#N/A</v>
          </cell>
        </row>
        <row r="479">
          <cell r="F479">
            <v>2.5</v>
          </cell>
          <cell r="G479" t="e">
            <v>#N/A</v>
          </cell>
          <cell r="H479" t="e">
            <v>#N/A</v>
          </cell>
        </row>
        <row r="480">
          <cell r="F480">
            <v>16.666666666666668</v>
          </cell>
          <cell r="G480" t="e">
            <v>#N/A</v>
          </cell>
          <cell r="H480" t="e">
            <v>#N/A</v>
          </cell>
        </row>
        <row r="481">
          <cell r="F481">
            <v>230.53667766666669</v>
          </cell>
          <cell r="G481" t="e">
            <v>#N/A</v>
          </cell>
          <cell r="H481" t="e">
            <v>#N/A</v>
          </cell>
        </row>
        <row r="482">
          <cell r="A482">
            <v>131</v>
          </cell>
          <cell r="F482">
            <v>131</v>
          </cell>
          <cell r="M482" t="str">
            <v>CZN</v>
          </cell>
        </row>
        <row r="483">
          <cell r="F483">
            <v>980</v>
          </cell>
          <cell r="G483" t="e">
            <v>#N/A</v>
          </cell>
          <cell r="H483" t="e">
            <v>#N/A</v>
          </cell>
        </row>
        <row r="484">
          <cell r="F484">
            <v>49</v>
          </cell>
          <cell r="G484" t="e">
            <v>#N/A</v>
          </cell>
          <cell r="H484" t="e">
            <v>#N/A</v>
          </cell>
        </row>
        <row r="485">
          <cell r="F485">
            <v>0</v>
          </cell>
          <cell r="G485" t="e">
            <v>#N/A</v>
          </cell>
          <cell r="H485" t="e">
            <v>#N/A</v>
          </cell>
        </row>
        <row r="486">
          <cell r="F486">
            <v>0</v>
          </cell>
          <cell r="G486" t="e">
            <v>#N/A</v>
          </cell>
          <cell r="H486" t="e">
            <v>#N/A</v>
          </cell>
        </row>
        <row r="487">
          <cell r="F487">
            <v>0.35</v>
          </cell>
          <cell r="G487" t="e">
            <v>#N/A</v>
          </cell>
          <cell r="H487" t="e">
            <v>#N/A</v>
          </cell>
        </row>
        <row r="488">
          <cell r="F488">
            <v>17.149999999999999</v>
          </cell>
          <cell r="G488" t="e">
            <v>#N/A</v>
          </cell>
          <cell r="H488" t="e">
            <v>#N/A</v>
          </cell>
        </row>
        <row r="489">
          <cell r="F489">
            <v>0</v>
          </cell>
          <cell r="G489" t="e">
            <v>#N/A</v>
          </cell>
          <cell r="H489" t="e">
            <v>#N/A</v>
          </cell>
        </row>
        <row r="490">
          <cell r="F490">
            <v>26.567343000000001</v>
          </cell>
          <cell r="G490" t="e">
            <v>#N/A</v>
          </cell>
          <cell r="H490" t="e">
            <v>#N/A</v>
          </cell>
        </row>
        <row r="491">
          <cell r="F491">
            <v>113.868612</v>
          </cell>
          <cell r="G491" t="e">
            <v>#N/A</v>
          </cell>
          <cell r="H491" t="e">
            <v>#N/A</v>
          </cell>
        </row>
        <row r="492">
          <cell r="F492">
            <v>94.890509999999992</v>
          </cell>
          <cell r="G492" t="e">
            <v>#N/A</v>
          </cell>
          <cell r="H492" t="e">
            <v>#N/A</v>
          </cell>
        </row>
        <row r="493">
          <cell r="F493">
            <v>0</v>
          </cell>
          <cell r="G493" t="e">
            <v>#N/A</v>
          </cell>
          <cell r="H493" t="e">
            <v>#N/A</v>
          </cell>
        </row>
        <row r="494">
          <cell r="F494">
            <v>0</v>
          </cell>
          <cell r="G494" t="e">
            <v>#N/A</v>
          </cell>
          <cell r="H494" t="e">
            <v>#N/A</v>
          </cell>
        </row>
        <row r="495">
          <cell r="F495">
            <v>2.5</v>
          </cell>
          <cell r="G495" t="e">
            <v>#N/A</v>
          </cell>
          <cell r="H495" t="e">
            <v>#N/A</v>
          </cell>
        </row>
        <row r="496">
          <cell r="F496">
            <v>16.666666666666668</v>
          </cell>
          <cell r="G496" t="e">
            <v>#N/A</v>
          </cell>
          <cell r="H496" t="e">
            <v>#N/A</v>
          </cell>
        </row>
        <row r="497">
          <cell r="F497">
            <v>269.1431316666667</v>
          </cell>
          <cell r="G497" t="e">
            <v>#N/A</v>
          </cell>
          <cell r="H497" t="e">
            <v>#N/A</v>
          </cell>
        </row>
        <row r="498">
          <cell r="A498">
            <v>132</v>
          </cell>
          <cell r="F498">
            <v>132</v>
          </cell>
          <cell r="G498">
            <v>210</v>
          </cell>
          <cell r="H498">
            <v>210</v>
          </cell>
          <cell r="M498" t="str">
            <v>CDC</v>
          </cell>
        </row>
        <row r="499">
          <cell r="F499">
            <v>0</v>
          </cell>
          <cell r="G499">
            <v>0</v>
          </cell>
          <cell r="H499">
            <v>0</v>
          </cell>
        </row>
        <row r="500">
          <cell r="F500">
            <v>0</v>
          </cell>
          <cell r="G500">
            <v>0</v>
          </cell>
          <cell r="H500">
            <v>0</v>
          </cell>
        </row>
        <row r="501">
          <cell r="F501">
            <v>23</v>
          </cell>
          <cell r="G501">
            <v>23</v>
          </cell>
          <cell r="H501">
            <v>23</v>
          </cell>
        </row>
        <row r="502">
          <cell r="F502">
            <v>4.83</v>
          </cell>
          <cell r="G502">
            <v>5.0599999999999996</v>
          </cell>
          <cell r="H502">
            <v>5.0599999999999996</v>
          </cell>
        </row>
        <row r="503">
          <cell r="F503">
            <v>0.12</v>
          </cell>
          <cell r="G503">
            <v>5.1230296039984691E-2</v>
          </cell>
          <cell r="H503">
            <v>5.1230296039984691E-2</v>
          </cell>
        </row>
        <row r="504">
          <cell r="F504">
            <v>0.5796</v>
          </cell>
          <cell r="G504">
            <v>0.3</v>
          </cell>
          <cell r="H504">
            <v>0.3</v>
          </cell>
        </row>
        <row r="505">
          <cell r="F505">
            <v>0</v>
          </cell>
          <cell r="G505">
            <v>0</v>
          </cell>
          <cell r="H505">
            <v>0</v>
          </cell>
        </row>
        <row r="506">
          <cell r="F506">
            <v>1.8398160000000001</v>
          </cell>
          <cell r="G506">
            <v>0.75</v>
          </cell>
          <cell r="H506">
            <v>0.75</v>
          </cell>
        </row>
        <row r="507">
          <cell r="F507">
            <v>15.788421</v>
          </cell>
          <cell r="G507">
            <v>0.67555555555555569</v>
          </cell>
          <cell r="H507">
            <v>0.67555555555555569</v>
          </cell>
        </row>
        <row r="508">
          <cell r="F508">
            <v>3.2896710000000002</v>
          </cell>
          <cell r="G508">
            <v>0</v>
          </cell>
          <cell r="H508">
            <v>0</v>
          </cell>
        </row>
        <row r="509">
          <cell r="F509">
            <v>0</v>
          </cell>
          <cell r="G509">
            <v>10.290555555555557</v>
          </cell>
          <cell r="H509">
            <v>10.290555555555557</v>
          </cell>
        </row>
        <row r="510">
          <cell r="F510">
            <v>0</v>
          </cell>
          <cell r="G510">
            <v>5.0216666666666665</v>
          </cell>
          <cell r="H510">
            <v>5.0216666666666665</v>
          </cell>
        </row>
        <row r="511">
          <cell r="F511">
            <v>1</v>
          </cell>
          <cell r="G511">
            <v>0</v>
          </cell>
          <cell r="H511">
            <v>0</v>
          </cell>
        </row>
        <row r="512">
          <cell r="F512">
            <v>6.666666666666667</v>
          </cell>
          <cell r="G512">
            <v>0</v>
          </cell>
          <cell r="H512">
            <v>0</v>
          </cell>
        </row>
        <row r="513">
          <cell r="F513">
            <v>32.994174666666666</v>
          </cell>
          <cell r="G513">
            <v>22.097777777777779</v>
          </cell>
          <cell r="H513">
            <v>22.097777777777779</v>
          </cell>
        </row>
        <row r="514">
          <cell r="A514">
            <v>133</v>
          </cell>
          <cell r="F514">
            <v>133</v>
          </cell>
          <cell r="G514">
            <v>211</v>
          </cell>
          <cell r="H514">
            <v>211</v>
          </cell>
          <cell r="M514" t="str">
            <v>CZN</v>
          </cell>
        </row>
        <row r="515">
          <cell r="F515">
            <v>0</v>
          </cell>
          <cell r="G515">
            <v>0</v>
          </cell>
          <cell r="H515">
            <v>0</v>
          </cell>
        </row>
        <row r="516">
          <cell r="F516">
            <v>0</v>
          </cell>
          <cell r="G516">
            <v>0</v>
          </cell>
          <cell r="H516">
            <v>0</v>
          </cell>
        </row>
        <row r="517">
          <cell r="F517">
            <v>38</v>
          </cell>
          <cell r="G517">
            <v>0</v>
          </cell>
          <cell r="H517">
            <v>0</v>
          </cell>
        </row>
        <row r="518">
          <cell r="F518">
            <v>7.98</v>
          </cell>
          <cell r="G518">
            <v>0</v>
          </cell>
          <cell r="H518">
            <v>0</v>
          </cell>
        </row>
        <row r="519">
          <cell r="F519">
            <v>0.12</v>
          </cell>
          <cell r="G519">
            <v>0</v>
          </cell>
          <cell r="H519">
            <v>0</v>
          </cell>
        </row>
        <row r="520">
          <cell r="F520">
            <v>0.9575999999999999</v>
          </cell>
          <cell r="G520">
            <v>0</v>
          </cell>
          <cell r="H520">
            <v>0</v>
          </cell>
        </row>
        <row r="521">
          <cell r="F521">
            <v>0</v>
          </cell>
          <cell r="G521">
            <v>0</v>
          </cell>
          <cell r="H521">
            <v>0</v>
          </cell>
        </row>
        <row r="522">
          <cell r="F522">
            <v>2.1197880000000002</v>
          </cell>
          <cell r="G522">
            <v>0</v>
          </cell>
          <cell r="H522">
            <v>0</v>
          </cell>
        </row>
        <row r="523">
          <cell r="F523">
            <v>9.3490649999999995</v>
          </cell>
          <cell r="G523">
            <v>0</v>
          </cell>
          <cell r="H523">
            <v>0</v>
          </cell>
        </row>
        <row r="524">
          <cell r="F524">
            <v>7.4292570000000007</v>
          </cell>
          <cell r="G524">
            <v>0</v>
          </cell>
          <cell r="H524">
            <v>0</v>
          </cell>
        </row>
        <row r="525">
          <cell r="F525">
            <v>0</v>
          </cell>
          <cell r="G525">
            <v>0</v>
          </cell>
          <cell r="H525">
            <v>0</v>
          </cell>
        </row>
        <row r="526">
          <cell r="F526">
            <v>0</v>
          </cell>
          <cell r="G526">
            <v>0</v>
          </cell>
          <cell r="H526">
            <v>0</v>
          </cell>
        </row>
        <row r="527">
          <cell r="F527">
            <v>0.8</v>
          </cell>
          <cell r="G527">
            <v>0</v>
          </cell>
          <cell r="H527">
            <v>0</v>
          </cell>
        </row>
        <row r="528">
          <cell r="F528">
            <v>5.333333333333333</v>
          </cell>
          <cell r="G528">
            <v>0</v>
          </cell>
          <cell r="H528">
            <v>0</v>
          </cell>
        </row>
        <row r="529">
          <cell r="F529">
            <v>33.169043333333335</v>
          </cell>
          <cell r="G529">
            <v>0</v>
          </cell>
          <cell r="H529">
            <v>0</v>
          </cell>
        </row>
        <row r="530">
          <cell r="A530">
            <v>134</v>
          </cell>
          <cell r="F530">
            <v>134</v>
          </cell>
          <cell r="G530">
            <v>213</v>
          </cell>
          <cell r="H530">
            <v>213</v>
          </cell>
          <cell r="M530" t="str">
            <v>CZN</v>
          </cell>
        </row>
        <row r="531">
          <cell r="F531">
            <v>0</v>
          </cell>
          <cell r="G531">
            <v>0</v>
          </cell>
          <cell r="H531">
            <v>0</v>
          </cell>
        </row>
        <row r="532">
          <cell r="F532">
            <v>0</v>
          </cell>
          <cell r="G532">
            <v>0</v>
          </cell>
          <cell r="H532">
            <v>0</v>
          </cell>
        </row>
        <row r="533">
          <cell r="F533">
            <v>50</v>
          </cell>
          <cell r="G533">
            <v>0</v>
          </cell>
          <cell r="H533">
            <v>0</v>
          </cell>
        </row>
        <row r="534">
          <cell r="F534">
            <v>10.5</v>
          </cell>
          <cell r="G534">
            <v>0</v>
          </cell>
          <cell r="H534">
            <v>0</v>
          </cell>
        </row>
        <row r="535">
          <cell r="F535">
            <v>0.12</v>
          </cell>
          <cell r="G535">
            <v>0</v>
          </cell>
          <cell r="H535">
            <v>0</v>
          </cell>
        </row>
        <row r="536">
          <cell r="F536">
            <v>1.26</v>
          </cell>
          <cell r="G536">
            <v>0</v>
          </cell>
          <cell r="H536">
            <v>0</v>
          </cell>
        </row>
        <row r="537">
          <cell r="F537">
            <v>0</v>
          </cell>
          <cell r="G537">
            <v>0</v>
          </cell>
          <cell r="H537">
            <v>0</v>
          </cell>
        </row>
        <row r="538">
          <cell r="F538">
            <v>2.7497250000000002</v>
          </cell>
          <cell r="G538">
            <v>0</v>
          </cell>
          <cell r="H538">
            <v>0</v>
          </cell>
        </row>
        <row r="539">
          <cell r="F539">
            <v>12.088791000000001</v>
          </cell>
          <cell r="G539">
            <v>0</v>
          </cell>
          <cell r="H539">
            <v>0</v>
          </cell>
        </row>
        <row r="540">
          <cell r="F540">
            <v>9.6090389999999992</v>
          </cell>
          <cell r="G540">
            <v>0</v>
          </cell>
          <cell r="H540">
            <v>0</v>
          </cell>
        </row>
        <row r="541">
          <cell r="F541">
            <v>0</v>
          </cell>
          <cell r="G541">
            <v>0</v>
          </cell>
          <cell r="H541">
            <v>0</v>
          </cell>
        </row>
        <row r="542">
          <cell r="F542">
            <v>0</v>
          </cell>
          <cell r="G542">
            <v>0</v>
          </cell>
          <cell r="H542">
            <v>0</v>
          </cell>
        </row>
        <row r="543">
          <cell r="F543">
            <v>0.8</v>
          </cell>
          <cell r="G543">
            <v>0</v>
          </cell>
          <cell r="H543">
            <v>0</v>
          </cell>
        </row>
        <row r="544">
          <cell r="F544">
            <v>5.333333333333333</v>
          </cell>
          <cell r="G544">
            <v>0</v>
          </cell>
          <cell r="H544">
            <v>0</v>
          </cell>
        </row>
        <row r="545">
          <cell r="F545">
            <v>41.540888333333335</v>
          </cell>
          <cell r="G545">
            <v>0</v>
          </cell>
          <cell r="H545">
            <v>0</v>
          </cell>
        </row>
        <row r="546">
          <cell r="A546">
            <v>135</v>
          </cell>
          <cell r="F546">
            <v>135</v>
          </cell>
          <cell r="G546">
            <v>215</v>
          </cell>
          <cell r="H546">
            <v>215</v>
          </cell>
          <cell r="M546" t="str">
            <v>CDC</v>
          </cell>
        </row>
        <row r="547">
          <cell r="F547">
            <v>0</v>
          </cell>
          <cell r="G547">
            <v>0</v>
          </cell>
          <cell r="H547">
            <v>0</v>
          </cell>
        </row>
        <row r="548">
          <cell r="F548">
            <v>0</v>
          </cell>
          <cell r="G548">
            <v>0</v>
          </cell>
          <cell r="H548">
            <v>0</v>
          </cell>
        </row>
        <row r="549">
          <cell r="F549">
            <v>70</v>
          </cell>
          <cell r="G549">
            <v>69</v>
          </cell>
          <cell r="H549">
            <v>69</v>
          </cell>
        </row>
        <row r="550">
          <cell r="F550">
            <v>14.7</v>
          </cell>
          <cell r="G550">
            <v>15.18</v>
          </cell>
          <cell r="H550">
            <v>15.18</v>
          </cell>
        </row>
        <row r="551">
          <cell r="F551">
            <v>0.12</v>
          </cell>
          <cell r="G551">
            <v>4.1541288732102673E-2</v>
          </cell>
          <cell r="H551">
            <v>4.1541288732102673E-2</v>
          </cell>
        </row>
        <row r="552">
          <cell r="F552">
            <v>1.7639999999999998</v>
          </cell>
          <cell r="G552">
            <v>0.57999999999999996</v>
          </cell>
          <cell r="H552">
            <v>0.57999999999999996</v>
          </cell>
        </row>
        <row r="553">
          <cell r="F553">
            <v>0</v>
          </cell>
          <cell r="G553">
            <v>0</v>
          </cell>
          <cell r="H553">
            <v>0</v>
          </cell>
        </row>
        <row r="554">
          <cell r="F554">
            <v>3.7796219999999998</v>
          </cell>
          <cell r="G554">
            <v>2.92</v>
          </cell>
          <cell r="H554">
            <v>2.92</v>
          </cell>
        </row>
        <row r="555">
          <cell r="F555">
            <v>16.648334999999999</v>
          </cell>
          <cell r="G555">
            <v>1.1955555555555559</v>
          </cell>
          <cell r="H555">
            <v>1.1955555555555559</v>
          </cell>
        </row>
        <row r="556">
          <cell r="F556">
            <v>13.248675</v>
          </cell>
          <cell r="G556">
            <v>0</v>
          </cell>
          <cell r="H556">
            <v>0</v>
          </cell>
        </row>
        <row r="557">
          <cell r="F557">
            <v>0</v>
          </cell>
          <cell r="G557">
            <v>33.294722222222219</v>
          </cell>
          <cell r="H557">
            <v>33.294722222222219</v>
          </cell>
        </row>
        <row r="558">
          <cell r="F558">
            <v>0</v>
          </cell>
          <cell r="G558">
            <v>5.8991666666666651</v>
          </cell>
          <cell r="H558">
            <v>5.8991666666666651</v>
          </cell>
        </row>
        <row r="559">
          <cell r="F559">
            <v>0.8</v>
          </cell>
          <cell r="G559">
            <v>0</v>
          </cell>
          <cell r="H559">
            <v>0</v>
          </cell>
        </row>
        <row r="560">
          <cell r="F560">
            <v>5.333333333333333</v>
          </cell>
          <cell r="G560">
            <v>0</v>
          </cell>
          <cell r="H560">
            <v>0</v>
          </cell>
        </row>
        <row r="561">
          <cell r="F561">
            <v>55.473965333333332</v>
          </cell>
          <cell r="G561">
            <v>59.069444444444443</v>
          </cell>
          <cell r="H561">
            <v>59.069444444444443</v>
          </cell>
        </row>
        <row r="562">
          <cell r="A562">
            <v>136</v>
          </cell>
          <cell r="F562">
            <v>136</v>
          </cell>
          <cell r="G562">
            <v>216</v>
          </cell>
          <cell r="H562">
            <v>216</v>
          </cell>
          <cell r="M562" t="str">
            <v>CZN</v>
          </cell>
        </row>
        <row r="563">
          <cell r="F563">
            <v>0</v>
          </cell>
          <cell r="G563">
            <v>0</v>
          </cell>
          <cell r="H563">
            <v>0</v>
          </cell>
        </row>
        <row r="564">
          <cell r="F564">
            <v>0</v>
          </cell>
          <cell r="G564">
            <v>0</v>
          </cell>
          <cell r="H564">
            <v>0</v>
          </cell>
        </row>
        <row r="565">
          <cell r="F565">
            <v>95</v>
          </cell>
          <cell r="G565">
            <v>0</v>
          </cell>
          <cell r="H565">
            <v>0</v>
          </cell>
        </row>
        <row r="566">
          <cell r="F566">
            <v>19.95</v>
          </cell>
          <cell r="G566">
            <v>0</v>
          </cell>
          <cell r="H566">
            <v>0</v>
          </cell>
        </row>
        <row r="567">
          <cell r="F567">
            <v>0.12</v>
          </cell>
          <cell r="G567">
            <v>0</v>
          </cell>
          <cell r="H567">
            <v>0</v>
          </cell>
        </row>
        <row r="568">
          <cell r="F568">
            <v>2.3939999999999997</v>
          </cell>
          <cell r="G568">
            <v>0</v>
          </cell>
          <cell r="H568">
            <v>0</v>
          </cell>
        </row>
        <row r="569">
          <cell r="F569">
            <v>0</v>
          </cell>
          <cell r="G569">
            <v>0</v>
          </cell>
          <cell r="H569">
            <v>0</v>
          </cell>
        </row>
        <row r="570">
          <cell r="F570">
            <v>5.7294270000000012</v>
          </cell>
          <cell r="G570">
            <v>0</v>
          </cell>
          <cell r="H570">
            <v>0</v>
          </cell>
        </row>
        <row r="571">
          <cell r="F571">
            <v>25.207478999999999</v>
          </cell>
          <cell r="G571">
            <v>0</v>
          </cell>
          <cell r="H571">
            <v>0</v>
          </cell>
        </row>
        <row r="572">
          <cell r="F572">
            <v>20.057993999999997</v>
          </cell>
          <cell r="G572">
            <v>0</v>
          </cell>
          <cell r="H572">
            <v>0</v>
          </cell>
        </row>
        <row r="573">
          <cell r="F573">
            <v>0</v>
          </cell>
          <cell r="G573">
            <v>0</v>
          </cell>
          <cell r="H573">
            <v>0</v>
          </cell>
        </row>
        <row r="574">
          <cell r="F574">
            <v>0</v>
          </cell>
          <cell r="G574">
            <v>0</v>
          </cell>
          <cell r="H574">
            <v>0</v>
          </cell>
        </row>
        <row r="575">
          <cell r="F575">
            <v>0.9</v>
          </cell>
          <cell r="G575">
            <v>0</v>
          </cell>
          <cell r="H575">
            <v>0</v>
          </cell>
        </row>
        <row r="576">
          <cell r="F576">
            <v>6</v>
          </cell>
          <cell r="G576">
            <v>0</v>
          </cell>
          <cell r="H576">
            <v>0</v>
          </cell>
        </row>
        <row r="577">
          <cell r="F577">
            <v>79.338899999999995</v>
          </cell>
          <cell r="G577">
            <v>0</v>
          </cell>
          <cell r="H577">
            <v>0</v>
          </cell>
        </row>
        <row r="578">
          <cell r="A578">
            <v>137</v>
          </cell>
          <cell r="F578">
            <v>137</v>
          </cell>
          <cell r="M578" t="str">
            <v>CZN</v>
          </cell>
        </row>
        <row r="579">
          <cell r="F579">
            <v>0</v>
          </cell>
          <cell r="G579" t="e">
            <v>#N/A</v>
          </cell>
          <cell r="H579" t="e">
            <v>#N/A</v>
          </cell>
        </row>
        <row r="580">
          <cell r="F580">
            <v>0</v>
          </cell>
          <cell r="G580" t="e">
            <v>#N/A</v>
          </cell>
          <cell r="H580" t="e">
            <v>#N/A</v>
          </cell>
        </row>
        <row r="581">
          <cell r="F581">
            <v>118</v>
          </cell>
          <cell r="G581" t="e">
            <v>#N/A</v>
          </cell>
          <cell r="H581" t="e">
            <v>#N/A</v>
          </cell>
        </row>
        <row r="582">
          <cell r="F582">
            <v>24.78</v>
          </cell>
          <cell r="G582" t="e">
            <v>#N/A</v>
          </cell>
          <cell r="H582" t="e">
            <v>#N/A</v>
          </cell>
        </row>
        <row r="583">
          <cell r="F583">
            <v>0.12</v>
          </cell>
          <cell r="G583" t="e">
            <v>#N/A</v>
          </cell>
          <cell r="H583" t="e">
            <v>#N/A</v>
          </cell>
        </row>
        <row r="584">
          <cell r="F584">
            <v>2.9735999999999998</v>
          </cell>
          <cell r="G584" t="e">
            <v>#N/A</v>
          </cell>
          <cell r="H584" t="e">
            <v>#N/A</v>
          </cell>
        </row>
        <row r="585">
          <cell r="F585">
            <v>0</v>
          </cell>
          <cell r="G585" t="e">
            <v>#N/A</v>
          </cell>
          <cell r="H585" t="e">
            <v>#N/A</v>
          </cell>
        </row>
        <row r="586">
          <cell r="F586">
            <v>7.4892510000000003</v>
          </cell>
          <cell r="G586" t="e">
            <v>#N/A</v>
          </cell>
          <cell r="H586" t="e">
            <v>#N/A</v>
          </cell>
        </row>
        <row r="587">
          <cell r="F587">
            <v>32.956704000000002</v>
          </cell>
          <cell r="G587" t="e">
            <v>#N/A</v>
          </cell>
          <cell r="H587" t="e">
            <v>#N/A</v>
          </cell>
        </row>
        <row r="588">
          <cell r="F588">
            <v>26.217378</v>
          </cell>
          <cell r="G588" t="e">
            <v>#N/A</v>
          </cell>
          <cell r="H588" t="e">
            <v>#N/A</v>
          </cell>
        </row>
        <row r="589">
          <cell r="F589">
            <v>0</v>
          </cell>
          <cell r="G589" t="e">
            <v>#N/A</v>
          </cell>
          <cell r="H589" t="e">
            <v>#N/A</v>
          </cell>
        </row>
        <row r="590">
          <cell r="F590">
            <v>0</v>
          </cell>
          <cell r="G590" t="e">
            <v>#N/A</v>
          </cell>
          <cell r="H590" t="e">
            <v>#N/A</v>
          </cell>
        </row>
        <row r="591">
          <cell r="F591">
            <v>1</v>
          </cell>
          <cell r="G591" t="e">
            <v>#N/A</v>
          </cell>
          <cell r="H591" t="e">
            <v>#N/A</v>
          </cell>
        </row>
        <row r="592">
          <cell r="F592">
            <v>6.666666666666667</v>
          </cell>
          <cell r="G592" t="e">
            <v>#N/A</v>
          </cell>
          <cell r="H592" t="e">
            <v>#N/A</v>
          </cell>
        </row>
        <row r="593">
          <cell r="F593">
            <v>101.08359966666667</v>
          </cell>
          <cell r="G593" t="e">
            <v>#N/A</v>
          </cell>
          <cell r="H593" t="e">
            <v>#N/A</v>
          </cell>
        </row>
        <row r="594">
          <cell r="A594">
            <v>138</v>
          </cell>
          <cell r="F594">
            <v>138</v>
          </cell>
          <cell r="M594" t="str">
            <v>CZN</v>
          </cell>
        </row>
        <row r="595">
          <cell r="F595">
            <v>0</v>
          </cell>
          <cell r="G595" t="e">
            <v>#N/A</v>
          </cell>
          <cell r="H595" t="e">
            <v>#N/A</v>
          </cell>
        </row>
        <row r="596">
          <cell r="F596">
            <v>0</v>
          </cell>
          <cell r="G596" t="e">
            <v>#N/A</v>
          </cell>
          <cell r="H596" t="e">
            <v>#N/A</v>
          </cell>
        </row>
        <row r="597">
          <cell r="F597">
            <v>35</v>
          </cell>
          <cell r="G597" t="e">
            <v>#N/A</v>
          </cell>
          <cell r="H597" t="e">
            <v>#N/A</v>
          </cell>
        </row>
        <row r="598">
          <cell r="F598">
            <v>7.35</v>
          </cell>
          <cell r="G598" t="e">
            <v>#N/A</v>
          </cell>
          <cell r="H598" t="e">
            <v>#N/A</v>
          </cell>
        </row>
        <row r="599">
          <cell r="F599">
            <v>0.1</v>
          </cell>
          <cell r="G599" t="e">
            <v>#N/A</v>
          </cell>
          <cell r="H599" t="e">
            <v>#N/A</v>
          </cell>
        </row>
        <row r="600">
          <cell r="F600">
            <v>0.73499999999999999</v>
          </cell>
          <cell r="G600" t="e">
            <v>#N/A</v>
          </cell>
          <cell r="H600" t="e">
            <v>#N/A</v>
          </cell>
        </row>
        <row r="601">
          <cell r="F601">
            <v>2.52</v>
          </cell>
          <cell r="G601" t="e">
            <v>#N/A</v>
          </cell>
          <cell r="H601" t="e">
            <v>#N/A</v>
          </cell>
        </row>
        <row r="602">
          <cell r="F602">
            <v>2.3697629999999998</v>
          </cell>
          <cell r="G602" t="e">
            <v>#N/A</v>
          </cell>
          <cell r="H602" t="e">
            <v>#N/A</v>
          </cell>
        </row>
        <row r="603">
          <cell r="F603">
            <v>7.8892109999999995</v>
          </cell>
          <cell r="G603" t="e">
            <v>#N/A</v>
          </cell>
          <cell r="H603" t="e">
            <v>#N/A</v>
          </cell>
        </row>
        <row r="604">
          <cell r="F604">
            <v>4.9295070000000001</v>
          </cell>
          <cell r="G604" t="e">
            <v>#N/A</v>
          </cell>
          <cell r="H604" t="e">
            <v>#N/A</v>
          </cell>
        </row>
        <row r="605">
          <cell r="F605">
            <v>0</v>
          </cell>
          <cell r="G605" t="e">
            <v>#N/A</v>
          </cell>
          <cell r="H605" t="e">
            <v>#N/A</v>
          </cell>
        </row>
        <row r="606">
          <cell r="F606">
            <v>0</v>
          </cell>
          <cell r="G606" t="e">
            <v>#N/A</v>
          </cell>
          <cell r="H606" t="e">
            <v>#N/A</v>
          </cell>
        </row>
        <row r="607">
          <cell r="F607">
            <v>1</v>
          </cell>
          <cell r="G607" t="e">
            <v>#N/A</v>
          </cell>
          <cell r="H607" t="e">
            <v>#N/A</v>
          </cell>
        </row>
        <row r="608">
          <cell r="F608">
            <v>6.666666666666667</v>
          </cell>
          <cell r="G608" t="e">
            <v>#N/A</v>
          </cell>
          <cell r="H608" t="e">
            <v>#N/A</v>
          </cell>
        </row>
        <row r="609">
          <cell r="F609">
            <v>32.460147666666664</v>
          </cell>
          <cell r="G609" t="e">
            <v>#N/A</v>
          </cell>
          <cell r="H609" t="e">
            <v>#N/A</v>
          </cell>
        </row>
        <row r="610">
          <cell r="A610">
            <v>139</v>
          </cell>
          <cell r="F610">
            <v>139</v>
          </cell>
          <cell r="M610" t="str">
            <v>CZN</v>
          </cell>
        </row>
        <row r="611">
          <cell r="F611">
            <v>0</v>
          </cell>
          <cell r="G611" t="e">
            <v>#N/A</v>
          </cell>
          <cell r="H611" t="e">
            <v>#N/A</v>
          </cell>
        </row>
        <row r="612">
          <cell r="F612">
            <v>0</v>
          </cell>
          <cell r="G612" t="e">
            <v>#N/A</v>
          </cell>
          <cell r="H612" t="e">
            <v>#N/A</v>
          </cell>
        </row>
        <row r="613">
          <cell r="F613">
            <v>50</v>
          </cell>
          <cell r="G613" t="e">
            <v>#N/A</v>
          </cell>
          <cell r="H613" t="e">
            <v>#N/A</v>
          </cell>
        </row>
        <row r="614">
          <cell r="F614">
            <v>10.5</v>
          </cell>
          <cell r="G614" t="e">
            <v>#N/A</v>
          </cell>
          <cell r="H614" t="e">
            <v>#N/A</v>
          </cell>
        </row>
        <row r="615">
          <cell r="F615">
            <v>0.1</v>
          </cell>
          <cell r="G615" t="e">
            <v>#N/A</v>
          </cell>
          <cell r="H615" t="e">
            <v>#N/A</v>
          </cell>
        </row>
        <row r="616">
          <cell r="F616">
            <v>1.05</v>
          </cell>
          <cell r="G616" t="e">
            <v>#N/A</v>
          </cell>
          <cell r="H616" t="e">
            <v>#N/A</v>
          </cell>
        </row>
        <row r="617">
          <cell r="F617">
            <v>4.53</v>
          </cell>
          <cell r="G617" t="e">
            <v>#N/A</v>
          </cell>
          <cell r="H617" t="e">
            <v>#N/A</v>
          </cell>
        </row>
        <row r="618">
          <cell r="F618">
            <v>2.0097990000000001</v>
          </cell>
          <cell r="G618" t="e">
            <v>#N/A</v>
          </cell>
          <cell r="H618" t="e">
            <v>#N/A</v>
          </cell>
        </row>
        <row r="619">
          <cell r="F619">
            <v>6.0193979999999998</v>
          </cell>
          <cell r="G619" t="e">
            <v>#N/A</v>
          </cell>
          <cell r="H619" t="e">
            <v>#N/A</v>
          </cell>
        </row>
        <row r="620">
          <cell r="F620">
            <v>5.0094989999999999</v>
          </cell>
          <cell r="G620" t="e">
            <v>#N/A</v>
          </cell>
          <cell r="H620" t="e">
            <v>#N/A</v>
          </cell>
        </row>
        <row r="621">
          <cell r="F621">
            <v>0</v>
          </cell>
          <cell r="G621" t="e">
            <v>#N/A</v>
          </cell>
          <cell r="H621" t="e">
            <v>#N/A</v>
          </cell>
        </row>
        <row r="622">
          <cell r="F622">
            <v>0</v>
          </cell>
          <cell r="G622" t="e">
            <v>#N/A</v>
          </cell>
          <cell r="H622" t="e">
            <v>#N/A</v>
          </cell>
        </row>
        <row r="623">
          <cell r="F623">
            <v>0.8</v>
          </cell>
          <cell r="G623" t="e">
            <v>#N/A</v>
          </cell>
          <cell r="H623" t="e">
            <v>#N/A</v>
          </cell>
        </row>
        <row r="624">
          <cell r="F624">
            <v>5.333333333333333</v>
          </cell>
          <cell r="G624" t="e">
            <v>#N/A</v>
          </cell>
          <cell r="H624" t="e">
            <v>#N/A</v>
          </cell>
        </row>
        <row r="625">
          <cell r="F625">
            <v>34.452029333333336</v>
          </cell>
          <cell r="G625" t="e">
            <v>#N/A</v>
          </cell>
          <cell r="H625" t="e">
            <v>#N/A</v>
          </cell>
        </row>
        <row r="626">
          <cell r="A626">
            <v>140</v>
          </cell>
          <cell r="F626">
            <v>140</v>
          </cell>
          <cell r="G626">
            <v>226</v>
          </cell>
          <cell r="H626">
            <v>226</v>
          </cell>
          <cell r="M626" t="str">
            <v>CDC</v>
          </cell>
        </row>
        <row r="627">
          <cell r="F627">
            <v>0</v>
          </cell>
          <cell r="G627">
            <v>0</v>
          </cell>
          <cell r="H627">
            <v>0</v>
          </cell>
        </row>
        <row r="628">
          <cell r="F628">
            <v>0</v>
          </cell>
          <cell r="G628">
            <v>0</v>
          </cell>
          <cell r="H628">
            <v>0</v>
          </cell>
        </row>
        <row r="629">
          <cell r="F629">
            <v>77</v>
          </cell>
          <cell r="G629">
            <v>73</v>
          </cell>
          <cell r="H629">
            <v>73</v>
          </cell>
        </row>
        <row r="630">
          <cell r="F630">
            <v>16.170000000000002</v>
          </cell>
          <cell r="G630">
            <v>16.059999999999999</v>
          </cell>
          <cell r="H630">
            <v>16.059999999999999</v>
          </cell>
        </row>
        <row r="631">
          <cell r="F631">
            <v>0.1</v>
          </cell>
          <cell r="G631">
            <v>5.6500127815491276E-2</v>
          </cell>
          <cell r="H631">
            <v>5.6500127815491276E-2</v>
          </cell>
        </row>
        <row r="632">
          <cell r="F632">
            <v>1.617</v>
          </cell>
          <cell r="G632">
            <v>0.84</v>
          </cell>
          <cell r="H632">
            <v>0.84</v>
          </cell>
        </row>
        <row r="633">
          <cell r="F633">
            <v>7.21</v>
          </cell>
          <cell r="G633">
            <v>4.13</v>
          </cell>
          <cell r="H633">
            <v>4.13</v>
          </cell>
        </row>
        <row r="634">
          <cell r="F634">
            <v>5.0094989999999999</v>
          </cell>
          <cell r="G634">
            <v>1.29</v>
          </cell>
          <cell r="H634">
            <v>1.29</v>
          </cell>
        </row>
        <row r="635">
          <cell r="F635">
            <v>15.038495999999999</v>
          </cell>
          <cell r="G635">
            <v>0.96444444444444477</v>
          </cell>
          <cell r="H635">
            <v>0.96444444444444477</v>
          </cell>
        </row>
        <row r="636">
          <cell r="F636">
            <v>15.038495999999999</v>
          </cell>
          <cell r="G636">
            <v>0</v>
          </cell>
          <cell r="H636">
            <v>0</v>
          </cell>
        </row>
        <row r="637">
          <cell r="F637">
            <v>0</v>
          </cell>
          <cell r="G637">
            <v>23.992777777777786</v>
          </cell>
          <cell r="H637">
            <v>23.992777777777786</v>
          </cell>
        </row>
        <row r="638">
          <cell r="F638">
            <v>0</v>
          </cell>
          <cell r="G638">
            <v>6.093333333333331</v>
          </cell>
          <cell r="H638">
            <v>6.093333333333331</v>
          </cell>
        </row>
        <row r="639">
          <cell r="F639">
            <v>0.8</v>
          </cell>
          <cell r="G639">
            <v>0</v>
          </cell>
          <cell r="H639">
            <v>0</v>
          </cell>
        </row>
        <row r="640">
          <cell r="F640">
            <v>5.333333333333333</v>
          </cell>
          <cell r="G640">
            <v>0</v>
          </cell>
          <cell r="H640">
            <v>0</v>
          </cell>
        </row>
        <row r="641">
          <cell r="F641">
            <v>65.416824333333324</v>
          </cell>
          <cell r="G641">
            <v>53.370555555555562</v>
          </cell>
          <cell r="H641">
            <v>53.370555555555562</v>
          </cell>
        </row>
        <row r="642">
          <cell r="A642">
            <v>141</v>
          </cell>
          <cell r="F642">
            <v>141</v>
          </cell>
          <cell r="M642" t="str">
            <v>CZN</v>
          </cell>
        </row>
        <row r="643">
          <cell r="F643">
            <v>0</v>
          </cell>
          <cell r="G643" t="e">
            <v>#N/A</v>
          </cell>
          <cell r="H643" t="e">
            <v>#N/A</v>
          </cell>
        </row>
        <row r="644">
          <cell r="F644">
            <v>0</v>
          </cell>
          <cell r="G644" t="e">
            <v>#N/A</v>
          </cell>
          <cell r="H644" t="e">
            <v>#N/A</v>
          </cell>
        </row>
        <row r="645">
          <cell r="F645">
            <v>90</v>
          </cell>
          <cell r="G645" t="e">
            <v>#N/A</v>
          </cell>
          <cell r="H645" t="e">
            <v>#N/A</v>
          </cell>
        </row>
        <row r="646">
          <cell r="F646">
            <v>18.899999999999999</v>
          </cell>
          <cell r="G646" t="e">
            <v>#N/A</v>
          </cell>
          <cell r="H646" t="e">
            <v>#N/A</v>
          </cell>
        </row>
        <row r="647">
          <cell r="F647">
            <v>0.1</v>
          </cell>
          <cell r="G647" t="e">
            <v>#N/A</v>
          </cell>
          <cell r="H647" t="e">
            <v>#N/A</v>
          </cell>
        </row>
        <row r="648">
          <cell r="F648">
            <v>1.89</v>
          </cell>
          <cell r="G648" t="e">
            <v>#N/A</v>
          </cell>
          <cell r="H648" t="e">
            <v>#N/A</v>
          </cell>
        </row>
        <row r="649">
          <cell r="F649">
            <v>7.21</v>
          </cell>
          <cell r="G649" t="e">
            <v>#N/A</v>
          </cell>
          <cell r="H649" t="e">
            <v>#N/A</v>
          </cell>
        </row>
        <row r="650">
          <cell r="F650">
            <v>4.2695729999999994</v>
          </cell>
          <cell r="G650" t="e">
            <v>#N/A</v>
          </cell>
          <cell r="H650" t="e">
            <v>#N/A</v>
          </cell>
        </row>
        <row r="651">
          <cell r="F651">
            <v>12.798719999999999</v>
          </cell>
          <cell r="G651" t="e">
            <v>#N/A</v>
          </cell>
          <cell r="H651" t="e">
            <v>#N/A</v>
          </cell>
        </row>
        <row r="652">
          <cell r="F652">
            <v>12.798719999999999</v>
          </cell>
          <cell r="G652" t="e">
            <v>#N/A</v>
          </cell>
          <cell r="H652" t="e">
            <v>#N/A</v>
          </cell>
        </row>
        <row r="653">
          <cell r="F653">
            <v>0</v>
          </cell>
          <cell r="G653" t="e">
            <v>#N/A</v>
          </cell>
          <cell r="H653" t="e">
            <v>#N/A</v>
          </cell>
        </row>
        <row r="654">
          <cell r="F654">
            <v>0</v>
          </cell>
          <cell r="G654" t="e">
            <v>#N/A</v>
          </cell>
          <cell r="H654" t="e">
            <v>#N/A</v>
          </cell>
        </row>
        <row r="655">
          <cell r="F655">
            <v>1</v>
          </cell>
          <cell r="G655" t="e">
            <v>#N/A</v>
          </cell>
          <cell r="H655" t="e">
            <v>#N/A</v>
          </cell>
        </row>
        <row r="656">
          <cell r="F656">
            <v>6.666666666666667</v>
          </cell>
          <cell r="G656" t="e">
            <v>#N/A</v>
          </cell>
          <cell r="H656" t="e">
            <v>#N/A</v>
          </cell>
        </row>
        <row r="657">
          <cell r="F657">
            <v>64.533679666666671</v>
          </cell>
          <cell r="G657" t="e">
            <v>#N/A</v>
          </cell>
          <cell r="H657" t="e">
            <v>#N/A</v>
          </cell>
        </row>
        <row r="658">
          <cell r="A658">
            <v>142</v>
          </cell>
          <cell r="F658">
            <v>142</v>
          </cell>
          <cell r="M658" t="str">
            <v>CZN</v>
          </cell>
        </row>
        <row r="659">
          <cell r="F659">
            <v>0</v>
          </cell>
          <cell r="G659" t="e">
            <v>#N/A</v>
          </cell>
          <cell r="H659" t="e">
            <v>#N/A</v>
          </cell>
        </row>
        <row r="660">
          <cell r="F660">
            <v>0</v>
          </cell>
          <cell r="G660" t="e">
            <v>#N/A</v>
          </cell>
          <cell r="H660" t="e">
            <v>#N/A</v>
          </cell>
        </row>
        <row r="661">
          <cell r="F661">
            <v>21</v>
          </cell>
          <cell r="G661" t="e">
            <v>#N/A</v>
          </cell>
          <cell r="H661" t="e">
            <v>#N/A</v>
          </cell>
        </row>
        <row r="662">
          <cell r="F662">
            <v>4.41</v>
          </cell>
          <cell r="G662" t="e">
            <v>#N/A</v>
          </cell>
          <cell r="H662" t="e">
            <v>#N/A</v>
          </cell>
        </row>
        <row r="663">
          <cell r="F663">
            <v>0.1</v>
          </cell>
          <cell r="G663" t="e">
            <v>#N/A</v>
          </cell>
          <cell r="H663" t="e">
            <v>#N/A</v>
          </cell>
        </row>
        <row r="664">
          <cell r="F664">
            <v>0.44100000000000006</v>
          </cell>
          <cell r="G664" t="e">
            <v>#N/A</v>
          </cell>
          <cell r="H664" t="e">
            <v>#N/A</v>
          </cell>
        </row>
        <row r="665">
          <cell r="F665">
            <v>1.46</v>
          </cell>
          <cell r="G665" t="e">
            <v>#N/A</v>
          </cell>
          <cell r="H665" t="e">
            <v>#N/A</v>
          </cell>
        </row>
        <row r="666">
          <cell r="F666">
            <v>2.2197780000000003</v>
          </cell>
          <cell r="G666" t="e">
            <v>#N/A</v>
          </cell>
          <cell r="H666" t="e">
            <v>#N/A</v>
          </cell>
        </row>
        <row r="667">
          <cell r="F667">
            <v>7.4092590000000005</v>
          </cell>
          <cell r="G667" t="e">
            <v>#N/A</v>
          </cell>
          <cell r="H667" t="e">
            <v>#N/A</v>
          </cell>
        </row>
        <row r="668">
          <cell r="F668">
            <v>3.7096290000000001</v>
          </cell>
          <cell r="G668" t="e">
            <v>#N/A</v>
          </cell>
          <cell r="H668" t="e">
            <v>#N/A</v>
          </cell>
        </row>
        <row r="669">
          <cell r="F669">
            <v>0</v>
          </cell>
          <cell r="G669" t="e">
            <v>#N/A</v>
          </cell>
          <cell r="H669" t="e">
            <v>#N/A</v>
          </cell>
        </row>
        <row r="670">
          <cell r="F670">
            <v>0</v>
          </cell>
          <cell r="G670" t="e">
            <v>#N/A</v>
          </cell>
          <cell r="H670" t="e">
            <v>#N/A</v>
          </cell>
        </row>
        <row r="671">
          <cell r="F671">
            <v>0.6</v>
          </cell>
          <cell r="G671" t="e">
            <v>#N/A</v>
          </cell>
          <cell r="H671" t="e">
            <v>#N/A</v>
          </cell>
        </row>
        <row r="672">
          <cell r="F672">
            <v>4</v>
          </cell>
          <cell r="G672" t="e">
            <v>#N/A</v>
          </cell>
          <cell r="H672" t="e">
            <v>#N/A</v>
          </cell>
        </row>
        <row r="673">
          <cell r="F673">
            <v>23.649666</v>
          </cell>
          <cell r="G673" t="e">
            <v>#N/A</v>
          </cell>
          <cell r="H673" t="e">
            <v>#N/A</v>
          </cell>
        </row>
        <row r="674">
          <cell r="A674">
            <v>143</v>
          </cell>
          <cell r="F674">
            <v>143</v>
          </cell>
          <cell r="G674">
            <v>231</v>
          </cell>
          <cell r="H674">
            <v>231</v>
          </cell>
          <cell r="M674" t="str">
            <v>CDC</v>
          </cell>
        </row>
        <row r="675">
          <cell r="F675">
            <v>0</v>
          </cell>
          <cell r="G675">
            <v>0</v>
          </cell>
          <cell r="H675">
            <v>0</v>
          </cell>
        </row>
        <row r="676">
          <cell r="F676">
            <v>0</v>
          </cell>
          <cell r="G676">
            <v>0</v>
          </cell>
          <cell r="H676">
            <v>0</v>
          </cell>
        </row>
        <row r="677">
          <cell r="F677">
            <v>27</v>
          </cell>
          <cell r="G677">
            <v>23</v>
          </cell>
          <cell r="H677">
            <v>23</v>
          </cell>
        </row>
        <row r="678">
          <cell r="F678">
            <v>5.67</v>
          </cell>
          <cell r="G678">
            <v>5.0599999999999996</v>
          </cell>
          <cell r="H678">
            <v>5.0599999999999996</v>
          </cell>
        </row>
        <row r="679">
          <cell r="F679">
            <v>0.1</v>
          </cell>
          <cell r="G679">
            <v>7.722851268833042E-2</v>
          </cell>
          <cell r="H679">
            <v>7.722851268833042E-2</v>
          </cell>
        </row>
        <row r="680">
          <cell r="F680">
            <v>0.56700000000000006</v>
          </cell>
          <cell r="G680">
            <v>0.42</v>
          </cell>
          <cell r="H680">
            <v>0.42</v>
          </cell>
        </row>
        <row r="681">
          <cell r="F681">
            <v>2.86</v>
          </cell>
          <cell r="G681">
            <v>3.33</v>
          </cell>
          <cell r="H681">
            <v>3.33</v>
          </cell>
        </row>
        <row r="682">
          <cell r="F682">
            <v>2.8397160000000001</v>
          </cell>
          <cell r="G682">
            <v>2.37</v>
          </cell>
          <cell r="H682">
            <v>2.37</v>
          </cell>
        </row>
        <row r="683">
          <cell r="F683">
            <v>9.4690530000000024</v>
          </cell>
          <cell r="G683">
            <v>0.79444444444444418</v>
          </cell>
          <cell r="H683">
            <v>0.79444444444444418</v>
          </cell>
        </row>
        <row r="684">
          <cell r="F684">
            <v>3.949605</v>
          </cell>
          <cell r="G684">
            <v>0</v>
          </cell>
          <cell r="H684">
            <v>0</v>
          </cell>
        </row>
        <row r="685">
          <cell r="F685">
            <v>0</v>
          </cell>
          <cell r="G685">
            <v>9.853611111111114</v>
          </cell>
          <cell r="H685">
            <v>9.853611111111114</v>
          </cell>
        </row>
        <row r="686">
          <cell r="F686">
            <v>0</v>
          </cell>
          <cell r="G686">
            <v>4.9083333333333341</v>
          </cell>
          <cell r="H686">
            <v>4.9083333333333341</v>
          </cell>
        </row>
        <row r="687">
          <cell r="F687">
            <v>0.6</v>
          </cell>
          <cell r="G687">
            <v>0</v>
          </cell>
          <cell r="H687">
            <v>0</v>
          </cell>
        </row>
        <row r="688">
          <cell r="F688">
            <v>4</v>
          </cell>
          <cell r="G688">
            <v>0</v>
          </cell>
          <cell r="H688">
            <v>0</v>
          </cell>
        </row>
        <row r="689">
          <cell r="F689">
            <v>29.355374000000005</v>
          </cell>
          <cell r="G689">
            <v>26.736388888888893</v>
          </cell>
          <cell r="H689">
            <v>26.736388888888893</v>
          </cell>
        </row>
        <row r="690">
          <cell r="A690">
            <v>144</v>
          </cell>
          <cell r="F690">
            <v>144</v>
          </cell>
          <cell r="G690">
            <v>508</v>
          </cell>
          <cell r="H690">
            <v>508</v>
          </cell>
          <cell r="M690" t="str">
            <v>CDC</v>
          </cell>
        </row>
        <row r="691">
          <cell r="F691">
            <v>0</v>
          </cell>
          <cell r="G691">
            <v>0</v>
          </cell>
          <cell r="H691">
            <v>0</v>
          </cell>
        </row>
        <row r="692">
          <cell r="F692">
            <v>0</v>
          </cell>
          <cell r="G692">
            <v>0</v>
          </cell>
          <cell r="H692">
            <v>0</v>
          </cell>
        </row>
        <row r="693">
          <cell r="F693">
            <v>49</v>
          </cell>
          <cell r="G693">
            <v>45.654545454545449</v>
          </cell>
          <cell r="H693">
            <v>45.654545454545449</v>
          </cell>
        </row>
        <row r="694">
          <cell r="F694">
            <v>10.29</v>
          </cell>
          <cell r="G694">
            <v>10.043999999999999</v>
          </cell>
          <cell r="H694">
            <v>10.043999999999999</v>
          </cell>
        </row>
        <row r="695">
          <cell r="F695">
            <v>0.1</v>
          </cell>
          <cell r="G695">
            <v>1.0630252100840301</v>
          </cell>
          <cell r="H695">
            <v>1.0630252100840301</v>
          </cell>
        </row>
        <row r="696">
          <cell r="F696">
            <v>1.0289999999999999</v>
          </cell>
          <cell r="G696">
            <v>1.2240000000000011</v>
          </cell>
          <cell r="H696">
            <v>1.2240000000000011</v>
          </cell>
        </row>
        <row r="697">
          <cell r="F697">
            <v>4.54</v>
          </cell>
          <cell r="G697">
            <v>5.9940000000000007</v>
          </cell>
          <cell r="H697">
            <v>5.9940000000000007</v>
          </cell>
        </row>
        <row r="698">
          <cell r="F698">
            <v>5.3994600000000004</v>
          </cell>
          <cell r="G698">
            <v>4.2660000000000009</v>
          </cell>
          <cell r="H698">
            <v>4.2660000000000009</v>
          </cell>
        </row>
        <row r="699">
          <cell r="F699">
            <v>17.988201</v>
          </cell>
          <cell r="G699">
            <v>1.43</v>
          </cell>
          <cell r="H699">
            <v>1.43</v>
          </cell>
        </row>
        <row r="700">
          <cell r="F700">
            <v>7.49925</v>
          </cell>
          <cell r="G700">
            <v>0</v>
          </cell>
          <cell r="H700">
            <v>0</v>
          </cell>
        </row>
        <row r="701">
          <cell r="F701">
            <v>0</v>
          </cell>
          <cell r="G701">
            <v>17.766500000000004</v>
          </cell>
          <cell r="H701">
            <v>17.766500000000004</v>
          </cell>
        </row>
        <row r="702">
          <cell r="F702">
            <v>0</v>
          </cell>
          <cell r="G702">
            <v>9.5</v>
          </cell>
          <cell r="H702">
            <v>9.5</v>
          </cell>
        </row>
        <row r="703">
          <cell r="F703">
            <v>0.6</v>
          </cell>
          <cell r="G703">
            <v>0</v>
          </cell>
          <cell r="H703">
            <v>0</v>
          </cell>
        </row>
        <row r="704">
          <cell r="F704">
            <v>4</v>
          </cell>
          <cell r="G704">
            <v>0</v>
          </cell>
          <cell r="H704">
            <v>0</v>
          </cell>
        </row>
        <row r="705">
          <cell r="F705">
            <v>50.745911000000007</v>
          </cell>
          <cell r="G705">
            <v>50.224500000000006</v>
          </cell>
          <cell r="H705">
            <v>50.224500000000006</v>
          </cell>
        </row>
        <row r="706">
          <cell r="A706">
            <v>153</v>
          </cell>
          <cell r="F706">
            <v>153</v>
          </cell>
          <cell r="G706">
            <v>258</v>
          </cell>
          <cell r="M706" t="str">
            <v>CZN</v>
          </cell>
        </row>
        <row r="707">
          <cell r="F707">
            <v>0</v>
          </cell>
          <cell r="G707">
            <v>0</v>
          </cell>
          <cell r="H707" t="e">
            <v>#N/A</v>
          </cell>
        </row>
        <row r="708">
          <cell r="F708">
            <v>0</v>
          </cell>
          <cell r="G708">
            <v>0</v>
          </cell>
          <cell r="H708" t="e">
            <v>#N/A</v>
          </cell>
        </row>
        <row r="709">
          <cell r="F709">
            <v>18</v>
          </cell>
          <cell r="G709">
            <v>0</v>
          </cell>
          <cell r="H709" t="e">
            <v>#N/A</v>
          </cell>
        </row>
        <row r="710">
          <cell r="F710">
            <v>3.78</v>
          </cell>
          <cell r="G710">
            <v>0</v>
          </cell>
          <cell r="H710" t="e">
            <v>#N/A</v>
          </cell>
        </row>
        <row r="711">
          <cell r="F711">
            <v>0.12</v>
          </cell>
          <cell r="G711">
            <v>0</v>
          </cell>
          <cell r="H711" t="e">
            <v>#N/A</v>
          </cell>
        </row>
        <row r="712">
          <cell r="F712">
            <v>0.45359999999999995</v>
          </cell>
          <cell r="G712">
            <v>0</v>
          </cell>
          <cell r="H712" t="e">
            <v>#N/A</v>
          </cell>
        </row>
        <row r="713">
          <cell r="F713">
            <v>0</v>
          </cell>
          <cell r="G713">
            <v>0</v>
          </cell>
          <cell r="H713" t="e">
            <v>#N/A</v>
          </cell>
        </row>
        <row r="714">
          <cell r="F714">
            <v>2.1297869999999999</v>
          </cell>
          <cell r="G714">
            <v>0</v>
          </cell>
          <cell r="H714" t="e">
            <v>#N/A</v>
          </cell>
        </row>
        <row r="715">
          <cell r="F715">
            <v>3.5496449999999999</v>
          </cell>
          <cell r="G715">
            <v>0</v>
          </cell>
          <cell r="H715" t="e">
            <v>#N/A</v>
          </cell>
        </row>
        <row r="716">
          <cell r="F716">
            <v>2.6697329999999999</v>
          </cell>
          <cell r="G716">
            <v>0</v>
          </cell>
          <cell r="H716" t="e">
            <v>#N/A</v>
          </cell>
        </row>
        <row r="717">
          <cell r="F717">
            <v>0</v>
          </cell>
          <cell r="G717">
            <v>0</v>
          </cell>
          <cell r="H717" t="e">
            <v>#N/A</v>
          </cell>
        </row>
        <row r="718">
          <cell r="F718">
            <v>0</v>
          </cell>
          <cell r="G718">
            <v>0</v>
          </cell>
          <cell r="H718" t="e">
            <v>#N/A</v>
          </cell>
        </row>
        <row r="719">
          <cell r="F719">
            <v>2</v>
          </cell>
          <cell r="G719">
            <v>0</v>
          </cell>
          <cell r="H719" t="e">
            <v>#N/A</v>
          </cell>
        </row>
        <row r="720">
          <cell r="F720">
            <v>13.333333333333334</v>
          </cell>
          <cell r="G720">
            <v>0</v>
          </cell>
          <cell r="H720" t="e">
            <v>#N/A</v>
          </cell>
        </row>
        <row r="721">
          <cell r="F721">
            <v>25.916098333333331</v>
          </cell>
          <cell r="G721">
            <v>0</v>
          </cell>
          <cell r="H721" t="e">
            <v>#N/A</v>
          </cell>
        </row>
        <row r="722">
          <cell r="A722">
            <v>154</v>
          </cell>
          <cell r="F722">
            <v>154</v>
          </cell>
          <cell r="G722">
            <v>284</v>
          </cell>
          <cell r="H722">
            <v>284</v>
          </cell>
          <cell r="M722" t="str">
            <v>CZN</v>
          </cell>
        </row>
        <row r="723">
          <cell r="F723">
            <v>0</v>
          </cell>
          <cell r="G723">
            <v>0</v>
          </cell>
          <cell r="H723">
            <v>0</v>
          </cell>
        </row>
        <row r="724">
          <cell r="F724">
            <v>0</v>
          </cell>
          <cell r="G724">
            <v>0</v>
          </cell>
          <cell r="H724">
            <v>0</v>
          </cell>
        </row>
        <row r="725">
          <cell r="F725">
            <v>50</v>
          </cell>
          <cell r="G725">
            <v>0</v>
          </cell>
          <cell r="H725">
            <v>0</v>
          </cell>
        </row>
        <row r="726">
          <cell r="F726">
            <v>10.5</v>
          </cell>
          <cell r="G726">
            <v>0</v>
          </cell>
          <cell r="H726">
            <v>0</v>
          </cell>
        </row>
        <row r="727">
          <cell r="F727">
            <v>0.1</v>
          </cell>
          <cell r="G727">
            <v>0</v>
          </cell>
          <cell r="H727">
            <v>0</v>
          </cell>
        </row>
        <row r="728">
          <cell r="F728">
            <v>1.05</v>
          </cell>
          <cell r="G728">
            <v>0</v>
          </cell>
          <cell r="H728">
            <v>0</v>
          </cell>
        </row>
        <row r="729">
          <cell r="F729">
            <v>0</v>
          </cell>
          <cell r="G729">
            <v>0</v>
          </cell>
          <cell r="H729">
            <v>0</v>
          </cell>
        </row>
        <row r="730">
          <cell r="F730">
            <v>12.418758</v>
          </cell>
          <cell r="G730">
            <v>0</v>
          </cell>
          <cell r="H730">
            <v>0</v>
          </cell>
        </row>
        <row r="731">
          <cell r="F731">
            <v>18.628136999999999</v>
          </cell>
          <cell r="G731">
            <v>0</v>
          </cell>
          <cell r="H731">
            <v>0</v>
          </cell>
        </row>
        <row r="732">
          <cell r="F732">
            <v>8.2791719999999991</v>
          </cell>
          <cell r="G732">
            <v>0</v>
          </cell>
          <cell r="H732">
            <v>0</v>
          </cell>
        </row>
        <row r="733">
          <cell r="F733">
            <v>0</v>
          </cell>
          <cell r="G733">
            <v>0</v>
          </cell>
          <cell r="H733">
            <v>0</v>
          </cell>
        </row>
        <row r="734">
          <cell r="F734">
            <v>0</v>
          </cell>
          <cell r="G734">
            <v>0</v>
          </cell>
          <cell r="H734">
            <v>0</v>
          </cell>
        </row>
        <row r="735">
          <cell r="F735">
            <v>1.8</v>
          </cell>
          <cell r="G735">
            <v>0</v>
          </cell>
          <cell r="H735">
            <v>0</v>
          </cell>
        </row>
        <row r="736">
          <cell r="F736">
            <v>12</v>
          </cell>
          <cell r="G736">
            <v>0</v>
          </cell>
          <cell r="H736">
            <v>0</v>
          </cell>
        </row>
        <row r="737">
          <cell r="F737">
            <v>62.876067000000006</v>
          </cell>
          <cell r="G737">
            <v>0</v>
          </cell>
          <cell r="H737">
            <v>0</v>
          </cell>
        </row>
        <row r="738">
          <cell r="A738">
            <v>155</v>
          </cell>
          <cell r="F738">
            <v>155</v>
          </cell>
          <cell r="M738" t="str">
            <v>CZN</v>
          </cell>
        </row>
        <row r="739">
          <cell r="F739">
            <v>0</v>
          </cell>
          <cell r="G739" t="e">
            <v>#N/A</v>
          </cell>
          <cell r="H739" t="e">
            <v>#N/A</v>
          </cell>
        </row>
        <row r="740">
          <cell r="F740">
            <v>0</v>
          </cell>
          <cell r="G740" t="e">
            <v>#N/A</v>
          </cell>
          <cell r="H740" t="e">
            <v>#N/A</v>
          </cell>
        </row>
        <row r="741">
          <cell r="F741">
            <v>73</v>
          </cell>
          <cell r="G741" t="e">
            <v>#N/A</v>
          </cell>
          <cell r="H741" t="e">
            <v>#N/A</v>
          </cell>
        </row>
        <row r="742">
          <cell r="F742">
            <v>15.33</v>
          </cell>
          <cell r="G742" t="e">
            <v>#N/A</v>
          </cell>
          <cell r="H742" t="e">
            <v>#N/A</v>
          </cell>
        </row>
        <row r="743">
          <cell r="F743">
            <v>0.1</v>
          </cell>
          <cell r="G743" t="e">
            <v>#N/A</v>
          </cell>
          <cell r="H743" t="e">
            <v>#N/A</v>
          </cell>
        </row>
        <row r="744">
          <cell r="F744">
            <v>1.5330000000000001</v>
          </cell>
          <cell r="G744" t="e">
            <v>#N/A</v>
          </cell>
          <cell r="H744" t="e">
            <v>#N/A</v>
          </cell>
        </row>
        <row r="745">
          <cell r="F745">
            <v>0</v>
          </cell>
          <cell r="G745" t="e">
            <v>#N/A</v>
          </cell>
          <cell r="H745" t="e">
            <v>#N/A</v>
          </cell>
        </row>
        <row r="746">
          <cell r="F746">
            <v>11.848814999999998</v>
          </cell>
          <cell r="G746" t="e">
            <v>#N/A</v>
          </cell>
          <cell r="H746" t="e">
            <v>#N/A</v>
          </cell>
        </row>
        <row r="747">
          <cell r="F747">
            <v>17.778222000000003</v>
          </cell>
          <cell r="G747" t="e">
            <v>#N/A</v>
          </cell>
          <cell r="H747" t="e">
            <v>#N/A</v>
          </cell>
        </row>
        <row r="748">
          <cell r="F748">
            <v>7.8992100000000001</v>
          </cell>
          <cell r="G748" t="e">
            <v>#N/A</v>
          </cell>
          <cell r="H748" t="e">
            <v>#N/A</v>
          </cell>
        </row>
        <row r="749">
          <cell r="F749">
            <v>0</v>
          </cell>
          <cell r="G749" t="e">
            <v>#N/A</v>
          </cell>
          <cell r="H749" t="e">
            <v>#N/A</v>
          </cell>
        </row>
        <row r="750">
          <cell r="F750">
            <v>0</v>
          </cell>
          <cell r="G750" t="e">
            <v>#N/A</v>
          </cell>
          <cell r="H750" t="e">
            <v>#N/A</v>
          </cell>
        </row>
        <row r="751">
          <cell r="F751">
            <v>1.8</v>
          </cell>
          <cell r="G751" t="e">
            <v>#N/A</v>
          </cell>
          <cell r="H751" t="e">
            <v>#N/A</v>
          </cell>
        </row>
        <row r="752">
          <cell r="F752">
            <v>12</v>
          </cell>
          <cell r="G752" t="e">
            <v>#N/A</v>
          </cell>
          <cell r="H752" t="e">
            <v>#N/A</v>
          </cell>
        </row>
        <row r="753">
          <cell r="F753">
            <v>66.389246999999997</v>
          </cell>
          <cell r="G753" t="e">
            <v>#N/A</v>
          </cell>
          <cell r="H753" t="e">
            <v>#N/A</v>
          </cell>
        </row>
        <row r="754">
          <cell r="A754">
            <v>156</v>
          </cell>
          <cell r="F754">
            <v>156</v>
          </cell>
          <cell r="M754" t="str">
            <v>CZN</v>
          </cell>
        </row>
        <row r="755">
          <cell r="F755">
            <v>0</v>
          </cell>
          <cell r="G755" t="e">
            <v>#N/A</v>
          </cell>
          <cell r="H755" t="e">
            <v>#N/A</v>
          </cell>
        </row>
        <row r="756">
          <cell r="F756">
            <v>0</v>
          </cell>
          <cell r="G756" t="e">
            <v>#N/A</v>
          </cell>
          <cell r="H756" t="e">
            <v>#N/A</v>
          </cell>
        </row>
        <row r="757">
          <cell r="F757">
            <v>73</v>
          </cell>
          <cell r="G757" t="e">
            <v>#N/A</v>
          </cell>
          <cell r="H757" t="e">
            <v>#N/A</v>
          </cell>
        </row>
        <row r="758">
          <cell r="F758">
            <v>15.33</v>
          </cell>
          <cell r="G758" t="e">
            <v>#N/A</v>
          </cell>
          <cell r="H758" t="e">
            <v>#N/A</v>
          </cell>
        </row>
        <row r="759">
          <cell r="F759">
            <v>0.1</v>
          </cell>
          <cell r="G759" t="e">
            <v>#N/A</v>
          </cell>
          <cell r="H759" t="e">
            <v>#N/A</v>
          </cell>
        </row>
        <row r="760">
          <cell r="F760">
            <v>1.5330000000000001</v>
          </cell>
          <cell r="G760" t="e">
            <v>#N/A</v>
          </cell>
          <cell r="H760" t="e">
            <v>#N/A</v>
          </cell>
        </row>
        <row r="761">
          <cell r="F761">
            <v>0</v>
          </cell>
          <cell r="G761" t="e">
            <v>#N/A</v>
          </cell>
          <cell r="H761" t="e">
            <v>#N/A</v>
          </cell>
        </row>
        <row r="762">
          <cell r="F762">
            <v>21.167883</v>
          </cell>
          <cell r="G762" t="e">
            <v>#N/A</v>
          </cell>
          <cell r="H762" t="e">
            <v>#N/A</v>
          </cell>
        </row>
        <row r="763">
          <cell r="F763">
            <v>31.756824000000002</v>
          </cell>
          <cell r="G763" t="e">
            <v>#N/A</v>
          </cell>
          <cell r="H763" t="e">
            <v>#N/A</v>
          </cell>
        </row>
        <row r="764">
          <cell r="F764">
            <v>14.108589</v>
          </cell>
          <cell r="G764" t="e">
            <v>#N/A</v>
          </cell>
          <cell r="H764" t="e">
            <v>#N/A</v>
          </cell>
        </row>
        <row r="765">
          <cell r="F765">
            <v>0</v>
          </cell>
          <cell r="G765" t="e">
            <v>#N/A</v>
          </cell>
          <cell r="H765" t="e">
            <v>#N/A</v>
          </cell>
        </row>
        <row r="766">
          <cell r="F766">
            <v>0</v>
          </cell>
          <cell r="G766" t="e">
            <v>#N/A</v>
          </cell>
          <cell r="H766" t="e">
            <v>#N/A</v>
          </cell>
        </row>
        <row r="767">
          <cell r="F767">
            <v>1.8</v>
          </cell>
          <cell r="G767" t="e">
            <v>#N/A</v>
          </cell>
          <cell r="H767" t="e">
            <v>#N/A</v>
          </cell>
        </row>
        <row r="768">
          <cell r="F768">
            <v>12</v>
          </cell>
          <cell r="G768" t="e">
            <v>#N/A</v>
          </cell>
          <cell r="H768" t="e">
            <v>#N/A</v>
          </cell>
        </row>
        <row r="769">
          <cell r="F769">
            <v>95.896296000000007</v>
          </cell>
          <cell r="G769" t="e">
            <v>#N/A</v>
          </cell>
          <cell r="H769" t="e">
            <v>#N/A</v>
          </cell>
        </row>
        <row r="770">
          <cell r="A770">
            <v>157</v>
          </cell>
          <cell r="F770">
            <v>157</v>
          </cell>
          <cell r="M770" t="str">
            <v>CZN</v>
          </cell>
        </row>
        <row r="771">
          <cell r="F771">
            <v>0</v>
          </cell>
          <cell r="G771" t="e">
            <v>#N/A</v>
          </cell>
          <cell r="H771" t="e">
            <v>#N/A</v>
          </cell>
        </row>
        <row r="772">
          <cell r="F772">
            <v>0</v>
          </cell>
          <cell r="G772" t="e">
            <v>#N/A</v>
          </cell>
          <cell r="H772" t="e">
            <v>#N/A</v>
          </cell>
        </row>
        <row r="773">
          <cell r="F773">
            <v>44</v>
          </cell>
          <cell r="G773" t="e">
            <v>#N/A</v>
          </cell>
          <cell r="H773" t="e">
            <v>#N/A</v>
          </cell>
        </row>
        <row r="774">
          <cell r="F774">
            <v>9.24</v>
          </cell>
          <cell r="G774" t="e">
            <v>#N/A</v>
          </cell>
          <cell r="H774" t="e">
            <v>#N/A</v>
          </cell>
        </row>
        <row r="775">
          <cell r="F775">
            <v>0.1</v>
          </cell>
          <cell r="G775" t="e">
            <v>#N/A</v>
          </cell>
          <cell r="H775" t="e">
            <v>#N/A</v>
          </cell>
        </row>
        <row r="776">
          <cell r="F776">
            <v>0.92400000000000004</v>
          </cell>
          <cell r="G776" t="e">
            <v>#N/A</v>
          </cell>
          <cell r="H776" t="e">
            <v>#N/A</v>
          </cell>
        </row>
        <row r="777">
          <cell r="F777">
            <v>6.02</v>
          </cell>
          <cell r="G777" t="e">
            <v>#N/A</v>
          </cell>
          <cell r="H777" t="e">
            <v>#N/A</v>
          </cell>
        </row>
        <row r="778">
          <cell r="F778">
            <v>1.1798820000000001</v>
          </cell>
          <cell r="G778" t="e">
            <v>#N/A</v>
          </cell>
          <cell r="H778" t="e">
            <v>#N/A</v>
          </cell>
        </row>
        <row r="779">
          <cell r="F779">
            <v>8.8491149999999994</v>
          </cell>
          <cell r="G779" t="e">
            <v>#N/A</v>
          </cell>
          <cell r="H779" t="e">
            <v>#N/A</v>
          </cell>
        </row>
        <row r="780">
          <cell r="F780">
            <v>7.3792620000000007</v>
          </cell>
          <cell r="G780" t="e">
            <v>#N/A</v>
          </cell>
          <cell r="H780" t="e">
            <v>#N/A</v>
          </cell>
        </row>
        <row r="781">
          <cell r="F781">
            <v>0</v>
          </cell>
          <cell r="G781" t="e">
            <v>#N/A</v>
          </cell>
          <cell r="H781" t="e">
            <v>#N/A</v>
          </cell>
        </row>
        <row r="782">
          <cell r="F782">
            <v>0</v>
          </cell>
          <cell r="G782" t="e">
            <v>#N/A</v>
          </cell>
          <cell r="H782" t="e">
            <v>#N/A</v>
          </cell>
        </row>
        <row r="783">
          <cell r="F783">
            <v>0.8</v>
          </cell>
          <cell r="G783" t="e">
            <v>#N/A</v>
          </cell>
          <cell r="H783" t="e">
            <v>#N/A</v>
          </cell>
        </row>
        <row r="784">
          <cell r="F784">
            <v>5.333333333333333</v>
          </cell>
          <cell r="G784" t="e">
            <v>#N/A</v>
          </cell>
          <cell r="H784" t="e">
            <v>#N/A</v>
          </cell>
        </row>
        <row r="785">
          <cell r="F785">
            <v>38.925592333333334</v>
          </cell>
          <cell r="G785" t="e">
            <v>#N/A</v>
          </cell>
          <cell r="H785" t="e">
            <v>#N/A</v>
          </cell>
        </row>
        <row r="786">
          <cell r="A786">
            <v>158</v>
          </cell>
          <cell r="F786">
            <v>158</v>
          </cell>
          <cell r="G786">
            <v>296</v>
          </cell>
          <cell r="H786">
            <v>296</v>
          </cell>
          <cell r="M786" t="str">
            <v>CDC</v>
          </cell>
        </row>
        <row r="787">
          <cell r="F787">
            <v>0</v>
          </cell>
          <cell r="G787">
            <v>0</v>
          </cell>
          <cell r="H787">
            <v>0</v>
          </cell>
        </row>
        <row r="788">
          <cell r="F788">
            <v>0</v>
          </cell>
          <cell r="G788">
            <v>0</v>
          </cell>
          <cell r="H788">
            <v>0</v>
          </cell>
        </row>
        <row r="789">
          <cell r="F789">
            <v>57</v>
          </cell>
          <cell r="G789">
            <v>59.181818181818159</v>
          </cell>
          <cell r="H789">
            <v>59.181818181818159</v>
          </cell>
        </row>
        <row r="790">
          <cell r="F790">
            <v>11.97</v>
          </cell>
          <cell r="G790">
            <v>13.02</v>
          </cell>
          <cell r="H790">
            <v>13.02</v>
          </cell>
        </row>
        <row r="791">
          <cell r="F791">
            <v>0.1</v>
          </cell>
          <cell r="G791">
            <v>6.750321018155811E-2</v>
          </cell>
          <cell r="H791">
            <v>6.750321018155811E-2</v>
          </cell>
        </row>
        <row r="792">
          <cell r="F792">
            <v>1.1969999999999998</v>
          </cell>
          <cell r="G792">
            <v>0.82</v>
          </cell>
          <cell r="H792">
            <v>0.82</v>
          </cell>
        </row>
        <row r="793">
          <cell r="F793">
            <v>6.16</v>
          </cell>
          <cell r="G793">
            <v>5</v>
          </cell>
          <cell r="H793">
            <v>5</v>
          </cell>
        </row>
        <row r="794">
          <cell r="F794">
            <v>1.9498049999999998</v>
          </cell>
          <cell r="G794">
            <v>0</v>
          </cell>
          <cell r="H794">
            <v>0</v>
          </cell>
        </row>
        <row r="795">
          <cell r="F795">
            <v>15.428457</v>
          </cell>
          <cell r="G795">
            <v>0.80722222222222206</v>
          </cell>
          <cell r="H795">
            <v>0.80722222222222206</v>
          </cell>
        </row>
        <row r="796">
          <cell r="F796">
            <v>8.5691430000000004</v>
          </cell>
          <cell r="G796">
            <v>0</v>
          </cell>
          <cell r="H796">
            <v>0</v>
          </cell>
        </row>
        <row r="797">
          <cell r="F797">
            <v>0</v>
          </cell>
          <cell r="G797">
            <v>21.231944444444444</v>
          </cell>
          <cell r="H797">
            <v>21.231944444444444</v>
          </cell>
        </row>
        <row r="798">
          <cell r="F798">
            <v>0</v>
          </cell>
          <cell r="G798">
            <v>5.0425000000000004</v>
          </cell>
          <cell r="H798">
            <v>5.0425000000000004</v>
          </cell>
        </row>
        <row r="799">
          <cell r="F799">
            <v>0.8</v>
          </cell>
          <cell r="G799">
            <v>0</v>
          </cell>
          <cell r="H799">
            <v>0</v>
          </cell>
        </row>
        <row r="800">
          <cell r="F800">
            <v>5.333333333333333</v>
          </cell>
          <cell r="G800">
            <v>0</v>
          </cell>
          <cell r="H800">
            <v>0</v>
          </cell>
        </row>
        <row r="801">
          <cell r="F801">
            <v>50.607738333333337</v>
          </cell>
          <cell r="G801">
            <v>45.921666666666667</v>
          </cell>
          <cell r="H801">
            <v>45.921666666666667</v>
          </cell>
        </row>
        <row r="802">
          <cell r="A802">
            <v>146</v>
          </cell>
          <cell r="F802">
            <v>146</v>
          </cell>
          <cell r="M802" t="str">
            <v>CZN</v>
          </cell>
        </row>
        <row r="803">
          <cell r="F803">
            <v>0</v>
          </cell>
          <cell r="G803" t="e">
            <v>#N/A</v>
          </cell>
          <cell r="H803" t="e">
            <v>#N/A</v>
          </cell>
        </row>
        <row r="804">
          <cell r="F804">
            <v>0</v>
          </cell>
          <cell r="G804" t="e">
            <v>#N/A</v>
          </cell>
          <cell r="H804" t="e">
            <v>#N/A</v>
          </cell>
        </row>
        <row r="805">
          <cell r="F805">
            <v>96</v>
          </cell>
          <cell r="G805" t="e">
            <v>#N/A</v>
          </cell>
          <cell r="H805" t="e">
            <v>#N/A</v>
          </cell>
        </row>
        <row r="806">
          <cell r="F806">
            <v>20.16</v>
          </cell>
          <cell r="G806" t="e">
            <v>#N/A</v>
          </cell>
          <cell r="H806" t="e">
            <v>#N/A</v>
          </cell>
        </row>
        <row r="807">
          <cell r="F807">
            <v>0.1</v>
          </cell>
          <cell r="G807" t="e">
            <v>#N/A</v>
          </cell>
          <cell r="H807" t="e">
            <v>#N/A</v>
          </cell>
        </row>
        <row r="808">
          <cell r="F808">
            <v>2.016</v>
          </cell>
          <cell r="G808" t="e">
            <v>#N/A</v>
          </cell>
          <cell r="H808" t="e">
            <v>#N/A</v>
          </cell>
        </row>
        <row r="809">
          <cell r="F809">
            <v>7.98</v>
          </cell>
          <cell r="G809" t="e">
            <v>#N/A</v>
          </cell>
          <cell r="H809" t="e">
            <v>#N/A</v>
          </cell>
        </row>
        <row r="810">
          <cell r="F810">
            <v>4.6195380000000004</v>
          </cell>
          <cell r="G810" t="e">
            <v>#N/A</v>
          </cell>
          <cell r="H810" t="e">
            <v>#N/A</v>
          </cell>
        </row>
        <row r="811">
          <cell r="F811">
            <v>11.538845999999999</v>
          </cell>
          <cell r="G811" t="e">
            <v>#N/A</v>
          </cell>
          <cell r="H811" t="e">
            <v>#N/A</v>
          </cell>
        </row>
        <row r="812">
          <cell r="F812">
            <v>9.2290770000000002</v>
          </cell>
          <cell r="G812" t="e">
            <v>#N/A</v>
          </cell>
          <cell r="H812" t="e">
            <v>#N/A</v>
          </cell>
        </row>
        <row r="813">
          <cell r="F813">
            <v>0</v>
          </cell>
          <cell r="G813" t="e">
            <v>#N/A</v>
          </cell>
          <cell r="H813" t="e">
            <v>#N/A</v>
          </cell>
        </row>
        <row r="814">
          <cell r="F814">
            <v>0</v>
          </cell>
          <cell r="G814" t="e">
            <v>#N/A</v>
          </cell>
          <cell r="H814" t="e">
            <v>#N/A</v>
          </cell>
        </row>
        <row r="815">
          <cell r="F815">
            <v>0.7</v>
          </cell>
          <cell r="G815" t="e">
            <v>#N/A</v>
          </cell>
          <cell r="H815" t="e">
            <v>#N/A</v>
          </cell>
        </row>
        <row r="816">
          <cell r="F816">
            <v>4.666666666666667</v>
          </cell>
          <cell r="G816" t="e">
            <v>#N/A</v>
          </cell>
          <cell r="H816" t="e">
            <v>#N/A</v>
          </cell>
        </row>
        <row r="817">
          <cell r="F817">
            <v>60.210127666666672</v>
          </cell>
          <cell r="G817" t="e">
            <v>#N/A</v>
          </cell>
          <cell r="H817" t="e">
            <v>#N/A</v>
          </cell>
        </row>
        <row r="818">
          <cell r="A818">
            <v>400</v>
          </cell>
          <cell r="F818">
            <v>400</v>
          </cell>
          <cell r="M818" t="str">
            <v>CZN</v>
          </cell>
        </row>
        <row r="819">
          <cell r="F819">
            <v>3000</v>
          </cell>
          <cell r="G819" t="e">
            <v>#N/A</v>
          </cell>
          <cell r="H819" t="e">
            <v>#N/A</v>
          </cell>
        </row>
        <row r="820">
          <cell r="F820">
            <v>150</v>
          </cell>
          <cell r="G820" t="e">
            <v>#N/A</v>
          </cell>
          <cell r="H820" t="e">
            <v>#N/A</v>
          </cell>
        </row>
        <row r="821">
          <cell r="F821">
            <v>0</v>
          </cell>
          <cell r="G821" t="e">
            <v>#N/A</v>
          </cell>
          <cell r="H821" t="e">
            <v>#N/A</v>
          </cell>
        </row>
        <row r="822">
          <cell r="F822">
            <v>0</v>
          </cell>
          <cell r="G822" t="e">
            <v>#N/A</v>
          </cell>
          <cell r="H822" t="e">
            <v>#N/A</v>
          </cell>
        </row>
        <row r="823">
          <cell r="F823">
            <v>0.05</v>
          </cell>
          <cell r="G823" t="e">
            <v>#N/A</v>
          </cell>
          <cell r="H823" t="e">
            <v>#N/A</v>
          </cell>
        </row>
        <row r="824">
          <cell r="F824">
            <v>7.5</v>
          </cell>
          <cell r="G824" t="e">
            <v>#N/A</v>
          </cell>
          <cell r="H824" t="e">
            <v>#N/A</v>
          </cell>
        </row>
        <row r="825">
          <cell r="F825">
            <v>0</v>
          </cell>
          <cell r="G825" t="e">
            <v>#N/A</v>
          </cell>
          <cell r="H825" t="e">
            <v>#N/A</v>
          </cell>
        </row>
        <row r="826">
          <cell r="F826">
            <v>40</v>
          </cell>
          <cell r="G826" t="e">
            <v>#N/A</v>
          </cell>
          <cell r="H826" t="e">
            <v>#N/A</v>
          </cell>
        </row>
        <row r="827">
          <cell r="F827">
            <v>200</v>
          </cell>
          <cell r="G827" t="e">
            <v>#N/A</v>
          </cell>
          <cell r="H827" t="e">
            <v>#N/A</v>
          </cell>
        </row>
        <row r="828">
          <cell r="F828">
            <v>70</v>
          </cell>
          <cell r="G828" t="e">
            <v>#N/A</v>
          </cell>
          <cell r="H828" t="e">
            <v>#N/A</v>
          </cell>
        </row>
        <row r="829">
          <cell r="F829">
            <v>0</v>
          </cell>
          <cell r="G829" t="e">
            <v>#N/A</v>
          </cell>
          <cell r="H829" t="e">
            <v>#N/A</v>
          </cell>
        </row>
        <row r="830">
          <cell r="F830">
            <v>0</v>
          </cell>
          <cell r="G830" t="e">
            <v>#N/A</v>
          </cell>
          <cell r="H830" t="e">
            <v>#N/A</v>
          </cell>
        </row>
        <row r="831">
          <cell r="F831">
            <v>3</v>
          </cell>
          <cell r="G831" t="e">
            <v>#N/A</v>
          </cell>
          <cell r="H831" t="e">
            <v>#N/A</v>
          </cell>
        </row>
        <row r="832">
          <cell r="F832">
            <v>20</v>
          </cell>
          <cell r="G832" t="e">
            <v>#N/A</v>
          </cell>
          <cell r="H832" t="e">
            <v>#N/A</v>
          </cell>
        </row>
        <row r="833">
          <cell r="F833">
            <v>337.5</v>
          </cell>
          <cell r="G833" t="e">
            <v>#N/A</v>
          </cell>
          <cell r="H833" t="e">
            <v>#N/A</v>
          </cell>
        </row>
        <row r="834">
          <cell r="A834">
            <v>225</v>
          </cell>
          <cell r="F834">
            <v>225</v>
          </cell>
          <cell r="G834">
            <v>225</v>
          </cell>
          <cell r="H834">
            <v>225</v>
          </cell>
          <cell r="M834" t="str">
            <v>CDC</v>
          </cell>
        </row>
        <row r="835">
          <cell r="F835" t="e">
            <v>#N/A</v>
          </cell>
          <cell r="G835">
            <v>0</v>
          </cell>
          <cell r="H835">
            <v>0</v>
          </cell>
        </row>
        <row r="836">
          <cell r="F836" t="e">
            <v>#N/A</v>
          </cell>
          <cell r="G836">
            <v>0</v>
          </cell>
          <cell r="H836">
            <v>0</v>
          </cell>
        </row>
        <row r="837">
          <cell r="F837" t="e">
            <v>#N/A</v>
          </cell>
          <cell r="G837">
            <v>42</v>
          </cell>
          <cell r="H837">
            <v>42</v>
          </cell>
        </row>
        <row r="838">
          <cell r="F838" t="e">
            <v>#N/A</v>
          </cell>
          <cell r="G838">
            <v>9.24</v>
          </cell>
          <cell r="H838">
            <v>9.24</v>
          </cell>
        </row>
        <row r="839">
          <cell r="F839" t="e">
            <v>#N/A</v>
          </cell>
          <cell r="G839">
            <v>5.2978392696862942E-2</v>
          </cell>
          <cell r="H839">
            <v>5.2978392696862942E-2</v>
          </cell>
        </row>
        <row r="840">
          <cell r="F840" t="e">
            <v>#N/A</v>
          </cell>
          <cell r="G840">
            <v>0.36</v>
          </cell>
          <cell r="H840">
            <v>0.36</v>
          </cell>
        </row>
        <row r="841">
          <cell r="F841" t="e">
            <v>#N/A</v>
          </cell>
          <cell r="G841">
            <v>2.13</v>
          </cell>
          <cell r="H841">
            <v>2.13</v>
          </cell>
        </row>
        <row r="842">
          <cell r="F842" t="e">
            <v>#N/A</v>
          </cell>
          <cell r="G842">
            <v>3.67</v>
          </cell>
          <cell r="H842">
            <v>3.67</v>
          </cell>
        </row>
        <row r="843">
          <cell r="F843" t="e">
            <v>#N/A</v>
          </cell>
          <cell r="G843">
            <v>0.96444444444444477</v>
          </cell>
          <cell r="H843">
            <v>0.96444444444444477</v>
          </cell>
        </row>
        <row r="844">
          <cell r="F844" t="e">
            <v>#N/A</v>
          </cell>
          <cell r="G844">
            <v>0</v>
          </cell>
          <cell r="H844">
            <v>0</v>
          </cell>
        </row>
        <row r="845">
          <cell r="F845" t="e">
            <v>#N/A</v>
          </cell>
          <cell r="G845">
            <v>32.797499999999999</v>
          </cell>
          <cell r="H845">
            <v>32.797499999999999</v>
          </cell>
        </row>
        <row r="846">
          <cell r="F846" t="e">
            <v>#N/A</v>
          </cell>
          <cell r="G846">
            <v>5.9097222222222214</v>
          </cell>
          <cell r="H846">
            <v>5.9097222222222214</v>
          </cell>
        </row>
        <row r="847">
          <cell r="F847" t="e">
            <v>#N/A</v>
          </cell>
          <cell r="G847">
            <v>0</v>
          </cell>
          <cell r="H847">
            <v>0</v>
          </cell>
        </row>
        <row r="848">
          <cell r="F848" t="e">
            <v>#N/A</v>
          </cell>
          <cell r="G848">
            <v>0</v>
          </cell>
          <cell r="H848">
            <v>0</v>
          </cell>
        </row>
        <row r="849">
          <cell r="F849" t="e">
            <v>#N/A</v>
          </cell>
          <cell r="G849">
            <v>55.071666666666665</v>
          </cell>
          <cell r="H849">
            <v>55.071666666666665</v>
          </cell>
        </row>
        <row r="850">
          <cell r="A850">
            <v>261</v>
          </cell>
          <cell r="F850">
            <v>261</v>
          </cell>
          <cell r="G850">
            <v>261</v>
          </cell>
          <cell r="H850">
            <v>261</v>
          </cell>
          <cell r="M850" t="str">
            <v>CDC</v>
          </cell>
        </row>
        <row r="851">
          <cell r="F851" t="e">
            <v>#N/A</v>
          </cell>
          <cell r="G851">
            <v>0</v>
          </cell>
          <cell r="H851">
            <v>0</v>
          </cell>
        </row>
        <row r="852">
          <cell r="F852" t="e">
            <v>#N/A</v>
          </cell>
          <cell r="G852">
            <v>0</v>
          </cell>
          <cell r="H852">
            <v>0</v>
          </cell>
        </row>
        <row r="853">
          <cell r="F853" t="e">
            <v>#N/A</v>
          </cell>
          <cell r="G853">
            <v>65</v>
          </cell>
          <cell r="H853">
            <v>65</v>
          </cell>
        </row>
        <row r="854">
          <cell r="F854" t="e">
            <v>#N/A</v>
          </cell>
          <cell r="G854">
            <v>14.3</v>
          </cell>
          <cell r="H854">
            <v>14.3</v>
          </cell>
        </row>
        <row r="855">
          <cell r="F855" t="e">
            <v>#N/A</v>
          </cell>
          <cell r="G855">
            <v>6.1589721999289603E-2</v>
          </cell>
          <cell r="H855">
            <v>6.1589721999289603E-2</v>
          </cell>
        </row>
        <row r="856">
          <cell r="F856" t="e">
            <v>#N/A</v>
          </cell>
          <cell r="G856">
            <v>0.94</v>
          </cell>
          <cell r="H856">
            <v>0.94</v>
          </cell>
        </row>
        <row r="857">
          <cell r="F857" t="e">
            <v>#N/A</v>
          </cell>
          <cell r="G857">
            <v>1.9016666666666664</v>
          </cell>
          <cell r="H857">
            <v>1.9016666666666664</v>
          </cell>
        </row>
        <row r="858">
          <cell r="F858" t="e">
            <v>#N/A</v>
          </cell>
          <cell r="G858">
            <v>11</v>
          </cell>
          <cell r="H858">
            <v>11</v>
          </cell>
        </row>
        <row r="859">
          <cell r="F859" t="e">
            <v>#N/A</v>
          </cell>
          <cell r="G859">
            <v>24.848333333333343</v>
          </cell>
          <cell r="H859">
            <v>24.848333333333343</v>
          </cell>
        </row>
        <row r="860">
          <cell r="F860" t="e">
            <v>#N/A</v>
          </cell>
          <cell r="G860">
            <v>0</v>
          </cell>
          <cell r="H860">
            <v>0</v>
          </cell>
        </row>
        <row r="861">
          <cell r="F861" t="e">
            <v>#N/A</v>
          </cell>
          <cell r="G861">
            <v>0</v>
          </cell>
          <cell r="H861">
            <v>0</v>
          </cell>
        </row>
        <row r="862">
          <cell r="F862" t="e">
            <v>#N/A</v>
          </cell>
          <cell r="G862">
            <v>8.0483333333333302</v>
          </cell>
          <cell r="H862">
            <v>8.0483333333333302</v>
          </cell>
        </row>
        <row r="863">
          <cell r="F863" t="e">
            <v>#N/A</v>
          </cell>
          <cell r="G863">
            <v>0</v>
          </cell>
          <cell r="H863">
            <v>0</v>
          </cell>
        </row>
        <row r="864">
          <cell r="F864" t="e">
            <v>#N/A</v>
          </cell>
          <cell r="G864">
            <v>0</v>
          </cell>
          <cell r="H864">
            <v>0</v>
          </cell>
        </row>
        <row r="865">
          <cell r="F865" t="e">
            <v>#N/A</v>
          </cell>
          <cell r="G865">
            <v>61.038333333333341</v>
          </cell>
          <cell r="H865">
            <v>61.038333333333341</v>
          </cell>
        </row>
        <row r="866">
          <cell r="A866">
            <v>288</v>
          </cell>
          <cell r="F866">
            <v>288</v>
          </cell>
          <cell r="G866">
            <v>288</v>
          </cell>
          <cell r="H866">
            <v>288</v>
          </cell>
          <cell r="M866" t="str">
            <v>CDC</v>
          </cell>
        </row>
        <row r="867">
          <cell r="F867" t="e">
            <v>#N/A</v>
          </cell>
          <cell r="G867">
            <v>0</v>
          </cell>
          <cell r="H867">
            <v>0</v>
          </cell>
        </row>
        <row r="868">
          <cell r="F868" t="e">
            <v>#N/A</v>
          </cell>
          <cell r="G868">
            <v>0</v>
          </cell>
          <cell r="H868">
            <v>0</v>
          </cell>
        </row>
        <row r="869">
          <cell r="F869" t="e">
            <v>#N/A</v>
          </cell>
          <cell r="G869">
            <v>23</v>
          </cell>
          <cell r="H869">
            <v>23</v>
          </cell>
        </row>
        <row r="870">
          <cell r="F870" t="e">
            <v>#N/A</v>
          </cell>
          <cell r="G870">
            <v>5.0599999999999996</v>
          </cell>
          <cell r="H870">
            <v>5.0599999999999996</v>
          </cell>
        </row>
        <row r="871">
          <cell r="F871" t="e">
            <v>#N/A</v>
          </cell>
          <cell r="G871">
            <v>0</v>
          </cell>
          <cell r="H871">
            <v>0</v>
          </cell>
        </row>
        <row r="872">
          <cell r="F872" t="e">
            <v>#N/A</v>
          </cell>
          <cell r="G872">
            <v>2.1184999999999992</v>
          </cell>
          <cell r="H872">
            <v>2.1184999999999992</v>
          </cell>
        </row>
        <row r="873">
          <cell r="F873" t="e">
            <v>#N/A</v>
          </cell>
          <cell r="G873">
            <v>1.3166666666666667</v>
          </cell>
          <cell r="H873">
            <v>1.3166666666666667</v>
          </cell>
        </row>
        <row r="874">
          <cell r="F874" t="e">
            <v>#N/A</v>
          </cell>
          <cell r="G874">
            <v>0</v>
          </cell>
          <cell r="H874">
            <v>0</v>
          </cell>
        </row>
        <row r="875">
          <cell r="F875" t="e">
            <v>#N/A</v>
          </cell>
          <cell r="G875">
            <v>11.649444444444441</v>
          </cell>
          <cell r="H875">
            <v>11.649444444444441</v>
          </cell>
        </row>
        <row r="876">
          <cell r="F876" t="e">
            <v>#N/A</v>
          </cell>
          <cell r="G876">
            <v>5.8680555555555554</v>
          </cell>
          <cell r="H876">
            <v>5.8680555555555554</v>
          </cell>
        </row>
        <row r="877">
          <cell r="F877" t="e">
            <v>#N/A</v>
          </cell>
          <cell r="G877">
            <v>0</v>
          </cell>
          <cell r="H877">
            <v>0</v>
          </cell>
        </row>
        <row r="878">
          <cell r="F878" t="e">
            <v>#N/A</v>
          </cell>
          <cell r="G878">
            <v>5.242777777777782</v>
          </cell>
          <cell r="H878">
            <v>5.242777777777782</v>
          </cell>
        </row>
        <row r="879">
          <cell r="F879" t="e">
            <v>#N/A</v>
          </cell>
          <cell r="G879">
            <v>0</v>
          </cell>
          <cell r="H879">
            <v>0</v>
          </cell>
        </row>
        <row r="880">
          <cell r="F880" t="e">
            <v>#N/A</v>
          </cell>
          <cell r="G880">
            <v>0</v>
          </cell>
          <cell r="H880">
            <v>0</v>
          </cell>
        </row>
        <row r="881">
          <cell r="F881" t="e">
            <v>#N/A</v>
          </cell>
          <cell r="G881">
            <v>31.255444444444443</v>
          </cell>
          <cell r="H881">
            <v>31.255444444444443</v>
          </cell>
        </row>
        <row r="882">
          <cell r="A882">
            <v>291</v>
          </cell>
          <cell r="F882">
            <v>291</v>
          </cell>
          <cell r="G882">
            <v>291</v>
          </cell>
          <cell r="H882">
            <v>291</v>
          </cell>
          <cell r="M882" t="str">
            <v>CDC</v>
          </cell>
        </row>
        <row r="883">
          <cell r="F883" t="e">
            <v>#N/A</v>
          </cell>
          <cell r="G883">
            <v>0</v>
          </cell>
          <cell r="H883">
            <v>0</v>
          </cell>
        </row>
        <row r="884">
          <cell r="F884" t="e">
            <v>#N/A</v>
          </cell>
          <cell r="G884">
            <v>0</v>
          </cell>
          <cell r="H884">
            <v>0</v>
          </cell>
        </row>
        <row r="885">
          <cell r="F885" t="e">
            <v>#N/A</v>
          </cell>
          <cell r="G885">
            <v>10.8</v>
          </cell>
          <cell r="H885">
            <v>10.8</v>
          </cell>
        </row>
        <row r="886">
          <cell r="F886" t="e">
            <v>#N/A</v>
          </cell>
          <cell r="G886">
            <v>2.3760000000000008</v>
          </cell>
          <cell r="H886">
            <v>2.3760000000000008</v>
          </cell>
        </row>
        <row r="887">
          <cell r="F887" t="e">
            <v>#N/A</v>
          </cell>
          <cell r="G887">
            <v>0</v>
          </cell>
          <cell r="H887">
            <v>0</v>
          </cell>
        </row>
        <row r="888">
          <cell r="F888" t="e">
            <v>#N/A</v>
          </cell>
          <cell r="G888">
            <v>0.41849999999999993</v>
          </cell>
          <cell r="H888">
            <v>0.41849999999999993</v>
          </cell>
        </row>
        <row r="889">
          <cell r="F889" t="e">
            <v>#N/A</v>
          </cell>
          <cell r="G889">
            <v>0.99</v>
          </cell>
          <cell r="H889">
            <v>0.99</v>
          </cell>
        </row>
        <row r="890">
          <cell r="F890" t="e">
            <v>#N/A</v>
          </cell>
          <cell r="G890">
            <v>0</v>
          </cell>
          <cell r="H890">
            <v>0</v>
          </cell>
        </row>
        <row r="891">
          <cell r="F891" t="e">
            <v>#N/A</v>
          </cell>
          <cell r="G891">
            <v>5.7194999999999991</v>
          </cell>
          <cell r="H891">
            <v>5.7194999999999991</v>
          </cell>
        </row>
        <row r="892">
          <cell r="F892" t="e">
            <v>#N/A</v>
          </cell>
          <cell r="G892">
            <v>3.8406250000000002</v>
          </cell>
          <cell r="H892">
            <v>3.8406250000000002</v>
          </cell>
        </row>
        <row r="893">
          <cell r="F893" t="e">
            <v>#N/A</v>
          </cell>
          <cell r="G893">
            <v>0</v>
          </cell>
          <cell r="H893">
            <v>0</v>
          </cell>
        </row>
        <row r="894">
          <cell r="F894" t="e">
            <v>#N/A</v>
          </cell>
          <cell r="G894">
            <v>2.5676250000000014</v>
          </cell>
          <cell r="H894">
            <v>2.5676250000000014</v>
          </cell>
        </row>
        <row r="895">
          <cell r="F895" t="e">
            <v>#N/A</v>
          </cell>
          <cell r="G895">
            <v>0</v>
          </cell>
          <cell r="H895">
            <v>0</v>
          </cell>
        </row>
        <row r="896">
          <cell r="F896" t="e">
            <v>#N/A</v>
          </cell>
          <cell r="G896">
            <v>0</v>
          </cell>
          <cell r="H896">
            <v>0</v>
          </cell>
        </row>
        <row r="897">
          <cell r="F897" t="e">
            <v>#N/A</v>
          </cell>
          <cell r="G897">
            <v>15.912250000000002</v>
          </cell>
          <cell r="H897">
            <v>15.912250000000002</v>
          </cell>
        </row>
        <row r="898">
          <cell r="A898">
            <v>311</v>
          </cell>
          <cell r="F898">
            <v>311</v>
          </cell>
          <cell r="G898">
            <v>311</v>
          </cell>
          <cell r="H898">
            <v>311</v>
          </cell>
          <cell r="M898" t="str">
            <v>CDC</v>
          </cell>
        </row>
        <row r="899">
          <cell r="F899" t="e">
            <v>#N/A</v>
          </cell>
          <cell r="G899">
            <v>0</v>
          </cell>
          <cell r="H899">
            <v>0</v>
          </cell>
        </row>
        <row r="900">
          <cell r="F900" t="e">
            <v>#N/A</v>
          </cell>
          <cell r="G900">
            <v>0</v>
          </cell>
          <cell r="H900">
            <v>0</v>
          </cell>
        </row>
        <row r="901">
          <cell r="F901" t="e">
            <v>#N/A</v>
          </cell>
          <cell r="G901">
            <v>27</v>
          </cell>
          <cell r="H901">
            <v>27</v>
          </cell>
        </row>
        <row r="902">
          <cell r="F902" t="e">
            <v>#N/A</v>
          </cell>
          <cell r="G902">
            <v>5.94</v>
          </cell>
          <cell r="H902">
            <v>5.94</v>
          </cell>
        </row>
        <row r="903">
          <cell r="F903" t="e">
            <v>#N/A</v>
          </cell>
          <cell r="G903">
            <v>9.7297297297297233E-2</v>
          </cell>
          <cell r="H903">
            <v>9.7297297297297233E-2</v>
          </cell>
        </row>
        <row r="904">
          <cell r="F904" t="e">
            <v>#N/A</v>
          </cell>
          <cell r="G904">
            <v>0.36</v>
          </cell>
          <cell r="H904">
            <v>0.36</v>
          </cell>
        </row>
        <row r="905">
          <cell r="F905" t="e">
            <v>#N/A</v>
          </cell>
          <cell r="G905">
            <v>0</v>
          </cell>
          <cell r="H905">
            <v>0</v>
          </cell>
        </row>
        <row r="906">
          <cell r="F906" t="e">
            <v>#N/A</v>
          </cell>
          <cell r="G906">
            <v>3.67</v>
          </cell>
          <cell r="H906">
            <v>3.67</v>
          </cell>
        </row>
        <row r="907">
          <cell r="F907" t="e">
            <v>#N/A</v>
          </cell>
          <cell r="G907">
            <v>0.96444444444444477</v>
          </cell>
          <cell r="H907">
            <v>0.96444444444444477</v>
          </cell>
        </row>
        <row r="908">
          <cell r="F908" t="e">
            <v>#N/A</v>
          </cell>
          <cell r="G908">
            <v>0</v>
          </cell>
          <cell r="H908">
            <v>0</v>
          </cell>
        </row>
        <row r="909">
          <cell r="F909" t="e">
            <v>#N/A</v>
          </cell>
          <cell r="G909">
            <v>32.797499999999999</v>
          </cell>
          <cell r="H909">
            <v>32.797499999999999</v>
          </cell>
        </row>
        <row r="910">
          <cell r="F910" t="e">
            <v>#N/A</v>
          </cell>
          <cell r="G910">
            <v>5.9097222222222214</v>
          </cell>
          <cell r="H910">
            <v>5.9097222222222214</v>
          </cell>
        </row>
        <row r="911">
          <cell r="F911" t="e">
            <v>#N/A</v>
          </cell>
          <cell r="G911">
            <v>0</v>
          </cell>
          <cell r="H911">
            <v>0</v>
          </cell>
        </row>
        <row r="912">
          <cell r="F912" t="e">
            <v>#N/A</v>
          </cell>
          <cell r="G912">
            <v>0</v>
          </cell>
          <cell r="H912">
            <v>0</v>
          </cell>
        </row>
        <row r="913">
          <cell r="F913" t="e">
            <v>#N/A</v>
          </cell>
          <cell r="G913">
            <v>49.641666666666666</v>
          </cell>
          <cell r="H913">
            <v>49.641666666666666</v>
          </cell>
        </row>
        <row r="914">
          <cell r="A914">
            <v>504</v>
          </cell>
          <cell r="F914">
            <v>504</v>
          </cell>
          <cell r="G914">
            <v>504</v>
          </cell>
          <cell r="H914">
            <v>504</v>
          </cell>
          <cell r="M914" t="str">
            <v>CDC</v>
          </cell>
        </row>
        <row r="915">
          <cell r="F915" t="e">
            <v>#N/A</v>
          </cell>
          <cell r="G915">
            <v>0</v>
          </cell>
          <cell r="H915">
            <v>0</v>
          </cell>
        </row>
        <row r="916">
          <cell r="F916" t="e">
            <v>#N/A</v>
          </cell>
          <cell r="G916">
            <v>0</v>
          </cell>
          <cell r="H916">
            <v>0</v>
          </cell>
        </row>
        <row r="917">
          <cell r="F917" t="e">
            <v>#N/A</v>
          </cell>
          <cell r="G917">
            <v>0</v>
          </cell>
          <cell r="H917">
            <v>0</v>
          </cell>
        </row>
        <row r="918">
          <cell r="F918" t="e">
            <v>#N/A</v>
          </cell>
          <cell r="G918">
            <v>0</v>
          </cell>
          <cell r="H918">
            <v>0</v>
          </cell>
        </row>
        <row r="919">
          <cell r="F919" t="e">
            <v>#N/A</v>
          </cell>
          <cell r="G919">
            <v>3.0874228144296394E-2</v>
          </cell>
          <cell r="H919">
            <v>3.0874228144296394E-2</v>
          </cell>
        </row>
        <row r="920">
          <cell r="F920" t="e">
            <v>#N/A</v>
          </cell>
          <cell r="G920">
            <v>5.3333333333333288E-2</v>
          </cell>
          <cell r="H920">
            <v>5.3333333333333288E-2</v>
          </cell>
        </row>
        <row r="921">
          <cell r="F921" t="e">
            <v>#N/A</v>
          </cell>
          <cell r="G921">
            <v>0</v>
          </cell>
          <cell r="H921">
            <v>0</v>
          </cell>
        </row>
        <row r="922">
          <cell r="F922" t="e">
            <v>#N/A</v>
          </cell>
          <cell r="G922">
            <v>0</v>
          </cell>
          <cell r="H922">
            <v>0</v>
          </cell>
        </row>
        <row r="923">
          <cell r="F923" t="e">
            <v>#N/A</v>
          </cell>
          <cell r="G923">
            <v>4.1830555555555566</v>
          </cell>
          <cell r="H923">
            <v>4.1830555555555566</v>
          </cell>
        </row>
        <row r="924">
          <cell r="F924" t="e">
            <v>#N/A</v>
          </cell>
          <cell r="G924">
            <v>0.60185185185185186</v>
          </cell>
          <cell r="H924">
            <v>0.60185185185185186</v>
          </cell>
        </row>
        <row r="925">
          <cell r="F925" t="e">
            <v>#N/A</v>
          </cell>
          <cell r="G925">
            <v>0</v>
          </cell>
          <cell r="H925">
            <v>0</v>
          </cell>
        </row>
        <row r="926">
          <cell r="F926" t="e">
            <v>#N/A</v>
          </cell>
          <cell r="G926">
            <v>1.8808333333333331</v>
          </cell>
          <cell r="H926">
            <v>1.8808333333333331</v>
          </cell>
        </row>
        <row r="927">
          <cell r="F927" t="e">
            <v>#N/A</v>
          </cell>
          <cell r="G927">
            <v>0</v>
          </cell>
          <cell r="H927">
            <v>0</v>
          </cell>
        </row>
        <row r="928">
          <cell r="F928" t="e">
            <v>#N/A</v>
          </cell>
          <cell r="G928">
            <v>0</v>
          </cell>
          <cell r="H928">
            <v>0</v>
          </cell>
        </row>
        <row r="929">
          <cell r="F929" t="e">
            <v>#N/A</v>
          </cell>
          <cell r="G929">
            <v>6.7190740740740758</v>
          </cell>
          <cell r="H929">
            <v>6.7190740740740758</v>
          </cell>
        </row>
        <row r="930">
          <cell r="A930">
            <v>505</v>
          </cell>
          <cell r="F930">
            <v>505</v>
          </cell>
          <cell r="G930">
            <v>505</v>
          </cell>
          <cell r="H930">
            <v>505</v>
          </cell>
          <cell r="M930" t="str">
            <v>CDC</v>
          </cell>
        </row>
        <row r="931">
          <cell r="F931" t="e">
            <v>#N/A</v>
          </cell>
          <cell r="G931">
            <v>0</v>
          </cell>
          <cell r="H931">
            <v>0</v>
          </cell>
        </row>
        <row r="932">
          <cell r="F932" t="e">
            <v>#N/A</v>
          </cell>
          <cell r="G932">
            <v>0</v>
          </cell>
          <cell r="H932">
            <v>0</v>
          </cell>
        </row>
        <row r="933">
          <cell r="F933" t="e">
            <v>#N/A</v>
          </cell>
          <cell r="G933">
            <v>8</v>
          </cell>
          <cell r="H933">
            <v>8</v>
          </cell>
        </row>
        <row r="934">
          <cell r="F934" t="e">
            <v>#N/A</v>
          </cell>
          <cell r="G934">
            <v>1.76</v>
          </cell>
          <cell r="H934">
            <v>1.76</v>
          </cell>
        </row>
        <row r="935">
          <cell r="F935" t="e">
            <v>#N/A</v>
          </cell>
          <cell r="G935">
            <v>0.32413140694874421</v>
          </cell>
          <cell r="H935">
            <v>0.32413140694874421</v>
          </cell>
        </row>
        <row r="936">
          <cell r="F936" t="e">
            <v>#N/A</v>
          </cell>
          <cell r="G936">
            <v>0.31</v>
          </cell>
          <cell r="H936">
            <v>0.31</v>
          </cell>
        </row>
        <row r="937">
          <cell r="F937" t="e">
            <v>#N/A</v>
          </cell>
          <cell r="G937">
            <v>0.7333333333333335</v>
          </cell>
          <cell r="H937">
            <v>0.7333333333333335</v>
          </cell>
        </row>
        <row r="938">
          <cell r="F938" t="e">
            <v>#N/A</v>
          </cell>
          <cell r="G938">
            <v>0</v>
          </cell>
          <cell r="H938">
            <v>0</v>
          </cell>
        </row>
        <row r="939">
          <cell r="F939" t="e">
            <v>#N/A</v>
          </cell>
          <cell r="G939">
            <v>4.236666666666669</v>
          </cell>
          <cell r="H939">
            <v>4.236666666666669</v>
          </cell>
        </row>
        <row r="940">
          <cell r="F940" t="e">
            <v>#N/A</v>
          </cell>
          <cell r="G940">
            <v>2.844907407407407</v>
          </cell>
          <cell r="H940">
            <v>2.844907407407407</v>
          </cell>
        </row>
        <row r="941">
          <cell r="F941" t="e">
            <v>#N/A</v>
          </cell>
          <cell r="G941">
            <v>0</v>
          </cell>
          <cell r="H941">
            <v>0</v>
          </cell>
        </row>
        <row r="942">
          <cell r="F942" t="e">
            <v>#N/A</v>
          </cell>
          <cell r="G942">
            <v>1.901944444444444</v>
          </cell>
          <cell r="H942">
            <v>1.901944444444444</v>
          </cell>
        </row>
        <row r="943">
          <cell r="F943" t="e">
            <v>#N/A</v>
          </cell>
          <cell r="G943">
            <v>0</v>
          </cell>
          <cell r="H943">
            <v>0</v>
          </cell>
        </row>
        <row r="944">
          <cell r="F944" t="e">
            <v>#N/A</v>
          </cell>
          <cell r="G944">
            <v>0</v>
          </cell>
          <cell r="H944">
            <v>0</v>
          </cell>
        </row>
        <row r="945">
          <cell r="F945" t="e">
            <v>#N/A</v>
          </cell>
          <cell r="G945">
            <v>11.786851851851853</v>
          </cell>
          <cell r="H945">
            <v>11.786851851851853</v>
          </cell>
        </row>
        <row r="946">
          <cell r="A946">
            <v>506</v>
          </cell>
          <cell r="F946">
            <v>506</v>
          </cell>
          <cell r="G946">
            <v>506</v>
          </cell>
          <cell r="H946">
            <v>506</v>
          </cell>
          <cell r="M946" t="str">
            <v>CDC</v>
          </cell>
        </row>
        <row r="947">
          <cell r="F947" t="e">
            <v>#N/A</v>
          </cell>
          <cell r="G947">
            <v>0</v>
          </cell>
          <cell r="H947">
            <v>0</v>
          </cell>
        </row>
        <row r="948">
          <cell r="F948" t="e">
            <v>#N/A</v>
          </cell>
          <cell r="G948">
            <v>0</v>
          </cell>
          <cell r="H948">
            <v>0</v>
          </cell>
        </row>
        <row r="949">
          <cell r="F949" t="e">
            <v>#N/A</v>
          </cell>
          <cell r="G949">
            <v>1</v>
          </cell>
          <cell r="H949">
            <v>1</v>
          </cell>
        </row>
        <row r="950">
          <cell r="F950" t="e">
            <v>#N/A</v>
          </cell>
          <cell r="G950">
            <v>0.22</v>
          </cell>
          <cell r="H950">
            <v>0.22</v>
          </cell>
        </row>
        <row r="951">
          <cell r="F951" t="e">
            <v>#N/A</v>
          </cell>
          <cell r="G951">
            <v>5.307100008953354E-2</v>
          </cell>
          <cell r="H951">
            <v>5.307100008953354E-2</v>
          </cell>
        </row>
        <row r="952">
          <cell r="F952" t="e">
            <v>#N/A</v>
          </cell>
          <cell r="G952">
            <v>0.02</v>
          </cell>
          <cell r="H952">
            <v>0.02</v>
          </cell>
        </row>
        <row r="953">
          <cell r="F953" t="e">
            <v>#N/A</v>
          </cell>
          <cell r="G953">
            <v>0.05</v>
          </cell>
          <cell r="H953">
            <v>0.05</v>
          </cell>
        </row>
        <row r="954">
          <cell r="F954" t="e">
            <v>#N/A</v>
          </cell>
          <cell r="G954">
            <v>0</v>
          </cell>
          <cell r="H954">
            <v>0</v>
          </cell>
        </row>
        <row r="955">
          <cell r="F955" t="e">
            <v>#N/A</v>
          </cell>
          <cell r="G955">
            <v>0.70666666666666722</v>
          </cell>
          <cell r="H955">
            <v>0.70666666666666722</v>
          </cell>
        </row>
        <row r="956">
          <cell r="F956" t="e">
            <v>#N/A</v>
          </cell>
          <cell r="G956">
            <v>0.28888888888888897</v>
          </cell>
          <cell r="H956">
            <v>0.28888888888888897</v>
          </cell>
        </row>
        <row r="957">
          <cell r="F957" t="e">
            <v>#N/A</v>
          </cell>
          <cell r="G957">
            <v>0</v>
          </cell>
          <cell r="H957">
            <v>0</v>
          </cell>
        </row>
        <row r="958">
          <cell r="F958" t="e">
            <v>#N/A</v>
          </cell>
          <cell r="G958">
            <v>0.32</v>
          </cell>
          <cell r="H958">
            <v>0.32</v>
          </cell>
        </row>
        <row r="959">
          <cell r="F959" t="e">
            <v>#N/A</v>
          </cell>
          <cell r="G959">
            <v>0</v>
          </cell>
          <cell r="H959">
            <v>0</v>
          </cell>
        </row>
        <row r="960">
          <cell r="F960" t="e">
            <v>#N/A</v>
          </cell>
          <cell r="G960">
            <v>0</v>
          </cell>
          <cell r="H960">
            <v>0</v>
          </cell>
        </row>
        <row r="961">
          <cell r="F961" t="e">
            <v>#N/A</v>
          </cell>
          <cell r="G961">
            <v>1.6055555555555563</v>
          </cell>
          <cell r="H961">
            <v>1.6055555555555563</v>
          </cell>
        </row>
        <row r="962">
          <cell r="A962">
            <v>503</v>
          </cell>
          <cell r="F962">
            <v>503</v>
          </cell>
          <cell r="G962">
            <v>503</v>
          </cell>
          <cell r="H962">
            <v>503</v>
          </cell>
          <cell r="M962" t="str">
            <v>CDC</v>
          </cell>
        </row>
        <row r="963">
          <cell r="F963" t="e">
            <v>#N/A</v>
          </cell>
          <cell r="G963">
            <v>0</v>
          </cell>
          <cell r="H963">
            <v>0</v>
          </cell>
        </row>
        <row r="964">
          <cell r="F964" t="e">
            <v>#N/A</v>
          </cell>
          <cell r="G964">
            <v>0</v>
          </cell>
          <cell r="H964">
            <v>0</v>
          </cell>
        </row>
        <row r="965">
          <cell r="F965" t="e">
            <v>#N/A</v>
          </cell>
          <cell r="G965">
            <v>0</v>
          </cell>
          <cell r="H965">
            <v>0</v>
          </cell>
        </row>
        <row r="966">
          <cell r="F966" t="e">
            <v>#N/A</v>
          </cell>
          <cell r="G966">
            <v>0</v>
          </cell>
          <cell r="H966">
            <v>0</v>
          </cell>
        </row>
        <row r="967">
          <cell r="F967" t="e">
            <v>#N/A</v>
          </cell>
          <cell r="G967">
            <v>0</v>
          </cell>
          <cell r="H967">
            <v>0</v>
          </cell>
        </row>
        <row r="968">
          <cell r="F968" t="e">
            <v>#N/A</v>
          </cell>
          <cell r="G968">
            <v>0</v>
          </cell>
          <cell r="H968">
            <v>0</v>
          </cell>
        </row>
        <row r="969">
          <cell r="F969" t="e">
            <v>#N/A</v>
          </cell>
          <cell r="G969">
            <v>0</v>
          </cell>
          <cell r="H969">
            <v>0</v>
          </cell>
        </row>
        <row r="970">
          <cell r="F970" t="e">
            <v>#N/A</v>
          </cell>
          <cell r="G970">
            <v>0</v>
          </cell>
          <cell r="H970">
            <v>0</v>
          </cell>
        </row>
        <row r="971">
          <cell r="F971" t="e">
            <v>#N/A</v>
          </cell>
          <cell r="G971">
            <v>0</v>
          </cell>
          <cell r="H971">
            <v>0</v>
          </cell>
        </row>
        <row r="972">
          <cell r="F972" t="e">
            <v>#N/A</v>
          </cell>
          <cell r="G972">
            <v>0</v>
          </cell>
          <cell r="H972">
            <v>0</v>
          </cell>
        </row>
        <row r="973">
          <cell r="F973" t="e">
            <v>#N/A</v>
          </cell>
          <cell r="G973">
            <v>0</v>
          </cell>
          <cell r="H973">
            <v>0</v>
          </cell>
        </row>
        <row r="974">
          <cell r="F974" t="e">
            <v>#N/A</v>
          </cell>
          <cell r="G974">
            <v>0</v>
          </cell>
          <cell r="H974">
            <v>0</v>
          </cell>
        </row>
        <row r="975">
          <cell r="F975" t="e">
            <v>#N/A</v>
          </cell>
          <cell r="G975">
            <v>0</v>
          </cell>
          <cell r="H975">
            <v>0</v>
          </cell>
        </row>
        <row r="976">
          <cell r="F976" t="e">
            <v>#N/A</v>
          </cell>
          <cell r="G976">
            <v>0</v>
          </cell>
          <cell r="H976">
            <v>0</v>
          </cell>
        </row>
        <row r="977">
          <cell r="F977" t="e">
            <v>#N/A</v>
          </cell>
          <cell r="G977">
            <v>0</v>
          </cell>
          <cell r="H977">
            <v>0</v>
          </cell>
        </row>
      </sheetData>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N Summary"/>
      <sheetName val="ABON Detail"/>
      <sheetName val="ABON Exclusions"/>
      <sheetName val="PREV.SHEET.LAST.PRINT"/>
      <sheetName val="Constants"/>
      <sheetName val="Macro1"/>
    </sheetNames>
    <sheetDataSet>
      <sheetData sheetId="0" refreshError="1"/>
      <sheetData sheetId="1" refreshError="1"/>
      <sheetData sheetId="2" refreshError="1"/>
      <sheetData sheetId="3" refreshError="1"/>
      <sheetData sheetId="4" refreshError="1">
        <row r="9">
          <cell r="B9">
            <v>39016.747021064817</v>
          </cell>
        </row>
        <row r="10">
          <cell r="B10">
            <v>75</v>
          </cell>
        </row>
      </sheetData>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T-5 46843"/>
      <sheetName val="T4"/>
      <sheetName val="T-3 46878"/>
      <sheetName val="T-2 46879"/>
      <sheetName val="T-1 46837"/>
    </sheetNames>
    <sheetDataSet>
      <sheetData sheetId="0">
        <row r="1">
          <cell r="A1" t="str">
            <v>Medidor</v>
          </cell>
          <cell r="B1" t="str">
            <v>Proyecto</v>
          </cell>
          <cell r="C1" t="str">
            <v>Nic</v>
          </cell>
          <cell r="D1" t="str">
            <v>vxv</v>
          </cell>
          <cell r="E1" t="str">
            <v>NIF</v>
          </cell>
          <cell r="F1" t="str">
            <v>NIS_RAD</v>
          </cell>
          <cell r="G1" t="str">
            <v>NOMBRE</v>
          </cell>
          <cell r="H1" t="str">
            <v>NOM_PROV</v>
          </cell>
          <cell r="I1" t="str">
            <v>NOM_DEPTO</v>
          </cell>
          <cell r="J1" t="str">
            <v>MUNICIPIO</v>
          </cell>
          <cell r="K1" t="str">
            <v>BARRIO</v>
          </cell>
          <cell r="L1" t="str">
            <v>DIRECCION</v>
          </cell>
          <cell r="M1" t="str">
            <v>DESC_TAR</v>
          </cell>
          <cell r="N1" t="str">
            <v>DESC_EST</v>
          </cell>
          <cell r="O1" t="str">
            <v>DEUDA</v>
          </cell>
          <cell r="P1" t="str">
            <v>MESES</v>
          </cell>
        </row>
        <row r="2">
          <cell r="A2">
            <v>15344821</v>
          </cell>
          <cell r="B2" t="str">
            <v>Calle Cauca</v>
          </cell>
          <cell r="C2" t="str">
            <v>No Encontrados</v>
          </cell>
        </row>
        <row r="3">
          <cell r="A3">
            <v>1318510</v>
          </cell>
          <cell r="B3" t="str">
            <v>Calle Cauca</v>
          </cell>
          <cell r="C3">
            <v>5050248</v>
          </cell>
          <cell r="E3">
            <v>25059645</v>
          </cell>
          <cell r="F3">
            <v>5052310</v>
          </cell>
          <cell r="G3" t="str">
            <v>DORA C. HERO CADAVID</v>
          </cell>
          <cell r="H3" t="str">
            <v>Sucre</v>
          </cell>
          <cell r="I3" t="str">
            <v>SINCELEJO</v>
          </cell>
          <cell r="J3" t="str">
            <v>SINCELEJO</v>
          </cell>
          <cell r="K3" t="str">
            <v>CAUCA</v>
          </cell>
          <cell r="L3" t="str">
            <v>CL 25 # 23A- 20 P 1  LOC  1</v>
          </cell>
          <cell r="M3" t="str">
            <v>Resid. Estrato 4 E.Costa</v>
          </cell>
          <cell r="N3" t="str">
            <v>Situacion correcta</v>
          </cell>
        </row>
        <row r="4">
          <cell r="A4">
            <v>3507286</v>
          </cell>
          <cell r="B4" t="str">
            <v>Calle Cauca</v>
          </cell>
          <cell r="C4">
            <v>5096978</v>
          </cell>
          <cell r="E4">
            <v>25060089</v>
          </cell>
          <cell r="F4">
            <v>5145770</v>
          </cell>
          <cell r="G4" t="str">
            <v xml:space="preserve">  CREDITOS CARIBE</v>
          </cell>
          <cell r="H4" t="str">
            <v>Sucre</v>
          </cell>
          <cell r="I4" t="str">
            <v>SINCELEJO</v>
          </cell>
          <cell r="J4" t="str">
            <v>SINCELEJO</v>
          </cell>
          <cell r="K4" t="str">
            <v>CENTRO</v>
          </cell>
          <cell r="L4" t="str">
            <v>CL 20 # 23- 32 P 1  LOC  2</v>
          </cell>
          <cell r="M4" t="str">
            <v>Com (Sencilla Niv.1 ) E.Costa</v>
          </cell>
          <cell r="N4" t="str">
            <v>Situacion correcta</v>
          </cell>
        </row>
        <row r="5">
          <cell r="A5">
            <v>4418802</v>
          </cell>
          <cell r="B5" t="str">
            <v>Calle Cauca</v>
          </cell>
          <cell r="C5">
            <v>5099924</v>
          </cell>
          <cell r="E5">
            <v>25065432</v>
          </cell>
          <cell r="F5">
            <v>5151662</v>
          </cell>
          <cell r="G5" t="str">
            <v>AMPARO BADEL</v>
          </cell>
          <cell r="H5" t="str">
            <v>Sucre</v>
          </cell>
          <cell r="I5" t="str">
            <v>SINCELEJO</v>
          </cell>
          <cell r="J5" t="str">
            <v>SINCELEJO</v>
          </cell>
          <cell r="K5" t="str">
            <v>EL TENDAL</v>
          </cell>
          <cell r="L5" t="str">
            <v>CL 25 # 23- 31</v>
          </cell>
          <cell r="M5" t="str">
            <v>Resid. Estrato 4 E.Costa</v>
          </cell>
          <cell r="N5" t="str">
            <v>Situacion correcta</v>
          </cell>
        </row>
        <row r="6">
          <cell r="A6">
            <v>28360417</v>
          </cell>
          <cell r="B6" t="str">
            <v>Calle Cauca</v>
          </cell>
          <cell r="C6">
            <v>5099922</v>
          </cell>
          <cell r="E6">
            <v>25058263</v>
          </cell>
          <cell r="F6">
            <v>5151658</v>
          </cell>
          <cell r="G6" t="str">
            <v>RAUL CUELLO</v>
          </cell>
          <cell r="H6" t="str">
            <v>Sucre</v>
          </cell>
          <cell r="I6" t="str">
            <v>SINCELEJO</v>
          </cell>
          <cell r="J6" t="str">
            <v>SINCELEJO</v>
          </cell>
          <cell r="K6" t="str">
            <v>BUENOS AIRES</v>
          </cell>
          <cell r="L6" t="str">
            <v>CL 25 # 23A- 47 P 2  APTO 2</v>
          </cell>
          <cell r="M6" t="str">
            <v>Com (Sencilla Niv.1 ) E.Costa</v>
          </cell>
          <cell r="N6" t="str">
            <v>Situacion correcta</v>
          </cell>
        </row>
        <row r="7">
          <cell r="A7">
            <v>3211859</v>
          </cell>
          <cell r="B7" t="str">
            <v>Calle Cauca</v>
          </cell>
          <cell r="C7">
            <v>5053642</v>
          </cell>
          <cell r="E7">
            <v>25058263</v>
          </cell>
          <cell r="F7">
            <v>5059098</v>
          </cell>
          <cell r="G7" t="str">
            <v>REMBERTO RODRIGUEZ</v>
          </cell>
          <cell r="H7" t="str">
            <v>Sucre</v>
          </cell>
          <cell r="I7" t="str">
            <v>SINCELEJO</v>
          </cell>
          <cell r="J7" t="str">
            <v>SINCELEJO</v>
          </cell>
          <cell r="K7" t="str">
            <v>BUENOS AIRES</v>
          </cell>
          <cell r="L7" t="str">
            <v>CL 25 # 23A- 47 P 1  APTO 1</v>
          </cell>
          <cell r="M7" t="str">
            <v>Resid. Estrato 3 E.Costa</v>
          </cell>
          <cell r="N7" t="str">
            <v>Situacion correcta</v>
          </cell>
          <cell r="O7">
            <v>42780</v>
          </cell>
          <cell r="P7">
            <v>1</v>
          </cell>
        </row>
        <row r="8">
          <cell r="A8">
            <v>862934</v>
          </cell>
          <cell r="B8" t="str">
            <v>Calle Cauca</v>
          </cell>
          <cell r="C8">
            <v>5099923</v>
          </cell>
          <cell r="E8">
            <v>25058263</v>
          </cell>
          <cell r="F8">
            <v>5151660</v>
          </cell>
          <cell r="G8" t="str">
            <v>CARMEN SOTOMAYOR</v>
          </cell>
          <cell r="H8" t="str">
            <v>Sucre</v>
          </cell>
          <cell r="I8" t="str">
            <v>SINCELEJO</v>
          </cell>
          <cell r="J8" t="str">
            <v>SINCELEJO</v>
          </cell>
          <cell r="K8" t="str">
            <v>BUENOS AIRES</v>
          </cell>
          <cell r="L8" t="str">
            <v>CL 25 # 23A- 47 LOC  3</v>
          </cell>
          <cell r="M8" t="str">
            <v>Com (Sencilla Niv.1 ) E.Costa</v>
          </cell>
          <cell r="N8" t="str">
            <v>Situacion correcta</v>
          </cell>
        </row>
        <row r="9">
          <cell r="A9">
            <v>8900788</v>
          </cell>
          <cell r="B9" t="str">
            <v>Calle Cauca</v>
          </cell>
          <cell r="C9">
            <v>5099920</v>
          </cell>
          <cell r="E9">
            <v>25058265</v>
          </cell>
          <cell r="F9">
            <v>5151654</v>
          </cell>
          <cell r="G9" t="str">
            <v>GLORIA DE ORO R</v>
          </cell>
          <cell r="H9" t="str">
            <v>Sucre</v>
          </cell>
          <cell r="I9" t="str">
            <v>SINCELEJO</v>
          </cell>
          <cell r="J9" t="str">
            <v>SINCELEJO</v>
          </cell>
          <cell r="K9" t="str">
            <v>BUENOS AIRES</v>
          </cell>
          <cell r="L9" t="str">
            <v>CL 25 # 23A- 55</v>
          </cell>
          <cell r="M9" t="str">
            <v>Resid. Estrato 3 E.Costa</v>
          </cell>
          <cell r="N9" t="str">
            <v>Situacion correcta</v>
          </cell>
        </row>
        <row r="10">
          <cell r="A10">
            <v>7288881</v>
          </cell>
          <cell r="B10" t="str">
            <v>Calle Cauca</v>
          </cell>
          <cell r="C10">
            <v>5092795</v>
          </cell>
          <cell r="E10">
            <v>25058264</v>
          </cell>
          <cell r="F10">
            <v>5137404</v>
          </cell>
          <cell r="G10" t="str">
            <v>EDUARDO GONZALEZ</v>
          </cell>
          <cell r="H10" t="str">
            <v>Sucre</v>
          </cell>
          <cell r="I10" t="str">
            <v>SINCELEJO</v>
          </cell>
          <cell r="J10" t="str">
            <v>SINCELEJO</v>
          </cell>
          <cell r="K10" t="str">
            <v>BUENOS AIRES</v>
          </cell>
          <cell r="L10" t="str">
            <v>CL 25 # 23A- 52</v>
          </cell>
          <cell r="M10" t="str">
            <v>Resid. Estrato 4 E.Costa</v>
          </cell>
          <cell r="N10" t="str">
            <v>Situacion correcta</v>
          </cell>
          <cell r="O10">
            <v>124460</v>
          </cell>
          <cell r="P10">
            <v>1</v>
          </cell>
        </row>
        <row r="11">
          <cell r="A11">
            <v>33082773</v>
          </cell>
          <cell r="B11" t="str">
            <v>Calle Cauca</v>
          </cell>
          <cell r="C11">
            <v>5092794</v>
          </cell>
          <cell r="E11">
            <v>25059647</v>
          </cell>
          <cell r="F11">
            <v>5137402</v>
          </cell>
          <cell r="G11" t="str">
            <v>JULIO GUTIERREZ</v>
          </cell>
          <cell r="H11" t="str">
            <v>Sucre</v>
          </cell>
          <cell r="I11" t="str">
            <v>SINCELEJO</v>
          </cell>
          <cell r="J11" t="str">
            <v>SINCELEJO</v>
          </cell>
          <cell r="K11" t="str">
            <v>CAUCA</v>
          </cell>
          <cell r="L11" t="str">
            <v>CL 25 # 23A- 60</v>
          </cell>
          <cell r="M11" t="str">
            <v>Resid. Estrato 4 E.Costa</v>
          </cell>
          <cell r="N11" t="str">
            <v>Situacion correcta</v>
          </cell>
        </row>
        <row r="12">
          <cell r="A12">
            <v>1046499</v>
          </cell>
          <cell r="B12" t="str">
            <v>Calle Cauca</v>
          </cell>
          <cell r="C12">
            <v>5055429</v>
          </cell>
          <cell r="E12">
            <v>25058267</v>
          </cell>
          <cell r="F12">
            <v>5062672</v>
          </cell>
          <cell r="G12" t="str">
            <v>LUIS C. GOMEZ</v>
          </cell>
          <cell r="H12" t="str">
            <v>Sucre</v>
          </cell>
          <cell r="I12" t="str">
            <v>SINCELEJO</v>
          </cell>
          <cell r="J12" t="str">
            <v>SINCELEJO</v>
          </cell>
          <cell r="K12" t="str">
            <v>BUENOS AIRES</v>
          </cell>
          <cell r="L12" t="str">
            <v>CL 25 # 23A- 87</v>
          </cell>
          <cell r="M12" t="str">
            <v>Com (Sencilla Niv.1 ) E.Costa</v>
          </cell>
          <cell r="N12" t="str">
            <v>Situacion correcta</v>
          </cell>
          <cell r="O12">
            <v>232340</v>
          </cell>
          <cell r="P12">
            <v>1</v>
          </cell>
        </row>
        <row r="13">
          <cell r="A13">
            <v>1024953</v>
          </cell>
          <cell r="B13" t="str">
            <v>Calle Cauca</v>
          </cell>
          <cell r="C13">
            <v>5099917</v>
          </cell>
          <cell r="E13">
            <v>25058267</v>
          </cell>
          <cell r="F13">
            <v>5151648</v>
          </cell>
          <cell r="G13" t="str">
            <v>JESUS MORENO</v>
          </cell>
          <cell r="H13" t="str">
            <v>Sucre</v>
          </cell>
          <cell r="I13" t="str">
            <v>SINCELEJO</v>
          </cell>
          <cell r="J13" t="str">
            <v>SINCELEJO</v>
          </cell>
          <cell r="K13" t="str">
            <v>BUENOS AIRES</v>
          </cell>
          <cell r="L13" t="str">
            <v>CL 25 # 23A- 87 P 1  APTO 01</v>
          </cell>
          <cell r="M13" t="str">
            <v>Resid. Estrato 4 E.Costa</v>
          </cell>
          <cell r="N13" t="str">
            <v>Situacion correcta</v>
          </cell>
        </row>
        <row r="14">
          <cell r="A14">
            <v>3228920</v>
          </cell>
          <cell r="B14" t="str">
            <v>Calle Cauca</v>
          </cell>
          <cell r="C14">
            <v>5092793</v>
          </cell>
          <cell r="E14">
            <v>25059648</v>
          </cell>
          <cell r="F14">
            <v>5137400</v>
          </cell>
          <cell r="G14" t="str">
            <v>VICTOR MONTES</v>
          </cell>
          <cell r="H14" t="str">
            <v>Sucre</v>
          </cell>
          <cell r="I14" t="str">
            <v>SINCELEJO</v>
          </cell>
          <cell r="J14" t="str">
            <v>SINCELEJO</v>
          </cell>
          <cell r="K14" t="str">
            <v>CAUCA</v>
          </cell>
          <cell r="L14" t="str">
            <v>CL 25 # 23A- 74</v>
          </cell>
          <cell r="M14" t="str">
            <v>Com (Sencilla Niv.1 ) E.Costa</v>
          </cell>
          <cell r="N14" t="str">
            <v>Situacion correcta</v>
          </cell>
        </row>
        <row r="15">
          <cell r="A15">
            <v>3815804</v>
          </cell>
          <cell r="B15" t="str">
            <v>Calle Cauca</v>
          </cell>
          <cell r="C15">
            <v>5092791</v>
          </cell>
          <cell r="E15">
            <v>25059649</v>
          </cell>
          <cell r="F15">
            <v>5137396</v>
          </cell>
          <cell r="G15" t="str">
            <v>NORMA BLANCO</v>
          </cell>
          <cell r="H15" t="str">
            <v>Sucre</v>
          </cell>
          <cell r="I15" t="str">
            <v>SINCELEJO</v>
          </cell>
          <cell r="J15" t="str">
            <v>SINCELEJO</v>
          </cell>
          <cell r="K15" t="str">
            <v>CAUCA</v>
          </cell>
          <cell r="L15" t="str">
            <v>CL 25 # 23A- 92</v>
          </cell>
          <cell r="M15" t="str">
            <v>Resid. Estrato 3 E.Costa</v>
          </cell>
          <cell r="N15" t="str">
            <v>Situacion correcta</v>
          </cell>
        </row>
        <row r="16">
          <cell r="A16">
            <v>1797264</v>
          </cell>
          <cell r="B16" t="str">
            <v>Calle Cauca</v>
          </cell>
          <cell r="C16">
            <v>5059524</v>
          </cell>
          <cell r="E16">
            <v>25059641</v>
          </cell>
          <cell r="F16">
            <v>5070862</v>
          </cell>
          <cell r="G16" t="str">
            <v>VALDIMIRO SIERRA M</v>
          </cell>
          <cell r="H16" t="str">
            <v>Sucre</v>
          </cell>
          <cell r="I16" t="str">
            <v>SINCELEJO</v>
          </cell>
          <cell r="J16" t="str">
            <v>SINCELEJO</v>
          </cell>
          <cell r="K16" t="str">
            <v>CAUCA</v>
          </cell>
          <cell r="L16" t="str">
            <v>CL 25 # 23- 102 P 1  CASA 3</v>
          </cell>
          <cell r="M16" t="str">
            <v>Resid. Estrato 2 E.Costa</v>
          </cell>
          <cell r="N16" t="str">
            <v>Situacion correcta</v>
          </cell>
        </row>
        <row r="17">
          <cell r="A17">
            <v>7093247</v>
          </cell>
          <cell r="B17" t="str">
            <v>Calle Cauca</v>
          </cell>
          <cell r="C17">
            <v>5092788</v>
          </cell>
          <cell r="E17">
            <v>25059641</v>
          </cell>
          <cell r="F17">
            <v>5137390</v>
          </cell>
          <cell r="G17" t="str">
            <v>DAYSSI SIERRA</v>
          </cell>
          <cell r="H17" t="str">
            <v>Sucre</v>
          </cell>
          <cell r="I17" t="str">
            <v>SINCELEJO</v>
          </cell>
          <cell r="J17" t="str">
            <v>SINCELEJO</v>
          </cell>
          <cell r="K17" t="str">
            <v>CAUCA</v>
          </cell>
          <cell r="L17" t="str">
            <v>CL 25 # 23- 102 P 1  CASA 4</v>
          </cell>
          <cell r="M17" t="str">
            <v>Resid. Estrato 2 E.Costa</v>
          </cell>
          <cell r="N17" t="str">
            <v>Situacion correcta</v>
          </cell>
        </row>
        <row r="18">
          <cell r="A18">
            <v>1502420</v>
          </cell>
          <cell r="B18" t="str">
            <v>Calle Cauca</v>
          </cell>
          <cell r="C18">
            <v>5092790</v>
          </cell>
          <cell r="E18">
            <v>25059641</v>
          </cell>
          <cell r="F18">
            <v>5137394</v>
          </cell>
          <cell r="G18" t="str">
            <v>GERMAN SIERRA</v>
          </cell>
          <cell r="H18" t="str">
            <v>Sucre</v>
          </cell>
          <cell r="I18" t="str">
            <v>SINCELEJO</v>
          </cell>
          <cell r="J18" t="str">
            <v>SINCELEJO</v>
          </cell>
          <cell r="K18" t="str">
            <v>CAUCA</v>
          </cell>
          <cell r="L18" t="str">
            <v>CL 25 # 23- 102 P 1  LOC  01</v>
          </cell>
          <cell r="M18" t="str">
            <v>Resid. Estrato 4 E.Costa</v>
          </cell>
          <cell r="N18" t="str">
            <v>Suspendido por impago</v>
          </cell>
          <cell r="O18">
            <v>2808050</v>
          </cell>
          <cell r="P18">
            <v>7</v>
          </cell>
        </row>
        <row r="19">
          <cell r="A19">
            <v>7081758</v>
          </cell>
          <cell r="B19" t="str">
            <v>Calle Cauca</v>
          </cell>
          <cell r="C19">
            <v>5092789</v>
          </cell>
          <cell r="E19">
            <v>25059641</v>
          </cell>
          <cell r="F19">
            <v>5137392</v>
          </cell>
          <cell r="G19" t="str">
            <v>JUAN SIERRA</v>
          </cell>
          <cell r="H19" t="str">
            <v>Sucre</v>
          </cell>
          <cell r="I19" t="str">
            <v>SINCELEJO</v>
          </cell>
          <cell r="J19" t="str">
            <v>SINCELEJO</v>
          </cell>
          <cell r="K19" t="str">
            <v>CAUCA</v>
          </cell>
          <cell r="L19" t="str">
            <v>CL 25 # 23- 102 P 1  CASA 2</v>
          </cell>
          <cell r="M19" t="str">
            <v>Resid. Estrato 2 E.Costa</v>
          </cell>
          <cell r="N19" t="str">
            <v>Situacion correcta</v>
          </cell>
          <cell r="O19">
            <v>80800</v>
          </cell>
          <cell r="P19">
            <v>2</v>
          </cell>
        </row>
        <row r="20">
          <cell r="A20">
            <v>7094079</v>
          </cell>
          <cell r="B20" t="str">
            <v>Calle Cauca</v>
          </cell>
          <cell r="C20">
            <v>5092787</v>
          </cell>
          <cell r="E20">
            <v>25059650</v>
          </cell>
          <cell r="F20">
            <v>5137388</v>
          </cell>
          <cell r="G20" t="str">
            <v>AMPARO ISABEL NIETO DE ARROYO</v>
          </cell>
          <cell r="H20" t="str">
            <v>Sucre</v>
          </cell>
          <cell r="I20" t="str">
            <v>SINCELEJO</v>
          </cell>
          <cell r="J20" t="str">
            <v>SINCELEJO</v>
          </cell>
          <cell r="K20" t="str">
            <v>CAUCA</v>
          </cell>
          <cell r="L20" t="str">
            <v>CL 25 # 24- 16</v>
          </cell>
          <cell r="M20" t="str">
            <v>Resid. Estrato 2 E.Costa</v>
          </cell>
          <cell r="N20" t="str">
            <v>Situacion correcta</v>
          </cell>
        </row>
        <row r="21">
          <cell r="A21">
            <v>6311091</v>
          </cell>
          <cell r="B21" t="str">
            <v>Calle Cauca</v>
          </cell>
          <cell r="C21">
            <v>5092786</v>
          </cell>
          <cell r="E21">
            <v>25059651</v>
          </cell>
          <cell r="F21">
            <v>5137386</v>
          </cell>
          <cell r="G21" t="str">
            <v>OCTAVINA MONTERROZA</v>
          </cell>
          <cell r="H21" t="str">
            <v>Sucre</v>
          </cell>
          <cell r="I21" t="str">
            <v>SINCELEJO</v>
          </cell>
          <cell r="J21" t="str">
            <v>SINCELEJO</v>
          </cell>
          <cell r="K21" t="str">
            <v>CAUCA</v>
          </cell>
          <cell r="L21" t="str">
            <v>CL 25 # 24- 26 P 2  APTO 01</v>
          </cell>
          <cell r="M21" t="str">
            <v>Resid. Estrato 3 E.Costa</v>
          </cell>
          <cell r="N21" t="str">
            <v>Situacion correcta</v>
          </cell>
        </row>
        <row r="22">
          <cell r="A22">
            <v>6893495</v>
          </cell>
          <cell r="B22" t="str">
            <v>Calle Cauca</v>
          </cell>
          <cell r="C22">
            <v>5092785</v>
          </cell>
          <cell r="E22">
            <v>25059651</v>
          </cell>
          <cell r="F22">
            <v>5137384</v>
          </cell>
          <cell r="G22" t="str">
            <v>OCTOLINA MONTERROZA</v>
          </cell>
          <cell r="H22" t="str">
            <v>Sucre</v>
          </cell>
          <cell r="I22" t="str">
            <v>SINCELEJO</v>
          </cell>
          <cell r="J22" t="str">
            <v>SINCELEJO</v>
          </cell>
          <cell r="K22" t="str">
            <v>CAUCA</v>
          </cell>
          <cell r="L22" t="str">
            <v>CL 25 # 24- 26 P 1</v>
          </cell>
          <cell r="M22" t="str">
            <v>Resid. Estrato 3 E.Costa</v>
          </cell>
          <cell r="N22" t="str">
            <v>Situacion correcta</v>
          </cell>
        </row>
        <row r="23">
          <cell r="A23">
            <v>4977270</v>
          </cell>
          <cell r="B23" t="str">
            <v>Calle Cauca</v>
          </cell>
          <cell r="C23">
            <v>5097127</v>
          </cell>
          <cell r="E23">
            <v>25058270</v>
          </cell>
          <cell r="F23">
            <v>5146068</v>
          </cell>
          <cell r="G23" t="str">
            <v>ANA VDA DE URZOLA</v>
          </cell>
          <cell r="H23" t="str">
            <v>Sucre</v>
          </cell>
          <cell r="I23" t="str">
            <v>SINCELEJO</v>
          </cell>
          <cell r="J23" t="str">
            <v>SINCELEJO</v>
          </cell>
          <cell r="K23" t="str">
            <v>BUENOS AIRES</v>
          </cell>
          <cell r="L23" t="str">
            <v>CL 25 # 24- 9</v>
          </cell>
          <cell r="M23" t="str">
            <v>Resid. Estrato 3 E.Costa</v>
          </cell>
          <cell r="N23" t="str">
            <v>Situacion correcta</v>
          </cell>
        </row>
        <row r="24">
          <cell r="A24">
            <v>1618774</v>
          </cell>
          <cell r="B24" t="str">
            <v>Calle Cauca</v>
          </cell>
          <cell r="C24">
            <v>5097128</v>
          </cell>
          <cell r="E24">
            <v>25058271</v>
          </cell>
          <cell r="F24">
            <v>5146070</v>
          </cell>
          <cell r="G24" t="str">
            <v>ANIBAL CABRERA LOPEZ</v>
          </cell>
          <cell r="H24" t="str">
            <v>Sucre</v>
          </cell>
          <cell r="I24" t="str">
            <v>SINCELEJO</v>
          </cell>
          <cell r="J24" t="str">
            <v>SINCELEJO</v>
          </cell>
          <cell r="K24" t="str">
            <v>BUENOS AIRES</v>
          </cell>
          <cell r="L24" t="str">
            <v>CL 25 # 24- 19</v>
          </cell>
          <cell r="M24" t="str">
            <v>Resid. Estrato 4 E.Costa</v>
          </cell>
          <cell r="N24" t="str">
            <v>Situacion correcta</v>
          </cell>
        </row>
        <row r="25">
          <cell r="A25">
            <v>362836</v>
          </cell>
          <cell r="B25" t="str">
            <v>Calle Cauca</v>
          </cell>
          <cell r="C25" t="str">
            <v>No Encontrados</v>
          </cell>
        </row>
        <row r="26">
          <cell r="A26">
            <v>1692011</v>
          </cell>
          <cell r="B26" t="str">
            <v>Calle Cauca</v>
          </cell>
          <cell r="C26">
            <v>5097129</v>
          </cell>
          <cell r="E26">
            <v>25058272</v>
          </cell>
          <cell r="F26">
            <v>5146072</v>
          </cell>
          <cell r="G26" t="str">
            <v>MERCEDES DE DOMINGUEZ</v>
          </cell>
          <cell r="H26" t="str">
            <v>Sucre</v>
          </cell>
          <cell r="I26" t="str">
            <v>SINCELEJO</v>
          </cell>
          <cell r="J26" t="str">
            <v>SINCELEJO</v>
          </cell>
          <cell r="K26" t="str">
            <v>BUENOS AIRES</v>
          </cell>
          <cell r="L26" t="str">
            <v>CL 25 # 24- 29</v>
          </cell>
          <cell r="M26" t="str">
            <v>Resid. Estrato 4 E.Costa</v>
          </cell>
          <cell r="N26" t="str">
            <v>Situacion correcta</v>
          </cell>
          <cell r="O26">
            <v>23120</v>
          </cell>
          <cell r="P26">
            <v>1</v>
          </cell>
        </row>
        <row r="27">
          <cell r="A27">
            <v>7315731</v>
          </cell>
          <cell r="B27" t="str">
            <v>Calle Cauca</v>
          </cell>
          <cell r="C27">
            <v>5092784</v>
          </cell>
          <cell r="E27">
            <v>25059652</v>
          </cell>
          <cell r="F27">
            <v>5137382</v>
          </cell>
          <cell r="G27" t="str">
            <v>PEDRO TOSCANO TOSCANO</v>
          </cell>
          <cell r="H27" t="str">
            <v>Sucre</v>
          </cell>
          <cell r="I27" t="str">
            <v>SINCELEJO</v>
          </cell>
          <cell r="J27" t="str">
            <v>SINCELEJO</v>
          </cell>
          <cell r="K27" t="str">
            <v>CAUCA</v>
          </cell>
          <cell r="L27" t="str">
            <v>CL 25 # 24- 38 P 1  LOC  1</v>
          </cell>
          <cell r="M27" t="str">
            <v>Resid. Estrato 3 E.Costa</v>
          </cell>
          <cell r="N27" t="str">
            <v>Situacion correcta</v>
          </cell>
        </row>
        <row r="28">
          <cell r="A28">
            <v>7315359</v>
          </cell>
          <cell r="B28" t="str">
            <v>Calle Cauca</v>
          </cell>
          <cell r="C28">
            <v>5048913</v>
          </cell>
          <cell r="E28">
            <v>25059652</v>
          </cell>
          <cell r="F28">
            <v>5049640</v>
          </cell>
          <cell r="G28" t="str">
            <v>PEDRO A TOSCANO</v>
          </cell>
          <cell r="H28" t="str">
            <v>Sucre</v>
          </cell>
          <cell r="I28" t="str">
            <v>SINCELEJO</v>
          </cell>
          <cell r="J28" t="str">
            <v>SINCELEJO</v>
          </cell>
          <cell r="K28" t="str">
            <v>CAUCA</v>
          </cell>
          <cell r="L28" t="str">
            <v>CL 25 # 24- 38 P 2  APTO 01</v>
          </cell>
          <cell r="M28" t="str">
            <v>Resid. Estrato 3 E.Costa</v>
          </cell>
          <cell r="N28" t="str">
            <v>Situacion correcta</v>
          </cell>
        </row>
        <row r="29">
          <cell r="A29">
            <v>10409160</v>
          </cell>
          <cell r="B29" t="str">
            <v>Calle Cauca</v>
          </cell>
          <cell r="C29">
            <v>5883016</v>
          </cell>
          <cell r="E29">
            <v>34018924</v>
          </cell>
          <cell r="F29">
            <v>5977746</v>
          </cell>
          <cell r="G29" t="str">
            <v>LUIS MANUEL TOSCANO GUZMAN</v>
          </cell>
          <cell r="H29" t="str">
            <v>Sucre</v>
          </cell>
          <cell r="I29" t="str">
            <v>SINCELEJO</v>
          </cell>
          <cell r="J29" t="str">
            <v>SINCELEJO</v>
          </cell>
          <cell r="K29" t="str">
            <v>CAUCA</v>
          </cell>
          <cell r="L29" t="str">
            <v>CL 25 # 24- 40</v>
          </cell>
          <cell r="M29" t="str">
            <v>Resid. Estrato 3 E.Costa</v>
          </cell>
          <cell r="N29" t="str">
            <v>Situacion correcta</v>
          </cell>
          <cell r="O29">
            <v>24680</v>
          </cell>
          <cell r="P29">
            <v>1</v>
          </cell>
        </row>
        <row r="30">
          <cell r="A30">
            <v>3231930</v>
          </cell>
          <cell r="B30" t="str">
            <v>Calle Cauca</v>
          </cell>
          <cell r="C30">
            <v>5886936</v>
          </cell>
          <cell r="E30">
            <v>25059653</v>
          </cell>
          <cell r="F30">
            <v>5999302</v>
          </cell>
          <cell r="G30" t="str">
            <v>HUGO VILLEGAS PINEDA</v>
          </cell>
          <cell r="H30" t="str">
            <v>Sucre</v>
          </cell>
          <cell r="I30" t="str">
            <v>SINCELEJO</v>
          </cell>
          <cell r="J30" t="str">
            <v>SINCELEJO</v>
          </cell>
          <cell r="K30" t="str">
            <v>CAUCA</v>
          </cell>
          <cell r="L30" t="str">
            <v>CL 25 # 24- 48 P  2 APTO    1</v>
          </cell>
          <cell r="M30" t="str">
            <v>Resid. Estrato 4 E.Costa</v>
          </cell>
          <cell r="N30" t="str">
            <v>Situacion correcta</v>
          </cell>
        </row>
        <row r="31">
          <cell r="A31">
            <v>3231931</v>
          </cell>
          <cell r="B31" t="str">
            <v>Calle Cauca</v>
          </cell>
          <cell r="C31">
            <v>5886941</v>
          </cell>
          <cell r="E31">
            <v>25059653</v>
          </cell>
          <cell r="F31">
            <v>5999308</v>
          </cell>
          <cell r="G31" t="str">
            <v>HUGO VILLEGAS PINEDA</v>
          </cell>
          <cell r="H31" t="str">
            <v>Sucre</v>
          </cell>
          <cell r="I31" t="str">
            <v>SINCELEJO</v>
          </cell>
          <cell r="J31" t="str">
            <v>SINCELEJO</v>
          </cell>
          <cell r="K31" t="str">
            <v>CAUCA</v>
          </cell>
          <cell r="L31" t="str">
            <v>CL 25 # 24- 48 P  2 APTO    2</v>
          </cell>
          <cell r="M31" t="str">
            <v>Resid. Estrato 4 E.Costa</v>
          </cell>
          <cell r="N31" t="str">
            <v>Situacion correcta</v>
          </cell>
        </row>
        <row r="32">
          <cell r="A32">
            <v>5376138</v>
          </cell>
          <cell r="B32" t="str">
            <v>Calle Cauca</v>
          </cell>
          <cell r="C32">
            <v>5092783</v>
          </cell>
          <cell r="E32">
            <v>25059667</v>
          </cell>
          <cell r="F32">
            <v>5137380</v>
          </cell>
          <cell r="G32" t="str">
            <v>HUMBERTO VELEZ C</v>
          </cell>
          <cell r="H32" t="str">
            <v>Sucre</v>
          </cell>
          <cell r="I32" t="str">
            <v>SINCELEJO</v>
          </cell>
          <cell r="J32" t="str">
            <v>SINCELEJO</v>
          </cell>
          <cell r="K32" t="str">
            <v>CAUCA</v>
          </cell>
          <cell r="L32" t="str">
            <v>CL 25 # 24- 42 P 2  APTO 01</v>
          </cell>
          <cell r="M32" t="str">
            <v>Resid. Estrato 3 E.Costa</v>
          </cell>
          <cell r="N32" t="str">
            <v>Situacion correcta</v>
          </cell>
        </row>
        <row r="33">
          <cell r="A33">
            <v>5376139</v>
          </cell>
          <cell r="B33" t="str">
            <v>Calle Cauca</v>
          </cell>
          <cell r="C33">
            <v>5092782</v>
          </cell>
          <cell r="E33">
            <v>25059654</v>
          </cell>
          <cell r="F33">
            <v>5137378</v>
          </cell>
          <cell r="G33" t="str">
            <v>ROSARIO CORONADO</v>
          </cell>
          <cell r="H33" t="str">
            <v>Sucre</v>
          </cell>
          <cell r="I33" t="str">
            <v>SINCELEJO</v>
          </cell>
          <cell r="J33" t="str">
            <v>SINCELEJO</v>
          </cell>
          <cell r="K33" t="str">
            <v>CAUCA</v>
          </cell>
          <cell r="L33" t="str">
            <v>CL 25 # 24- 64 P 1  LOC  1</v>
          </cell>
          <cell r="M33" t="str">
            <v>Com (Sencilla Niv.1 ) E.Costa</v>
          </cell>
          <cell r="N33" t="str">
            <v>Situacion correcta</v>
          </cell>
        </row>
        <row r="34">
          <cell r="A34">
            <v>3219529</v>
          </cell>
          <cell r="B34" t="str">
            <v>Calle Cauca</v>
          </cell>
          <cell r="C34">
            <v>5048196</v>
          </cell>
          <cell r="E34">
            <v>25059668</v>
          </cell>
          <cell r="F34">
            <v>5048206</v>
          </cell>
          <cell r="G34" t="str">
            <v xml:space="preserve">  SENA CALLE CAUCA</v>
          </cell>
          <cell r="H34" t="str">
            <v>Sucre</v>
          </cell>
          <cell r="I34" t="str">
            <v>SINCELEJO</v>
          </cell>
          <cell r="J34" t="str">
            <v>SINCELEJO</v>
          </cell>
          <cell r="K34" t="str">
            <v>CAUCA</v>
          </cell>
          <cell r="L34" t="str">
            <v>CL 25 # 24- 78</v>
          </cell>
          <cell r="M34" t="str">
            <v>Ofi (Sencilla Niv.1) E.Costa</v>
          </cell>
          <cell r="N34" t="str">
            <v>Situacion correcta</v>
          </cell>
          <cell r="O34">
            <v>60490</v>
          </cell>
          <cell r="P34">
            <v>2</v>
          </cell>
        </row>
        <row r="35">
          <cell r="A35">
            <v>6313807</v>
          </cell>
          <cell r="B35" t="str">
            <v>Calle Cauca</v>
          </cell>
          <cell r="C35" t="str">
            <v>BAJA</v>
          </cell>
        </row>
        <row r="36">
          <cell r="A36">
            <v>3214446</v>
          </cell>
          <cell r="B36" t="str">
            <v>Calle Cauca</v>
          </cell>
          <cell r="C36">
            <v>5092780</v>
          </cell>
          <cell r="E36">
            <v>25059656</v>
          </cell>
          <cell r="F36">
            <v>5137374</v>
          </cell>
          <cell r="G36" t="str">
            <v>ADALBERTO CARABALLO</v>
          </cell>
          <cell r="H36" t="str">
            <v>Sucre</v>
          </cell>
          <cell r="I36" t="str">
            <v>SINCELEJO</v>
          </cell>
          <cell r="J36" t="str">
            <v>SINCELEJO</v>
          </cell>
          <cell r="K36" t="str">
            <v>CAUCA</v>
          </cell>
          <cell r="L36" t="str">
            <v>CL 25 # 24- 94</v>
          </cell>
          <cell r="M36" t="str">
            <v>Resid. Estrato 3 E.Costa</v>
          </cell>
          <cell r="N36" t="str">
            <v>Situacion correcta</v>
          </cell>
        </row>
        <row r="37">
          <cell r="A37">
            <v>3218191</v>
          </cell>
          <cell r="B37" t="str">
            <v>Calle Cauca</v>
          </cell>
          <cell r="C37">
            <v>5092779</v>
          </cell>
          <cell r="E37">
            <v>25059722</v>
          </cell>
          <cell r="F37">
            <v>5137372</v>
          </cell>
          <cell r="G37" t="str">
            <v>ELODIA SALGADO</v>
          </cell>
          <cell r="H37" t="str">
            <v>Sucre</v>
          </cell>
          <cell r="I37" t="str">
            <v>SINCELEJO</v>
          </cell>
          <cell r="J37" t="str">
            <v>SINCELEJO</v>
          </cell>
          <cell r="K37" t="str">
            <v>CAUCA</v>
          </cell>
          <cell r="L37" t="str">
            <v>CR 25 # 25- 18 P 1  LOC  1</v>
          </cell>
          <cell r="M37" t="str">
            <v>Com (Sencilla Niv.1 ) E.Costa</v>
          </cell>
          <cell r="N37" t="str">
            <v>Situacion correcta</v>
          </cell>
        </row>
        <row r="38">
          <cell r="A38">
            <v>28359593</v>
          </cell>
          <cell r="B38" t="str">
            <v>Calle Cauca</v>
          </cell>
          <cell r="C38">
            <v>6513870</v>
          </cell>
          <cell r="E38">
            <v>25059723</v>
          </cell>
          <cell r="F38">
            <v>6538121</v>
          </cell>
          <cell r="G38" t="str">
            <v>NELLY ESTHER MARTINEZ DE LOZADA</v>
          </cell>
          <cell r="H38" t="str">
            <v>Sucre</v>
          </cell>
          <cell r="I38" t="str">
            <v>SINCELEJO</v>
          </cell>
          <cell r="J38" t="str">
            <v>SINCELEJO</v>
          </cell>
          <cell r="K38" t="str">
            <v>CAUCA</v>
          </cell>
          <cell r="L38" t="str">
            <v>CR 25 # 25- 34 P  2 APTO    3</v>
          </cell>
          <cell r="M38" t="str">
            <v>Com (Sencilla Niv.1 ) E.Costa</v>
          </cell>
          <cell r="N38" t="str">
            <v>Suspensión Administrativa</v>
          </cell>
          <cell r="O38">
            <v>149930</v>
          </cell>
          <cell r="P38">
            <v>7</v>
          </cell>
        </row>
        <row r="39">
          <cell r="A39">
            <v>5370594</v>
          </cell>
          <cell r="B39" t="str">
            <v>Calle Cauca</v>
          </cell>
          <cell r="C39">
            <v>5092778</v>
          </cell>
          <cell r="E39">
            <v>25059722</v>
          </cell>
          <cell r="F39">
            <v>5137370</v>
          </cell>
          <cell r="G39" t="str">
            <v>ELODIA SALGADO</v>
          </cell>
          <cell r="H39" t="str">
            <v>Sucre</v>
          </cell>
          <cell r="I39" t="str">
            <v>SINCELEJO</v>
          </cell>
          <cell r="J39" t="str">
            <v>SINCELEJO</v>
          </cell>
          <cell r="K39" t="str">
            <v>CAUCA</v>
          </cell>
          <cell r="L39" t="str">
            <v>CR 25 # 25- 18 P 1  LOC  2</v>
          </cell>
          <cell r="M39" t="str">
            <v>Com (Sencilla Niv.1 ) E.Costa</v>
          </cell>
          <cell r="N39" t="str">
            <v>Situacion correcta</v>
          </cell>
        </row>
        <row r="40">
          <cell r="A40">
            <v>1426766</v>
          </cell>
          <cell r="B40" t="str">
            <v>Calle Cauca</v>
          </cell>
          <cell r="C40">
            <v>5092777</v>
          </cell>
          <cell r="E40">
            <v>25059722</v>
          </cell>
          <cell r="F40">
            <v>5137368</v>
          </cell>
          <cell r="G40" t="str">
            <v>ELODIA SALGADO</v>
          </cell>
          <cell r="H40" t="str">
            <v>Sucre</v>
          </cell>
          <cell r="I40" t="str">
            <v>SINCELEJO</v>
          </cell>
          <cell r="J40" t="str">
            <v>SINCELEJO</v>
          </cell>
          <cell r="K40" t="str">
            <v>CAUCA</v>
          </cell>
          <cell r="L40" t="str">
            <v>CR 25 # 25- 18 P 1  LOC  3</v>
          </cell>
          <cell r="M40" t="str">
            <v>Com (Sencilla Niv.1 ) E.Costa</v>
          </cell>
          <cell r="N40" t="str">
            <v>Situacion correcta</v>
          </cell>
          <cell r="O40">
            <v>5090</v>
          </cell>
          <cell r="P40">
            <v>1</v>
          </cell>
        </row>
        <row r="41">
          <cell r="A41">
            <v>1877626</v>
          </cell>
          <cell r="B41" t="str">
            <v>Calle Cauca</v>
          </cell>
          <cell r="C41">
            <v>5050427</v>
          </cell>
          <cell r="E41">
            <v>25065436</v>
          </cell>
          <cell r="F41">
            <v>5052668</v>
          </cell>
          <cell r="G41" t="str">
            <v>BERTA LUCIA PETANO</v>
          </cell>
          <cell r="H41" t="str">
            <v>Sucre</v>
          </cell>
          <cell r="I41" t="str">
            <v>SINCELEJO</v>
          </cell>
          <cell r="J41" t="str">
            <v>SINCELEJO</v>
          </cell>
          <cell r="K41" t="str">
            <v>EL TENDAL</v>
          </cell>
          <cell r="L41" t="str">
            <v>CL 25 # 23A- 13 P 1  LOC  1</v>
          </cell>
          <cell r="M41" t="str">
            <v>Resid. Estrato 4 E.Costa</v>
          </cell>
          <cell r="N41" t="str">
            <v>Situacion correcta</v>
          </cell>
        </row>
        <row r="42">
          <cell r="A42">
            <v>8908667</v>
          </cell>
          <cell r="B42" t="str">
            <v>Calle Cauca</v>
          </cell>
          <cell r="C42">
            <v>5099926</v>
          </cell>
          <cell r="E42">
            <v>25065435</v>
          </cell>
          <cell r="F42">
            <v>5151666</v>
          </cell>
          <cell r="G42" t="str">
            <v>MOISES PATERNINA</v>
          </cell>
          <cell r="H42" t="str">
            <v>Sucre</v>
          </cell>
          <cell r="I42" t="str">
            <v>SINCELEJO</v>
          </cell>
          <cell r="J42" t="str">
            <v>SINCELEJO</v>
          </cell>
          <cell r="K42" t="str">
            <v>EL TENDAL</v>
          </cell>
          <cell r="L42" t="str">
            <v>CL 25 # 23A- 5</v>
          </cell>
          <cell r="M42" t="str">
            <v>Resid. Estrato 4 E.Costa</v>
          </cell>
          <cell r="N42" t="str">
            <v>Situacion correcta</v>
          </cell>
        </row>
        <row r="43">
          <cell r="A43">
            <v>1426095</v>
          </cell>
          <cell r="B43" t="str">
            <v>Calle Cauca</v>
          </cell>
          <cell r="C43">
            <v>5099929</v>
          </cell>
          <cell r="E43">
            <v>25065435</v>
          </cell>
          <cell r="F43">
            <v>5151672</v>
          </cell>
          <cell r="G43" t="str">
            <v>MANUEL PATERNINA</v>
          </cell>
          <cell r="H43" t="str">
            <v>Sucre</v>
          </cell>
          <cell r="I43" t="str">
            <v>SINCELEJO</v>
          </cell>
          <cell r="J43" t="str">
            <v>SINCELEJO</v>
          </cell>
          <cell r="K43" t="str">
            <v>EL TENDAL</v>
          </cell>
          <cell r="L43" t="str">
            <v>CL 25 # 23A- 5 CASA 1</v>
          </cell>
          <cell r="M43" t="str">
            <v>Resid. Estrato 4 E.Costa</v>
          </cell>
          <cell r="N43" t="str">
            <v>Situacion correcta</v>
          </cell>
        </row>
        <row r="44">
          <cell r="A44">
            <v>854779</v>
          </cell>
          <cell r="B44" t="str">
            <v>Calle Cauca</v>
          </cell>
          <cell r="C44">
            <v>5099930</v>
          </cell>
          <cell r="E44">
            <v>25065434</v>
          </cell>
          <cell r="F44">
            <v>5151674</v>
          </cell>
          <cell r="G44" t="str">
            <v>CARLOS SALCEDO DIAGO</v>
          </cell>
          <cell r="H44" t="str">
            <v>Sucre</v>
          </cell>
          <cell r="I44" t="str">
            <v>SINCELEJO</v>
          </cell>
          <cell r="J44" t="str">
            <v>SINCELEJO</v>
          </cell>
          <cell r="K44" t="str">
            <v>EL TENDAL</v>
          </cell>
          <cell r="L44" t="str">
            <v>CL 25 # 23- 53 ENTR 1   P 2  APTO 2</v>
          </cell>
          <cell r="M44" t="str">
            <v>Resid. Estrato 4 E.Costa</v>
          </cell>
          <cell r="N44" t="str">
            <v>Situacion correcta</v>
          </cell>
        </row>
        <row r="45">
          <cell r="A45">
            <v>7219845</v>
          </cell>
          <cell r="B45" t="str">
            <v>Calle Cauca</v>
          </cell>
          <cell r="C45">
            <v>5092866</v>
          </cell>
          <cell r="E45">
            <v>25059640</v>
          </cell>
          <cell r="F45">
            <v>5137546</v>
          </cell>
          <cell r="G45" t="str">
            <v>FERNANDO L DIA</v>
          </cell>
          <cell r="H45" t="str">
            <v>Sucre</v>
          </cell>
          <cell r="I45" t="str">
            <v>SINCELEJO</v>
          </cell>
          <cell r="J45" t="str">
            <v>SINCELEJO</v>
          </cell>
          <cell r="K45" t="str">
            <v>CAUCA</v>
          </cell>
          <cell r="L45" t="str">
            <v>CL 25 # 23- 64 LOC  2</v>
          </cell>
          <cell r="M45" t="str">
            <v>Com (Sencilla Niv.1 ) E.Costa</v>
          </cell>
          <cell r="N45" t="str">
            <v>Situacion correcta</v>
          </cell>
          <cell r="O45">
            <v>42257</v>
          </cell>
          <cell r="P45">
            <v>38</v>
          </cell>
        </row>
        <row r="46">
          <cell r="A46">
            <v>3525137</v>
          </cell>
          <cell r="B46" t="str">
            <v>Calle Cauca</v>
          </cell>
          <cell r="C46">
            <v>5894188</v>
          </cell>
          <cell r="E46">
            <v>34027975</v>
          </cell>
          <cell r="F46">
            <v>6028746</v>
          </cell>
          <cell r="G46" t="str">
            <v>OSVALDO VERGARA</v>
          </cell>
          <cell r="H46" t="str">
            <v>Sucre</v>
          </cell>
          <cell r="I46" t="str">
            <v>SINCELEJO</v>
          </cell>
          <cell r="J46" t="str">
            <v>SINCELEJO</v>
          </cell>
          <cell r="K46" t="str">
            <v>CAUCA</v>
          </cell>
          <cell r="L46" t="str">
            <v>CL 25 # 23- 72</v>
          </cell>
          <cell r="M46" t="str">
            <v>Resid. Estrato 2 E.Costa</v>
          </cell>
          <cell r="N46" t="str">
            <v>Situacion correcta</v>
          </cell>
          <cell r="O46">
            <v>77210</v>
          </cell>
          <cell r="P46">
            <v>1</v>
          </cell>
        </row>
        <row r="47">
          <cell r="A47">
            <v>6893443</v>
          </cell>
          <cell r="B47" t="str">
            <v>Calle Cauca</v>
          </cell>
          <cell r="C47">
            <v>5092863</v>
          </cell>
          <cell r="E47">
            <v>25059589</v>
          </cell>
          <cell r="F47">
            <v>5137540</v>
          </cell>
          <cell r="G47" t="str">
            <v>ISABEL RODRIGUEZ</v>
          </cell>
          <cell r="H47" t="str">
            <v>Sucre</v>
          </cell>
          <cell r="I47" t="str">
            <v>SINCELEJO</v>
          </cell>
          <cell r="J47" t="str">
            <v>SINCELEJO</v>
          </cell>
          <cell r="K47" t="str">
            <v>CAUCA</v>
          </cell>
          <cell r="L47" t="str">
            <v>CR 23A # 25- 12</v>
          </cell>
          <cell r="M47" t="str">
            <v>Resid. Estrato 3 E.Costa</v>
          </cell>
          <cell r="N47" t="str">
            <v>Situacion correcta</v>
          </cell>
        </row>
        <row r="48">
          <cell r="A48">
            <v>2962285</v>
          </cell>
          <cell r="B48" t="str">
            <v>Calle Cauca</v>
          </cell>
          <cell r="C48">
            <v>5092801</v>
          </cell>
          <cell r="E48">
            <v>25059642</v>
          </cell>
          <cell r="F48">
            <v>5137416</v>
          </cell>
          <cell r="G48" t="str">
            <v>ROBERTO ANAYA</v>
          </cell>
          <cell r="H48" t="str">
            <v>Sucre</v>
          </cell>
          <cell r="I48" t="str">
            <v>SINCELEJO</v>
          </cell>
          <cell r="J48" t="str">
            <v>SINCELEJO</v>
          </cell>
          <cell r="K48" t="str">
            <v>CAUCA</v>
          </cell>
          <cell r="L48" t="str">
            <v>CL 25 # 23A- 6</v>
          </cell>
          <cell r="M48" t="str">
            <v>Resid. Estrato 3 E.Costa</v>
          </cell>
          <cell r="N48" t="str">
            <v>Situacion correcta</v>
          </cell>
          <cell r="O48">
            <v>60960</v>
          </cell>
          <cell r="P48">
            <v>1</v>
          </cell>
        </row>
        <row r="49">
          <cell r="A49">
            <v>6893431</v>
          </cell>
          <cell r="B49" t="str">
            <v>Calle Cauca</v>
          </cell>
          <cell r="C49">
            <v>5092800</v>
          </cell>
          <cell r="E49">
            <v>25059643</v>
          </cell>
          <cell r="F49">
            <v>5137414</v>
          </cell>
          <cell r="G49" t="str">
            <v>ROBERTO ANAYA</v>
          </cell>
          <cell r="H49" t="str">
            <v>Sucre</v>
          </cell>
          <cell r="I49" t="str">
            <v>SINCELEJO</v>
          </cell>
          <cell r="J49" t="str">
            <v>SINCELEJO</v>
          </cell>
          <cell r="K49" t="str">
            <v>CAUCA</v>
          </cell>
          <cell r="L49" t="str">
            <v>CL 25 # 23A- 12 P 1  APTO 2</v>
          </cell>
          <cell r="M49" t="str">
            <v>Resid. Estrato 3 E.Costa</v>
          </cell>
          <cell r="N49" t="str">
            <v>Situacion correcta</v>
          </cell>
        </row>
        <row r="50">
          <cell r="A50">
            <v>10409157</v>
          </cell>
          <cell r="B50" t="str">
            <v>Calle Cauca</v>
          </cell>
          <cell r="C50">
            <v>5099882</v>
          </cell>
          <cell r="E50">
            <v>25065427</v>
          </cell>
          <cell r="F50">
            <v>5151578</v>
          </cell>
          <cell r="G50" t="str">
            <v>ARELIS BALDOVINO</v>
          </cell>
          <cell r="H50" t="str">
            <v>Sucre</v>
          </cell>
          <cell r="I50" t="str">
            <v>SINCELEJO</v>
          </cell>
          <cell r="J50" t="str">
            <v>SINCELEJO</v>
          </cell>
          <cell r="K50" t="str">
            <v>EL TENDAL</v>
          </cell>
          <cell r="L50" t="str">
            <v>CR 23A # 23- 96</v>
          </cell>
          <cell r="M50" t="str">
            <v>Resid. Estrato 3 E.Costa</v>
          </cell>
          <cell r="N50" t="str">
            <v>Situacion correcta</v>
          </cell>
        </row>
        <row r="51">
          <cell r="A51">
            <v>8874174</v>
          </cell>
          <cell r="B51" t="str">
            <v>Calle Cauca</v>
          </cell>
          <cell r="C51">
            <v>5099883</v>
          </cell>
          <cell r="E51">
            <v>25065429</v>
          </cell>
          <cell r="F51">
            <v>5151580</v>
          </cell>
          <cell r="G51" t="str">
            <v>CARLOS H TURCIOS</v>
          </cell>
          <cell r="H51" t="str">
            <v>Sucre</v>
          </cell>
          <cell r="I51" t="str">
            <v>SINCELEJO</v>
          </cell>
          <cell r="J51" t="str">
            <v>SINCELEJO</v>
          </cell>
          <cell r="K51" t="str">
            <v>EL TENDAL</v>
          </cell>
          <cell r="L51" t="str">
            <v>CR 23A # 23- 102</v>
          </cell>
          <cell r="M51" t="str">
            <v>Resid. Estrato 3 E.Costa</v>
          </cell>
          <cell r="N51" t="str">
            <v>Situacion correcta</v>
          </cell>
          <cell r="O51">
            <v>50110</v>
          </cell>
          <cell r="P51">
            <v>1</v>
          </cell>
        </row>
        <row r="52">
          <cell r="A52">
            <v>6880925</v>
          </cell>
          <cell r="B52" t="str">
            <v>Calle Cauca</v>
          </cell>
          <cell r="C52">
            <v>5099884</v>
          </cell>
          <cell r="E52">
            <v>25065430</v>
          </cell>
          <cell r="F52">
            <v>5151582</v>
          </cell>
          <cell r="G52" t="str">
            <v>LAUREANO GOMEZ</v>
          </cell>
          <cell r="H52" t="str">
            <v>Sucre</v>
          </cell>
          <cell r="I52" t="str">
            <v>SINCELEJO</v>
          </cell>
          <cell r="J52" t="str">
            <v>SINCELEJO</v>
          </cell>
          <cell r="K52" t="str">
            <v>EL TENDAL</v>
          </cell>
          <cell r="L52" t="str">
            <v>CR 23A # 23- 112</v>
          </cell>
          <cell r="M52" t="str">
            <v>Resid. Estrato 2 E.Costa</v>
          </cell>
          <cell r="N52" t="str">
            <v>Situacion correcta</v>
          </cell>
          <cell r="O52">
            <v>9050</v>
          </cell>
          <cell r="P52">
            <v>1</v>
          </cell>
        </row>
        <row r="53">
          <cell r="A53">
            <v>8910857</v>
          </cell>
          <cell r="B53" t="str">
            <v>Calle Cauca</v>
          </cell>
          <cell r="C53" t="str">
            <v>No Encontrados</v>
          </cell>
        </row>
        <row r="54">
          <cell r="A54">
            <v>3214398</v>
          </cell>
          <cell r="B54" t="str">
            <v>Calle Cauca</v>
          </cell>
          <cell r="C54">
            <v>5099886</v>
          </cell>
          <cell r="E54">
            <v>25065419</v>
          </cell>
          <cell r="F54">
            <v>5151586</v>
          </cell>
          <cell r="G54" t="str">
            <v>RAFAEL PATERNINA</v>
          </cell>
          <cell r="H54" t="str">
            <v>Sucre</v>
          </cell>
          <cell r="I54" t="str">
            <v>SINCELEJO</v>
          </cell>
          <cell r="J54" t="str">
            <v>SINCELEJO</v>
          </cell>
          <cell r="K54" t="str">
            <v>EL TENDAL</v>
          </cell>
          <cell r="L54" t="str">
            <v>CR 23 # 23- 125</v>
          </cell>
          <cell r="M54" t="str">
            <v>Resid. Estrato 3 E.Costa</v>
          </cell>
          <cell r="N54" t="str">
            <v>Situacion correcta</v>
          </cell>
        </row>
        <row r="55">
          <cell r="A55">
            <v>3507205</v>
          </cell>
          <cell r="B55" t="str">
            <v>Calle Cauca</v>
          </cell>
          <cell r="C55">
            <v>5099887</v>
          </cell>
          <cell r="E55">
            <v>25065428</v>
          </cell>
          <cell r="F55">
            <v>5151588</v>
          </cell>
          <cell r="G55" t="str">
            <v>PIEDAD DIAZ M</v>
          </cell>
          <cell r="H55" t="str">
            <v>Sucre</v>
          </cell>
          <cell r="I55" t="str">
            <v>SINCELEJO</v>
          </cell>
          <cell r="J55" t="str">
            <v>SINCELEJO</v>
          </cell>
          <cell r="K55" t="str">
            <v>EL TENDAL</v>
          </cell>
          <cell r="L55" t="str">
            <v>CR 23A # 23- 101</v>
          </cell>
          <cell r="M55" t="str">
            <v>Resid. Estrato 3 E.Costa</v>
          </cell>
          <cell r="N55" t="str">
            <v>Situacion correcta</v>
          </cell>
        </row>
        <row r="56">
          <cell r="A56">
            <v>8908402</v>
          </cell>
          <cell r="B56" t="str">
            <v>Calle Cauca</v>
          </cell>
          <cell r="C56">
            <v>5099888</v>
          </cell>
          <cell r="E56">
            <v>25065418</v>
          </cell>
          <cell r="F56">
            <v>5151590</v>
          </cell>
          <cell r="G56" t="str">
            <v>CANDELARIA FILOZ</v>
          </cell>
          <cell r="H56" t="str">
            <v>Sucre</v>
          </cell>
          <cell r="I56" t="str">
            <v>SINCELEJO</v>
          </cell>
          <cell r="J56" t="str">
            <v>SINCELEJO</v>
          </cell>
          <cell r="K56" t="str">
            <v>EL TENDAL</v>
          </cell>
          <cell r="L56" t="str">
            <v>CR 23 # 23- 97</v>
          </cell>
          <cell r="M56" t="str">
            <v>Resid. Estrato 3 E.Costa</v>
          </cell>
          <cell r="N56" t="str">
            <v>Situacion correcta</v>
          </cell>
        </row>
        <row r="57">
          <cell r="A57">
            <v>18492644</v>
          </cell>
          <cell r="B57" t="str">
            <v>Calle Cauca</v>
          </cell>
          <cell r="C57">
            <v>5099879</v>
          </cell>
          <cell r="E57">
            <v>25065431</v>
          </cell>
          <cell r="F57">
            <v>5151572</v>
          </cell>
          <cell r="G57" t="str">
            <v>LUIS C ALMANZA</v>
          </cell>
          <cell r="H57" t="str">
            <v>Sucre</v>
          </cell>
          <cell r="I57" t="str">
            <v>SINCELEJO</v>
          </cell>
          <cell r="J57" t="str">
            <v>SINCELEJO</v>
          </cell>
          <cell r="K57" t="str">
            <v>EL TENDAL</v>
          </cell>
          <cell r="L57" t="str">
            <v>CR 23A # 23- 78</v>
          </cell>
          <cell r="M57" t="str">
            <v>Resid. Estrato 2 E.Costa</v>
          </cell>
          <cell r="N57" t="str">
            <v>Suspensión Administrativa</v>
          </cell>
          <cell r="O57">
            <v>302290</v>
          </cell>
          <cell r="P57">
            <v>18</v>
          </cell>
        </row>
        <row r="58">
          <cell r="A58">
            <v>3506370</v>
          </cell>
          <cell r="B58" t="str">
            <v>Calle Cauca</v>
          </cell>
          <cell r="C58">
            <v>5883172</v>
          </cell>
          <cell r="E58">
            <v>34019056</v>
          </cell>
          <cell r="F58">
            <v>5978114</v>
          </cell>
          <cell r="G58" t="str">
            <v>AMINADAB JOSE SARMIENTO MARTINEZ</v>
          </cell>
          <cell r="H58" t="str">
            <v>Sucre</v>
          </cell>
          <cell r="I58" t="str">
            <v>SINCELEJO</v>
          </cell>
          <cell r="J58" t="str">
            <v>SINCELEJO</v>
          </cell>
          <cell r="K58" t="str">
            <v>EL TENDAL</v>
          </cell>
          <cell r="L58" t="str">
            <v>CR 23A # 23- 68</v>
          </cell>
          <cell r="M58" t="str">
            <v>Resid. Estrato 2 E.Costa</v>
          </cell>
          <cell r="N58" t="str">
            <v>Situacion correcta</v>
          </cell>
        </row>
        <row r="59">
          <cell r="A59">
            <v>1542048</v>
          </cell>
          <cell r="B59" t="str">
            <v>Calle Cauca</v>
          </cell>
          <cell r="C59">
            <v>5099881</v>
          </cell>
          <cell r="E59">
            <v>25065417</v>
          </cell>
          <cell r="F59">
            <v>5151576</v>
          </cell>
          <cell r="G59" t="str">
            <v>SEGUNDO LUCAS MARTINEZ</v>
          </cell>
          <cell r="H59" t="str">
            <v>Sucre</v>
          </cell>
          <cell r="I59" t="str">
            <v>SINCELEJO</v>
          </cell>
          <cell r="J59" t="str">
            <v>SINCELEJO</v>
          </cell>
          <cell r="K59" t="str">
            <v>EL TENDAL</v>
          </cell>
          <cell r="L59" t="str">
            <v>CR 23 # 23- 90</v>
          </cell>
          <cell r="M59" t="str">
            <v>Resid. Estrato 2 E.Costa</v>
          </cell>
          <cell r="N59" t="str">
            <v>Situacion correcta</v>
          </cell>
        </row>
        <row r="60">
          <cell r="A60">
            <v>3530479</v>
          </cell>
          <cell r="B60" t="str">
            <v>Calle Cauca</v>
          </cell>
          <cell r="C60">
            <v>5099889</v>
          </cell>
          <cell r="E60">
            <v>25065426</v>
          </cell>
          <cell r="F60">
            <v>5151592</v>
          </cell>
          <cell r="G60" t="str">
            <v>MANUEL TAPIAS</v>
          </cell>
          <cell r="H60" t="str">
            <v>Sucre</v>
          </cell>
          <cell r="I60" t="str">
            <v>SINCELEJO</v>
          </cell>
          <cell r="J60" t="str">
            <v>SINCELEJO</v>
          </cell>
          <cell r="K60" t="str">
            <v>EL TENDAL</v>
          </cell>
          <cell r="L60" t="str">
            <v>CR 23A # 23- 87</v>
          </cell>
          <cell r="M60" t="str">
            <v>Resid. Estrato 3 E.Costa</v>
          </cell>
          <cell r="N60" t="str">
            <v>Situacion correcta</v>
          </cell>
        </row>
        <row r="61">
          <cell r="A61">
            <v>7115658</v>
          </cell>
          <cell r="B61" t="str">
            <v>Calle Cauca</v>
          </cell>
          <cell r="C61">
            <v>5099891</v>
          </cell>
          <cell r="E61">
            <v>25065425</v>
          </cell>
          <cell r="F61">
            <v>5151596</v>
          </cell>
          <cell r="G61" t="str">
            <v>ANTONIO OCHOA</v>
          </cell>
          <cell r="H61" t="str">
            <v>Sucre</v>
          </cell>
          <cell r="I61" t="str">
            <v>SINCELEJO</v>
          </cell>
          <cell r="J61" t="str">
            <v>SINCELEJO</v>
          </cell>
          <cell r="K61" t="str">
            <v>EL TENDAL</v>
          </cell>
          <cell r="L61" t="str">
            <v>CR 23A # 23- 67</v>
          </cell>
          <cell r="M61" t="str">
            <v>Resid. Estrato 2 E.Costa</v>
          </cell>
          <cell r="N61" t="str">
            <v>Susp. Adtiva Pend Fact.</v>
          </cell>
          <cell r="O61">
            <v>129930</v>
          </cell>
          <cell r="P61">
            <v>2</v>
          </cell>
        </row>
        <row r="62">
          <cell r="A62">
            <v>6892682</v>
          </cell>
          <cell r="B62" t="str">
            <v>Calle Cauca</v>
          </cell>
          <cell r="C62">
            <v>5099892</v>
          </cell>
          <cell r="E62">
            <v>25065423</v>
          </cell>
          <cell r="F62">
            <v>5151598</v>
          </cell>
          <cell r="G62" t="str">
            <v>ULISES MAESTRE</v>
          </cell>
          <cell r="H62" t="str">
            <v>Sucre</v>
          </cell>
          <cell r="I62" t="str">
            <v>SINCELEJO</v>
          </cell>
          <cell r="J62" t="str">
            <v>SINCELEJO</v>
          </cell>
          <cell r="K62" t="str">
            <v>EL TENDAL</v>
          </cell>
          <cell r="L62" t="str">
            <v>CR 23A # 23- 55</v>
          </cell>
          <cell r="M62" t="str">
            <v>Resid. Estrato 3 E.Costa</v>
          </cell>
          <cell r="N62" t="str">
            <v>Situacion correcta</v>
          </cell>
        </row>
        <row r="63">
          <cell r="A63">
            <v>3230736</v>
          </cell>
          <cell r="B63" t="str">
            <v>Calle Cauca</v>
          </cell>
          <cell r="C63">
            <v>5099876</v>
          </cell>
          <cell r="E63">
            <v>25073153</v>
          </cell>
          <cell r="F63">
            <v>5151566</v>
          </cell>
          <cell r="G63" t="str">
            <v>CARIDAD R. MENDOZA HERAZ</v>
          </cell>
          <cell r="H63" t="str">
            <v>Sucre</v>
          </cell>
          <cell r="I63" t="str">
            <v>SINCELEJO</v>
          </cell>
          <cell r="J63" t="str">
            <v>SINCELEJO</v>
          </cell>
          <cell r="K63" t="str">
            <v>LAS ANGUSTIAS</v>
          </cell>
          <cell r="L63" t="str">
            <v>CR 23A # 23- 24 CASA 1</v>
          </cell>
          <cell r="M63" t="str">
            <v>Resid. Estrato 3 E.Costa</v>
          </cell>
          <cell r="N63" t="str">
            <v>Situacion correcta</v>
          </cell>
        </row>
        <row r="64">
          <cell r="A64">
            <v>73152007</v>
          </cell>
          <cell r="B64" t="str">
            <v>Calle Cauca</v>
          </cell>
          <cell r="C64" t="str">
            <v>No Encontrados</v>
          </cell>
        </row>
        <row r="65">
          <cell r="A65">
            <v>1471862</v>
          </cell>
          <cell r="B65" t="str">
            <v>Calle Cauca</v>
          </cell>
          <cell r="C65">
            <v>5053266</v>
          </cell>
          <cell r="E65">
            <v>25073156</v>
          </cell>
          <cell r="F65">
            <v>5058346</v>
          </cell>
          <cell r="G65" t="str">
            <v>ROSEMBER GONZALEZ</v>
          </cell>
          <cell r="H65" t="str">
            <v>Sucre</v>
          </cell>
          <cell r="I65" t="str">
            <v>SINCELEJO</v>
          </cell>
          <cell r="J65" t="str">
            <v>SINCELEJO</v>
          </cell>
          <cell r="K65" t="str">
            <v>LAS ANGUSTIAS</v>
          </cell>
          <cell r="L65" t="str">
            <v>CR 23A # 23- 40 CASA 1</v>
          </cell>
          <cell r="M65" t="str">
            <v>Resid. Estrato 4 E.Costa</v>
          </cell>
          <cell r="N65" t="str">
            <v>Situacion correcta</v>
          </cell>
          <cell r="O65">
            <v>144810</v>
          </cell>
          <cell r="P65">
            <v>1</v>
          </cell>
        </row>
        <row r="66">
          <cell r="A66">
            <v>7915376</v>
          </cell>
          <cell r="B66" t="str">
            <v>Calle Cauca</v>
          </cell>
          <cell r="C66" t="str">
            <v>No Encontrados</v>
          </cell>
        </row>
        <row r="67">
          <cell r="A67">
            <v>3648997</v>
          </cell>
          <cell r="B67" t="str">
            <v>Calle Cauca</v>
          </cell>
          <cell r="C67">
            <v>5099893</v>
          </cell>
          <cell r="E67">
            <v>25065422</v>
          </cell>
          <cell r="F67">
            <v>5151600</v>
          </cell>
          <cell r="G67" t="str">
            <v>CARMEN GOMEZ</v>
          </cell>
          <cell r="H67" t="str">
            <v>Sucre</v>
          </cell>
          <cell r="I67" t="str">
            <v>SINCELEJO</v>
          </cell>
          <cell r="J67" t="str">
            <v>SINCELEJO</v>
          </cell>
          <cell r="K67" t="str">
            <v>EL TENDAL</v>
          </cell>
          <cell r="L67" t="str">
            <v>CR 23A # 23- 43</v>
          </cell>
          <cell r="M67" t="str">
            <v>Resid. Estrato 3 E.Costa</v>
          </cell>
          <cell r="N67" t="str">
            <v>Situacion correcta</v>
          </cell>
        </row>
        <row r="68">
          <cell r="A68">
            <v>8901670</v>
          </cell>
          <cell r="B68" t="str">
            <v>Calle Cauca</v>
          </cell>
          <cell r="C68">
            <v>5099894</v>
          </cell>
          <cell r="E68">
            <v>25065421</v>
          </cell>
          <cell r="F68">
            <v>5151602</v>
          </cell>
          <cell r="G68" t="str">
            <v>ANTONIO CARDONA</v>
          </cell>
          <cell r="H68" t="str">
            <v>Sucre</v>
          </cell>
          <cell r="I68" t="str">
            <v>SINCELEJO</v>
          </cell>
          <cell r="J68" t="str">
            <v>SINCELEJO</v>
          </cell>
          <cell r="K68" t="str">
            <v>EL TENDAL</v>
          </cell>
          <cell r="L68" t="str">
            <v>CR 23A # 23- 39</v>
          </cell>
          <cell r="M68" t="str">
            <v>Resid. Estrato 3 E.Costa</v>
          </cell>
          <cell r="N68" t="str">
            <v>Situacion correcta</v>
          </cell>
        </row>
        <row r="69">
          <cell r="A69">
            <v>7051510</v>
          </cell>
          <cell r="B69" t="str">
            <v>Calle Cauca</v>
          </cell>
          <cell r="C69">
            <v>5099895</v>
          </cell>
          <cell r="E69">
            <v>25073154</v>
          </cell>
          <cell r="F69">
            <v>5151604</v>
          </cell>
          <cell r="G69" t="str">
            <v>HUMBERTO TUIRAN</v>
          </cell>
          <cell r="H69" t="str">
            <v>Sucre</v>
          </cell>
          <cell r="I69" t="str">
            <v>SINCELEJO</v>
          </cell>
          <cell r="J69" t="str">
            <v>SINCELEJO</v>
          </cell>
          <cell r="K69" t="str">
            <v>LAS ANGUSTIAS</v>
          </cell>
          <cell r="L69" t="str">
            <v>CR 23A # 23- 31</v>
          </cell>
          <cell r="M69" t="str">
            <v>Resid. Estrato 2 E.Costa</v>
          </cell>
          <cell r="N69" t="str">
            <v>Situacion correcta</v>
          </cell>
          <cell r="O69">
            <v>13110</v>
          </cell>
          <cell r="P69">
            <v>2</v>
          </cell>
        </row>
        <row r="70">
          <cell r="A70">
            <v>8908675</v>
          </cell>
          <cell r="B70" t="str">
            <v>Calle Cauca</v>
          </cell>
          <cell r="C70">
            <v>5092862</v>
          </cell>
          <cell r="E70">
            <v>25059591</v>
          </cell>
          <cell r="F70">
            <v>5137538</v>
          </cell>
          <cell r="G70" t="str">
            <v>ANTONIO GARRIDO RIVERO</v>
          </cell>
          <cell r="H70" t="str">
            <v>Sucre</v>
          </cell>
          <cell r="I70" t="str">
            <v>SINCELEJO</v>
          </cell>
          <cell r="J70" t="str">
            <v>SINCELEJO</v>
          </cell>
          <cell r="K70" t="str">
            <v>CAUCA</v>
          </cell>
          <cell r="L70" t="str">
            <v>CR 23A # 25- 26</v>
          </cell>
          <cell r="M70" t="str">
            <v>Resid. Estrato 2 E.Costa</v>
          </cell>
          <cell r="N70" t="str">
            <v>Situacion correcta</v>
          </cell>
          <cell r="O70">
            <v>43890</v>
          </cell>
          <cell r="P70">
            <v>1</v>
          </cell>
        </row>
        <row r="71">
          <cell r="A71">
            <v>7685834</v>
          </cell>
          <cell r="B71" t="str">
            <v>Calle Cauca</v>
          </cell>
          <cell r="C71">
            <v>5050915</v>
          </cell>
          <cell r="E71">
            <v>25069669</v>
          </cell>
          <cell r="F71">
            <v>5053644</v>
          </cell>
          <cell r="G71" t="str">
            <v>LUIS MARTINEZ</v>
          </cell>
          <cell r="H71" t="str">
            <v>Sucre</v>
          </cell>
          <cell r="I71" t="str">
            <v>SINCELEJO</v>
          </cell>
          <cell r="J71" t="str">
            <v>SINCELEJO</v>
          </cell>
          <cell r="K71" t="str">
            <v>LA FE</v>
          </cell>
          <cell r="L71" t="str">
            <v>CR 19 # 5A- 47</v>
          </cell>
          <cell r="M71" t="str">
            <v>Resid. Estrato 2 E.Costa</v>
          </cell>
          <cell r="N71" t="str">
            <v>Situacion correcta</v>
          </cell>
          <cell r="O71">
            <v>34880</v>
          </cell>
          <cell r="P71">
            <v>1</v>
          </cell>
        </row>
        <row r="72">
          <cell r="A72">
            <v>3525111</v>
          </cell>
          <cell r="B72" t="str">
            <v>Calle Cauca</v>
          </cell>
          <cell r="C72">
            <v>5092860</v>
          </cell>
          <cell r="E72">
            <v>25059594</v>
          </cell>
          <cell r="F72">
            <v>5137534</v>
          </cell>
          <cell r="G72" t="str">
            <v>ANTONIO VERGARA</v>
          </cell>
          <cell r="H72" t="str">
            <v>Sucre</v>
          </cell>
          <cell r="I72" t="str">
            <v>SINCELEJO</v>
          </cell>
          <cell r="J72" t="str">
            <v>SINCELEJO</v>
          </cell>
          <cell r="K72" t="str">
            <v>CAUCA</v>
          </cell>
          <cell r="L72" t="str">
            <v>CR 23A # 25- 36</v>
          </cell>
          <cell r="M72" t="str">
            <v>Resid. Estrato 2 E.Costa</v>
          </cell>
          <cell r="N72" t="str">
            <v>Situacion correcta</v>
          </cell>
        </row>
        <row r="73">
          <cell r="A73">
            <v>70000108</v>
          </cell>
          <cell r="B73" t="str">
            <v>Calle Cauca</v>
          </cell>
          <cell r="C73" t="str">
            <v>No Encontrados</v>
          </cell>
        </row>
        <row r="74">
          <cell r="A74">
            <v>3525112</v>
          </cell>
          <cell r="B74" t="str">
            <v>Calle Cauca</v>
          </cell>
          <cell r="C74">
            <v>5092803</v>
          </cell>
          <cell r="E74">
            <v>25059590</v>
          </cell>
          <cell r="F74">
            <v>5137420</v>
          </cell>
          <cell r="G74" t="str">
            <v>ALICIA DE RODRIGUEZ</v>
          </cell>
          <cell r="H74" t="str">
            <v>Sucre</v>
          </cell>
          <cell r="I74" t="str">
            <v>SINCELEJO</v>
          </cell>
          <cell r="J74" t="str">
            <v>SINCELEJO</v>
          </cell>
          <cell r="K74" t="str">
            <v>CAUCA</v>
          </cell>
          <cell r="L74" t="str">
            <v>CR 23A # 25- 15</v>
          </cell>
          <cell r="M74" t="str">
            <v>Resid. Estrato 2 E.Costa</v>
          </cell>
          <cell r="N74" t="str">
            <v>Situacion correcta</v>
          </cell>
        </row>
        <row r="75">
          <cell r="A75">
            <v>7000</v>
          </cell>
          <cell r="B75" t="str">
            <v>Calle Cauca</v>
          </cell>
          <cell r="C75" t="str">
            <v>No Encontrados</v>
          </cell>
        </row>
        <row r="76">
          <cell r="A76">
            <v>5385620</v>
          </cell>
          <cell r="B76" t="str">
            <v>Calle Cauca</v>
          </cell>
          <cell r="C76">
            <v>5092852</v>
          </cell>
          <cell r="E76">
            <v>25069972</v>
          </cell>
          <cell r="F76">
            <v>5137518</v>
          </cell>
          <cell r="G76" t="str">
            <v>ANTONI PEREZ S.</v>
          </cell>
          <cell r="H76" t="str">
            <v>Sucre</v>
          </cell>
          <cell r="I76" t="str">
            <v>SINCELEJO</v>
          </cell>
          <cell r="J76" t="str">
            <v>SINCELEJO</v>
          </cell>
          <cell r="K76" t="str">
            <v>LA MARIA</v>
          </cell>
          <cell r="L76" t="str">
            <v>CR 23A # 25A- 14</v>
          </cell>
          <cell r="M76" t="str">
            <v>Resid. Estrato 4 E.Costa</v>
          </cell>
          <cell r="N76" t="str">
            <v>Situacion correcta</v>
          </cell>
        </row>
        <row r="77">
          <cell r="A77">
            <v>3396641</v>
          </cell>
          <cell r="B77" t="str">
            <v>Calle Cauca</v>
          </cell>
          <cell r="C77">
            <v>5092807</v>
          </cell>
          <cell r="E77">
            <v>25059595</v>
          </cell>
          <cell r="F77">
            <v>5137428</v>
          </cell>
          <cell r="G77" t="str">
            <v>MARIA DE FUENTES</v>
          </cell>
          <cell r="H77" t="str">
            <v>Sucre</v>
          </cell>
          <cell r="I77" t="str">
            <v>SINCELEJO</v>
          </cell>
          <cell r="J77" t="str">
            <v>SINCELEJO</v>
          </cell>
          <cell r="K77" t="str">
            <v>CAUCA</v>
          </cell>
          <cell r="L77" t="str">
            <v>CR 23A # 25A- 3</v>
          </cell>
          <cell r="M77" t="str">
            <v>Resid. Estrato 2 E.Costa</v>
          </cell>
          <cell r="N77" t="str">
            <v>Situacion correcta</v>
          </cell>
        </row>
        <row r="78">
          <cell r="A78">
            <v>3525129</v>
          </cell>
          <cell r="B78" t="str">
            <v>Calle Cauca</v>
          </cell>
          <cell r="C78">
            <v>5092805</v>
          </cell>
          <cell r="E78">
            <v>25059593</v>
          </cell>
          <cell r="F78">
            <v>5137424</v>
          </cell>
          <cell r="G78" t="str">
            <v>SOILA VIVERO R</v>
          </cell>
          <cell r="H78" t="str">
            <v>Sucre</v>
          </cell>
          <cell r="I78" t="str">
            <v>SINCELEJO</v>
          </cell>
          <cell r="J78" t="str">
            <v>SINCELEJO</v>
          </cell>
          <cell r="K78" t="str">
            <v>CAUCA</v>
          </cell>
          <cell r="L78" t="str">
            <v>CR 23A # 25- 35 APTO 3</v>
          </cell>
          <cell r="M78" t="str">
            <v>Resid. Estrato 2 E.Costa</v>
          </cell>
          <cell r="N78" t="str">
            <v>Situacion correcta</v>
          </cell>
        </row>
        <row r="79">
          <cell r="A79">
            <v>1426170</v>
          </cell>
          <cell r="B79" t="str">
            <v>Calle Cauca</v>
          </cell>
          <cell r="C79">
            <v>5056777</v>
          </cell>
          <cell r="E79">
            <v>25058267</v>
          </cell>
          <cell r="F79">
            <v>5065368</v>
          </cell>
          <cell r="G79" t="str">
            <v>LUIS C GOMEZ</v>
          </cell>
          <cell r="H79" t="str">
            <v>Sucre</v>
          </cell>
          <cell r="I79" t="str">
            <v>SINCELEJO</v>
          </cell>
          <cell r="J79" t="str">
            <v>SINCELEJO</v>
          </cell>
          <cell r="K79" t="str">
            <v>BUENOS AIRES</v>
          </cell>
          <cell r="L79" t="str">
            <v>CL 25 # 23A- 87 P 1  APTO 02</v>
          </cell>
          <cell r="M79" t="str">
            <v>Resid. Estrato 4 E.Costa</v>
          </cell>
          <cell r="N79" t="str">
            <v>Suspensión Administrativa</v>
          </cell>
          <cell r="O79">
            <v>174590</v>
          </cell>
          <cell r="P79">
            <v>4</v>
          </cell>
        </row>
        <row r="80">
          <cell r="A80">
            <v>7095309</v>
          </cell>
          <cell r="B80" t="str">
            <v>Calle Cauca</v>
          </cell>
          <cell r="C80" t="str">
            <v>BAJA</v>
          </cell>
        </row>
        <row r="81">
          <cell r="A81">
            <v>7621721</v>
          </cell>
          <cell r="B81" t="str">
            <v>Calle Cauca</v>
          </cell>
          <cell r="C81" t="str">
            <v>No Encontrados</v>
          </cell>
        </row>
        <row r="82">
          <cell r="A82">
            <v>6600332</v>
          </cell>
          <cell r="B82" t="str">
            <v>Calle Cauca</v>
          </cell>
          <cell r="C82">
            <v>5092811</v>
          </cell>
          <cell r="E82">
            <v>25070006</v>
          </cell>
          <cell r="F82">
            <v>5137436</v>
          </cell>
          <cell r="G82" t="str">
            <v>MARIA PEREZ DE LA B</v>
          </cell>
          <cell r="H82" t="str">
            <v>Sucre</v>
          </cell>
          <cell r="I82" t="str">
            <v>SINCELEJO</v>
          </cell>
          <cell r="J82" t="str">
            <v>SINCELEJO</v>
          </cell>
          <cell r="K82" t="str">
            <v>LA MARIA</v>
          </cell>
          <cell r="L82" t="str">
            <v>TR 23B # 23A- 22</v>
          </cell>
          <cell r="M82" t="str">
            <v>Resid. Estrato 2 E.Costa</v>
          </cell>
          <cell r="N82" t="str">
            <v>Situacion correcta</v>
          </cell>
          <cell r="O82">
            <v>25430</v>
          </cell>
          <cell r="P82">
            <v>1</v>
          </cell>
        </row>
        <row r="83">
          <cell r="A83">
            <v>5309005</v>
          </cell>
          <cell r="B83" t="str">
            <v>Calle Cauca</v>
          </cell>
          <cell r="C83">
            <v>5092809</v>
          </cell>
          <cell r="E83">
            <v>25070004</v>
          </cell>
          <cell r="F83">
            <v>5137432</v>
          </cell>
          <cell r="G83" t="str">
            <v>VICTOR CARRASCAL</v>
          </cell>
          <cell r="H83" t="str">
            <v>Sucre</v>
          </cell>
          <cell r="I83" t="str">
            <v>SINCELEJO</v>
          </cell>
          <cell r="J83" t="str">
            <v>SINCELEJO</v>
          </cell>
          <cell r="K83" t="str">
            <v>LA MARIA</v>
          </cell>
          <cell r="L83" t="str">
            <v>TR 23B # 23A- 8</v>
          </cell>
          <cell r="M83" t="str">
            <v>Resid. Estrato 2 E.Costa</v>
          </cell>
          <cell r="N83" t="str">
            <v>Situacion correcta</v>
          </cell>
        </row>
        <row r="84">
          <cell r="A84">
            <v>24111295</v>
          </cell>
          <cell r="B84" t="str">
            <v>Calle Cauca</v>
          </cell>
          <cell r="C84">
            <v>5092850</v>
          </cell>
          <cell r="E84">
            <v>25069929</v>
          </cell>
          <cell r="F84">
            <v>5137514</v>
          </cell>
          <cell r="G84" t="str">
            <v>ALICIA D NAVARRO</v>
          </cell>
          <cell r="H84" t="str">
            <v>Sucre</v>
          </cell>
          <cell r="I84" t="str">
            <v>SINCELEJO</v>
          </cell>
          <cell r="J84" t="str">
            <v>SINCELEJO</v>
          </cell>
          <cell r="K84" t="str">
            <v>LA MARIA</v>
          </cell>
          <cell r="L84" t="str">
            <v>CR 22B # 23- 35</v>
          </cell>
          <cell r="M84" t="str">
            <v>Resid. Estrato 3 E.Costa</v>
          </cell>
          <cell r="N84" t="str">
            <v>Situacion correcta</v>
          </cell>
          <cell r="O84">
            <v>44760</v>
          </cell>
          <cell r="P84">
            <v>1</v>
          </cell>
        </row>
        <row r="85">
          <cell r="A85">
            <v>1837407</v>
          </cell>
          <cell r="B85" t="str">
            <v>Calle Cauca</v>
          </cell>
          <cell r="C85">
            <v>5058109</v>
          </cell>
          <cell r="E85">
            <v>25069928</v>
          </cell>
          <cell r="F85">
            <v>5068032</v>
          </cell>
          <cell r="G85" t="str">
            <v>ANA ARRIETA</v>
          </cell>
          <cell r="H85" t="str">
            <v>Sucre</v>
          </cell>
          <cell r="I85" t="str">
            <v>SINCELEJO</v>
          </cell>
          <cell r="J85" t="str">
            <v>SINCELEJO</v>
          </cell>
          <cell r="K85" t="str">
            <v>LA MARIA</v>
          </cell>
          <cell r="L85" t="str">
            <v>CR 22B # 23- 32</v>
          </cell>
          <cell r="M85" t="str">
            <v>Resid. Estrato 2 E.Costa</v>
          </cell>
          <cell r="N85" t="str">
            <v>Situacion correcta</v>
          </cell>
        </row>
        <row r="86">
          <cell r="A86">
            <v>5360627</v>
          </cell>
          <cell r="B86" t="str">
            <v>Calle Cauca</v>
          </cell>
          <cell r="C86" t="str">
            <v>No Encontrados</v>
          </cell>
        </row>
        <row r="87">
          <cell r="A87">
            <v>5377375</v>
          </cell>
          <cell r="B87" t="str">
            <v>Calle Cauca</v>
          </cell>
          <cell r="C87">
            <v>5092849</v>
          </cell>
          <cell r="E87">
            <v>25069927</v>
          </cell>
          <cell r="F87">
            <v>5137512</v>
          </cell>
          <cell r="G87" t="str">
            <v>RAFAEL ESCORSIA</v>
          </cell>
          <cell r="H87" t="str">
            <v>Sucre</v>
          </cell>
          <cell r="I87" t="str">
            <v>SINCELEJO</v>
          </cell>
          <cell r="J87" t="str">
            <v>SINCELEJO</v>
          </cell>
          <cell r="K87" t="str">
            <v>LA MARIA</v>
          </cell>
          <cell r="L87" t="str">
            <v>CR 22B # 23- 29</v>
          </cell>
          <cell r="M87" t="str">
            <v>Resid. Estrato 3 E.Costa</v>
          </cell>
          <cell r="N87" t="str">
            <v>Situacion correcta</v>
          </cell>
        </row>
        <row r="88">
          <cell r="A88">
            <v>1836596</v>
          </cell>
          <cell r="B88" t="str">
            <v>Calle Cauca</v>
          </cell>
          <cell r="C88">
            <v>5092848</v>
          </cell>
          <cell r="E88">
            <v>25069925</v>
          </cell>
          <cell r="F88">
            <v>5137510</v>
          </cell>
          <cell r="G88" t="str">
            <v>GLADIS ARRIETA</v>
          </cell>
          <cell r="H88" t="str">
            <v>Sucre</v>
          </cell>
          <cell r="I88" t="str">
            <v>SINCELEJO</v>
          </cell>
          <cell r="J88" t="str">
            <v>SINCELEJO</v>
          </cell>
          <cell r="K88" t="str">
            <v>LA MARIA</v>
          </cell>
          <cell r="L88" t="str">
            <v>CR 22B # 23- 21</v>
          </cell>
          <cell r="M88" t="str">
            <v>Resid. Estrato 3 E.Costa</v>
          </cell>
          <cell r="N88" t="str">
            <v>Situacion correcta</v>
          </cell>
        </row>
        <row r="89">
          <cell r="A89">
            <v>5560536</v>
          </cell>
          <cell r="B89" t="str">
            <v>Calle Cauca</v>
          </cell>
          <cell r="C89">
            <v>5092843</v>
          </cell>
          <cell r="E89">
            <v>25069926</v>
          </cell>
          <cell r="F89">
            <v>5137500</v>
          </cell>
          <cell r="G89" t="str">
            <v>OLINDA PINA SALCEDO</v>
          </cell>
          <cell r="H89" t="str">
            <v>Sucre</v>
          </cell>
          <cell r="I89" t="str">
            <v>SINCELEJO</v>
          </cell>
          <cell r="J89" t="str">
            <v>SINCELEJO</v>
          </cell>
          <cell r="K89" t="str">
            <v>LA MARIA</v>
          </cell>
          <cell r="L89" t="str">
            <v>CR 22B # 23- 26</v>
          </cell>
          <cell r="M89" t="str">
            <v>Resid. Estrato 2 E.Costa</v>
          </cell>
          <cell r="N89" t="str">
            <v>Situacion correcta</v>
          </cell>
        </row>
        <row r="90">
          <cell r="A90">
            <v>3651418</v>
          </cell>
          <cell r="B90" t="str">
            <v>Calle Cauca</v>
          </cell>
          <cell r="C90">
            <v>5918780</v>
          </cell>
          <cell r="E90">
            <v>34048348</v>
          </cell>
          <cell r="F90">
            <v>6110312</v>
          </cell>
          <cell r="G90" t="str">
            <v>NERYS AMALFI PALENCIA DIEGO</v>
          </cell>
          <cell r="H90" t="str">
            <v>Sucre</v>
          </cell>
          <cell r="I90" t="str">
            <v>SINCELEJO</v>
          </cell>
          <cell r="J90" t="str">
            <v>SINCELEJO</v>
          </cell>
          <cell r="K90" t="str">
            <v>LA MARIA</v>
          </cell>
          <cell r="L90" t="str">
            <v>CR 23A # 25B- 70</v>
          </cell>
          <cell r="M90" t="str">
            <v>Resid. Estrato 3 E.Costa</v>
          </cell>
          <cell r="N90" t="str">
            <v>Situacion correcta</v>
          </cell>
        </row>
        <row r="91">
          <cell r="A91">
            <v>77573753</v>
          </cell>
          <cell r="B91" t="str">
            <v>Calle Cauca</v>
          </cell>
          <cell r="C91">
            <v>5092841</v>
          </cell>
          <cell r="E91">
            <v>25069978</v>
          </cell>
          <cell r="F91">
            <v>5137496</v>
          </cell>
          <cell r="G91" t="str">
            <v>MARIA GONZALEZ</v>
          </cell>
          <cell r="H91" t="str">
            <v>Sucre</v>
          </cell>
          <cell r="I91" t="str">
            <v>SINCELEJO</v>
          </cell>
          <cell r="J91" t="str">
            <v>SINCELEJO</v>
          </cell>
          <cell r="K91" t="str">
            <v>LA MARIA</v>
          </cell>
          <cell r="L91" t="str">
            <v>CR 23A # 23B- 64</v>
          </cell>
          <cell r="M91" t="str">
            <v>Resid. Estrato 3 E.Costa</v>
          </cell>
          <cell r="N91" t="str">
            <v>Situacion correcta</v>
          </cell>
        </row>
        <row r="92">
          <cell r="A92">
            <v>2963000</v>
          </cell>
          <cell r="B92" t="str">
            <v>Calle Cauca</v>
          </cell>
          <cell r="C92">
            <v>5052058</v>
          </cell>
          <cell r="E92">
            <v>25069979</v>
          </cell>
          <cell r="F92">
            <v>5055930</v>
          </cell>
          <cell r="G92" t="str">
            <v>AMAURY ARISMENDY</v>
          </cell>
          <cell r="H92" t="str">
            <v>Sucre</v>
          </cell>
          <cell r="I92" t="str">
            <v>SINCELEJO</v>
          </cell>
          <cell r="J92" t="str">
            <v>SINCELEJO</v>
          </cell>
          <cell r="K92" t="str">
            <v>LA MARIA</v>
          </cell>
          <cell r="L92" t="str">
            <v>CR 23A # 23B- 72</v>
          </cell>
          <cell r="M92" t="str">
            <v>Resid. Estrato 3 E.Costa</v>
          </cell>
          <cell r="N92" t="str">
            <v>Situacion correcta</v>
          </cell>
          <cell r="O92">
            <v>44030.59</v>
          </cell>
          <cell r="P92">
            <v>20</v>
          </cell>
        </row>
        <row r="93">
          <cell r="A93">
            <v>3229916</v>
          </cell>
          <cell r="B93" t="str">
            <v>Calle Cauca</v>
          </cell>
          <cell r="C93">
            <v>5053597</v>
          </cell>
          <cell r="E93">
            <v>25069965</v>
          </cell>
          <cell r="F93">
            <v>5059008</v>
          </cell>
          <cell r="G93" t="str">
            <v>LUIS ALVIZ REGINO</v>
          </cell>
          <cell r="H93" t="str">
            <v>Sucre</v>
          </cell>
          <cell r="I93" t="str">
            <v>SINCELEJO</v>
          </cell>
          <cell r="J93" t="str">
            <v>SINCELEJO</v>
          </cell>
          <cell r="K93" t="str">
            <v>LA MARIA</v>
          </cell>
          <cell r="L93" t="str">
            <v>CR 23A # 23B- 93</v>
          </cell>
          <cell r="M93" t="str">
            <v>Resid. Estrato 3 E.Costa</v>
          </cell>
          <cell r="N93" t="str">
            <v>Situacion correcta</v>
          </cell>
        </row>
        <row r="94">
          <cell r="A94">
            <v>70000063</v>
          </cell>
          <cell r="B94" t="str">
            <v>Calle Cauca</v>
          </cell>
          <cell r="C94">
            <v>5092816</v>
          </cell>
          <cell r="E94">
            <v>25069964</v>
          </cell>
          <cell r="F94">
            <v>5137446</v>
          </cell>
          <cell r="G94" t="str">
            <v>ESTHER MEZA</v>
          </cell>
          <cell r="H94" t="str">
            <v>Sucre</v>
          </cell>
          <cell r="I94" t="str">
            <v>SINCELEJO</v>
          </cell>
          <cell r="J94" t="str">
            <v>SINCELEJO</v>
          </cell>
          <cell r="K94" t="str">
            <v>LA MARIA</v>
          </cell>
          <cell r="L94" t="str">
            <v>CR 23A # 23B- 75</v>
          </cell>
          <cell r="M94" t="str">
            <v>Resid. Estrato 3 E.Costa</v>
          </cell>
          <cell r="N94" t="str">
            <v>Situacion correcta</v>
          </cell>
          <cell r="O94">
            <v>50880</v>
          </cell>
          <cell r="P94">
            <v>1</v>
          </cell>
        </row>
        <row r="95">
          <cell r="A95">
            <v>7729284</v>
          </cell>
          <cell r="B95" t="str">
            <v>Calle Cauca</v>
          </cell>
          <cell r="C95">
            <v>5052073</v>
          </cell>
          <cell r="E95">
            <v>25069980</v>
          </cell>
          <cell r="F95">
            <v>5055960</v>
          </cell>
          <cell r="G95" t="str">
            <v>JAME GIL</v>
          </cell>
          <cell r="H95" t="str">
            <v>Sucre</v>
          </cell>
          <cell r="I95" t="str">
            <v>SINCELEJO</v>
          </cell>
          <cell r="J95" t="str">
            <v>SINCELEJO</v>
          </cell>
          <cell r="K95" t="str">
            <v>LA MARIA</v>
          </cell>
          <cell r="L95" t="str">
            <v>CR 23A # 23B- 82</v>
          </cell>
          <cell r="M95" t="str">
            <v>Resid. Estrato 3 E.Costa</v>
          </cell>
          <cell r="N95" t="str">
            <v>Situacion correcta</v>
          </cell>
        </row>
        <row r="96">
          <cell r="A96">
            <v>7085329</v>
          </cell>
          <cell r="B96" t="str">
            <v>Calle Cauca</v>
          </cell>
          <cell r="C96">
            <v>5118676</v>
          </cell>
          <cell r="E96">
            <v>25081009</v>
          </cell>
          <cell r="F96">
            <v>5189166</v>
          </cell>
          <cell r="G96" t="str">
            <v>RUBEN TOVAR M</v>
          </cell>
          <cell r="H96" t="str">
            <v>Sucre</v>
          </cell>
          <cell r="I96" t="str">
            <v>SINCELEJO</v>
          </cell>
          <cell r="J96" t="str">
            <v>SINCELEJO</v>
          </cell>
          <cell r="K96" t="str">
            <v>PROGRESO</v>
          </cell>
          <cell r="L96" t="str">
            <v>CR 21 # 42C- 20</v>
          </cell>
          <cell r="M96" t="str">
            <v>Resid. Estrato 1 E.Costa</v>
          </cell>
          <cell r="N96" t="str">
            <v>Situacion correcta</v>
          </cell>
          <cell r="O96">
            <v>26810</v>
          </cell>
          <cell r="P96">
            <v>1</v>
          </cell>
        </row>
        <row r="97">
          <cell r="A97">
            <v>1426258</v>
          </cell>
          <cell r="B97" t="str">
            <v>Calle Cauca</v>
          </cell>
          <cell r="C97">
            <v>5092819</v>
          </cell>
          <cell r="E97">
            <v>25069982</v>
          </cell>
          <cell r="F97">
            <v>5137452</v>
          </cell>
          <cell r="G97" t="str">
            <v>ANA MONTERROZA</v>
          </cell>
          <cell r="H97" t="str">
            <v>Sucre</v>
          </cell>
          <cell r="I97" t="str">
            <v>SINCELEJO</v>
          </cell>
          <cell r="J97" t="str">
            <v>SINCELEJO</v>
          </cell>
          <cell r="K97" t="str">
            <v>LA MARIA</v>
          </cell>
          <cell r="L97" t="str">
            <v>CR 23A # 23B- 117</v>
          </cell>
          <cell r="M97" t="str">
            <v>Resid. Estrato 2 E.Costa</v>
          </cell>
          <cell r="N97" t="str">
            <v>Situacion correcta</v>
          </cell>
          <cell r="O97">
            <v>25810</v>
          </cell>
          <cell r="P97">
            <v>1</v>
          </cell>
        </row>
        <row r="98">
          <cell r="A98">
            <v>1533114</v>
          </cell>
          <cell r="B98" t="str">
            <v>Calle Cauca</v>
          </cell>
          <cell r="C98">
            <v>5061536</v>
          </cell>
          <cell r="E98">
            <v>25069967</v>
          </cell>
          <cell r="F98">
            <v>5074886</v>
          </cell>
          <cell r="G98" t="str">
            <v>MANUEL ARRIETA</v>
          </cell>
          <cell r="H98" t="str">
            <v>Sucre</v>
          </cell>
          <cell r="I98" t="str">
            <v>SINCELEJO</v>
          </cell>
          <cell r="J98" t="str">
            <v>SINCELEJO</v>
          </cell>
          <cell r="K98" t="str">
            <v>LA MARIA</v>
          </cell>
          <cell r="L98" t="str">
            <v>CR 23A # 23B- 123</v>
          </cell>
          <cell r="M98" t="str">
            <v>Resid. Estrato 3 E.Costa</v>
          </cell>
          <cell r="N98" t="str">
            <v>Situacion correcta</v>
          </cell>
        </row>
        <row r="99">
          <cell r="A99">
            <v>1426766</v>
          </cell>
          <cell r="B99" t="str">
            <v>Calle Cauca</v>
          </cell>
          <cell r="C99">
            <v>5092777</v>
          </cell>
          <cell r="E99">
            <v>25059722</v>
          </cell>
          <cell r="F99">
            <v>5137368</v>
          </cell>
          <cell r="G99" t="str">
            <v>ELODIA SALGADO</v>
          </cell>
          <cell r="H99" t="str">
            <v>Sucre</v>
          </cell>
          <cell r="I99" t="str">
            <v>SINCELEJO</v>
          </cell>
          <cell r="J99" t="str">
            <v>SINCELEJO</v>
          </cell>
          <cell r="K99" t="str">
            <v>CAUCA</v>
          </cell>
          <cell r="L99" t="str">
            <v>CR 25 # 25- 18 P 1  LOC  3</v>
          </cell>
          <cell r="M99" t="str">
            <v>Com (Sencilla Niv.1 ) E.Costa</v>
          </cell>
          <cell r="N99" t="str">
            <v>Situacion correcta</v>
          </cell>
          <cell r="O99">
            <v>5090</v>
          </cell>
          <cell r="P99">
            <v>1</v>
          </cell>
        </row>
        <row r="100">
          <cell r="A100">
            <v>1002825</v>
          </cell>
          <cell r="B100" t="str">
            <v>Calle Cauca</v>
          </cell>
          <cell r="C100">
            <v>6517069</v>
          </cell>
          <cell r="E100">
            <v>25059993</v>
          </cell>
          <cell r="F100">
            <v>6548740</v>
          </cell>
          <cell r="G100" t="str">
            <v>CELINA MERCEDES CHADID URUETA</v>
          </cell>
          <cell r="H100" t="str">
            <v>Sucre</v>
          </cell>
          <cell r="I100" t="str">
            <v>SINCELEJO</v>
          </cell>
          <cell r="J100" t="str">
            <v>SINCELEJO</v>
          </cell>
          <cell r="K100" t="str">
            <v>CENTRO</v>
          </cell>
          <cell r="L100" t="str">
            <v>CR 19 # 25- 117 P  2 APTO    2</v>
          </cell>
          <cell r="M100" t="str">
            <v>Com (Sencilla Niv.1 ) E.Costa</v>
          </cell>
          <cell r="N100" t="str">
            <v>Situacion correcta</v>
          </cell>
          <cell r="O100">
            <v>194500</v>
          </cell>
          <cell r="P100">
            <v>1</v>
          </cell>
        </row>
        <row r="101">
          <cell r="A101">
            <v>1044433</v>
          </cell>
          <cell r="B101" t="str">
            <v>Calle Cauca</v>
          </cell>
          <cell r="C101">
            <v>5881371</v>
          </cell>
          <cell r="E101">
            <v>34017636</v>
          </cell>
          <cell r="F101">
            <v>5973854</v>
          </cell>
          <cell r="G101" t="str">
            <v>LUIS ORESTE BARACHI</v>
          </cell>
          <cell r="H101" t="str">
            <v>Sucre</v>
          </cell>
          <cell r="I101" t="str">
            <v>SINCELEJO</v>
          </cell>
          <cell r="J101" t="str">
            <v>SINCELEJO</v>
          </cell>
          <cell r="K101" t="str">
            <v>LA MARIA</v>
          </cell>
          <cell r="L101" t="str">
            <v>CL 27 # 20- 19</v>
          </cell>
          <cell r="M101" t="str">
            <v>Com (Sencilla Niv.1 ) E.Costa</v>
          </cell>
          <cell r="N101" t="str">
            <v>Situacion correcta</v>
          </cell>
        </row>
        <row r="102">
          <cell r="A102">
            <v>3524393</v>
          </cell>
          <cell r="B102" t="str">
            <v>Calle Cauca</v>
          </cell>
          <cell r="C102">
            <v>5093143</v>
          </cell>
          <cell r="E102">
            <v>25070030</v>
          </cell>
          <cell r="F102">
            <v>5138100</v>
          </cell>
          <cell r="G102" t="str">
            <v>ANGELA M MARTINEZ SALAZAR</v>
          </cell>
          <cell r="H102" t="str">
            <v>Sucre</v>
          </cell>
          <cell r="I102" t="str">
            <v>SINCELEJO</v>
          </cell>
          <cell r="J102" t="str">
            <v>SINCELEJO</v>
          </cell>
          <cell r="K102" t="str">
            <v>LA MARIA</v>
          </cell>
          <cell r="L102" t="str">
            <v>CL 27 # 20- 6 P 1  LOC  01</v>
          </cell>
          <cell r="M102" t="str">
            <v>Com (Sencilla Niv.1 ) E.Costa</v>
          </cell>
          <cell r="N102" t="str">
            <v>Situacion correcta</v>
          </cell>
        </row>
        <row r="103">
          <cell r="A103">
            <v>1501556</v>
          </cell>
          <cell r="B103" t="str">
            <v>Calle Cauca</v>
          </cell>
          <cell r="C103">
            <v>5093142</v>
          </cell>
          <cell r="E103">
            <v>25070031</v>
          </cell>
          <cell r="F103">
            <v>5138098</v>
          </cell>
          <cell r="G103" t="str">
            <v>ANGELA SALAZAR</v>
          </cell>
          <cell r="H103" t="str">
            <v>Sucre</v>
          </cell>
          <cell r="I103" t="str">
            <v>SINCELEJO</v>
          </cell>
          <cell r="J103" t="str">
            <v>SINCELEJO</v>
          </cell>
          <cell r="K103" t="str">
            <v>LA MARIA</v>
          </cell>
          <cell r="L103" t="str">
            <v>CL 27 # 20- 8</v>
          </cell>
          <cell r="M103" t="str">
            <v>Resid. Estrato 3 E.Costa</v>
          </cell>
          <cell r="N103" t="str">
            <v>Situacion correcta</v>
          </cell>
        </row>
        <row r="104">
          <cell r="A104">
            <v>7688207</v>
          </cell>
          <cell r="B104" t="str">
            <v>Calle Cauca</v>
          </cell>
          <cell r="C104">
            <v>5051145</v>
          </cell>
          <cell r="E104">
            <v>25070078</v>
          </cell>
          <cell r="F104">
            <v>5054104</v>
          </cell>
          <cell r="G104" t="str">
            <v>ANGELA HERNANDEZ MARTINEZ</v>
          </cell>
          <cell r="H104" t="str">
            <v>Sucre</v>
          </cell>
          <cell r="I104" t="str">
            <v>SINCELEJO</v>
          </cell>
          <cell r="J104" t="str">
            <v>SINCELEJO</v>
          </cell>
          <cell r="K104" t="str">
            <v>LA MARIA</v>
          </cell>
          <cell r="L104" t="str">
            <v>CL 27 # 27- 8</v>
          </cell>
          <cell r="M104" t="str">
            <v>Resid. Estrato 3 E.Costa</v>
          </cell>
          <cell r="N104" t="str">
            <v>Suspensión Administrativa</v>
          </cell>
          <cell r="O104">
            <v>90570</v>
          </cell>
          <cell r="P104">
            <v>11</v>
          </cell>
        </row>
        <row r="105">
          <cell r="A105">
            <v>3230808</v>
          </cell>
          <cell r="B105" t="str">
            <v>Calle Cauca</v>
          </cell>
          <cell r="C105">
            <v>5093141</v>
          </cell>
          <cell r="E105">
            <v>25070032</v>
          </cell>
          <cell r="F105">
            <v>5138096</v>
          </cell>
          <cell r="G105" t="str">
            <v>MENBA DE CORRALES</v>
          </cell>
          <cell r="H105" t="str">
            <v>Sucre</v>
          </cell>
          <cell r="I105" t="str">
            <v>SINCELEJO</v>
          </cell>
          <cell r="J105" t="str">
            <v>SINCELEJO</v>
          </cell>
          <cell r="K105" t="str">
            <v>LA MARIA</v>
          </cell>
          <cell r="L105" t="str">
            <v>CL 27 # 20- 18</v>
          </cell>
          <cell r="M105" t="str">
            <v>Resid. Estrato 3 E.Costa</v>
          </cell>
          <cell r="N105" t="str">
            <v>Situacion correcta</v>
          </cell>
        </row>
        <row r="106">
          <cell r="A106">
            <v>7288626</v>
          </cell>
          <cell r="B106" t="str">
            <v>Calle Cauca</v>
          </cell>
          <cell r="C106">
            <v>5093140</v>
          </cell>
          <cell r="E106">
            <v>25070034</v>
          </cell>
          <cell r="F106">
            <v>5138094</v>
          </cell>
          <cell r="G106" t="str">
            <v>DANILO MARTINEZ</v>
          </cell>
          <cell r="H106" t="str">
            <v>Sucre</v>
          </cell>
          <cell r="I106" t="str">
            <v>SINCELEJO</v>
          </cell>
          <cell r="J106" t="str">
            <v>SINCELEJO</v>
          </cell>
          <cell r="K106" t="str">
            <v>LA MARIA</v>
          </cell>
          <cell r="L106" t="str">
            <v>CL 27 # 20- 28</v>
          </cell>
          <cell r="M106" t="str">
            <v>Resid. Estrato 3 E.Costa</v>
          </cell>
          <cell r="N106" t="str">
            <v>Situacion correcta</v>
          </cell>
        </row>
        <row r="107">
          <cell r="A107">
            <v>3507602</v>
          </cell>
          <cell r="B107" t="str">
            <v>Calle Cauca</v>
          </cell>
          <cell r="C107">
            <v>5060710</v>
          </cell>
          <cell r="E107">
            <v>25070035</v>
          </cell>
          <cell r="F107">
            <v>5073234</v>
          </cell>
          <cell r="G107" t="str">
            <v>MARLENE VAQUERO RUIZ</v>
          </cell>
          <cell r="H107" t="str">
            <v>Sucre</v>
          </cell>
          <cell r="I107" t="str">
            <v>SINCELEJO</v>
          </cell>
          <cell r="J107" t="str">
            <v>SINCELEJO</v>
          </cell>
          <cell r="K107" t="str">
            <v>LA MARIA</v>
          </cell>
          <cell r="L107" t="str">
            <v>CL 27 # 20- 32</v>
          </cell>
          <cell r="M107" t="str">
            <v>Com (Sencilla Niv.1 ) E.Costa</v>
          </cell>
          <cell r="N107" t="str">
            <v>Situacion correcta</v>
          </cell>
        </row>
        <row r="108">
          <cell r="A108">
            <v>1471861</v>
          </cell>
          <cell r="B108" t="str">
            <v>Calle Cauca</v>
          </cell>
          <cell r="C108">
            <v>5060711</v>
          </cell>
          <cell r="E108">
            <v>25070037</v>
          </cell>
          <cell r="F108">
            <v>5073236</v>
          </cell>
          <cell r="G108" t="str">
            <v>GERMAN GRANADOS VAQUERO</v>
          </cell>
          <cell r="H108" t="str">
            <v>Sucre</v>
          </cell>
          <cell r="I108" t="str">
            <v>SINCELEJO</v>
          </cell>
          <cell r="J108" t="str">
            <v>SINCELEJO</v>
          </cell>
          <cell r="K108" t="str">
            <v>LA MARIA</v>
          </cell>
          <cell r="L108" t="str">
            <v>CL 27 # 20- 42</v>
          </cell>
          <cell r="M108" t="str">
            <v>Com (Sencilla Niv.1 ) E.Costa</v>
          </cell>
          <cell r="N108" t="str">
            <v>Suspensión Administrativa</v>
          </cell>
          <cell r="O108">
            <v>426250</v>
          </cell>
          <cell r="P108">
            <v>16</v>
          </cell>
        </row>
        <row r="109">
          <cell r="A109">
            <v>34163248</v>
          </cell>
          <cell r="B109" t="str">
            <v>Calle Cauca</v>
          </cell>
          <cell r="C109">
            <v>5093137</v>
          </cell>
          <cell r="E109">
            <v>25070038</v>
          </cell>
          <cell r="F109">
            <v>5138088</v>
          </cell>
          <cell r="G109" t="str">
            <v>OCTAVIO MARTINEZ</v>
          </cell>
          <cell r="H109" t="str">
            <v>Sucre</v>
          </cell>
          <cell r="I109" t="str">
            <v>SINCELEJO</v>
          </cell>
          <cell r="J109" t="str">
            <v>SINCELEJO</v>
          </cell>
          <cell r="K109" t="str">
            <v>LA MARIA</v>
          </cell>
          <cell r="L109" t="str">
            <v>CL 27 # 20- 52</v>
          </cell>
          <cell r="M109" t="str">
            <v>Com (Sencilla Niv.1 ) E.Costa</v>
          </cell>
          <cell r="N109" t="str">
            <v>Situacion correcta</v>
          </cell>
        </row>
        <row r="110">
          <cell r="A110">
            <v>5385820</v>
          </cell>
          <cell r="B110" t="str">
            <v>Calle Cauca</v>
          </cell>
          <cell r="C110">
            <v>5093138</v>
          </cell>
          <cell r="E110">
            <v>25070038</v>
          </cell>
          <cell r="F110">
            <v>5138090</v>
          </cell>
          <cell r="G110" t="str">
            <v>OCTAVIO MARTINEZ</v>
          </cell>
          <cell r="H110" t="str">
            <v>Sucre</v>
          </cell>
          <cell r="I110" t="str">
            <v>SINCELEJO</v>
          </cell>
          <cell r="J110" t="str">
            <v>SINCELEJO</v>
          </cell>
          <cell r="K110" t="str">
            <v>LA MARIA</v>
          </cell>
          <cell r="L110" t="str">
            <v>CL 27 # 20- 52 P 1  APTO 01</v>
          </cell>
          <cell r="M110" t="str">
            <v>Resid. Estrato 4 E.Costa</v>
          </cell>
          <cell r="N110" t="str">
            <v>Situacion correcta</v>
          </cell>
        </row>
        <row r="111">
          <cell r="A111">
            <v>72212942</v>
          </cell>
          <cell r="B111" t="str">
            <v>Calle Cauca</v>
          </cell>
          <cell r="C111" t="str">
            <v>No Encontrados</v>
          </cell>
        </row>
        <row r="112">
          <cell r="A112">
            <v>3229262</v>
          </cell>
          <cell r="B112" t="str">
            <v>Calle Cauca</v>
          </cell>
          <cell r="C112">
            <v>5051147</v>
          </cell>
          <cell r="E112">
            <v>25070033</v>
          </cell>
          <cell r="F112">
            <v>5054108</v>
          </cell>
          <cell r="G112" t="str">
            <v>LUIS ORESTE BARACHI</v>
          </cell>
          <cell r="H112" t="str">
            <v>Sucre</v>
          </cell>
          <cell r="I112" t="str">
            <v>SINCELEJO</v>
          </cell>
          <cell r="J112" t="str">
            <v>SINCELEJO</v>
          </cell>
          <cell r="K112" t="str">
            <v>LA MARIA</v>
          </cell>
          <cell r="L112" t="str">
            <v>CL 27 # 20- 27</v>
          </cell>
          <cell r="M112" t="str">
            <v>Resid. Estrato 4 E.Costa</v>
          </cell>
          <cell r="N112" t="str">
            <v>Situacion correcta</v>
          </cell>
        </row>
        <row r="113">
          <cell r="A113">
            <v>10276702</v>
          </cell>
          <cell r="B113" t="str">
            <v>Calle Cauca</v>
          </cell>
          <cell r="C113">
            <v>5093058</v>
          </cell>
          <cell r="E113">
            <v>25070039</v>
          </cell>
          <cell r="F113">
            <v>5137930</v>
          </cell>
          <cell r="G113" t="str">
            <v>CARMEN GARCIA</v>
          </cell>
          <cell r="H113" t="str">
            <v>Sucre</v>
          </cell>
          <cell r="I113" t="str">
            <v>SINCELEJO</v>
          </cell>
          <cell r="J113" t="str">
            <v>SINCELEJO</v>
          </cell>
          <cell r="K113" t="str">
            <v>LA MARIA</v>
          </cell>
          <cell r="L113" t="str">
            <v>CL 27 # 21- 1</v>
          </cell>
          <cell r="M113" t="str">
            <v>Resid. Estrato 3 E.Costa</v>
          </cell>
          <cell r="N113" t="str">
            <v>Situacion correcta</v>
          </cell>
        </row>
        <row r="114">
          <cell r="A114">
            <v>34166394</v>
          </cell>
          <cell r="B114" t="str">
            <v>Calle Cauca</v>
          </cell>
          <cell r="C114">
            <v>5888956</v>
          </cell>
          <cell r="E114">
            <v>25070039</v>
          </cell>
          <cell r="F114">
            <v>6003650</v>
          </cell>
          <cell r="G114" t="str">
            <v>RAFAEL EDUARDO ROMERO ARROYO</v>
          </cell>
          <cell r="H114" t="str">
            <v>Sucre</v>
          </cell>
          <cell r="I114" t="str">
            <v>SINCELEJO</v>
          </cell>
          <cell r="J114" t="str">
            <v>SINCELEJO</v>
          </cell>
          <cell r="K114" t="str">
            <v>LA MARIA</v>
          </cell>
          <cell r="L114" t="str">
            <v>CL 27 # 21- 1 CASA    1</v>
          </cell>
          <cell r="M114" t="str">
            <v>Resid. Estrato 3 E.Costa</v>
          </cell>
          <cell r="N114" t="str">
            <v>Situacion correcta</v>
          </cell>
          <cell r="O114">
            <v>156840</v>
          </cell>
          <cell r="P114">
            <v>1</v>
          </cell>
        </row>
        <row r="115">
          <cell r="A115">
            <v>10506449</v>
          </cell>
          <cell r="B115" t="str">
            <v>Calle Cauca</v>
          </cell>
          <cell r="C115">
            <v>5093057</v>
          </cell>
          <cell r="E115">
            <v>25070080</v>
          </cell>
          <cell r="F115">
            <v>5137928</v>
          </cell>
          <cell r="G115" t="str">
            <v>AURA ELENA GOMEZ ESCUDER</v>
          </cell>
          <cell r="H115" t="str">
            <v>Sucre</v>
          </cell>
          <cell r="I115" t="str">
            <v>SINCELEJO</v>
          </cell>
          <cell r="J115" t="str">
            <v>SINCELEJO</v>
          </cell>
          <cell r="K115" t="str">
            <v>LA MARIA</v>
          </cell>
          <cell r="L115" t="str">
            <v>CL 27 # 20- 26</v>
          </cell>
          <cell r="M115" t="str">
            <v>Resid. Estrato 2 E.Costa</v>
          </cell>
          <cell r="N115" t="str">
            <v>Situacion correcta</v>
          </cell>
        </row>
        <row r="116">
          <cell r="A116">
            <v>76217450</v>
          </cell>
          <cell r="B116" t="str">
            <v>Calle Cauca</v>
          </cell>
          <cell r="C116">
            <v>5092995</v>
          </cell>
          <cell r="E116">
            <v>25069887</v>
          </cell>
          <cell r="F116">
            <v>5137804</v>
          </cell>
          <cell r="G116" t="str">
            <v>NIDIA BAQUERO</v>
          </cell>
          <cell r="H116" t="str">
            <v>Sucre</v>
          </cell>
          <cell r="I116" t="str">
            <v>SINCELEJO</v>
          </cell>
          <cell r="J116" t="str">
            <v>SINCELEJO</v>
          </cell>
          <cell r="K116" t="str">
            <v>LA MARIA</v>
          </cell>
          <cell r="L116" t="str">
            <v>CR 21 # 25- 98</v>
          </cell>
          <cell r="M116" t="str">
            <v>Resid. Estrato 3 E.Costa</v>
          </cell>
          <cell r="N116" t="str">
            <v>Situacion correcta</v>
          </cell>
        </row>
        <row r="117">
          <cell r="A117">
            <v>7725184</v>
          </cell>
          <cell r="B117" t="str">
            <v>Calle Cauca</v>
          </cell>
          <cell r="C117">
            <v>5092994</v>
          </cell>
          <cell r="E117">
            <v>25069886</v>
          </cell>
          <cell r="F117">
            <v>5137802</v>
          </cell>
          <cell r="G117" t="str">
            <v>IRMA DE GONZALEZ</v>
          </cell>
          <cell r="H117" t="str">
            <v>Sucre</v>
          </cell>
          <cell r="I117" t="str">
            <v>SINCELEJO</v>
          </cell>
          <cell r="J117" t="str">
            <v>SINCELEJO</v>
          </cell>
          <cell r="K117" t="str">
            <v>LA MARIA</v>
          </cell>
          <cell r="L117" t="str">
            <v>CR 21 # 25- 79</v>
          </cell>
          <cell r="M117" t="str">
            <v>Resid. Estrato 4 E.Costa</v>
          </cell>
          <cell r="N117" t="str">
            <v>Suspensión Administrativa</v>
          </cell>
          <cell r="O117">
            <v>418220</v>
          </cell>
          <cell r="P117">
            <v>22</v>
          </cell>
        </row>
        <row r="118">
          <cell r="A118">
            <v>33114557</v>
          </cell>
          <cell r="B118" t="str">
            <v>Calle Cauca</v>
          </cell>
          <cell r="C118">
            <v>5092996</v>
          </cell>
          <cell r="E118">
            <v>25059535</v>
          </cell>
          <cell r="F118">
            <v>5137806</v>
          </cell>
          <cell r="G118" t="str">
            <v>JORGE GRANADOS</v>
          </cell>
          <cell r="H118" t="str">
            <v>Sucre</v>
          </cell>
          <cell r="I118" t="str">
            <v>SINCELEJO</v>
          </cell>
          <cell r="J118" t="str">
            <v>SINCELEJO</v>
          </cell>
          <cell r="K118" t="str">
            <v>CAUCA</v>
          </cell>
          <cell r="L118" t="str">
            <v>CR 21 # 25- 83</v>
          </cell>
          <cell r="M118" t="str">
            <v>Resid. Estrato 3 E.Costa</v>
          </cell>
          <cell r="N118" t="str">
            <v>Situacion correcta</v>
          </cell>
        </row>
        <row r="119">
          <cell r="A119">
            <v>5386375</v>
          </cell>
          <cell r="B119" t="str">
            <v>Calle Cauca</v>
          </cell>
          <cell r="C119">
            <v>5092992</v>
          </cell>
          <cell r="E119">
            <v>25059528</v>
          </cell>
          <cell r="F119">
            <v>5137798</v>
          </cell>
          <cell r="G119" t="str">
            <v>JOSE M PERNA</v>
          </cell>
          <cell r="H119" t="str">
            <v>Sucre</v>
          </cell>
          <cell r="I119" t="str">
            <v>SINCELEJO</v>
          </cell>
          <cell r="J119" t="str">
            <v>SINCELEJO</v>
          </cell>
          <cell r="K119" t="str">
            <v>CAUCA</v>
          </cell>
          <cell r="L119" t="str">
            <v>CR 21 # 25- 73 CASA 2</v>
          </cell>
          <cell r="M119" t="str">
            <v>Resid. Estrato 3 E.Costa</v>
          </cell>
          <cell r="N119" t="str">
            <v>Situacion correcta</v>
          </cell>
          <cell r="O119">
            <v>130040</v>
          </cell>
          <cell r="P119">
            <v>1</v>
          </cell>
        </row>
        <row r="120">
          <cell r="A120">
            <v>15960807</v>
          </cell>
          <cell r="B120" t="str">
            <v>Calle Cauca</v>
          </cell>
          <cell r="C120">
            <v>5092993</v>
          </cell>
          <cell r="E120">
            <v>25059528</v>
          </cell>
          <cell r="F120">
            <v>5137800</v>
          </cell>
          <cell r="G120" t="str">
            <v>JOSE M PERNA T</v>
          </cell>
          <cell r="H120" t="str">
            <v>Sucre</v>
          </cell>
          <cell r="I120" t="str">
            <v>SINCELEJO</v>
          </cell>
          <cell r="J120" t="str">
            <v>SINCELEJO</v>
          </cell>
          <cell r="K120" t="str">
            <v>CAUCA</v>
          </cell>
          <cell r="L120" t="str">
            <v>CR 21 # 25- 73 CASA 1</v>
          </cell>
          <cell r="M120" t="str">
            <v>Com (Sencilla Niv.1 ) E.Costa</v>
          </cell>
          <cell r="N120" t="str">
            <v>Situacion correcta</v>
          </cell>
          <cell r="O120">
            <v>1220</v>
          </cell>
          <cell r="P120">
            <v>1</v>
          </cell>
        </row>
        <row r="121">
          <cell r="A121">
            <v>5311267</v>
          </cell>
          <cell r="B121" t="str">
            <v>Calle Cauca</v>
          </cell>
          <cell r="C121">
            <v>5092991</v>
          </cell>
          <cell r="E121">
            <v>25059527</v>
          </cell>
          <cell r="F121">
            <v>5137796</v>
          </cell>
          <cell r="G121" t="str">
            <v>FERMINA DE COLON</v>
          </cell>
          <cell r="H121" t="str">
            <v>Sucre</v>
          </cell>
          <cell r="I121" t="str">
            <v>SINCELEJO</v>
          </cell>
          <cell r="J121" t="str">
            <v>SINCELEJO</v>
          </cell>
          <cell r="K121" t="str">
            <v>CAUCA</v>
          </cell>
          <cell r="L121" t="str">
            <v>CR 21 # 25- 69</v>
          </cell>
          <cell r="M121" t="str">
            <v>Resid. Estrato 3 E.Costa</v>
          </cell>
          <cell r="N121" t="str">
            <v>Situacion correcta</v>
          </cell>
        </row>
        <row r="122">
          <cell r="A122">
            <v>6243813</v>
          </cell>
          <cell r="B122" t="str">
            <v>Calle Cauca</v>
          </cell>
          <cell r="C122">
            <v>5092990</v>
          </cell>
          <cell r="E122">
            <v>25059526</v>
          </cell>
          <cell r="F122">
            <v>5137794</v>
          </cell>
          <cell r="G122" t="str">
            <v>VILMA GUEVARA G</v>
          </cell>
          <cell r="H122" t="str">
            <v>Sucre</v>
          </cell>
          <cell r="I122" t="str">
            <v>SINCELEJO</v>
          </cell>
          <cell r="J122" t="str">
            <v>SINCELEJO</v>
          </cell>
          <cell r="K122" t="str">
            <v>CAUCA</v>
          </cell>
          <cell r="L122" t="str">
            <v>CR 21 # 25- 59 P 1  LOC  01</v>
          </cell>
          <cell r="M122" t="str">
            <v>Resid. Estrato 4 E.Costa</v>
          </cell>
          <cell r="N122" t="str">
            <v>Situacion correcta</v>
          </cell>
        </row>
        <row r="123">
          <cell r="A123">
            <v>1502416</v>
          </cell>
          <cell r="B123" t="str">
            <v>Calle Cauca</v>
          </cell>
          <cell r="C123">
            <v>5092989</v>
          </cell>
          <cell r="E123">
            <v>25059526</v>
          </cell>
          <cell r="F123">
            <v>5137792</v>
          </cell>
          <cell r="G123" t="str">
            <v>ISADORA ZABALA</v>
          </cell>
          <cell r="H123" t="str">
            <v>Sucre</v>
          </cell>
          <cell r="I123" t="str">
            <v>SINCELEJO</v>
          </cell>
          <cell r="J123" t="str">
            <v>SINCELEJO</v>
          </cell>
          <cell r="K123" t="str">
            <v>CAUCA</v>
          </cell>
          <cell r="L123" t="str">
            <v>CR 21 # 25- 59</v>
          </cell>
          <cell r="M123" t="str">
            <v>Resid. Estrato 3 E.Costa</v>
          </cell>
          <cell r="N123" t="str">
            <v>Suspensión Administrativa</v>
          </cell>
          <cell r="O123">
            <v>175700</v>
          </cell>
          <cell r="P123">
            <v>3</v>
          </cell>
        </row>
        <row r="124">
          <cell r="A124">
            <v>7194487</v>
          </cell>
          <cell r="B124" t="str">
            <v>Calle Cauca</v>
          </cell>
          <cell r="C124" t="str">
            <v>No Encontrados</v>
          </cell>
        </row>
        <row r="125">
          <cell r="A125">
            <v>15960760</v>
          </cell>
          <cell r="B125" t="str">
            <v>Calle Cauca</v>
          </cell>
          <cell r="C125">
            <v>5092997</v>
          </cell>
          <cell r="E125">
            <v>25059529</v>
          </cell>
          <cell r="F125">
            <v>5137808</v>
          </cell>
          <cell r="G125" t="str">
            <v>ANA U DE VERGARA</v>
          </cell>
          <cell r="H125" t="str">
            <v>Sucre</v>
          </cell>
          <cell r="I125" t="str">
            <v>SINCELEJO</v>
          </cell>
          <cell r="J125" t="str">
            <v>SINCELEJO</v>
          </cell>
          <cell r="K125" t="str">
            <v>CAUCA</v>
          </cell>
          <cell r="L125" t="str">
            <v>CR 21 # 25- 74</v>
          </cell>
          <cell r="M125" t="str">
            <v>Resid. Estrato 2 E.Costa</v>
          </cell>
          <cell r="N125" t="str">
            <v>Situacion correcta</v>
          </cell>
        </row>
        <row r="126">
          <cell r="A126">
            <v>1618577</v>
          </cell>
          <cell r="B126" t="str">
            <v>Calle Cauca</v>
          </cell>
          <cell r="C126">
            <v>5092988</v>
          </cell>
          <cell r="E126">
            <v>25059524</v>
          </cell>
          <cell r="F126">
            <v>5137790</v>
          </cell>
          <cell r="G126" t="str">
            <v>MIGUEL ANTONIO PINILLA</v>
          </cell>
          <cell r="H126" t="str">
            <v>Sucre</v>
          </cell>
          <cell r="I126" t="str">
            <v>SINCELEJO</v>
          </cell>
          <cell r="J126" t="str">
            <v>SINCELEJO</v>
          </cell>
          <cell r="K126" t="str">
            <v>CAUCA</v>
          </cell>
          <cell r="L126" t="str">
            <v>CR 21 # 25- 43</v>
          </cell>
          <cell r="M126" t="str">
            <v>Com (Sencilla Niv.1 ) E.Costa</v>
          </cell>
          <cell r="N126" t="str">
            <v>Situacion correcta</v>
          </cell>
        </row>
        <row r="127">
          <cell r="A127">
            <v>31987819</v>
          </cell>
          <cell r="B127" t="str">
            <v>Calle Cauca</v>
          </cell>
          <cell r="C127">
            <v>5898224</v>
          </cell>
        </row>
        <row r="128">
          <cell r="A128">
            <v>1032637</v>
          </cell>
          <cell r="B128" t="str">
            <v>Calle Cauca</v>
          </cell>
          <cell r="C128" t="str">
            <v>No Encontrados</v>
          </cell>
        </row>
        <row r="129">
          <cell r="A129">
            <v>3530602</v>
          </cell>
          <cell r="B129" t="str">
            <v>Calle Cauca</v>
          </cell>
          <cell r="C129">
            <v>5093000</v>
          </cell>
          <cell r="E129">
            <v>25059523</v>
          </cell>
          <cell r="F129">
            <v>5137814</v>
          </cell>
          <cell r="G129" t="str">
            <v>ANA FLORES</v>
          </cell>
          <cell r="H129" t="str">
            <v>Sucre</v>
          </cell>
          <cell r="I129" t="str">
            <v>SINCELEJO</v>
          </cell>
          <cell r="J129" t="str">
            <v>SINCELEJO</v>
          </cell>
          <cell r="K129" t="str">
            <v>CAUCA</v>
          </cell>
          <cell r="L129" t="str">
            <v>CR 21 # 25- 40</v>
          </cell>
          <cell r="M129" t="str">
            <v>Resid. Estrato 3 E.Costa</v>
          </cell>
          <cell r="N129" t="str">
            <v>Situacion correcta</v>
          </cell>
          <cell r="O129">
            <v>0</v>
          </cell>
          <cell r="P129">
            <v>13</v>
          </cell>
        </row>
        <row r="130">
          <cell r="A130">
            <v>33103754</v>
          </cell>
          <cell r="B130" t="str">
            <v>Calle Cauca</v>
          </cell>
          <cell r="C130">
            <v>5093001</v>
          </cell>
          <cell r="E130">
            <v>25059522</v>
          </cell>
          <cell r="F130">
            <v>5137816</v>
          </cell>
          <cell r="G130" t="str">
            <v>ANA PEREZ PEREZ</v>
          </cell>
          <cell r="H130" t="str">
            <v>Sucre</v>
          </cell>
          <cell r="I130" t="str">
            <v>SINCELEJO</v>
          </cell>
          <cell r="J130" t="str">
            <v>SINCELEJO</v>
          </cell>
          <cell r="K130" t="str">
            <v>CAUCA</v>
          </cell>
          <cell r="L130" t="str">
            <v>CR 21 # 25- 38</v>
          </cell>
          <cell r="M130" t="str">
            <v>Resid. Estrato 3 E.Costa</v>
          </cell>
          <cell r="N130" t="str">
            <v>Suspensión Administrativa</v>
          </cell>
        </row>
        <row r="131">
          <cell r="A131">
            <v>1426766</v>
          </cell>
          <cell r="B131" t="str">
            <v>Calle Cauca</v>
          </cell>
          <cell r="C131">
            <v>5092777</v>
          </cell>
          <cell r="E131">
            <v>25059722</v>
          </cell>
          <cell r="F131">
            <v>5137368</v>
          </cell>
          <cell r="G131" t="str">
            <v>ELODIA SALGADO</v>
          </cell>
          <cell r="H131" t="str">
            <v>Sucre</v>
          </cell>
          <cell r="I131" t="str">
            <v>SINCELEJO</v>
          </cell>
          <cell r="J131" t="str">
            <v>SINCELEJO</v>
          </cell>
          <cell r="K131" t="str">
            <v>CAUCA</v>
          </cell>
          <cell r="L131" t="str">
            <v>CR 25 # 25- 18 P 1  LOC  3</v>
          </cell>
          <cell r="M131" t="str">
            <v>Com (Sencilla Niv.1 ) E.Costa</v>
          </cell>
          <cell r="N131" t="str">
            <v>Situacion correcta</v>
          </cell>
          <cell r="O131">
            <v>5090</v>
          </cell>
          <cell r="P131">
            <v>1</v>
          </cell>
        </row>
        <row r="132">
          <cell r="A132">
            <v>2486823</v>
          </cell>
          <cell r="B132" t="str">
            <v>Calle Cauca</v>
          </cell>
          <cell r="C132">
            <v>5092944</v>
          </cell>
          <cell r="E132">
            <v>25069918</v>
          </cell>
          <cell r="F132">
            <v>5137702</v>
          </cell>
          <cell r="G132" t="str">
            <v>REGINA DE RUBIO</v>
          </cell>
          <cell r="H132" t="str">
            <v>Sucre</v>
          </cell>
          <cell r="I132" t="str">
            <v>SINCELEJO</v>
          </cell>
          <cell r="J132" t="str">
            <v>SINCELEJO</v>
          </cell>
          <cell r="K132" t="str">
            <v>LA MARIA</v>
          </cell>
          <cell r="L132" t="str">
            <v>CR 22A # 25- 38</v>
          </cell>
          <cell r="M132" t="str">
            <v>Resid. Estrato 3 E.Costa</v>
          </cell>
          <cell r="N132" t="str">
            <v>Situacion correcta</v>
          </cell>
        </row>
        <row r="133">
          <cell r="A133">
            <v>2181939</v>
          </cell>
          <cell r="B133" t="str">
            <v>Calle Cauca</v>
          </cell>
          <cell r="C133">
            <v>5092919</v>
          </cell>
          <cell r="E133">
            <v>25069916</v>
          </cell>
          <cell r="F133">
            <v>5137652</v>
          </cell>
          <cell r="G133" t="str">
            <v>JORGE DUQUE</v>
          </cell>
          <cell r="H133" t="str">
            <v>Sucre</v>
          </cell>
          <cell r="I133" t="str">
            <v>SINCELEJO</v>
          </cell>
          <cell r="J133" t="str">
            <v>SINCELEJO</v>
          </cell>
          <cell r="K133" t="str">
            <v>LA MARIA</v>
          </cell>
          <cell r="L133" t="str">
            <v>CR 22A # 25- 12</v>
          </cell>
          <cell r="M133" t="str">
            <v>Resid. Estrato 3 E.Costa</v>
          </cell>
          <cell r="N133" t="str">
            <v>Situacion correcta</v>
          </cell>
        </row>
        <row r="134">
          <cell r="A134">
            <v>1502417</v>
          </cell>
          <cell r="B134" t="str">
            <v>Calle Cauca</v>
          </cell>
          <cell r="C134">
            <v>5092943</v>
          </cell>
          <cell r="E134">
            <v>25069903</v>
          </cell>
          <cell r="F134">
            <v>5137700</v>
          </cell>
          <cell r="G134" t="str">
            <v>ETILVIA LARA DE R</v>
          </cell>
          <cell r="H134" t="str">
            <v>Sucre</v>
          </cell>
          <cell r="I134" t="str">
            <v>SINCELEJO</v>
          </cell>
          <cell r="J134" t="str">
            <v>SINCELEJO</v>
          </cell>
          <cell r="K134" t="str">
            <v>LA MARIA</v>
          </cell>
          <cell r="L134" t="str">
            <v>CR 22A # 25- 100</v>
          </cell>
          <cell r="M134" t="str">
            <v>Resid. Estrato 3 E.Costa</v>
          </cell>
          <cell r="N134" t="str">
            <v>Situacion correcta</v>
          </cell>
        </row>
        <row r="135">
          <cell r="A135">
            <v>4035381</v>
          </cell>
          <cell r="B135" t="str">
            <v>Calle Cauca</v>
          </cell>
          <cell r="C135">
            <v>5092942</v>
          </cell>
          <cell r="E135">
            <v>25069902</v>
          </cell>
          <cell r="F135">
            <v>5137698</v>
          </cell>
          <cell r="G135" t="str">
            <v>TAMARA DOMINGUEZ RAFAEL</v>
          </cell>
          <cell r="H135" t="str">
            <v>Sucre</v>
          </cell>
          <cell r="I135" t="str">
            <v>SINCELEJO</v>
          </cell>
          <cell r="J135" t="str">
            <v>SINCELEJO</v>
          </cell>
          <cell r="K135" t="str">
            <v>LA MARIA</v>
          </cell>
          <cell r="L135" t="str">
            <v>CR 22A # 25- 60</v>
          </cell>
          <cell r="M135" t="str">
            <v>Resid. Estrato 3 E.Costa</v>
          </cell>
          <cell r="N135" t="str">
            <v>Situacion correcta</v>
          </cell>
        </row>
        <row r="136">
          <cell r="A136">
            <v>7633250</v>
          </cell>
          <cell r="B136" t="str">
            <v>Calle Cauca</v>
          </cell>
          <cell r="C136" t="str">
            <v>No Encontrados</v>
          </cell>
        </row>
        <row r="137">
          <cell r="A137">
            <v>7093273</v>
          </cell>
          <cell r="B137" t="str">
            <v>Calle Cauca</v>
          </cell>
          <cell r="C137">
            <v>5092921</v>
          </cell>
          <cell r="E137">
            <v>25069912</v>
          </cell>
          <cell r="F137">
            <v>5137656</v>
          </cell>
          <cell r="G137" t="str">
            <v>OCTAVIO GARCIA G</v>
          </cell>
          <cell r="H137" t="str">
            <v>Sucre</v>
          </cell>
          <cell r="I137" t="str">
            <v>SINCELEJO</v>
          </cell>
          <cell r="J137" t="str">
            <v>SINCELEJO</v>
          </cell>
          <cell r="K137" t="str">
            <v>LA MARIA</v>
          </cell>
          <cell r="L137" t="str">
            <v>CR 22A # 25- 4</v>
          </cell>
          <cell r="M137" t="str">
            <v>Resid. Estrato 3 E.Costa</v>
          </cell>
          <cell r="N137" t="str">
            <v>Situacion correcta</v>
          </cell>
        </row>
        <row r="138">
          <cell r="A138">
            <v>1426495</v>
          </cell>
          <cell r="B138" t="str">
            <v>Calle Cauca</v>
          </cell>
          <cell r="C138">
            <v>5092920</v>
          </cell>
          <cell r="E138">
            <v>25069913</v>
          </cell>
          <cell r="F138">
            <v>5137654</v>
          </cell>
          <cell r="G138" t="str">
            <v>ABEL MENDOZA</v>
          </cell>
          <cell r="H138" t="str">
            <v>Sucre</v>
          </cell>
          <cell r="I138" t="str">
            <v>SINCELEJO</v>
          </cell>
          <cell r="J138" t="str">
            <v>SINCELEJO</v>
          </cell>
          <cell r="K138" t="str">
            <v>LA MARIA</v>
          </cell>
          <cell r="L138" t="str">
            <v>CR 22A # 25- 8</v>
          </cell>
          <cell r="M138" t="str">
            <v>Resid. Estrato 3 E.Costa</v>
          </cell>
          <cell r="N138" t="str">
            <v>Situacion correcta</v>
          </cell>
        </row>
        <row r="139">
          <cell r="A139">
            <v>5312884</v>
          </cell>
          <cell r="B139" t="str">
            <v>Calle Cauca</v>
          </cell>
          <cell r="C139">
            <v>5092923</v>
          </cell>
          <cell r="E139">
            <v>25069921</v>
          </cell>
          <cell r="F139">
            <v>5137660</v>
          </cell>
          <cell r="G139" t="str">
            <v>MARCO T MENDOZA JARABA</v>
          </cell>
          <cell r="H139" t="str">
            <v>Sucre</v>
          </cell>
          <cell r="I139" t="str">
            <v>SINCELEJO</v>
          </cell>
          <cell r="J139" t="str">
            <v>SINCELEJO</v>
          </cell>
          <cell r="K139" t="str">
            <v>LA MARIA</v>
          </cell>
          <cell r="L139" t="str">
            <v>CR 22A # 26- 12 APTO 01</v>
          </cell>
          <cell r="M139" t="str">
            <v>Resid. Estrato 3 E.Costa</v>
          </cell>
          <cell r="N139" t="str">
            <v>Situacion correcta</v>
          </cell>
        </row>
        <row r="140">
          <cell r="A140">
            <v>5315602</v>
          </cell>
          <cell r="B140" t="str">
            <v>Calle Cauca</v>
          </cell>
          <cell r="C140">
            <v>5092937</v>
          </cell>
          <cell r="E140">
            <v>25070026</v>
          </cell>
          <cell r="F140">
            <v>5137688</v>
          </cell>
          <cell r="G140" t="str">
            <v>FRANCISCO ARAUJO</v>
          </cell>
          <cell r="H140" t="str">
            <v>Sucre</v>
          </cell>
          <cell r="I140" t="str">
            <v>SINCELEJO</v>
          </cell>
          <cell r="J140" t="str">
            <v>SINCELEJO</v>
          </cell>
          <cell r="K140" t="str">
            <v>LA MARIA</v>
          </cell>
          <cell r="L140" t="str">
            <v>CL 26 # 22- 75</v>
          </cell>
          <cell r="M140" t="str">
            <v>Resid. Estrato 3 E.Costa</v>
          </cell>
          <cell r="N140" t="str">
            <v>Suspendido por impago</v>
          </cell>
          <cell r="O140">
            <v>733980</v>
          </cell>
          <cell r="P140">
            <v>15</v>
          </cell>
        </row>
        <row r="141">
          <cell r="A141">
            <v>7116686</v>
          </cell>
          <cell r="B141" t="str">
            <v>Calle Cauca</v>
          </cell>
          <cell r="C141">
            <v>5092938</v>
          </cell>
          <cell r="E141">
            <v>25070026</v>
          </cell>
          <cell r="F141">
            <v>5137690</v>
          </cell>
          <cell r="G141" t="str">
            <v>LUZ M AARUJO</v>
          </cell>
          <cell r="H141" t="str">
            <v>Sucre</v>
          </cell>
          <cell r="I141" t="str">
            <v>SINCELEJO</v>
          </cell>
          <cell r="J141" t="str">
            <v>SINCELEJO</v>
          </cell>
          <cell r="K141" t="str">
            <v>LA MARIA</v>
          </cell>
          <cell r="L141" t="str">
            <v>CL 26 # 22- 75 APTO 01</v>
          </cell>
          <cell r="M141" t="str">
            <v>Resid. Estrato 3 E.Costa</v>
          </cell>
          <cell r="N141" t="str">
            <v>Situacion correcta</v>
          </cell>
        </row>
        <row r="142">
          <cell r="A142">
            <v>1502422</v>
          </cell>
          <cell r="B142" t="str">
            <v>Calle Cauca</v>
          </cell>
          <cell r="C142">
            <v>5092936</v>
          </cell>
          <cell r="E142">
            <v>25070029</v>
          </cell>
          <cell r="F142">
            <v>5137686</v>
          </cell>
          <cell r="G142" t="str">
            <v>DILIA T VERGARA URZOLA</v>
          </cell>
          <cell r="H142" t="str">
            <v>Sucre</v>
          </cell>
          <cell r="I142" t="str">
            <v>SINCELEJO</v>
          </cell>
          <cell r="J142" t="str">
            <v>SINCELEJO</v>
          </cell>
          <cell r="K142" t="str">
            <v>LA MARIA</v>
          </cell>
          <cell r="L142" t="str">
            <v>CL 26 # 22- 63</v>
          </cell>
          <cell r="M142" t="str">
            <v>Resid. Estrato 3 E.Costa</v>
          </cell>
          <cell r="N142" t="str">
            <v>Situacion correcta</v>
          </cell>
        </row>
        <row r="143">
          <cell r="A143">
            <v>7000378</v>
          </cell>
          <cell r="B143" t="str">
            <v>Calle Cauca</v>
          </cell>
          <cell r="C143" t="str">
            <v>No Encontrados</v>
          </cell>
        </row>
        <row r="144">
          <cell r="A144">
            <v>15962002</v>
          </cell>
          <cell r="B144" t="str">
            <v>Calle Cauca</v>
          </cell>
          <cell r="C144">
            <v>5092934</v>
          </cell>
          <cell r="E144">
            <v>25070022</v>
          </cell>
          <cell r="F144">
            <v>5137682</v>
          </cell>
          <cell r="G144" t="str">
            <v>MANUEL PEREZ</v>
          </cell>
          <cell r="H144" t="str">
            <v>Sucre</v>
          </cell>
          <cell r="I144" t="str">
            <v>SINCELEJO</v>
          </cell>
          <cell r="J144" t="str">
            <v>SINCELEJO</v>
          </cell>
          <cell r="K144" t="str">
            <v>LA MARIA</v>
          </cell>
          <cell r="L144" t="str">
            <v>CL 26 # 22- 49</v>
          </cell>
          <cell r="M144" t="str">
            <v>Resid. Estrato 3 E.Costa</v>
          </cell>
          <cell r="N144" t="str">
            <v>Situacion correcta</v>
          </cell>
        </row>
        <row r="145">
          <cell r="A145">
            <v>7081246</v>
          </cell>
          <cell r="B145" t="str">
            <v>Calle Cauca</v>
          </cell>
          <cell r="C145">
            <v>5092933</v>
          </cell>
          <cell r="E145">
            <v>25070020</v>
          </cell>
          <cell r="F145">
            <v>5137680</v>
          </cell>
          <cell r="G145" t="str">
            <v>FRANCISCO ROMAN</v>
          </cell>
          <cell r="H145" t="str">
            <v>Sucre</v>
          </cell>
          <cell r="I145" t="str">
            <v>SINCELEJO</v>
          </cell>
          <cell r="J145" t="str">
            <v>SINCELEJO</v>
          </cell>
          <cell r="K145" t="str">
            <v>LA MARIA</v>
          </cell>
          <cell r="L145" t="str">
            <v>CL 26 # 22- 41</v>
          </cell>
          <cell r="M145" t="str">
            <v>Resid. Estrato 3 E.Costa</v>
          </cell>
          <cell r="N145" t="str">
            <v>Situacion correcta</v>
          </cell>
        </row>
        <row r="146">
          <cell r="A146">
            <v>32997476</v>
          </cell>
          <cell r="B146" t="str">
            <v>Calle Cauca</v>
          </cell>
          <cell r="C146" t="str">
            <v>No Encontrados</v>
          </cell>
        </row>
        <row r="147">
          <cell r="A147">
            <v>33103816</v>
          </cell>
          <cell r="B147" t="str">
            <v>Calle Cauca</v>
          </cell>
          <cell r="C147">
            <v>5092932</v>
          </cell>
          <cell r="E147">
            <v>25070021</v>
          </cell>
          <cell r="F147">
            <v>5137678</v>
          </cell>
          <cell r="G147" t="str">
            <v>TULIA M DE CORRALES</v>
          </cell>
          <cell r="H147" t="str">
            <v>Sucre</v>
          </cell>
          <cell r="I147" t="str">
            <v>SINCELEJO</v>
          </cell>
          <cell r="J147" t="str">
            <v>SINCELEJO</v>
          </cell>
          <cell r="K147" t="str">
            <v>LA MARIA</v>
          </cell>
          <cell r="L147" t="str">
            <v>CL 26 # 22- 42</v>
          </cell>
          <cell r="M147" t="str">
            <v>Resid. Estrato 3 E.Costa</v>
          </cell>
          <cell r="N147" t="str">
            <v>Situacion correcta</v>
          </cell>
          <cell r="O147">
            <v>211840</v>
          </cell>
          <cell r="P147">
            <v>1</v>
          </cell>
        </row>
        <row r="148">
          <cell r="A148">
            <v>31988185</v>
          </cell>
          <cell r="B148" t="str">
            <v>Calle Cauca</v>
          </cell>
          <cell r="C148">
            <v>5092931</v>
          </cell>
          <cell r="E148">
            <v>25070023</v>
          </cell>
          <cell r="F148">
            <v>5137676</v>
          </cell>
          <cell r="G148" t="str">
            <v>ISABEL S CALDERIN E.</v>
          </cell>
          <cell r="H148" t="str">
            <v>Sucre</v>
          </cell>
          <cell r="I148" t="str">
            <v>SINCELEJO</v>
          </cell>
          <cell r="J148" t="str">
            <v>SINCELEJO</v>
          </cell>
          <cell r="K148" t="str">
            <v>LA MARIA</v>
          </cell>
          <cell r="L148" t="str">
            <v>CL 26 # 22- 50</v>
          </cell>
          <cell r="M148" t="str">
            <v>Resid. Estrato 3 E.Costa</v>
          </cell>
          <cell r="N148" t="str">
            <v>Situacion correcta</v>
          </cell>
        </row>
        <row r="149">
          <cell r="A149">
            <v>3914358</v>
          </cell>
          <cell r="B149" t="str">
            <v>Calle Cauca</v>
          </cell>
          <cell r="C149">
            <v>5092930</v>
          </cell>
          <cell r="E149">
            <v>25070024</v>
          </cell>
          <cell r="F149">
            <v>5137674</v>
          </cell>
          <cell r="G149" t="str">
            <v>JULIO M TALAIGUA</v>
          </cell>
          <cell r="H149" t="str">
            <v>Sucre</v>
          </cell>
          <cell r="I149" t="str">
            <v>SINCELEJO</v>
          </cell>
          <cell r="J149" t="str">
            <v>SINCELEJO</v>
          </cell>
          <cell r="K149" t="str">
            <v>LA MARIA</v>
          </cell>
          <cell r="L149" t="str">
            <v>CL 26 # 22- 60</v>
          </cell>
          <cell r="M149" t="str">
            <v>Resid. Estrato 3 E.Costa</v>
          </cell>
          <cell r="N149" t="str">
            <v>Situacion correcta</v>
          </cell>
        </row>
        <row r="150">
          <cell r="A150">
            <v>2481777</v>
          </cell>
          <cell r="B150" t="str">
            <v>Calle Cauca</v>
          </cell>
          <cell r="C150">
            <v>5092928</v>
          </cell>
          <cell r="E150">
            <v>25070025</v>
          </cell>
          <cell r="F150">
            <v>5137670</v>
          </cell>
          <cell r="G150" t="str">
            <v>MARIA CARDENAS DE M</v>
          </cell>
          <cell r="H150" t="str">
            <v>Sucre</v>
          </cell>
          <cell r="I150" t="str">
            <v>SINCELEJO</v>
          </cell>
          <cell r="J150" t="str">
            <v>SINCELEJO</v>
          </cell>
          <cell r="K150" t="str">
            <v>LA MARIA</v>
          </cell>
          <cell r="L150" t="str">
            <v>CL 26 # 22- 74</v>
          </cell>
          <cell r="M150" t="str">
            <v>Resid. Estrato 3 E.Costa</v>
          </cell>
          <cell r="N150" t="str">
            <v>Situacion correcta</v>
          </cell>
        </row>
        <row r="151">
          <cell r="A151">
            <v>8917132</v>
          </cell>
          <cell r="B151" t="str">
            <v>Calle Cauca</v>
          </cell>
          <cell r="C151">
            <v>5092927</v>
          </cell>
          <cell r="E151">
            <v>25070027</v>
          </cell>
          <cell r="F151">
            <v>5137668</v>
          </cell>
          <cell r="G151" t="str">
            <v>JOSEFINA CORONADO</v>
          </cell>
          <cell r="H151" t="str">
            <v>Sucre</v>
          </cell>
          <cell r="I151" t="str">
            <v>SINCELEJO</v>
          </cell>
          <cell r="J151" t="str">
            <v>SINCELEJO</v>
          </cell>
          <cell r="K151" t="str">
            <v>LA MARIA</v>
          </cell>
          <cell r="L151" t="str">
            <v>CL 26 # 22- 80</v>
          </cell>
          <cell r="M151" t="str">
            <v>Resid. Estrato 3 E.Costa</v>
          </cell>
          <cell r="N151" t="str">
            <v>Situacion correcta</v>
          </cell>
        </row>
        <row r="152">
          <cell r="A152">
            <v>854733</v>
          </cell>
          <cell r="B152" t="str">
            <v>Calle Cauca</v>
          </cell>
          <cell r="C152">
            <v>5092964</v>
          </cell>
          <cell r="E152">
            <v>25069898</v>
          </cell>
          <cell r="F152">
            <v>5137742</v>
          </cell>
          <cell r="G152" t="str">
            <v>ARISTIDES HOYOS</v>
          </cell>
          <cell r="H152" t="str">
            <v>Sucre</v>
          </cell>
          <cell r="I152" t="str">
            <v>SINCELEJO</v>
          </cell>
          <cell r="J152" t="str">
            <v>SINCELEJO</v>
          </cell>
          <cell r="K152" t="str">
            <v>LA MARIA</v>
          </cell>
          <cell r="L152" t="str">
            <v>CR 22 # 26- 3 P 2  APTO 01</v>
          </cell>
          <cell r="M152" t="str">
            <v>Resid. Estrato 4 E.Costa</v>
          </cell>
          <cell r="N152" t="str">
            <v>Situacion correcta</v>
          </cell>
          <cell r="O152">
            <v>101920</v>
          </cell>
          <cell r="P152">
            <v>1</v>
          </cell>
        </row>
        <row r="153">
          <cell r="A153">
            <v>5309084</v>
          </cell>
          <cell r="B153" t="str">
            <v>Calle Cauca</v>
          </cell>
          <cell r="C153">
            <v>5092966</v>
          </cell>
          <cell r="E153">
            <v>25069899</v>
          </cell>
          <cell r="F153">
            <v>5137746</v>
          </cell>
          <cell r="G153" t="str">
            <v>AMIRA ROSA ROMAN CHAVEZ</v>
          </cell>
          <cell r="H153" t="str">
            <v>Sucre</v>
          </cell>
          <cell r="I153" t="str">
            <v>SINCELEJO</v>
          </cell>
          <cell r="J153" t="str">
            <v>SINCELEJO</v>
          </cell>
          <cell r="K153" t="str">
            <v>LA MARIA</v>
          </cell>
          <cell r="L153" t="str">
            <v>CR 22 # 26- 17</v>
          </cell>
          <cell r="M153" t="str">
            <v>Resid. Estrato 3 E.Costa</v>
          </cell>
          <cell r="N153" t="str">
            <v>Situacion correcta</v>
          </cell>
        </row>
        <row r="154">
          <cell r="A154">
            <v>33082966</v>
          </cell>
          <cell r="B154" t="str">
            <v>Calle Cauca</v>
          </cell>
          <cell r="C154">
            <v>5092967</v>
          </cell>
          <cell r="E154">
            <v>25069892</v>
          </cell>
          <cell r="F154">
            <v>5137748</v>
          </cell>
          <cell r="G154" t="str">
            <v>REYNALDO TAMARA</v>
          </cell>
          <cell r="H154" t="str">
            <v>Sucre</v>
          </cell>
          <cell r="I154" t="str">
            <v>SINCELEJO</v>
          </cell>
          <cell r="J154" t="str">
            <v>SINCELEJO</v>
          </cell>
          <cell r="K154" t="str">
            <v>LA MARIA</v>
          </cell>
          <cell r="L154" t="str">
            <v>CR 22 # 26- 25</v>
          </cell>
          <cell r="M154" t="str">
            <v>Resid. Estrato 4 E.Costa</v>
          </cell>
          <cell r="N154" t="str">
            <v>Situacion correcta</v>
          </cell>
        </row>
        <row r="155">
          <cell r="A155">
            <v>1032615</v>
          </cell>
          <cell r="B155" t="str">
            <v>Calle Cauca</v>
          </cell>
          <cell r="C155">
            <v>5093065</v>
          </cell>
          <cell r="E155">
            <v>25070084</v>
          </cell>
          <cell r="F155">
            <v>5137944</v>
          </cell>
          <cell r="G155" t="str">
            <v xml:space="preserve">  TALLER AZOR</v>
          </cell>
          <cell r="H155" t="str">
            <v>Sucre</v>
          </cell>
          <cell r="I155" t="str">
            <v>SINCELEJO</v>
          </cell>
          <cell r="J155" t="str">
            <v>SINCELEJO</v>
          </cell>
          <cell r="K155" t="str">
            <v>LA MARIA</v>
          </cell>
          <cell r="L155" t="str">
            <v>CL 27 # 22- 19</v>
          </cell>
          <cell r="M155" t="str">
            <v>Com (Sencilla Niv.1 ) E.Costa</v>
          </cell>
          <cell r="N155" t="str">
            <v>Situacion correcta</v>
          </cell>
        </row>
        <row r="156">
          <cell r="A156">
            <v>1003309</v>
          </cell>
          <cell r="B156" t="str">
            <v>Calle Cauca</v>
          </cell>
          <cell r="C156">
            <v>5066689</v>
          </cell>
          <cell r="E156">
            <v>25073409</v>
          </cell>
          <cell r="F156">
            <v>5085192</v>
          </cell>
          <cell r="G156" t="str">
            <v>ROGER ALVAREZ</v>
          </cell>
          <cell r="H156" t="str">
            <v>Sucre</v>
          </cell>
          <cell r="I156" t="str">
            <v>SINCELEJO</v>
          </cell>
          <cell r="J156" t="str">
            <v>SINCELEJO</v>
          </cell>
          <cell r="K156" t="str">
            <v>LAS DELICIAS</v>
          </cell>
          <cell r="L156" t="str">
            <v>CR 10 # 32- 119</v>
          </cell>
          <cell r="M156" t="str">
            <v>Com (Sencilla Niv.1 ) E.Costa</v>
          </cell>
          <cell r="N156" t="str">
            <v>Situacion correcta</v>
          </cell>
          <cell r="O156">
            <v>129570</v>
          </cell>
          <cell r="P156">
            <v>1</v>
          </cell>
        </row>
        <row r="157">
          <cell r="A157">
            <v>1032913</v>
          </cell>
          <cell r="B157" t="str">
            <v>Calle Cauca</v>
          </cell>
          <cell r="C157">
            <v>5912597</v>
          </cell>
          <cell r="E157">
            <v>25059558</v>
          </cell>
          <cell r="F157">
            <v>6087497</v>
          </cell>
          <cell r="G157" t="str">
            <v xml:space="preserve">  LICEO JUAN XXIII</v>
          </cell>
          <cell r="H157" t="str">
            <v>Sucre</v>
          </cell>
          <cell r="I157" t="str">
            <v>SINCELEJO</v>
          </cell>
          <cell r="J157" t="str">
            <v>SINCELEJO</v>
          </cell>
          <cell r="K157" t="str">
            <v>CAUCA</v>
          </cell>
          <cell r="L157" t="str">
            <v>CR 22 # 25- 37 P  1 LOC     2</v>
          </cell>
          <cell r="M157" t="str">
            <v>Com (Sencilla Niv.1 ) E.Costa</v>
          </cell>
          <cell r="N157" t="str">
            <v>Situacion correcta</v>
          </cell>
        </row>
        <row r="158">
          <cell r="A158">
            <v>10407449</v>
          </cell>
          <cell r="B158" t="str">
            <v>Calle Cauca</v>
          </cell>
          <cell r="C158">
            <v>5092960</v>
          </cell>
          <cell r="E158">
            <v>25059559</v>
          </cell>
          <cell r="F158">
            <v>5137734</v>
          </cell>
          <cell r="G158" t="str">
            <v>JUANA VERGARA T</v>
          </cell>
          <cell r="H158" t="str">
            <v>Sucre</v>
          </cell>
          <cell r="I158" t="str">
            <v>SINCELEJO</v>
          </cell>
          <cell r="J158" t="str">
            <v>SINCELEJO</v>
          </cell>
          <cell r="K158" t="str">
            <v>CAUCA</v>
          </cell>
          <cell r="L158" t="str">
            <v>CR 22 # 25- 47</v>
          </cell>
          <cell r="M158" t="str">
            <v>Resid. Estrato 4 E.Costa</v>
          </cell>
          <cell r="N158" t="str">
            <v>Situacion correcta</v>
          </cell>
        </row>
        <row r="159">
          <cell r="A159">
            <v>15960781</v>
          </cell>
          <cell r="B159" t="str">
            <v>Calle Cauca</v>
          </cell>
          <cell r="C159">
            <v>5092961</v>
          </cell>
          <cell r="E159">
            <v>25059553</v>
          </cell>
          <cell r="F159">
            <v>5137736</v>
          </cell>
          <cell r="G159" t="str">
            <v>JUANA VERGARA</v>
          </cell>
          <cell r="H159" t="str">
            <v>Sucre</v>
          </cell>
          <cell r="I159" t="str">
            <v>SINCELEJO</v>
          </cell>
          <cell r="J159" t="str">
            <v>SINCELEJO</v>
          </cell>
          <cell r="K159" t="str">
            <v>CAUCA</v>
          </cell>
          <cell r="L159" t="str">
            <v>CR 22 # 25- 101</v>
          </cell>
          <cell r="M159" t="str">
            <v>Resid. Estrato 2 E.Costa</v>
          </cell>
          <cell r="N159" t="str">
            <v>Situacion correcta</v>
          </cell>
        </row>
        <row r="160">
          <cell r="A160">
            <v>15961657</v>
          </cell>
          <cell r="B160" t="str">
            <v>Calle Cauca</v>
          </cell>
          <cell r="C160">
            <v>5092962</v>
          </cell>
          <cell r="E160">
            <v>25069890</v>
          </cell>
          <cell r="F160">
            <v>5137738</v>
          </cell>
          <cell r="G160" t="str">
            <v xml:space="preserve">  NAME QUESSEP</v>
          </cell>
          <cell r="H160" t="str">
            <v>Sucre</v>
          </cell>
          <cell r="I160" t="str">
            <v>SINCELEJO</v>
          </cell>
          <cell r="J160" t="str">
            <v>SINCELEJO</v>
          </cell>
          <cell r="K160" t="str">
            <v>LA MARIA</v>
          </cell>
          <cell r="L160" t="str">
            <v>CR 22 # 22- 107</v>
          </cell>
          <cell r="M160" t="str">
            <v>Resid. Estrato 4 E.Costa</v>
          </cell>
          <cell r="N160" t="str">
            <v>Situacion correcta</v>
          </cell>
          <cell r="O160">
            <v>1280550</v>
          </cell>
          <cell r="P160">
            <v>1</v>
          </cell>
        </row>
        <row r="161">
          <cell r="A161">
            <v>16961657</v>
          </cell>
          <cell r="B161" t="str">
            <v>Calle Cauca</v>
          </cell>
          <cell r="C161" t="str">
            <v>No Encontrados</v>
          </cell>
        </row>
        <row r="162">
          <cell r="A162">
            <v>70007548</v>
          </cell>
          <cell r="B162" t="str">
            <v>Calle Cauca</v>
          </cell>
          <cell r="C162">
            <v>5092958</v>
          </cell>
          <cell r="E162">
            <v>25059551</v>
          </cell>
          <cell r="F162">
            <v>5137730</v>
          </cell>
          <cell r="G162" t="str">
            <v>MIGUEL CHAVEZ</v>
          </cell>
          <cell r="H162" t="str">
            <v>Sucre</v>
          </cell>
          <cell r="I162" t="str">
            <v>SINCELEJO</v>
          </cell>
          <cell r="J162" t="str">
            <v>SINCELEJO</v>
          </cell>
          <cell r="K162" t="str">
            <v>CAUCA</v>
          </cell>
          <cell r="L162" t="str">
            <v>CR 22 # 25- 33</v>
          </cell>
          <cell r="M162" t="str">
            <v>Resid. Estrato 4 E.Costa</v>
          </cell>
          <cell r="N162" t="str">
            <v>Suspensión Administrativa</v>
          </cell>
          <cell r="O162">
            <v>121460</v>
          </cell>
          <cell r="P162">
            <v>7</v>
          </cell>
        </row>
        <row r="163">
          <cell r="A163">
            <v>753321</v>
          </cell>
          <cell r="B163" t="str">
            <v>Calle Cauca</v>
          </cell>
          <cell r="C163">
            <v>5049911</v>
          </cell>
          <cell r="E163">
            <v>25059551</v>
          </cell>
          <cell r="F163">
            <v>5051636</v>
          </cell>
          <cell r="G163" t="str">
            <v>MARIA E. MONTERROZA</v>
          </cell>
          <cell r="H163" t="str">
            <v>Sucre</v>
          </cell>
          <cell r="I163" t="str">
            <v>SINCELEJO</v>
          </cell>
          <cell r="J163" t="str">
            <v>SINCELEJO</v>
          </cell>
          <cell r="K163" t="str">
            <v>CAUCA</v>
          </cell>
          <cell r="L163" t="str">
            <v>CR 22 # 25- 33 P 2  APTO 02</v>
          </cell>
          <cell r="M163" t="str">
            <v>Resid. Estrato 4 E.Costa</v>
          </cell>
          <cell r="N163" t="str">
            <v>Situacion correcta</v>
          </cell>
          <cell r="O163">
            <v>45790</v>
          </cell>
          <cell r="P163">
            <v>1</v>
          </cell>
        </row>
        <row r="164">
          <cell r="A164">
            <v>856205</v>
          </cell>
          <cell r="B164" t="str">
            <v>Calle Cauca</v>
          </cell>
          <cell r="C164">
            <v>5049912</v>
          </cell>
          <cell r="E164">
            <v>25059551</v>
          </cell>
          <cell r="F164">
            <v>5051638</v>
          </cell>
          <cell r="G164" t="str">
            <v>MARIA E. MONTERROZA</v>
          </cell>
          <cell r="H164" t="str">
            <v>Sucre</v>
          </cell>
          <cell r="I164" t="str">
            <v>SINCELEJO</v>
          </cell>
          <cell r="J164" t="str">
            <v>SINCELEJO</v>
          </cell>
          <cell r="K164" t="str">
            <v>CAUCA</v>
          </cell>
          <cell r="L164" t="str">
            <v>CR 22 # 25- 33 P 2  APTO 03</v>
          </cell>
          <cell r="M164" t="str">
            <v>Resid. Estrato 4 E.Costa</v>
          </cell>
          <cell r="N164" t="str">
            <v>Suspensión Administrativa</v>
          </cell>
          <cell r="O164">
            <v>115440</v>
          </cell>
          <cell r="P164">
            <v>8</v>
          </cell>
        </row>
        <row r="165">
          <cell r="A165">
            <v>1871859</v>
          </cell>
          <cell r="B165" t="str">
            <v>Calle Cauca</v>
          </cell>
          <cell r="C165">
            <v>5092957</v>
          </cell>
          <cell r="E165">
            <v>25059542</v>
          </cell>
          <cell r="F165">
            <v>5137728</v>
          </cell>
          <cell r="G165" t="str">
            <v>GARY CHADID</v>
          </cell>
          <cell r="H165" t="str">
            <v>Sucre</v>
          </cell>
          <cell r="I165" t="str">
            <v>SINCELEJO</v>
          </cell>
          <cell r="J165" t="str">
            <v>SINCELEJO</v>
          </cell>
          <cell r="K165" t="str">
            <v>CAUCA</v>
          </cell>
          <cell r="L165" t="str">
            <v>CR 22 # 22- 23</v>
          </cell>
          <cell r="M165" t="str">
            <v>Resid. Estrato 4 E.Costa</v>
          </cell>
          <cell r="N165" t="str">
            <v>Susp. Adtiva Pend Fact.</v>
          </cell>
          <cell r="O165">
            <v>120320</v>
          </cell>
          <cell r="P165">
            <v>2</v>
          </cell>
        </row>
        <row r="166">
          <cell r="A166">
            <v>1002700</v>
          </cell>
          <cell r="B166" t="str">
            <v>Calle Cauca</v>
          </cell>
          <cell r="C166">
            <v>5092970</v>
          </cell>
          <cell r="E166">
            <v>25059556</v>
          </cell>
          <cell r="F166">
            <v>5137754</v>
          </cell>
          <cell r="G166" t="str">
            <v>LUIS ALBERTO GOMEZ MARTINEZ</v>
          </cell>
          <cell r="H166" t="str">
            <v>Sucre</v>
          </cell>
          <cell r="I166" t="str">
            <v>SINCELEJO</v>
          </cell>
          <cell r="J166" t="str">
            <v>SINCELEJO</v>
          </cell>
          <cell r="K166" t="str">
            <v>CAUCA</v>
          </cell>
          <cell r="L166" t="str">
            <v>CR 22 # 25- 26</v>
          </cell>
          <cell r="M166" t="str">
            <v>Com (Sencilla Niv.1 ) E.Costa</v>
          </cell>
          <cell r="N166" t="str">
            <v>Situacion correcta</v>
          </cell>
        </row>
        <row r="167">
          <cell r="A167">
            <v>10512947</v>
          </cell>
          <cell r="B167" t="str">
            <v>Calle Cauca</v>
          </cell>
          <cell r="C167">
            <v>5092969</v>
          </cell>
          <cell r="E167">
            <v>25059557</v>
          </cell>
          <cell r="F167">
            <v>5137752</v>
          </cell>
          <cell r="G167" t="str">
            <v>NURYS MONTES</v>
          </cell>
          <cell r="H167" t="str">
            <v>Sucre</v>
          </cell>
          <cell r="I167" t="str">
            <v>SINCELEJO</v>
          </cell>
          <cell r="J167" t="str">
            <v>SINCELEJO</v>
          </cell>
          <cell r="K167" t="str">
            <v>CAUCA</v>
          </cell>
          <cell r="L167" t="str">
            <v>CR 22 # 25- 32</v>
          </cell>
          <cell r="M167" t="str">
            <v>Resid. Estrato 3 E.Costa</v>
          </cell>
          <cell r="N167" t="str">
            <v>Situacion correcta</v>
          </cell>
        </row>
        <row r="168">
          <cell r="A168">
            <v>1135442</v>
          </cell>
          <cell r="B168" t="str">
            <v>Calle Cauca</v>
          </cell>
          <cell r="C168">
            <v>6533761</v>
          </cell>
          <cell r="E168">
            <v>34519736</v>
          </cell>
          <cell r="F168">
            <v>6591557</v>
          </cell>
          <cell r="G168" t="str">
            <v>AIDA TERESA PEREIRA DE ARDILA</v>
          </cell>
          <cell r="H168" t="str">
            <v>Sucre</v>
          </cell>
          <cell r="I168" t="str">
            <v>SINCELEJO</v>
          </cell>
          <cell r="J168" t="str">
            <v>SINCELEJO</v>
          </cell>
          <cell r="K168" t="str">
            <v>CENTRO</v>
          </cell>
          <cell r="L168" t="str">
            <v>CL 25 # 19- 30</v>
          </cell>
          <cell r="M168" t="str">
            <v>Com (Sencilla Niv.1 ) E.Costa</v>
          </cell>
          <cell r="N168" t="str">
            <v>Situacion correcta</v>
          </cell>
        </row>
        <row r="169">
          <cell r="A169">
            <v>1044499</v>
          </cell>
          <cell r="B169" t="str">
            <v>Calle Cauca</v>
          </cell>
          <cell r="C169">
            <v>5093029</v>
          </cell>
          <cell r="E169">
            <v>25060746</v>
          </cell>
          <cell r="F169">
            <v>5137872</v>
          </cell>
          <cell r="G169" t="str">
            <v>AIDA TERESA PEREIRA DE ARDILA</v>
          </cell>
          <cell r="H169" t="str">
            <v>Sucre</v>
          </cell>
          <cell r="I169" t="str">
            <v>SINCELEJO</v>
          </cell>
          <cell r="J169" t="str">
            <v>SINCELEJO</v>
          </cell>
          <cell r="K169" t="str">
            <v>CENTRO</v>
          </cell>
          <cell r="L169" t="str">
            <v>CL 25 # 19- 40 P 1  LOC  1</v>
          </cell>
          <cell r="M169" t="str">
            <v>Com (Sencilla Niv.1 ) E.Costa</v>
          </cell>
          <cell r="N169" t="str">
            <v>Situacion correcta</v>
          </cell>
        </row>
        <row r="170">
          <cell r="A170">
            <v>3530725</v>
          </cell>
          <cell r="B170" t="str">
            <v>Calle Cauca</v>
          </cell>
          <cell r="C170">
            <v>5093031</v>
          </cell>
          <cell r="E170">
            <v>25060744</v>
          </cell>
          <cell r="F170">
            <v>5137876</v>
          </cell>
          <cell r="G170" t="str">
            <v>IVAN PATERNINA</v>
          </cell>
          <cell r="H170" t="str">
            <v>Sucre</v>
          </cell>
          <cell r="I170" t="str">
            <v>SINCELEJO</v>
          </cell>
          <cell r="J170" t="str">
            <v>SINCELEJO</v>
          </cell>
          <cell r="K170" t="str">
            <v>CENTRO</v>
          </cell>
          <cell r="L170" t="str">
            <v>CL 25 # 19- 26 ENTR 1   P 1  LOC  2</v>
          </cell>
          <cell r="M170" t="str">
            <v>Com (Sencilla Niv.1 ) E.Costa</v>
          </cell>
          <cell r="N170" t="str">
            <v>Situacion correcta</v>
          </cell>
        </row>
        <row r="171">
          <cell r="A171">
            <v>8875863</v>
          </cell>
          <cell r="B171" t="str">
            <v>Calle Cauca</v>
          </cell>
          <cell r="C171">
            <v>5093032</v>
          </cell>
          <cell r="E171">
            <v>25060743</v>
          </cell>
          <cell r="F171">
            <v>5137878</v>
          </cell>
          <cell r="G171" t="str">
            <v xml:space="preserve">  TAB Y DIS LOS BARRILES</v>
          </cell>
          <cell r="H171" t="str">
            <v>Sucre</v>
          </cell>
          <cell r="I171" t="str">
            <v>SINCELEJO</v>
          </cell>
          <cell r="J171" t="str">
            <v>SINCELEJO</v>
          </cell>
          <cell r="K171" t="str">
            <v>CENTRO</v>
          </cell>
          <cell r="L171" t="str">
            <v>CL 25 # 19- 24</v>
          </cell>
          <cell r="M171" t="str">
            <v>Com (Sencilla Niv.1 ) E.Costa</v>
          </cell>
          <cell r="N171" t="str">
            <v>Situacion correcta</v>
          </cell>
          <cell r="O171">
            <v>122120</v>
          </cell>
          <cell r="P171">
            <v>1</v>
          </cell>
        </row>
        <row r="172">
          <cell r="A172">
            <v>963669</v>
          </cell>
          <cell r="B172" t="str">
            <v>Calle Cauca</v>
          </cell>
          <cell r="C172">
            <v>5093033</v>
          </cell>
          <cell r="E172">
            <v>25060742</v>
          </cell>
          <cell r="F172">
            <v>5137880</v>
          </cell>
          <cell r="G172" t="str">
            <v xml:space="preserve">  PUNTO CINCO</v>
          </cell>
          <cell r="H172" t="str">
            <v>Sucre</v>
          </cell>
          <cell r="I172" t="str">
            <v>SINCELEJO</v>
          </cell>
          <cell r="J172" t="str">
            <v>SINCELEJO</v>
          </cell>
          <cell r="K172" t="str">
            <v>CENTRO</v>
          </cell>
          <cell r="L172" t="str">
            <v>CL 25 # 19- 20</v>
          </cell>
          <cell r="M172" t="str">
            <v>Com (Sencilla Niv.1 ) E.Costa</v>
          </cell>
          <cell r="N172" t="str">
            <v>Situacion correcta</v>
          </cell>
        </row>
        <row r="173">
          <cell r="A173">
            <v>913289</v>
          </cell>
          <cell r="B173" t="str">
            <v>Calle Cauca</v>
          </cell>
          <cell r="C173">
            <v>5093034</v>
          </cell>
          <cell r="E173">
            <v>25059945</v>
          </cell>
          <cell r="F173">
            <v>5137882</v>
          </cell>
          <cell r="G173" t="str">
            <v xml:space="preserve">  COMPRAVENTA MI CASA</v>
          </cell>
          <cell r="H173" t="str">
            <v>Sucre</v>
          </cell>
          <cell r="I173" t="str">
            <v>SINCELEJO</v>
          </cell>
          <cell r="J173" t="str">
            <v>SINCELEJO</v>
          </cell>
          <cell r="K173" t="str">
            <v>CENTRO</v>
          </cell>
          <cell r="L173" t="str">
            <v>CR 19 # 19- 14 ENTR 1   P 1  LOC  3</v>
          </cell>
          <cell r="M173" t="str">
            <v>Com (Sencilla Niv.1 ) E.Costa</v>
          </cell>
          <cell r="N173" t="str">
            <v>Situacion correcta</v>
          </cell>
        </row>
        <row r="174">
          <cell r="A174">
            <v>7147084</v>
          </cell>
          <cell r="B174" t="str">
            <v>Calle Cauca</v>
          </cell>
          <cell r="C174">
            <v>5100279</v>
          </cell>
          <cell r="E174">
            <v>25060775</v>
          </cell>
          <cell r="F174">
            <v>5152372</v>
          </cell>
          <cell r="G174" t="str">
            <v>PABLO MONTIEL T</v>
          </cell>
          <cell r="H174" t="str">
            <v>Sucre</v>
          </cell>
          <cell r="I174" t="str">
            <v>SINCELEJO</v>
          </cell>
          <cell r="J174" t="str">
            <v>SINCELEJO</v>
          </cell>
          <cell r="K174" t="str">
            <v>CENTRO</v>
          </cell>
          <cell r="L174" t="str">
            <v>CL 25A # 18- 129 P 1  LOC  3</v>
          </cell>
          <cell r="M174" t="str">
            <v>Resid. Estrato 4 E.Costa</v>
          </cell>
          <cell r="N174" t="str">
            <v>Situacion correcta</v>
          </cell>
        </row>
        <row r="175">
          <cell r="A175">
            <v>854820</v>
          </cell>
          <cell r="B175" t="str">
            <v>Calle Cauca</v>
          </cell>
          <cell r="C175">
            <v>5052057</v>
          </cell>
          <cell r="E175">
            <v>25060029</v>
          </cell>
          <cell r="F175">
            <v>5055928</v>
          </cell>
          <cell r="G175" t="str">
            <v>CORDOBA RODRIGUEZ</v>
          </cell>
          <cell r="H175" t="str">
            <v>Sucre</v>
          </cell>
          <cell r="I175" t="str">
            <v>SINCELEJO</v>
          </cell>
          <cell r="J175" t="str">
            <v>SINCELEJO</v>
          </cell>
          <cell r="K175" t="str">
            <v>CENTRO</v>
          </cell>
          <cell r="L175" t="str">
            <v>CR 19 # 24- 78 P 1  LOC  2</v>
          </cell>
          <cell r="M175" t="str">
            <v>Resid. Estrato 4 E.Costa</v>
          </cell>
          <cell r="N175" t="str">
            <v>Situacion correcta</v>
          </cell>
          <cell r="O175">
            <v>123420</v>
          </cell>
          <cell r="P175">
            <v>1</v>
          </cell>
        </row>
        <row r="176">
          <cell r="A176">
            <v>31987801</v>
          </cell>
          <cell r="B176" t="str">
            <v>Calle Cauca</v>
          </cell>
          <cell r="C176">
            <v>5100278</v>
          </cell>
          <cell r="E176">
            <v>25059981</v>
          </cell>
          <cell r="F176">
            <v>5152370</v>
          </cell>
          <cell r="G176" t="str">
            <v xml:space="preserve">  EL RINCON PAISA</v>
          </cell>
          <cell r="H176" t="str">
            <v>Sucre</v>
          </cell>
          <cell r="I176" t="str">
            <v>SINCELEJO</v>
          </cell>
          <cell r="J176" t="str">
            <v>SINCELEJO</v>
          </cell>
          <cell r="K176" t="str">
            <v>CENTRO</v>
          </cell>
          <cell r="L176" t="str">
            <v>CR 19 # 24- 68</v>
          </cell>
          <cell r="M176" t="str">
            <v>Com (Sencilla Niv.1 ) E.Costa</v>
          </cell>
          <cell r="N176" t="str">
            <v>Situacion correcta</v>
          </cell>
        </row>
        <row r="177">
          <cell r="A177">
            <v>854673</v>
          </cell>
          <cell r="B177" t="str">
            <v>Calle Cauca</v>
          </cell>
          <cell r="C177">
            <v>5100277</v>
          </cell>
          <cell r="E177">
            <v>25059980</v>
          </cell>
          <cell r="F177">
            <v>5152368</v>
          </cell>
          <cell r="G177" t="str">
            <v xml:space="preserve">  LIGARR EL POLLO ROJO</v>
          </cell>
          <cell r="H177" t="str">
            <v>Sucre</v>
          </cell>
          <cell r="I177" t="str">
            <v>SINCELEJO</v>
          </cell>
          <cell r="J177" t="str">
            <v>SINCELEJO</v>
          </cell>
          <cell r="K177" t="str">
            <v>CENTRO</v>
          </cell>
          <cell r="L177" t="str">
            <v>CR 19 # 24- 64 P 1  LOC  1</v>
          </cell>
          <cell r="M177" t="str">
            <v>Com (Sencilla Niv.1 ) E.Costa</v>
          </cell>
          <cell r="N177" t="str">
            <v>Situacion correcta</v>
          </cell>
        </row>
        <row r="178">
          <cell r="A178">
            <v>860742</v>
          </cell>
          <cell r="B178" t="str">
            <v>Calle Cauca</v>
          </cell>
          <cell r="C178">
            <v>5093035</v>
          </cell>
          <cell r="E178">
            <v>25059982</v>
          </cell>
          <cell r="F178">
            <v>5137884</v>
          </cell>
          <cell r="G178" t="str">
            <v xml:space="preserve">  HELAD. EL DORADO</v>
          </cell>
          <cell r="H178" t="str">
            <v>Sucre</v>
          </cell>
          <cell r="I178" t="str">
            <v>SINCELEJO</v>
          </cell>
          <cell r="J178" t="str">
            <v>SINCELEJO</v>
          </cell>
          <cell r="K178" t="str">
            <v>CENTRO</v>
          </cell>
          <cell r="L178" t="str">
            <v>CR 19 # 25- 3</v>
          </cell>
          <cell r="M178" t="str">
            <v>Com (Sencilla Niv.1 ) E.Costa</v>
          </cell>
          <cell r="N178" t="str">
            <v>Situacion correcta</v>
          </cell>
        </row>
        <row r="179">
          <cell r="A179">
            <v>3530717</v>
          </cell>
          <cell r="B179" t="str">
            <v>Calle Cauca</v>
          </cell>
          <cell r="C179">
            <v>5060490</v>
          </cell>
          <cell r="E179">
            <v>25060774</v>
          </cell>
          <cell r="F179">
            <v>5072794</v>
          </cell>
          <cell r="G179" t="str">
            <v>CARLOS ISSAC NADER</v>
          </cell>
          <cell r="H179" t="str">
            <v>Sucre</v>
          </cell>
          <cell r="I179" t="str">
            <v>SINCELEJO</v>
          </cell>
          <cell r="J179" t="str">
            <v>SINCELEJO</v>
          </cell>
          <cell r="K179" t="str">
            <v>CENTRO</v>
          </cell>
          <cell r="L179" t="str">
            <v>CL 25A # 18- 125 P 1  LOC  5</v>
          </cell>
          <cell r="M179" t="str">
            <v>Com (Sencilla Niv.1 ) E.Costa</v>
          </cell>
          <cell r="N179" t="str">
            <v>Suspensión Administrativa</v>
          </cell>
          <cell r="O179">
            <v>40560</v>
          </cell>
          <cell r="P179">
            <v>5</v>
          </cell>
        </row>
        <row r="180">
          <cell r="A180">
            <v>7728065</v>
          </cell>
          <cell r="B180" t="str">
            <v>Calle Cauca</v>
          </cell>
          <cell r="C180">
            <v>5100281</v>
          </cell>
          <cell r="E180">
            <v>25060773</v>
          </cell>
          <cell r="F180">
            <v>5152376</v>
          </cell>
          <cell r="G180" t="str">
            <v>CARLOS ISACC NADER</v>
          </cell>
          <cell r="H180" t="str">
            <v>Sucre</v>
          </cell>
          <cell r="I180" t="str">
            <v>SINCELEJO</v>
          </cell>
          <cell r="J180" t="str">
            <v>SINCELEJO</v>
          </cell>
          <cell r="K180" t="str">
            <v>CENTRO</v>
          </cell>
          <cell r="L180" t="str">
            <v>CL 25A # 18- 113 P 1  LOC  3</v>
          </cell>
          <cell r="M180" t="str">
            <v>Com (Sencilla Niv.1 ) E.Costa</v>
          </cell>
          <cell r="N180" t="str">
            <v>Suspensión Administrativa</v>
          </cell>
          <cell r="O180">
            <v>70020</v>
          </cell>
          <cell r="P180">
            <v>4</v>
          </cell>
        </row>
        <row r="181">
          <cell r="A181">
            <v>913536</v>
          </cell>
          <cell r="B181" t="str">
            <v>Calle Cauca</v>
          </cell>
          <cell r="C181">
            <v>5061132</v>
          </cell>
          <cell r="E181">
            <v>25060773</v>
          </cell>
          <cell r="F181">
            <v>5074078</v>
          </cell>
          <cell r="G181" t="str">
            <v>CARLOS ISAAC NADER</v>
          </cell>
          <cell r="H181" t="str">
            <v>Sucre</v>
          </cell>
          <cell r="I181" t="str">
            <v>SINCELEJO</v>
          </cell>
          <cell r="J181" t="str">
            <v>SINCELEJO</v>
          </cell>
          <cell r="K181" t="str">
            <v>CENTRO</v>
          </cell>
          <cell r="L181" t="str">
            <v>CL 25A # 18- 113 P 1  LOC  2</v>
          </cell>
          <cell r="M181" t="str">
            <v>Com (Sencilla Niv.1 ) E.Costa</v>
          </cell>
          <cell r="N181" t="str">
            <v>Situacion correcta</v>
          </cell>
        </row>
        <row r="182">
          <cell r="A182">
            <v>7093985</v>
          </cell>
          <cell r="B182" t="str">
            <v>Calle Cauca</v>
          </cell>
          <cell r="C182">
            <v>5052083</v>
          </cell>
          <cell r="E182">
            <v>25060773</v>
          </cell>
          <cell r="F182">
            <v>5055980</v>
          </cell>
          <cell r="G182" t="str">
            <v>CARLOS ISAAC</v>
          </cell>
          <cell r="H182" t="str">
            <v>Sucre</v>
          </cell>
          <cell r="I182" t="str">
            <v>SINCELEJO</v>
          </cell>
          <cell r="J182" t="str">
            <v>SINCELEJO</v>
          </cell>
          <cell r="K182" t="str">
            <v>CENTRO</v>
          </cell>
          <cell r="L182" t="str">
            <v>CL 25A # 18- 113 P 1  LOC  1</v>
          </cell>
          <cell r="M182" t="str">
            <v>Resid. Estrato 3 E.Costa</v>
          </cell>
          <cell r="N182" t="str">
            <v>Situacion correcta</v>
          </cell>
        </row>
        <row r="183">
          <cell r="A183">
            <v>860089</v>
          </cell>
          <cell r="B183" t="str">
            <v>Calle Cauca</v>
          </cell>
          <cell r="C183">
            <v>5089342</v>
          </cell>
          <cell r="E183">
            <v>25060772</v>
          </cell>
          <cell r="F183">
            <v>5130498</v>
          </cell>
          <cell r="G183" t="str">
            <v>RICARDO ALVIZ P</v>
          </cell>
          <cell r="H183" t="str">
            <v>Sucre</v>
          </cell>
          <cell r="I183" t="str">
            <v>SINCELEJO</v>
          </cell>
          <cell r="J183" t="str">
            <v>SINCELEJO</v>
          </cell>
          <cell r="K183" t="str">
            <v>CENTRO</v>
          </cell>
          <cell r="L183" t="str">
            <v>CL 25A # 18- 102 P 2  OFIC 01</v>
          </cell>
          <cell r="M183" t="str">
            <v>Com (Sencilla Niv.1 ) E.Costa</v>
          </cell>
          <cell r="N183" t="str">
            <v>Situacion correcta</v>
          </cell>
        </row>
        <row r="184">
          <cell r="A184">
            <v>854777</v>
          </cell>
          <cell r="B184" t="str">
            <v>Calle Cauca</v>
          </cell>
          <cell r="C184">
            <v>5089343</v>
          </cell>
          <cell r="E184">
            <v>25060772</v>
          </cell>
          <cell r="F184">
            <v>5130500</v>
          </cell>
          <cell r="G184" t="str">
            <v>RICARDO ALVIS P</v>
          </cell>
          <cell r="H184" t="str">
            <v>Sucre</v>
          </cell>
          <cell r="I184" t="str">
            <v>SINCELEJO</v>
          </cell>
          <cell r="J184" t="str">
            <v>SINCELEJO</v>
          </cell>
          <cell r="K184" t="str">
            <v>CENTRO</v>
          </cell>
          <cell r="L184" t="str">
            <v>CL 25A # 18- 102 P 2  OFIC 02</v>
          </cell>
          <cell r="M184" t="str">
            <v>Resid. Estrato 5 E.Costa</v>
          </cell>
          <cell r="N184" t="str">
            <v>Situacion correcta</v>
          </cell>
          <cell r="O184">
            <v>18850</v>
          </cell>
          <cell r="P184">
            <v>1</v>
          </cell>
        </row>
        <row r="185">
          <cell r="A185">
            <v>852177</v>
          </cell>
          <cell r="B185" t="str">
            <v>Calle Cauca</v>
          </cell>
          <cell r="C185">
            <v>5089344</v>
          </cell>
          <cell r="E185">
            <v>25060772</v>
          </cell>
          <cell r="F185">
            <v>5130502</v>
          </cell>
          <cell r="G185" t="str">
            <v>RICARDO ALVIZ P</v>
          </cell>
          <cell r="H185" t="str">
            <v>Sucre</v>
          </cell>
          <cell r="I185" t="str">
            <v>SINCELEJO</v>
          </cell>
          <cell r="J185" t="str">
            <v>SINCELEJO</v>
          </cell>
          <cell r="K185" t="str">
            <v>CENTRO</v>
          </cell>
          <cell r="L185" t="str">
            <v>CL 25A # 18- 102 P 2  OFIC 03</v>
          </cell>
          <cell r="M185" t="str">
            <v>Com (Sencilla Niv.1 ) E.Costa</v>
          </cell>
          <cell r="N185" t="str">
            <v>Susp. Adtiva Pend Fact.</v>
          </cell>
          <cell r="O185">
            <v>56150</v>
          </cell>
          <cell r="P185">
            <v>2</v>
          </cell>
        </row>
        <row r="186">
          <cell r="A186">
            <v>852240</v>
          </cell>
          <cell r="B186" t="str">
            <v>Calle Cauca</v>
          </cell>
          <cell r="C186">
            <v>5089345</v>
          </cell>
          <cell r="E186">
            <v>25060772</v>
          </cell>
          <cell r="F186">
            <v>5130504</v>
          </cell>
          <cell r="G186" t="str">
            <v>RICARDO ALVIZ P</v>
          </cell>
          <cell r="H186" t="str">
            <v>Sucre</v>
          </cell>
          <cell r="I186" t="str">
            <v>SINCELEJO</v>
          </cell>
          <cell r="J186" t="str">
            <v>SINCELEJO</v>
          </cell>
          <cell r="K186" t="str">
            <v>CENTRO</v>
          </cell>
          <cell r="L186" t="str">
            <v>CL 25A # 18- 102 P 2  OFIC 04</v>
          </cell>
          <cell r="M186" t="str">
            <v>Com (Sencilla Niv.1 ) E.Costa</v>
          </cell>
          <cell r="N186" t="str">
            <v>Situacion correcta</v>
          </cell>
        </row>
        <row r="187">
          <cell r="A187">
            <v>860023</v>
          </cell>
          <cell r="B187" t="str">
            <v>Calle Cauca</v>
          </cell>
          <cell r="C187">
            <v>5089346</v>
          </cell>
          <cell r="E187">
            <v>25060772</v>
          </cell>
          <cell r="F187">
            <v>5130506</v>
          </cell>
          <cell r="G187" t="str">
            <v>RICARDO ALVIZ P</v>
          </cell>
          <cell r="H187" t="str">
            <v>Sucre</v>
          </cell>
          <cell r="I187" t="str">
            <v>SINCELEJO</v>
          </cell>
          <cell r="J187" t="str">
            <v>SINCELEJO</v>
          </cell>
          <cell r="K187" t="str">
            <v>CENTRO</v>
          </cell>
          <cell r="L187" t="str">
            <v>CL 25A # 18- 102 P 2  OFIC 05</v>
          </cell>
          <cell r="M187" t="str">
            <v>Com (Sencilla Niv.1 ) E.Costa</v>
          </cell>
          <cell r="N187" t="str">
            <v>Situacion correcta</v>
          </cell>
          <cell r="O187">
            <v>32960</v>
          </cell>
          <cell r="P187">
            <v>1</v>
          </cell>
        </row>
        <row r="188">
          <cell r="A188">
            <v>860940</v>
          </cell>
          <cell r="B188" t="str">
            <v>Calle Cauca</v>
          </cell>
          <cell r="C188">
            <v>5089350</v>
          </cell>
          <cell r="E188">
            <v>25060772</v>
          </cell>
          <cell r="F188">
            <v>5130514</v>
          </cell>
          <cell r="G188" t="str">
            <v>RICARDO ALVIS P</v>
          </cell>
          <cell r="H188" t="str">
            <v>Sucre</v>
          </cell>
          <cell r="I188" t="str">
            <v>SINCELEJO</v>
          </cell>
          <cell r="J188" t="str">
            <v>SINCELEJO</v>
          </cell>
          <cell r="K188" t="str">
            <v>CENTRO</v>
          </cell>
          <cell r="L188" t="str">
            <v>CL 25A # 18- 102 P 1  OFIC 01</v>
          </cell>
          <cell r="M188" t="str">
            <v>Com (Sencilla Niv.1 ) E.Costa</v>
          </cell>
          <cell r="N188" t="str">
            <v>Situacion correcta</v>
          </cell>
        </row>
        <row r="189">
          <cell r="A189">
            <v>16009717</v>
          </cell>
          <cell r="B189" t="str">
            <v>Calle Cauca</v>
          </cell>
          <cell r="C189" t="str">
            <v>BAJA</v>
          </cell>
        </row>
        <row r="190">
          <cell r="A190">
            <v>16005219</v>
          </cell>
          <cell r="B190" t="str">
            <v>Calle Cauca</v>
          </cell>
          <cell r="C190">
            <v>5089352</v>
          </cell>
          <cell r="E190">
            <v>25060772</v>
          </cell>
          <cell r="F190">
            <v>5130518</v>
          </cell>
          <cell r="G190" t="str">
            <v>RICARDO ALVIZ P</v>
          </cell>
          <cell r="H190" t="str">
            <v>Sucre</v>
          </cell>
          <cell r="I190" t="str">
            <v>SINCELEJO</v>
          </cell>
          <cell r="J190" t="str">
            <v>SINCELEJO</v>
          </cell>
          <cell r="K190" t="str">
            <v>CENTRO</v>
          </cell>
          <cell r="L190" t="str">
            <v>CL 25A # 18- 102 P 1  OFIC 03</v>
          </cell>
          <cell r="M190" t="str">
            <v>Com (Sencilla Niv.1 ) E.Costa</v>
          </cell>
          <cell r="N190" t="str">
            <v>Situacion correcta</v>
          </cell>
        </row>
        <row r="191">
          <cell r="A191">
            <v>16009714</v>
          </cell>
          <cell r="B191" t="str">
            <v>Calle Cauca</v>
          </cell>
          <cell r="C191">
            <v>5089353</v>
          </cell>
          <cell r="E191">
            <v>25060772</v>
          </cell>
          <cell r="F191">
            <v>5130520</v>
          </cell>
          <cell r="G191" t="str">
            <v>RICARDO ALVIZ P</v>
          </cell>
          <cell r="H191" t="str">
            <v>Sucre</v>
          </cell>
          <cell r="I191" t="str">
            <v>SINCELEJO</v>
          </cell>
          <cell r="J191" t="str">
            <v>SINCELEJO</v>
          </cell>
          <cell r="K191" t="str">
            <v>CENTRO</v>
          </cell>
          <cell r="L191" t="str">
            <v>CL 25A # 18- 102 P 1  LOC  04</v>
          </cell>
          <cell r="M191" t="str">
            <v>Com (Sencilla Niv.1 ) E.Costa</v>
          </cell>
          <cell r="N191" t="str">
            <v>Situacion correcta</v>
          </cell>
          <cell r="O191">
            <v>29430</v>
          </cell>
          <cell r="P191">
            <v>1</v>
          </cell>
        </row>
        <row r="192">
          <cell r="A192">
            <v>860111</v>
          </cell>
          <cell r="B192" t="str">
            <v>Calle Cauca</v>
          </cell>
          <cell r="C192">
            <v>5089349</v>
          </cell>
          <cell r="E192">
            <v>25060772</v>
          </cell>
          <cell r="F192">
            <v>5130512</v>
          </cell>
          <cell r="G192" t="str">
            <v>RICARDO ALVIZ P</v>
          </cell>
          <cell r="H192" t="str">
            <v>Sucre</v>
          </cell>
          <cell r="I192" t="str">
            <v>SINCELEJO</v>
          </cell>
          <cell r="J192" t="str">
            <v>SINCELEJO</v>
          </cell>
          <cell r="K192" t="str">
            <v>CENTRO</v>
          </cell>
          <cell r="L192" t="str">
            <v>CL 25A # 18- 102 P 2  OFIC 06</v>
          </cell>
          <cell r="M192" t="str">
            <v>Com (Sencilla Niv.1 ) E.Costa</v>
          </cell>
          <cell r="N192" t="str">
            <v>Situacion correcta</v>
          </cell>
        </row>
        <row r="193">
          <cell r="A193">
            <v>912564</v>
          </cell>
          <cell r="B193" t="str">
            <v>Calle Cauca</v>
          </cell>
          <cell r="C193" t="str">
            <v>BAJA</v>
          </cell>
        </row>
        <row r="194">
          <cell r="A194">
            <v>10410759</v>
          </cell>
          <cell r="B194" t="str">
            <v>Calle Cauca</v>
          </cell>
          <cell r="C194">
            <v>5093036</v>
          </cell>
          <cell r="E194">
            <v>25059984</v>
          </cell>
          <cell r="F194">
            <v>5137886</v>
          </cell>
          <cell r="G194" t="str">
            <v>BETTY IANS</v>
          </cell>
          <cell r="H194" t="str">
            <v>Sucre</v>
          </cell>
          <cell r="I194" t="str">
            <v>SINCELEJO</v>
          </cell>
          <cell r="J194" t="str">
            <v>SINCELEJO</v>
          </cell>
          <cell r="K194" t="str">
            <v>CENTRO</v>
          </cell>
          <cell r="L194" t="str">
            <v>CR 19 # 25- 17</v>
          </cell>
          <cell r="M194" t="str">
            <v>Com (Sencilla Niv.1 ) E.Costa</v>
          </cell>
          <cell r="N194" t="str">
            <v>Situacion correcta</v>
          </cell>
        </row>
        <row r="195">
          <cell r="A195">
            <v>10410655</v>
          </cell>
          <cell r="B195" t="str">
            <v>Calle Cauca</v>
          </cell>
          <cell r="C195">
            <v>5017248</v>
          </cell>
          <cell r="E195">
            <v>25112811</v>
          </cell>
          <cell r="F195">
            <v>5017248</v>
          </cell>
          <cell r="G195" t="str">
            <v xml:space="preserve">  CAFETERIA CARIBENA</v>
          </cell>
          <cell r="H195" t="str">
            <v>Sucre</v>
          </cell>
          <cell r="I195" t="str">
            <v>SINCELEJO</v>
          </cell>
          <cell r="J195" t="str">
            <v>SINCELEJO</v>
          </cell>
          <cell r="K195" t="str">
            <v>CENTRO</v>
          </cell>
          <cell r="L195" t="str">
            <v>CR 19 # 25- 23</v>
          </cell>
          <cell r="M195" t="str">
            <v>Com (Sencilla Niv.1 ) E.Costa</v>
          </cell>
          <cell r="N195" t="str">
            <v>Situacion correcta</v>
          </cell>
          <cell r="O195">
            <v>142890</v>
          </cell>
          <cell r="P195">
            <v>1</v>
          </cell>
        </row>
        <row r="196">
          <cell r="A196">
            <v>5308736</v>
          </cell>
          <cell r="B196" t="str">
            <v>Calle Cauca</v>
          </cell>
          <cell r="C196">
            <v>5093039</v>
          </cell>
          <cell r="E196">
            <v>25059985</v>
          </cell>
          <cell r="F196">
            <v>5137892</v>
          </cell>
          <cell r="G196" t="str">
            <v>JUAN BURGOS</v>
          </cell>
          <cell r="H196" t="str">
            <v>Sucre</v>
          </cell>
          <cell r="I196" t="str">
            <v>SINCELEJO</v>
          </cell>
          <cell r="J196" t="str">
            <v>SINCELEJO</v>
          </cell>
          <cell r="K196" t="str">
            <v>CENTRO</v>
          </cell>
          <cell r="L196" t="str">
            <v>CR 19 # 25- 19</v>
          </cell>
          <cell r="M196" t="str">
            <v>Resid. Estrato 4 E.Costa</v>
          </cell>
          <cell r="N196" t="str">
            <v>Situacion correcta</v>
          </cell>
        </row>
        <row r="197">
          <cell r="A197">
            <v>914736</v>
          </cell>
          <cell r="B197" t="str">
            <v>Calle Cauca</v>
          </cell>
          <cell r="C197">
            <v>5057036</v>
          </cell>
          <cell r="E197">
            <v>25059986</v>
          </cell>
          <cell r="F197">
            <v>5065886</v>
          </cell>
          <cell r="G197" t="str">
            <v>JUAN CARLOS FERNANDEZ</v>
          </cell>
          <cell r="H197" t="str">
            <v>Sucre</v>
          </cell>
          <cell r="I197" t="str">
            <v>SINCELEJO</v>
          </cell>
          <cell r="J197" t="str">
            <v>SINCELEJO</v>
          </cell>
          <cell r="K197" t="str">
            <v>CENTRO</v>
          </cell>
          <cell r="L197" t="str">
            <v>CR 19 # 25- 29</v>
          </cell>
          <cell r="M197" t="str">
            <v>Com (Sencilla Niv.1 ) E.Costa</v>
          </cell>
          <cell r="N197" t="str">
            <v>Situacion correcta</v>
          </cell>
        </row>
        <row r="198">
          <cell r="A198">
            <v>1033305</v>
          </cell>
          <cell r="B198" t="str">
            <v>Calle Cauca</v>
          </cell>
          <cell r="C198">
            <v>6516254</v>
          </cell>
          <cell r="E198">
            <v>25059995</v>
          </cell>
          <cell r="F198">
            <v>6546617</v>
          </cell>
          <cell r="G198" t="str">
            <v>GLORIA ESTHER MERLANO TULENA</v>
          </cell>
          <cell r="H198" t="str">
            <v>Sucre</v>
          </cell>
          <cell r="I198" t="str">
            <v>SINCELEJO</v>
          </cell>
          <cell r="J198" t="str">
            <v>SINCELEJO</v>
          </cell>
          <cell r="K198" t="str">
            <v>CENTRO</v>
          </cell>
          <cell r="L198" t="str">
            <v>CR 19 # 25A- 38 P  2 APTO    2</v>
          </cell>
          <cell r="M198" t="str">
            <v>Com (Sencilla Niv.1 ) E.Costa</v>
          </cell>
          <cell r="N198" t="str">
            <v>Situacion correcta</v>
          </cell>
        </row>
        <row r="199">
          <cell r="A199">
            <v>3505747</v>
          </cell>
          <cell r="B199" t="str">
            <v>Calle Cauca</v>
          </cell>
          <cell r="C199">
            <v>5089336</v>
          </cell>
          <cell r="E199">
            <v>25059995</v>
          </cell>
          <cell r="F199">
            <v>5130486</v>
          </cell>
          <cell r="G199" t="str">
            <v>JOSE L CONTRERAS</v>
          </cell>
          <cell r="H199" t="str">
            <v>Sucre</v>
          </cell>
          <cell r="I199" t="str">
            <v>SINCELEJO</v>
          </cell>
          <cell r="J199" t="str">
            <v>SINCELEJO</v>
          </cell>
          <cell r="K199" t="str">
            <v>CENTRO</v>
          </cell>
          <cell r="L199" t="str">
            <v>CR 19 # 25A- 38 P 1  LOC  2</v>
          </cell>
          <cell r="M199" t="str">
            <v>Com (Sencilla Niv.1 ) E.Costa</v>
          </cell>
          <cell r="N199" t="str">
            <v>Situacion correcta</v>
          </cell>
        </row>
        <row r="200">
          <cell r="A200">
            <v>3518919</v>
          </cell>
          <cell r="B200" t="str">
            <v>Calle Cauca</v>
          </cell>
          <cell r="C200">
            <v>5884183</v>
          </cell>
          <cell r="E200">
            <v>25059987</v>
          </cell>
          <cell r="F200">
            <v>5980718</v>
          </cell>
          <cell r="G200" t="str">
            <v>EMILSE MARIA VERGARA DORIA</v>
          </cell>
          <cell r="H200" t="str">
            <v>Sucre</v>
          </cell>
          <cell r="I200" t="str">
            <v>SINCELEJO</v>
          </cell>
          <cell r="J200" t="str">
            <v>SINCELEJO</v>
          </cell>
          <cell r="K200" t="str">
            <v>CENTRO</v>
          </cell>
          <cell r="L200" t="str">
            <v>CR 19 # 25- 38 P  1</v>
          </cell>
          <cell r="M200" t="str">
            <v>Resid. Estrato 3 E.Costa</v>
          </cell>
          <cell r="N200" t="str">
            <v>Situacion correcta</v>
          </cell>
        </row>
        <row r="201">
          <cell r="A201">
            <v>3518922</v>
          </cell>
          <cell r="B201" t="str">
            <v>Calle Cauca</v>
          </cell>
          <cell r="C201">
            <v>5884232</v>
          </cell>
          <cell r="E201">
            <v>34020190</v>
          </cell>
          <cell r="F201">
            <v>5980797</v>
          </cell>
          <cell r="G201" t="str">
            <v>EDGAR AUGUSTO NAJER PORTO</v>
          </cell>
          <cell r="H201" t="str">
            <v>Sucre</v>
          </cell>
          <cell r="I201" t="str">
            <v>SINCELEJO</v>
          </cell>
          <cell r="J201" t="str">
            <v>SINCELEJO</v>
          </cell>
          <cell r="K201" t="str">
            <v>CENTRO</v>
          </cell>
          <cell r="L201" t="str">
            <v>CR 19 # 25A- 38 P  1 APTO    2</v>
          </cell>
          <cell r="M201" t="str">
            <v>Resid. Estrato 4 E.Costa</v>
          </cell>
          <cell r="N201" t="str">
            <v>Situacion correcta</v>
          </cell>
          <cell r="O201">
            <v>32100</v>
          </cell>
          <cell r="P201">
            <v>1</v>
          </cell>
        </row>
        <row r="202">
          <cell r="A202">
            <v>76332383</v>
          </cell>
          <cell r="B202" t="str">
            <v>Calle Cauca</v>
          </cell>
          <cell r="C202">
            <v>5919927</v>
          </cell>
          <cell r="E202">
            <v>25059995</v>
          </cell>
          <cell r="F202">
            <v>6112775</v>
          </cell>
          <cell r="G202" t="str">
            <v>GLORIA ESTHER MERLANO TULENA</v>
          </cell>
          <cell r="H202" t="str">
            <v>Sucre</v>
          </cell>
          <cell r="I202" t="str">
            <v>SINCELEJO</v>
          </cell>
          <cell r="J202" t="str">
            <v>SINCELEJO</v>
          </cell>
          <cell r="K202" t="str">
            <v>CENTRO</v>
          </cell>
          <cell r="L202" t="str">
            <v>CR 19 # 25A- 38 P  1 LOC     5</v>
          </cell>
          <cell r="M202" t="str">
            <v>Resid. Estrato 3 E.Costa</v>
          </cell>
          <cell r="N202" t="str">
            <v>Situacion correcta</v>
          </cell>
        </row>
        <row r="203">
          <cell r="A203">
            <v>852241</v>
          </cell>
          <cell r="B203" t="str">
            <v>Calle Cauca</v>
          </cell>
          <cell r="C203">
            <v>5089334</v>
          </cell>
          <cell r="E203">
            <v>25059995</v>
          </cell>
          <cell r="F203">
            <v>5130482</v>
          </cell>
          <cell r="G203" t="str">
            <v>GLORIA MERLANO</v>
          </cell>
          <cell r="H203" t="str">
            <v>Sucre</v>
          </cell>
          <cell r="I203" t="str">
            <v>SINCELEJO</v>
          </cell>
          <cell r="J203" t="str">
            <v>SINCELEJO</v>
          </cell>
          <cell r="K203" t="str">
            <v>CENTRO</v>
          </cell>
          <cell r="L203" t="str">
            <v>CR 19 # 25A- 38 P 1  APTO 2</v>
          </cell>
          <cell r="M203" t="str">
            <v>Resid. Estrato 3 E.Costa</v>
          </cell>
          <cell r="N203" t="str">
            <v>Situacion correcta</v>
          </cell>
          <cell r="O203">
            <v>68170</v>
          </cell>
          <cell r="P203">
            <v>1</v>
          </cell>
        </row>
        <row r="204">
          <cell r="A204">
            <v>914449</v>
          </cell>
          <cell r="B204" t="str">
            <v>Calle Cauca</v>
          </cell>
          <cell r="C204">
            <v>5089339</v>
          </cell>
          <cell r="E204">
            <v>25059987</v>
          </cell>
          <cell r="F204">
            <v>5130492</v>
          </cell>
          <cell r="G204" t="str">
            <v>ANGEL MARTINEZ</v>
          </cell>
          <cell r="H204" t="str">
            <v>Sucre</v>
          </cell>
          <cell r="I204" t="str">
            <v>SINCELEJO</v>
          </cell>
          <cell r="J204" t="str">
            <v>SINCELEJO</v>
          </cell>
          <cell r="K204" t="str">
            <v>CENTRO</v>
          </cell>
          <cell r="L204" t="str">
            <v>CR 19 # 25- 38</v>
          </cell>
          <cell r="M204" t="str">
            <v>Com (Sencilla Niv.1 ) E.Costa</v>
          </cell>
          <cell r="N204" t="str">
            <v>Situacion correcta</v>
          </cell>
        </row>
        <row r="205">
          <cell r="A205">
            <v>6880885</v>
          </cell>
          <cell r="B205" t="str">
            <v>Calle Cauca</v>
          </cell>
          <cell r="C205">
            <v>5089337</v>
          </cell>
          <cell r="E205">
            <v>25059995</v>
          </cell>
          <cell r="F205">
            <v>5130488</v>
          </cell>
          <cell r="G205" t="str">
            <v xml:space="preserve">                               TITULOS EL BRILLANTE</v>
          </cell>
          <cell r="H205" t="str">
            <v>Sucre</v>
          </cell>
          <cell r="I205" t="str">
            <v>SINCELEJO</v>
          </cell>
          <cell r="J205" t="str">
            <v>SINCELEJO</v>
          </cell>
          <cell r="K205" t="str">
            <v>CENTRO</v>
          </cell>
          <cell r="L205" t="str">
            <v>CR 19 # 25A- 38 LOC  3</v>
          </cell>
          <cell r="M205" t="str">
            <v>Com (Sencilla Niv.1 ) E.Costa</v>
          </cell>
          <cell r="N205" t="str">
            <v>Situacion correcta</v>
          </cell>
        </row>
        <row r="206">
          <cell r="A206">
            <v>5308962</v>
          </cell>
          <cell r="B206" t="str">
            <v>Calle Cauca</v>
          </cell>
          <cell r="C206">
            <v>5089340</v>
          </cell>
          <cell r="E206">
            <v>25059994</v>
          </cell>
          <cell r="F206">
            <v>5130494</v>
          </cell>
          <cell r="G206" t="str">
            <v>ESPERANZA MARTINEZ</v>
          </cell>
          <cell r="H206" t="str">
            <v>Sucre</v>
          </cell>
          <cell r="I206" t="str">
            <v>SINCELEJO</v>
          </cell>
          <cell r="J206" t="str">
            <v>SINCELEJO</v>
          </cell>
          <cell r="K206" t="str">
            <v>CENTRO</v>
          </cell>
          <cell r="L206" t="str">
            <v>CR 19 # 25A- 20</v>
          </cell>
          <cell r="M206" t="str">
            <v>Com (Sencilla Niv.1 ) E.Costa</v>
          </cell>
          <cell r="N206" t="str">
            <v>Situacion correcta</v>
          </cell>
        </row>
        <row r="207">
          <cell r="A207">
            <v>9113047</v>
          </cell>
          <cell r="B207" t="str">
            <v>Calle Cauca</v>
          </cell>
          <cell r="C207">
            <v>5089341</v>
          </cell>
          <cell r="E207">
            <v>25059983</v>
          </cell>
          <cell r="F207">
            <v>5130496</v>
          </cell>
          <cell r="G207" t="str">
            <v>MARIA DEL P MARTINEZ</v>
          </cell>
          <cell r="H207" t="str">
            <v>Sucre</v>
          </cell>
          <cell r="I207" t="str">
            <v>SINCELEJO</v>
          </cell>
          <cell r="J207" t="str">
            <v>SINCELEJO</v>
          </cell>
          <cell r="K207" t="str">
            <v>CENTRO</v>
          </cell>
          <cell r="L207" t="str">
            <v>CR 19 # 25- 14</v>
          </cell>
          <cell r="M207" t="str">
            <v>Com (Sencilla Niv.1 ) E.Costa</v>
          </cell>
          <cell r="N207" t="str">
            <v>Situacion correcta</v>
          </cell>
        </row>
        <row r="208">
          <cell r="A208">
            <v>76333013</v>
          </cell>
          <cell r="B208" t="str">
            <v>Calle Cauca</v>
          </cell>
          <cell r="C208">
            <v>5919993</v>
          </cell>
          <cell r="E208">
            <v>25059995</v>
          </cell>
          <cell r="F208">
            <v>6112922</v>
          </cell>
          <cell r="G208" t="str">
            <v>GLORIA ESTHER MERLANO TULENA</v>
          </cell>
          <cell r="H208" t="str">
            <v>Sucre</v>
          </cell>
          <cell r="I208" t="str">
            <v>SINCELEJO</v>
          </cell>
          <cell r="J208" t="str">
            <v>SINCELEJO</v>
          </cell>
          <cell r="K208" t="str">
            <v>CENTRO</v>
          </cell>
          <cell r="L208" t="str">
            <v>CR 19 # 25A- 38 P  1 APTO    6</v>
          </cell>
          <cell r="M208" t="str">
            <v>Resid. Estrato 3 E.Costa</v>
          </cell>
          <cell r="N208" t="str">
            <v>Situacion correcta</v>
          </cell>
        </row>
        <row r="209">
          <cell r="A209">
            <v>76332384</v>
          </cell>
          <cell r="B209" t="str">
            <v>Calle Cauca</v>
          </cell>
          <cell r="C209">
            <v>5920044</v>
          </cell>
          <cell r="E209">
            <v>25059995</v>
          </cell>
          <cell r="F209">
            <v>6113022</v>
          </cell>
          <cell r="G209" t="str">
            <v>GLORIA ESTHER MERLANO TULENA</v>
          </cell>
          <cell r="H209" t="str">
            <v>Sucre</v>
          </cell>
          <cell r="I209" t="str">
            <v>SINCELEJO</v>
          </cell>
          <cell r="J209" t="str">
            <v>SINCELEJO</v>
          </cell>
          <cell r="K209" t="str">
            <v>CENTRO</v>
          </cell>
          <cell r="L209" t="str">
            <v>CR 19 # 25A- 38 P  2 LOC     6</v>
          </cell>
          <cell r="M209" t="str">
            <v>Resid. Estrato 3 E.Costa</v>
          </cell>
          <cell r="N209" t="str">
            <v>Situacion correcta</v>
          </cell>
        </row>
        <row r="210">
          <cell r="A210">
            <v>703589</v>
          </cell>
          <cell r="B210" t="str">
            <v>Calle Cauca</v>
          </cell>
          <cell r="C210">
            <v>5089335</v>
          </cell>
          <cell r="E210">
            <v>25059995</v>
          </cell>
          <cell r="F210">
            <v>5130484</v>
          </cell>
          <cell r="G210" t="str">
            <v xml:space="preserve">  ELECTRO HOGAR</v>
          </cell>
          <cell r="H210" t="str">
            <v>Sucre</v>
          </cell>
          <cell r="I210" t="str">
            <v>SINCELEJO</v>
          </cell>
          <cell r="J210" t="str">
            <v>SINCELEJO</v>
          </cell>
          <cell r="K210" t="str">
            <v>CENTRO</v>
          </cell>
          <cell r="L210" t="str">
            <v>CR 19 # 25A- 38 P 1  LOC  1</v>
          </cell>
          <cell r="M210" t="str">
            <v>Resid. Estrato 3 E.Costa</v>
          </cell>
          <cell r="N210" t="str">
            <v>Situacion correcta</v>
          </cell>
        </row>
        <row r="211">
          <cell r="A211">
            <v>1693464</v>
          </cell>
          <cell r="B211" t="str">
            <v>Calle Cauca</v>
          </cell>
          <cell r="C211">
            <v>5089331</v>
          </cell>
          <cell r="E211">
            <v>25059995</v>
          </cell>
          <cell r="F211">
            <v>5130476</v>
          </cell>
          <cell r="G211" t="str">
            <v>GLORIA ESTHER MERLANO TULENA</v>
          </cell>
          <cell r="H211" t="str">
            <v>Sucre</v>
          </cell>
          <cell r="I211" t="str">
            <v>SINCELEJO</v>
          </cell>
          <cell r="J211" t="str">
            <v>SINCELEJO</v>
          </cell>
          <cell r="K211" t="str">
            <v>CENTRO</v>
          </cell>
          <cell r="L211" t="str">
            <v>CR 19 # 25A- 38</v>
          </cell>
          <cell r="M211" t="str">
            <v>Com (Sencilla Niv.1 ) E.Costa</v>
          </cell>
          <cell r="N211" t="str">
            <v>Situacion correcta</v>
          </cell>
        </row>
        <row r="212">
          <cell r="A212">
            <v>851111</v>
          </cell>
          <cell r="B212" t="str">
            <v>Calle Cauca</v>
          </cell>
          <cell r="C212">
            <v>5089332</v>
          </cell>
          <cell r="E212">
            <v>25059995</v>
          </cell>
          <cell r="F212">
            <v>5130478</v>
          </cell>
          <cell r="G212" t="str">
            <v>GLORIA MERLANO TULENA</v>
          </cell>
          <cell r="H212" t="str">
            <v>Sucre</v>
          </cell>
          <cell r="I212" t="str">
            <v>SINCELEJO</v>
          </cell>
          <cell r="J212" t="str">
            <v>SINCELEJO</v>
          </cell>
          <cell r="K212" t="str">
            <v>CENTRO</v>
          </cell>
          <cell r="L212" t="str">
            <v>CR 19 # 25A- 38 P 2  APTO 1</v>
          </cell>
          <cell r="M212" t="str">
            <v>Resid. Estrato 3 E.Costa</v>
          </cell>
          <cell r="N212" t="str">
            <v>Suspensión Administrativa</v>
          </cell>
          <cell r="O212">
            <v>118420</v>
          </cell>
          <cell r="P212">
            <v>13</v>
          </cell>
        </row>
        <row r="213">
          <cell r="A213">
            <v>3521694</v>
          </cell>
          <cell r="B213" t="str">
            <v>Calle Cauca</v>
          </cell>
          <cell r="C213">
            <v>5089330</v>
          </cell>
          <cell r="E213">
            <v>25059989</v>
          </cell>
          <cell r="F213">
            <v>5130474</v>
          </cell>
          <cell r="G213" t="str">
            <v>SHILA NADER DIAZ</v>
          </cell>
          <cell r="H213" t="str">
            <v>Sucre</v>
          </cell>
          <cell r="I213" t="str">
            <v>SINCELEJO</v>
          </cell>
          <cell r="J213" t="str">
            <v>SINCELEJO</v>
          </cell>
          <cell r="K213" t="str">
            <v>CENTRO</v>
          </cell>
          <cell r="L213" t="str">
            <v>CR 19 # 25- 60</v>
          </cell>
          <cell r="M213" t="str">
            <v>Resid. Estrato 5 E.Costa</v>
          </cell>
          <cell r="N213" t="str">
            <v>Situacion correcta</v>
          </cell>
        </row>
        <row r="214">
          <cell r="A214">
            <v>915283</v>
          </cell>
          <cell r="B214" t="str">
            <v>Calle Cauca</v>
          </cell>
          <cell r="C214">
            <v>5093040</v>
          </cell>
          <cell r="E214">
            <v>25059988</v>
          </cell>
          <cell r="F214">
            <v>5137894</v>
          </cell>
          <cell r="G214" t="str">
            <v>PEDRO JUAN TULENA</v>
          </cell>
          <cell r="H214" t="str">
            <v>Sucre</v>
          </cell>
          <cell r="I214" t="str">
            <v>SINCELEJO</v>
          </cell>
          <cell r="J214" t="str">
            <v>SINCELEJO</v>
          </cell>
          <cell r="K214" t="str">
            <v>CENTRO</v>
          </cell>
          <cell r="L214" t="str">
            <v>CR 19 # 25- 39</v>
          </cell>
          <cell r="M214" t="str">
            <v>Resid. Estrato 4 E.Costa</v>
          </cell>
          <cell r="N214" t="str">
            <v>Situacion correcta</v>
          </cell>
        </row>
        <row r="215">
          <cell r="A215">
            <v>8914414</v>
          </cell>
          <cell r="B215" t="str">
            <v>Calle Cauca</v>
          </cell>
          <cell r="C215">
            <v>5093041</v>
          </cell>
          <cell r="E215">
            <v>25059990</v>
          </cell>
          <cell r="F215">
            <v>5137896</v>
          </cell>
          <cell r="G215" t="str">
            <v>YOLANDA DE CHAGUI</v>
          </cell>
          <cell r="H215" t="str">
            <v>Sucre</v>
          </cell>
          <cell r="I215" t="str">
            <v>SINCELEJO</v>
          </cell>
          <cell r="J215" t="str">
            <v>SINCELEJO</v>
          </cell>
          <cell r="K215" t="str">
            <v>CENTRO</v>
          </cell>
          <cell r="L215" t="str">
            <v>CR 19 # 25- 63 ENTR 1   P 2  PH   2</v>
          </cell>
          <cell r="M215" t="str">
            <v>Resid. Estrato 4 E.Costa</v>
          </cell>
          <cell r="N215" t="str">
            <v>Situacion correcta</v>
          </cell>
        </row>
        <row r="216">
          <cell r="A216">
            <v>8554821</v>
          </cell>
          <cell r="B216" t="str">
            <v>Calle Cauca</v>
          </cell>
          <cell r="C216" t="str">
            <v>No Encontrados</v>
          </cell>
        </row>
        <row r="217">
          <cell r="A217">
            <v>8547782</v>
          </cell>
          <cell r="B217" t="str">
            <v>Calle Cauca</v>
          </cell>
          <cell r="C217" t="str">
            <v>No Encontrados</v>
          </cell>
        </row>
        <row r="218">
          <cell r="A218">
            <v>3525134</v>
          </cell>
          <cell r="B218" t="str">
            <v>Calle Cauca</v>
          </cell>
          <cell r="C218">
            <v>5093043</v>
          </cell>
          <cell r="E218">
            <v>25059991</v>
          </cell>
          <cell r="F218">
            <v>5137900</v>
          </cell>
          <cell r="G218" t="str">
            <v>CESAR OTERO</v>
          </cell>
          <cell r="H218" t="str">
            <v>Sucre</v>
          </cell>
          <cell r="I218" t="str">
            <v>SINCELEJO</v>
          </cell>
          <cell r="J218" t="str">
            <v>SINCELEJO</v>
          </cell>
          <cell r="K218" t="str">
            <v>CENTRO</v>
          </cell>
          <cell r="L218" t="str">
            <v>CR 19 # 25- 93 ENTR 1   P 1  LOC  1</v>
          </cell>
          <cell r="M218" t="str">
            <v>Resid. Estrato 4 E.Costa</v>
          </cell>
          <cell r="N218" t="str">
            <v>Situacion correcta</v>
          </cell>
          <cell r="O218">
            <v>129780</v>
          </cell>
          <cell r="P218">
            <v>1</v>
          </cell>
        </row>
        <row r="219">
          <cell r="A219">
            <v>1318488</v>
          </cell>
          <cell r="B219" t="str">
            <v>Calle Cauca</v>
          </cell>
          <cell r="C219">
            <v>5093045</v>
          </cell>
          <cell r="E219">
            <v>25059991</v>
          </cell>
          <cell r="F219">
            <v>5137904</v>
          </cell>
          <cell r="G219" t="str">
            <v>CESAR OTERO</v>
          </cell>
          <cell r="H219" t="str">
            <v>Sucre</v>
          </cell>
          <cell r="I219" t="str">
            <v>SINCELEJO</v>
          </cell>
          <cell r="J219" t="str">
            <v>SINCELEJO</v>
          </cell>
          <cell r="K219" t="str">
            <v>CENTRO</v>
          </cell>
          <cell r="L219" t="str">
            <v>CR 19 # 25- 93 ENTR 1   P 1  LOC  2</v>
          </cell>
          <cell r="M219" t="str">
            <v>Com (Sencilla Niv.1 ) E.Costa</v>
          </cell>
          <cell r="N219" t="str">
            <v>Situacion correcta</v>
          </cell>
        </row>
        <row r="220">
          <cell r="A220">
            <v>3655720</v>
          </cell>
          <cell r="B220" t="str">
            <v>Calle Cauca</v>
          </cell>
          <cell r="C220">
            <v>5093046</v>
          </cell>
          <cell r="E220">
            <v>25059991</v>
          </cell>
          <cell r="F220">
            <v>5137906</v>
          </cell>
          <cell r="G220" t="str">
            <v>CESAR OTERO</v>
          </cell>
          <cell r="H220" t="str">
            <v>Sucre</v>
          </cell>
          <cell r="I220" t="str">
            <v>SINCELEJO</v>
          </cell>
          <cell r="J220" t="str">
            <v>SINCELEJO</v>
          </cell>
          <cell r="K220" t="str">
            <v>CENTRO</v>
          </cell>
          <cell r="L220" t="str">
            <v>CR 19 # 25- 93 ENTR 1   P 1  LOC  3</v>
          </cell>
          <cell r="M220" t="str">
            <v>Com (Sencilla Niv.1 ) E.Costa</v>
          </cell>
          <cell r="N220" t="str">
            <v>Situacion correcta</v>
          </cell>
        </row>
        <row r="221">
          <cell r="A221">
            <v>8912450</v>
          </cell>
          <cell r="B221" t="str">
            <v>Calle Cauca</v>
          </cell>
          <cell r="C221">
            <v>5062239</v>
          </cell>
          <cell r="E221">
            <v>25060747</v>
          </cell>
          <cell r="F221">
            <v>5076292</v>
          </cell>
          <cell r="G221" t="str">
            <v>FIDELIA SIERRA DE ORDONES</v>
          </cell>
          <cell r="H221" t="str">
            <v>Sucre</v>
          </cell>
          <cell r="I221" t="str">
            <v>SINCELEJO</v>
          </cell>
          <cell r="J221" t="str">
            <v>SINCELEJO</v>
          </cell>
          <cell r="K221" t="str">
            <v>CENTRO</v>
          </cell>
          <cell r="L221" t="str">
            <v>CL 25 # 19- 50</v>
          </cell>
          <cell r="M221" t="str">
            <v>Com (Sencilla Niv.1 ) E.Costa</v>
          </cell>
          <cell r="N221" t="str">
            <v>Situacion correcta</v>
          </cell>
        </row>
        <row r="222">
          <cell r="A222">
            <v>8913208</v>
          </cell>
          <cell r="B222" t="str">
            <v>Calle Cauca</v>
          </cell>
          <cell r="C222">
            <v>5062240</v>
          </cell>
          <cell r="E222">
            <v>25060748</v>
          </cell>
          <cell r="F222">
            <v>5076294</v>
          </cell>
          <cell r="G222" t="str">
            <v>FIDELIA SIERRA DE ORDONEZ</v>
          </cell>
          <cell r="H222" t="str">
            <v>Sucre</v>
          </cell>
          <cell r="I222" t="str">
            <v>SINCELEJO</v>
          </cell>
          <cell r="J222" t="str">
            <v>SINCELEJO</v>
          </cell>
          <cell r="K222" t="str">
            <v>CENTRO</v>
          </cell>
          <cell r="L222" t="str">
            <v>CL 25 # 25- 20 P 1  LOC  1</v>
          </cell>
          <cell r="M222" t="str">
            <v>Com (Sencilla Niv.1 ) E.Costa</v>
          </cell>
          <cell r="N222" t="str">
            <v>Situacion correcta</v>
          </cell>
        </row>
        <row r="223">
          <cell r="A223">
            <v>854780</v>
          </cell>
          <cell r="B223" t="str">
            <v>Calle Cauca</v>
          </cell>
          <cell r="C223">
            <v>5100068</v>
          </cell>
          <cell r="E223">
            <v>25060751</v>
          </cell>
          <cell r="F223">
            <v>5151950</v>
          </cell>
          <cell r="G223" t="str">
            <v>FIDELIA ORDONEZ</v>
          </cell>
          <cell r="H223" t="str">
            <v>Sucre</v>
          </cell>
          <cell r="I223" t="str">
            <v>SINCELEJO</v>
          </cell>
          <cell r="J223" t="str">
            <v>SINCELEJO</v>
          </cell>
          <cell r="K223" t="str">
            <v>CENTRO</v>
          </cell>
          <cell r="L223" t="str">
            <v>CL 25 # 19- 53 P 2  APTO 1</v>
          </cell>
          <cell r="M223" t="str">
            <v>Resid. Estrato 3 E.Costa</v>
          </cell>
          <cell r="N223" t="str">
            <v>Suspendido por impago</v>
          </cell>
          <cell r="O223">
            <v>605926.06000000006</v>
          </cell>
          <cell r="P223">
            <v>14</v>
          </cell>
        </row>
        <row r="224">
          <cell r="A224">
            <v>8906788</v>
          </cell>
          <cell r="B224" t="str">
            <v>Calle Cauca</v>
          </cell>
          <cell r="C224">
            <v>5904181</v>
          </cell>
          <cell r="E224">
            <v>25060609</v>
          </cell>
          <cell r="F224">
            <v>6068776</v>
          </cell>
          <cell r="G224" t="str">
            <v>FIDELIA DEL CARMEN SIERRA DE ORDOÑEZ</v>
          </cell>
          <cell r="H224" t="str">
            <v>Sucre</v>
          </cell>
          <cell r="I224" t="str">
            <v>SINCELEJO</v>
          </cell>
          <cell r="J224" t="str">
            <v>SINCELEJO</v>
          </cell>
          <cell r="K224" t="str">
            <v>CENTRO</v>
          </cell>
          <cell r="L224" t="str">
            <v>CL 23 # 19- 51 P  1 LOC     2</v>
          </cell>
          <cell r="M224" t="str">
            <v>Com (Sencilla Niv.1 ) E.Costa</v>
          </cell>
          <cell r="N224" t="str">
            <v>Suspensión Administrativa</v>
          </cell>
          <cell r="O224">
            <v>234640</v>
          </cell>
          <cell r="P224">
            <v>17</v>
          </cell>
        </row>
        <row r="225">
          <cell r="A225">
            <v>913541</v>
          </cell>
          <cell r="B225" t="str">
            <v>Calle Cauca</v>
          </cell>
          <cell r="C225">
            <v>5093028</v>
          </cell>
          <cell r="E225">
            <v>25060207</v>
          </cell>
          <cell r="F225">
            <v>5137870</v>
          </cell>
          <cell r="G225" t="str">
            <v xml:space="preserve">  ED.DEL MAR/DIARIO EL UNI</v>
          </cell>
          <cell r="H225" t="str">
            <v>Sucre</v>
          </cell>
          <cell r="I225" t="str">
            <v>SINCELEJO</v>
          </cell>
          <cell r="J225" t="str">
            <v>SINCELEJO</v>
          </cell>
          <cell r="K225" t="str">
            <v>CENTRO</v>
          </cell>
          <cell r="L225" t="str">
            <v>CR 20 # 25- 10 P 1  OFIC 1</v>
          </cell>
          <cell r="M225" t="str">
            <v>Com (Sencilla Niv.1 ) E.Costa</v>
          </cell>
          <cell r="N225" t="str">
            <v>Situacion correcta</v>
          </cell>
          <cell r="O225">
            <v>75280</v>
          </cell>
          <cell r="P225">
            <v>1</v>
          </cell>
        </row>
        <row r="226">
          <cell r="A226">
            <v>15960821</v>
          </cell>
          <cell r="B226" t="str">
            <v>Calle Cauca</v>
          </cell>
          <cell r="C226">
            <v>5093027</v>
          </cell>
          <cell r="E226">
            <v>25060208</v>
          </cell>
          <cell r="F226">
            <v>5137868</v>
          </cell>
          <cell r="G226" t="str">
            <v xml:space="preserve">  COMERCIALES APOLO</v>
          </cell>
          <cell r="H226" t="str">
            <v>Sucre</v>
          </cell>
          <cell r="I226" t="str">
            <v>SINCELEJO</v>
          </cell>
          <cell r="J226" t="str">
            <v>SINCELEJO</v>
          </cell>
          <cell r="K226" t="str">
            <v>CENTRO</v>
          </cell>
          <cell r="L226" t="str">
            <v>CR 20 # 25- 12</v>
          </cell>
          <cell r="M226" t="str">
            <v>Com (Sencilla Niv.1 ) E.Costa</v>
          </cell>
          <cell r="N226" t="str">
            <v>Situacion correcta</v>
          </cell>
        </row>
        <row r="227">
          <cell r="A227">
            <v>8912987</v>
          </cell>
          <cell r="B227" t="str">
            <v>Calle Cauca</v>
          </cell>
          <cell r="C227">
            <v>5100067</v>
          </cell>
          <cell r="E227">
            <v>25060206</v>
          </cell>
          <cell r="F227">
            <v>5151948</v>
          </cell>
          <cell r="G227" t="str">
            <v xml:space="preserve">  SASTRERIA SIGLO XX</v>
          </cell>
          <cell r="H227" t="str">
            <v>Sucre</v>
          </cell>
          <cell r="I227" t="str">
            <v>SINCELEJO</v>
          </cell>
          <cell r="J227" t="str">
            <v>SINCELEJO</v>
          </cell>
          <cell r="K227" t="str">
            <v>CENTRO</v>
          </cell>
          <cell r="L227" t="str">
            <v>CR 20 # 24- 80</v>
          </cell>
          <cell r="M227" t="str">
            <v>Com (Sencilla Niv.1 ) E.Costa</v>
          </cell>
          <cell r="N227" t="str">
            <v>Situacion correcta</v>
          </cell>
        </row>
        <row r="228">
          <cell r="A228">
            <v>1885063</v>
          </cell>
          <cell r="B228" t="str">
            <v>Calle Cauca</v>
          </cell>
          <cell r="C228">
            <v>5060702</v>
          </cell>
          <cell r="E228">
            <v>25060240</v>
          </cell>
          <cell r="F228">
            <v>5073218</v>
          </cell>
          <cell r="G228" t="str">
            <v xml:space="preserve">  CONFECCIONES ANDY Y PAO</v>
          </cell>
          <cell r="H228" t="str">
            <v>Sucre</v>
          </cell>
          <cell r="I228" t="str">
            <v>SINCELEJO</v>
          </cell>
          <cell r="J228" t="str">
            <v>SINCELEJO</v>
          </cell>
          <cell r="K228" t="str">
            <v>CENTRO</v>
          </cell>
          <cell r="L228" t="str">
            <v>CR 20 # 24- 75 P 1  LOC  4</v>
          </cell>
          <cell r="M228" t="str">
            <v>Com (Sencilla Niv.1 ) E.Costa</v>
          </cell>
          <cell r="N228" t="str">
            <v>Situacion correcta</v>
          </cell>
        </row>
        <row r="229">
          <cell r="A229">
            <v>854830</v>
          </cell>
          <cell r="B229" t="str">
            <v>Calle Cauca</v>
          </cell>
          <cell r="C229">
            <v>5060540</v>
          </cell>
          <cell r="E229">
            <v>25060205</v>
          </cell>
          <cell r="F229">
            <v>5072894</v>
          </cell>
          <cell r="G229" t="str">
            <v>FIDELIA ORDONEZ</v>
          </cell>
          <cell r="H229" t="str">
            <v>Sucre</v>
          </cell>
          <cell r="I229" t="str">
            <v>SINCELEJO</v>
          </cell>
          <cell r="J229" t="str">
            <v>SINCELEJO</v>
          </cell>
          <cell r="K229" t="str">
            <v>CENTRO</v>
          </cell>
          <cell r="L229" t="str">
            <v>CR 20 # 24- 70 P 1  LOC  5</v>
          </cell>
          <cell r="M229" t="str">
            <v>Com (Sencilla Niv.1 ) E.Costa</v>
          </cell>
          <cell r="N229" t="str">
            <v>Situacion correcta</v>
          </cell>
        </row>
        <row r="230">
          <cell r="A230">
            <v>7094910</v>
          </cell>
          <cell r="B230" t="str">
            <v>Calle Cauca</v>
          </cell>
          <cell r="C230">
            <v>5118914</v>
          </cell>
          <cell r="E230">
            <v>25059601</v>
          </cell>
          <cell r="F230">
            <v>5189642</v>
          </cell>
          <cell r="G230" t="str">
            <v>RAMIRO TOBIAS</v>
          </cell>
          <cell r="H230" t="str">
            <v>Sucre</v>
          </cell>
          <cell r="I230" t="str">
            <v>SINCELEJO</v>
          </cell>
          <cell r="J230" t="str">
            <v>SINCELEJO</v>
          </cell>
          <cell r="K230" t="str">
            <v>CAUCA</v>
          </cell>
          <cell r="L230" t="str">
            <v>CL 25 # 20- 32 LOC  03</v>
          </cell>
          <cell r="M230" t="str">
            <v>Com (Sencilla Niv.1 ) E.Costa</v>
          </cell>
          <cell r="N230" t="str">
            <v>Situacion correcta</v>
          </cell>
          <cell r="O230">
            <v>25480</v>
          </cell>
          <cell r="P230">
            <v>1</v>
          </cell>
        </row>
        <row r="231">
          <cell r="A231">
            <v>3367134</v>
          </cell>
          <cell r="B231" t="str">
            <v>Calle Cauca</v>
          </cell>
          <cell r="C231">
            <v>5060252</v>
          </cell>
          <cell r="E231">
            <v>25059602</v>
          </cell>
          <cell r="F231">
            <v>5072318</v>
          </cell>
          <cell r="G231" t="str">
            <v>HECTOR CABARCAS PEREZ</v>
          </cell>
          <cell r="H231" t="str">
            <v>Sucre</v>
          </cell>
          <cell r="I231" t="str">
            <v>SINCELEJO</v>
          </cell>
          <cell r="J231" t="str">
            <v>SINCELEJO</v>
          </cell>
          <cell r="K231" t="str">
            <v>CAUCA</v>
          </cell>
          <cell r="L231" t="str">
            <v>CL 25 # 20- 38</v>
          </cell>
          <cell r="M231" t="str">
            <v>Com (Sencilla Niv.1 ) E.Costa</v>
          </cell>
          <cell r="N231" t="str">
            <v>Situacion correcta</v>
          </cell>
          <cell r="O231">
            <v>71860</v>
          </cell>
          <cell r="P231">
            <v>1</v>
          </cell>
        </row>
        <row r="232">
          <cell r="A232">
            <v>1910660</v>
          </cell>
          <cell r="B232" t="str">
            <v>Calle Cauca</v>
          </cell>
          <cell r="C232">
            <v>5099959</v>
          </cell>
          <cell r="E232">
            <v>25059603</v>
          </cell>
          <cell r="F232">
            <v>5151732</v>
          </cell>
          <cell r="G232" t="str">
            <v xml:space="preserve">  VIDRIERIA AMERICA</v>
          </cell>
          <cell r="H232" t="str">
            <v>Sucre</v>
          </cell>
          <cell r="I232" t="str">
            <v>SINCELEJO</v>
          </cell>
          <cell r="J232" t="str">
            <v>SINCELEJO</v>
          </cell>
          <cell r="K232" t="str">
            <v>CAUCA</v>
          </cell>
          <cell r="L232" t="str">
            <v>CL 25 # 20- 48 LOC  1</v>
          </cell>
          <cell r="M232" t="str">
            <v>Resid. Estrato 3 E.Costa</v>
          </cell>
          <cell r="N232" t="str">
            <v>Situacion correcta</v>
          </cell>
        </row>
        <row r="233">
          <cell r="A233">
            <v>1789415</v>
          </cell>
          <cell r="B233" t="str">
            <v>Calle Cauca</v>
          </cell>
          <cell r="C233">
            <v>5093004</v>
          </cell>
          <cell r="E233">
            <v>25059605</v>
          </cell>
          <cell r="F233">
            <v>5137822</v>
          </cell>
          <cell r="G233" t="str">
            <v xml:space="preserve">  HOTEL ITALIA</v>
          </cell>
          <cell r="H233" t="str">
            <v>Sucre</v>
          </cell>
          <cell r="I233" t="str">
            <v>SINCELEJO</v>
          </cell>
          <cell r="J233" t="str">
            <v>SINCELEJO</v>
          </cell>
          <cell r="K233" t="str">
            <v>CAUCA</v>
          </cell>
          <cell r="L233" t="str">
            <v>CL 25 # 20- 58 P 1  APTO 1</v>
          </cell>
          <cell r="M233" t="str">
            <v>Com (Sencilla Niv.1 ) E.Costa</v>
          </cell>
          <cell r="N233" t="str">
            <v>Situacion correcta</v>
          </cell>
        </row>
        <row r="234">
          <cell r="A234">
            <v>7686182</v>
          </cell>
          <cell r="B234" t="str">
            <v>Calle Cauca</v>
          </cell>
          <cell r="C234">
            <v>5093005</v>
          </cell>
          <cell r="E234">
            <v>25059605</v>
          </cell>
          <cell r="F234">
            <v>5137824</v>
          </cell>
          <cell r="G234" t="str">
            <v>MIGUEL A CORRALES</v>
          </cell>
          <cell r="H234" t="str">
            <v>Sucre</v>
          </cell>
          <cell r="I234" t="str">
            <v>SINCELEJO</v>
          </cell>
          <cell r="J234" t="str">
            <v>SINCELEJO</v>
          </cell>
          <cell r="K234" t="str">
            <v>CAUCA</v>
          </cell>
          <cell r="L234" t="str">
            <v>CL 25 # 20- 58 P 2  APTO 2</v>
          </cell>
          <cell r="M234" t="str">
            <v>Resid. Estrato 3 E.Costa</v>
          </cell>
          <cell r="N234" t="str">
            <v>Situacion correcta</v>
          </cell>
        </row>
        <row r="235">
          <cell r="A235">
            <v>5311308</v>
          </cell>
          <cell r="B235" t="str">
            <v>Calle Cauca</v>
          </cell>
          <cell r="C235">
            <v>5093003</v>
          </cell>
          <cell r="E235">
            <v>25059606</v>
          </cell>
          <cell r="F235">
            <v>5137820</v>
          </cell>
          <cell r="G235" t="str">
            <v xml:space="preserve">  PELUQUERIA VIANETT</v>
          </cell>
          <cell r="H235" t="str">
            <v>Sucre</v>
          </cell>
          <cell r="I235" t="str">
            <v>SINCELEJO</v>
          </cell>
          <cell r="J235" t="str">
            <v>SINCELEJO</v>
          </cell>
          <cell r="K235" t="str">
            <v>CAUCA</v>
          </cell>
          <cell r="L235" t="str">
            <v>CL 25 # 20- 68</v>
          </cell>
          <cell r="M235" t="str">
            <v>Com (Sencilla Niv.1 ) E.Costa</v>
          </cell>
          <cell r="N235" t="str">
            <v>Situacion correcta</v>
          </cell>
          <cell r="O235">
            <v>1220</v>
          </cell>
          <cell r="P235">
            <v>1</v>
          </cell>
        </row>
        <row r="236">
          <cell r="A236">
            <v>3230282</v>
          </cell>
          <cell r="B236" t="str">
            <v>Calle Cauca</v>
          </cell>
          <cell r="C236">
            <v>5093002</v>
          </cell>
          <cell r="E236">
            <v>25059608</v>
          </cell>
          <cell r="F236">
            <v>5137818</v>
          </cell>
          <cell r="G236" t="str">
            <v xml:space="preserve">  DEPOSITO EL CASERON</v>
          </cell>
          <cell r="H236" t="str">
            <v>Sucre</v>
          </cell>
          <cell r="I236" t="str">
            <v>SINCELEJO</v>
          </cell>
          <cell r="J236" t="str">
            <v>SINCELEJO</v>
          </cell>
          <cell r="K236" t="str">
            <v>CAUCA</v>
          </cell>
          <cell r="L236" t="str">
            <v>CL 25 # 20- 78</v>
          </cell>
          <cell r="M236" t="str">
            <v>Ind (Sencilla Niv.1) E.Costa</v>
          </cell>
          <cell r="N236" t="str">
            <v>Situacion correcta</v>
          </cell>
        </row>
        <row r="237">
          <cell r="A237">
            <v>8911995</v>
          </cell>
          <cell r="B237" t="str">
            <v>Calle Cauca</v>
          </cell>
          <cell r="C237">
            <v>5099960</v>
          </cell>
          <cell r="E237">
            <v>25059659</v>
          </cell>
          <cell r="F237">
            <v>5151734</v>
          </cell>
          <cell r="G237" t="str">
            <v>BENJAMIN BENITEZ</v>
          </cell>
          <cell r="H237" t="str">
            <v>Sucre</v>
          </cell>
          <cell r="I237" t="str">
            <v>SINCELEJO</v>
          </cell>
          <cell r="J237" t="str">
            <v>SINCELEJO</v>
          </cell>
          <cell r="K237" t="str">
            <v>CAUCA</v>
          </cell>
          <cell r="L237" t="str">
            <v>CL 25 # 20- 39</v>
          </cell>
          <cell r="M237" t="str">
            <v>Resid. Estrato 4 E.Costa</v>
          </cell>
          <cell r="N237" t="str">
            <v>Situacion correcta</v>
          </cell>
        </row>
        <row r="238">
          <cell r="A238">
            <v>3092073</v>
          </cell>
          <cell r="B238" t="str">
            <v>Calle Cauca</v>
          </cell>
          <cell r="C238">
            <v>5882666</v>
          </cell>
          <cell r="E238">
            <v>34018668</v>
          </cell>
          <cell r="F238">
            <v>5976925</v>
          </cell>
          <cell r="G238" t="str">
            <v>HUMBERTO MORALES BENITEZ</v>
          </cell>
          <cell r="H238" t="str">
            <v>Sucre</v>
          </cell>
          <cell r="I238" t="str">
            <v>SINCELEJO</v>
          </cell>
          <cell r="J238" t="str">
            <v>SINCELEJO</v>
          </cell>
          <cell r="K238" t="str">
            <v>CAUCA</v>
          </cell>
          <cell r="L238" t="str">
            <v>CL 25 # 20- 49</v>
          </cell>
          <cell r="M238" t="str">
            <v>Com (Sencilla Niv.1 ) E.Costa</v>
          </cell>
          <cell r="N238" t="str">
            <v>Situacion correcta</v>
          </cell>
        </row>
        <row r="239">
          <cell r="A239">
            <v>863173</v>
          </cell>
          <cell r="B239" t="str">
            <v>Calle Cauca</v>
          </cell>
          <cell r="C239">
            <v>5099958</v>
          </cell>
          <cell r="E239">
            <v>25059660</v>
          </cell>
          <cell r="F239">
            <v>5151730</v>
          </cell>
          <cell r="G239" t="str">
            <v>SOCORRO MORALES DE ROJAS</v>
          </cell>
          <cell r="H239" t="str">
            <v>Sucre</v>
          </cell>
          <cell r="I239" t="str">
            <v>SINCELEJO</v>
          </cell>
          <cell r="J239" t="str">
            <v>SINCELEJO</v>
          </cell>
          <cell r="K239" t="str">
            <v>CAUCA</v>
          </cell>
          <cell r="L239" t="str">
            <v>CL 25 # 20- 59</v>
          </cell>
          <cell r="M239" t="str">
            <v>Com (Sencilla Niv.1 ) E.Costa</v>
          </cell>
          <cell r="N239" t="str">
            <v>Situacion correcta</v>
          </cell>
        </row>
        <row r="240">
          <cell r="A240">
            <v>2061338</v>
          </cell>
          <cell r="B240" t="str">
            <v>Calle Cauca</v>
          </cell>
          <cell r="C240">
            <v>5099956</v>
          </cell>
          <cell r="E240">
            <v>25059607</v>
          </cell>
          <cell r="F240">
            <v>5151726</v>
          </cell>
          <cell r="G240" t="str">
            <v>HUMBERTO MORALES</v>
          </cell>
          <cell r="H240" t="str">
            <v>Sucre</v>
          </cell>
          <cell r="I240" t="str">
            <v>SINCELEJO</v>
          </cell>
          <cell r="J240" t="str">
            <v>SINCELEJO</v>
          </cell>
          <cell r="K240" t="str">
            <v>CAUCA</v>
          </cell>
          <cell r="L240" t="str">
            <v>CL 25 # 20- 61 LOC     1</v>
          </cell>
          <cell r="M240" t="str">
            <v>Resid. Estrato 4 E.Costa</v>
          </cell>
          <cell r="N240" t="str">
            <v>Situacion correcta</v>
          </cell>
        </row>
        <row r="241">
          <cell r="A241">
            <v>1692210</v>
          </cell>
          <cell r="B241" t="str">
            <v>Calle Cauca</v>
          </cell>
          <cell r="C241">
            <v>5099955</v>
          </cell>
          <cell r="E241">
            <v>25059604</v>
          </cell>
          <cell r="F241">
            <v>5151724</v>
          </cell>
          <cell r="G241" t="str">
            <v>CRISTO MORALES</v>
          </cell>
          <cell r="H241" t="str">
            <v>Sucre</v>
          </cell>
          <cell r="I241" t="str">
            <v>SINCELEJO</v>
          </cell>
          <cell r="J241" t="str">
            <v>SINCELEJO</v>
          </cell>
          <cell r="K241" t="str">
            <v>CAUCA</v>
          </cell>
          <cell r="L241" t="str">
            <v>CL 25 # 20- 57</v>
          </cell>
          <cell r="M241" t="str">
            <v>Resid. Estrato 4 E.Costa</v>
          </cell>
          <cell r="N241" t="str">
            <v>Situacion correcta</v>
          </cell>
        </row>
        <row r="242">
          <cell r="A242">
            <v>3530679</v>
          </cell>
          <cell r="B242" t="str">
            <v>Calle Cauca</v>
          </cell>
          <cell r="C242">
            <v>5885764</v>
          </cell>
          <cell r="E242">
            <v>34021400</v>
          </cell>
          <cell r="F242">
            <v>5996647</v>
          </cell>
          <cell r="G242" t="str">
            <v>HUMBERTO MORALES BENITEZ</v>
          </cell>
          <cell r="H242" t="str">
            <v>Sucre</v>
          </cell>
          <cell r="I242" t="str">
            <v>SINCELEJO</v>
          </cell>
          <cell r="J242" t="str">
            <v>SINCELEJO</v>
          </cell>
          <cell r="K242" t="str">
            <v>CAUCA</v>
          </cell>
          <cell r="L242" t="str">
            <v>CL 25 # 20- 79</v>
          </cell>
          <cell r="M242" t="str">
            <v>Resid. Estrato 4 E.Costa</v>
          </cell>
          <cell r="N242" t="str">
            <v>Situacion correcta</v>
          </cell>
          <cell r="O242">
            <v>49790</v>
          </cell>
          <cell r="P242">
            <v>1</v>
          </cell>
        </row>
        <row r="243">
          <cell r="A243">
            <v>31991209</v>
          </cell>
          <cell r="B243" t="str">
            <v>Calle Cauca</v>
          </cell>
          <cell r="C243">
            <v>5902834</v>
          </cell>
          <cell r="E243">
            <v>34035452</v>
          </cell>
          <cell r="F243">
            <v>6065578</v>
          </cell>
          <cell r="G243" t="str">
            <v>ALFREDO R MORALES B</v>
          </cell>
          <cell r="H243" t="str">
            <v>Sucre</v>
          </cell>
          <cell r="I243" t="str">
            <v>SINCELEJO</v>
          </cell>
          <cell r="J243" t="str">
            <v>SINCELEJO</v>
          </cell>
          <cell r="K243" t="str">
            <v>CENTRO</v>
          </cell>
          <cell r="L243" t="str">
            <v>CL 25 # 20- 83</v>
          </cell>
          <cell r="M243" t="str">
            <v>Com (Sencilla Niv.1 ) E.Costa</v>
          </cell>
          <cell r="N243" t="str">
            <v>Situacion correcta</v>
          </cell>
          <cell r="O243">
            <v>21230</v>
          </cell>
          <cell r="P243">
            <v>1</v>
          </cell>
        </row>
        <row r="244">
          <cell r="A244">
            <v>15962356</v>
          </cell>
          <cell r="B244" t="str">
            <v>Calle Cauca</v>
          </cell>
          <cell r="C244">
            <v>5099954</v>
          </cell>
          <cell r="E244">
            <v>25059520</v>
          </cell>
          <cell r="F244">
            <v>5151722</v>
          </cell>
          <cell r="G244" t="str">
            <v>FRANCISCO VERGARA</v>
          </cell>
          <cell r="H244" t="str">
            <v>Sucre</v>
          </cell>
          <cell r="I244" t="str">
            <v>SINCELEJO</v>
          </cell>
          <cell r="J244" t="str">
            <v>SINCELEJO</v>
          </cell>
          <cell r="K244" t="str">
            <v>CAUCA</v>
          </cell>
          <cell r="L244" t="str">
            <v>CR 21 # 23- 120 P 2  APTO 01</v>
          </cell>
          <cell r="M244" t="str">
            <v>Resid. Estrato 4 E.Costa</v>
          </cell>
          <cell r="N244" t="str">
            <v>Situacion correcta</v>
          </cell>
        </row>
        <row r="245">
          <cell r="A245">
            <v>854686</v>
          </cell>
          <cell r="B245" t="str">
            <v>Calle Cauca</v>
          </cell>
          <cell r="C245">
            <v>5099953</v>
          </cell>
          <cell r="E245">
            <v>25059609</v>
          </cell>
          <cell r="F245">
            <v>5151720</v>
          </cell>
          <cell r="G245" t="str">
            <v xml:space="preserve">  CONSTRUIR</v>
          </cell>
          <cell r="H245" t="str">
            <v>Sucre</v>
          </cell>
          <cell r="I245" t="str">
            <v>SINCELEJO</v>
          </cell>
          <cell r="J245" t="str">
            <v>SINCELEJO</v>
          </cell>
          <cell r="K245" t="str">
            <v>CAUCA</v>
          </cell>
          <cell r="L245" t="str">
            <v>CL 25 # 20- 89</v>
          </cell>
          <cell r="M245" t="str">
            <v>Resid. Estrato 4 E.Costa</v>
          </cell>
          <cell r="N245" t="str">
            <v>Situacion correcta</v>
          </cell>
        </row>
        <row r="246">
          <cell r="A246">
            <v>7094799</v>
          </cell>
          <cell r="B246" t="str">
            <v>Calle Cauca</v>
          </cell>
          <cell r="C246">
            <v>5093010</v>
          </cell>
          <cell r="E246">
            <v>25059499</v>
          </cell>
          <cell r="F246">
            <v>5137834</v>
          </cell>
          <cell r="G246" t="str">
            <v xml:space="preserve">                               SALA DE BELLEZA MAYO</v>
          </cell>
          <cell r="H246" t="str">
            <v>Sucre</v>
          </cell>
          <cell r="I246" t="str">
            <v>SINCELEJO</v>
          </cell>
          <cell r="J246" t="str">
            <v>SINCELEJO</v>
          </cell>
          <cell r="K246" t="str">
            <v>CAUCA</v>
          </cell>
          <cell r="L246" t="str">
            <v>CR 20 # 25- 15</v>
          </cell>
          <cell r="M246" t="str">
            <v>Com (Sencilla Niv.1 ) E.Costa</v>
          </cell>
          <cell r="N246" t="str">
            <v>Situacion correcta</v>
          </cell>
        </row>
        <row r="247">
          <cell r="A247">
            <v>3524497</v>
          </cell>
          <cell r="B247" t="str">
            <v>Calle Cauca</v>
          </cell>
          <cell r="C247">
            <v>5879872</v>
          </cell>
          <cell r="E247">
            <v>34016412</v>
          </cell>
          <cell r="F247">
            <v>5965697</v>
          </cell>
          <cell r="G247" t="str">
            <v>ALFREDO MORALES</v>
          </cell>
          <cell r="H247" t="str">
            <v>Sucre</v>
          </cell>
          <cell r="I247" t="str">
            <v>SINCELEJO</v>
          </cell>
          <cell r="J247" t="str">
            <v>SINCELEJO</v>
          </cell>
          <cell r="K247" t="str">
            <v>CAUCA</v>
          </cell>
          <cell r="L247" t="str">
            <v>CR 20 # 25- 23</v>
          </cell>
          <cell r="M247" t="str">
            <v>Com (Sencilla Niv.1 ) E.Costa</v>
          </cell>
          <cell r="N247" t="str">
            <v>Situacion correcta</v>
          </cell>
        </row>
        <row r="248">
          <cell r="A248">
            <v>7130418</v>
          </cell>
          <cell r="B248" t="str">
            <v>Calle Cauca</v>
          </cell>
          <cell r="C248">
            <v>5093011</v>
          </cell>
          <cell r="E248">
            <v>25059500</v>
          </cell>
          <cell r="F248">
            <v>5137836</v>
          </cell>
          <cell r="G248" t="str">
            <v xml:space="preserve">  TRASP CHEVALIER</v>
          </cell>
          <cell r="H248" t="str">
            <v>Sucre</v>
          </cell>
          <cell r="I248" t="str">
            <v>SINCELEJO</v>
          </cell>
          <cell r="J248" t="str">
            <v>SINCELEJO</v>
          </cell>
          <cell r="K248" t="str">
            <v>CAUCA</v>
          </cell>
          <cell r="L248" t="str">
            <v>CR 20 # 25- 19</v>
          </cell>
          <cell r="M248" t="str">
            <v>Com (Sencilla Niv.1 ) E.Costa</v>
          </cell>
          <cell r="N248" t="str">
            <v>Situacion correcta</v>
          </cell>
        </row>
        <row r="249">
          <cell r="A249">
            <v>7315653</v>
          </cell>
          <cell r="B249" t="str">
            <v>Calle Cauca</v>
          </cell>
          <cell r="C249">
            <v>5093012</v>
          </cell>
          <cell r="E249">
            <v>25059509</v>
          </cell>
          <cell r="F249">
            <v>5137838</v>
          </cell>
          <cell r="G249" t="str">
            <v>BEATRIZ ROMERO</v>
          </cell>
          <cell r="H249" t="str">
            <v>Sucre</v>
          </cell>
          <cell r="I249" t="str">
            <v>SINCELEJO</v>
          </cell>
          <cell r="J249" t="str">
            <v>SINCELEJO</v>
          </cell>
          <cell r="K249" t="str">
            <v>CAUCA</v>
          </cell>
          <cell r="L249" t="str">
            <v>CR 20 # 25- 21</v>
          </cell>
          <cell r="M249" t="str">
            <v>Resid. Estrato 4 E.Costa</v>
          </cell>
          <cell r="N249" t="str">
            <v>Situacion correcta</v>
          </cell>
        </row>
        <row r="250">
          <cell r="A250">
            <v>3524516</v>
          </cell>
          <cell r="B250" t="str">
            <v>Calle Cauca</v>
          </cell>
          <cell r="C250">
            <v>5093013</v>
          </cell>
          <cell r="E250">
            <v>25059501</v>
          </cell>
          <cell r="F250">
            <v>5137840</v>
          </cell>
          <cell r="G250" t="str">
            <v>GRIZALDA DE URZOLA</v>
          </cell>
          <cell r="H250" t="str">
            <v>Sucre</v>
          </cell>
          <cell r="I250" t="str">
            <v>SINCELEJO</v>
          </cell>
          <cell r="J250" t="str">
            <v>SINCELEJO</v>
          </cell>
          <cell r="K250" t="str">
            <v>CAUCA</v>
          </cell>
          <cell r="L250" t="str">
            <v>CR 20 # 25- 31</v>
          </cell>
          <cell r="M250" t="str">
            <v>Resid. Estrato 4 E.Costa</v>
          </cell>
          <cell r="N250" t="str">
            <v>Situacion correcta</v>
          </cell>
          <cell r="O250">
            <v>135810</v>
          </cell>
          <cell r="P250">
            <v>1</v>
          </cell>
        </row>
        <row r="251">
          <cell r="A251">
            <v>11489844</v>
          </cell>
          <cell r="B251" t="str">
            <v>Calle Cauca</v>
          </cell>
          <cell r="C251">
            <v>5093014</v>
          </cell>
          <cell r="E251">
            <v>25059502</v>
          </cell>
          <cell r="F251">
            <v>5137842</v>
          </cell>
          <cell r="G251" t="str">
            <v xml:space="preserve">  SASTRERIA CABALLERO</v>
          </cell>
          <cell r="H251" t="str">
            <v>Sucre</v>
          </cell>
          <cell r="I251" t="str">
            <v>SINCELEJO</v>
          </cell>
          <cell r="J251" t="str">
            <v>SINCELEJO</v>
          </cell>
          <cell r="K251" t="str">
            <v>CAUCA</v>
          </cell>
          <cell r="L251" t="str">
            <v>CR 20 # 25- 53 P 1  LOC  01</v>
          </cell>
          <cell r="M251" t="str">
            <v>Com (Sencilla Niv.1 ) E.Costa</v>
          </cell>
          <cell r="N251" t="str">
            <v>Situacion correcta</v>
          </cell>
        </row>
        <row r="252">
          <cell r="A252">
            <v>3223674</v>
          </cell>
          <cell r="B252" t="str">
            <v>Calle Cauca</v>
          </cell>
          <cell r="C252">
            <v>5093016</v>
          </cell>
          <cell r="E252">
            <v>25059502</v>
          </cell>
          <cell r="F252">
            <v>5137846</v>
          </cell>
          <cell r="G252" t="str">
            <v>LUCY HDEZ DE BUSTAMAN</v>
          </cell>
          <cell r="H252" t="str">
            <v>Sucre</v>
          </cell>
          <cell r="I252" t="str">
            <v>SINCELEJO</v>
          </cell>
          <cell r="J252" t="str">
            <v>SINCELEJO</v>
          </cell>
          <cell r="K252" t="str">
            <v>CAUCA</v>
          </cell>
          <cell r="L252" t="str">
            <v>CR 20 # 25- 53 P 1  APTO 02</v>
          </cell>
          <cell r="M252" t="str">
            <v>Resid. Estrato 4 E.Costa</v>
          </cell>
          <cell r="N252" t="str">
            <v>Situacion correcta</v>
          </cell>
        </row>
        <row r="253">
          <cell r="A253">
            <v>8912628</v>
          </cell>
          <cell r="B253" t="str">
            <v>Calle Cauca</v>
          </cell>
          <cell r="C253">
            <v>5093022</v>
          </cell>
          <cell r="E253">
            <v>25060212</v>
          </cell>
          <cell r="F253">
            <v>5137858</v>
          </cell>
          <cell r="G253" t="str">
            <v>MARTHA HOYOS A</v>
          </cell>
          <cell r="H253" t="str">
            <v>Sucre</v>
          </cell>
          <cell r="I253" t="str">
            <v>SINCELEJO</v>
          </cell>
          <cell r="J253" t="str">
            <v>SINCELEJO</v>
          </cell>
          <cell r="K253" t="str">
            <v>CENTRO</v>
          </cell>
          <cell r="L253" t="str">
            <v>CR 20 # 25- 48 DUP 3</v>
          </cell>
          <cell r="M253" t="str">
            <v>Com (Sencilla Niv.1 ) E.Costa</v>
          </cell>
          <cell r="N253" t="str">
            <v>Situacion correcta</v>
          </cell>
          <cell r="O253">
            <v>6900</v>
          </cell>
          <cell r="P253">
            <v>6</v>
          </cell>
        </row>
        <row r="254">
          <cell r="A254">
            <v>15961961</v>
          </cell>
          <cell r="B254" t="str">
            <v>Calle Cauca</v>
          </cell>
          <cell r="C254">
            <v>5093023</v>
          </cell>
          <cell r="E254">
            <v>25060211</v>
          </cell>
          <cell r="F254">
            <v>5137860</v>
          </cell>
          <cell r="G254" t="str">
            <v xml:space="preserve">  COMERCIALES APOLO</v>
          </cell>
          <cell r="H254" t="str">
            <v>Sucre</v>
          </cell>
          <cell r="I254" t="str">
            <v>SINCELEJO</v>
          </cell>
          <cell r="J254" t="str">
            <v>SINCELEJO</v>
          </cell>
          <cell r="K254" t="str">
            <v>CENTRO</v>
          </cell>
          <cell r="L254" t="str">
            <v>CR 20 # 25- 32 P 1  LOC  C</v>
          </cell>
          <cell r="M254" t="str">
            <v>Com (Sencilla Niv.1 ) E.Costa</v>
          </cell>
          <cell r="N254" t="str">
            <v>Situacion correcta</v>
          </cell>
        </row>
        <row r="255">
          <cell r="A255">
            <v>3530670</v>
          </cell>
          <cell r="B255" t="str">
            <v>Calle Cauca</v>
          </cell>
          <cell r="C255">
            <v>5093024</v>
          </cell>
          <cell r="E255">
            <v>25060210</v>
          </cell>
          <cell r="F255">
            <v>5137862</v>
          </cell>
          <cell r="G255" t="str">
            <v xml:space="preserve">  COMERCIALES APOLO</v>
          </cell>
          <cell r="H255" t="str">
            <v>Sucre</v>
          </cell>
          <cell r="I255" t="str">
            <v>SINCELEJO</v>
          </cell>
          <cell r="J255" t="str">
            <v>SINCELEJO</v>
          </cell>
          <cell r="K255" t="str">
            <v>CENTRO</v>
          </cell>
          <cell r="L255" t="str">
            <v>CR 20 # 25- 28 P 1  LOC  B</v>
          </cell>
          <cell r="M255" t="str">
            <v>Com (Sencilla Niv.1 ) E.Costa</v>
          </cell>
          <cell r="N255" t="str">
            <v>Situacion correcta</v>
          </cell>
        </row>
        <row r="256">
          <cell r="A256">
            <v>1863993</v>
          </cell>
          <cell r="B256" t="str">
            <v>Calle Cauca</v>
          </cell>
          <cell r="C256">
            <v>5093025</v>
          </cell>
          <cell r="E256">
            <v>25060209</v>
          </cell>
          <cell r="F256">
            <v>5137864</v>
          </cell>
          <cell r="G256" t="str">
            <v xml:space="preserve">  TRANSPORTES CHEVALIER LT</v>
          </cell>
          <cell r="H256" t="str">
            <v>Sucre</v>
          </cell>
          <cell r="I256" t="str">
            <v>SINCELEJO</v>
          </cell>
          <cell r="J256" t="str">
            <v>SINCELEJO</v>
          </cell>
          <cell r="K256" t="str">
            <v>CENTRO</v>
          </cell>
          <cell r="L256" t="str">
            <v>CR 20 # 25- 14 P 1  LOC  D</v>
          </cell>
          <cell r="M256" t="str">
            <v>Com (Sencilla Niv.1 ) E.Costa</v>
          </cell>
          <cell r="N256" t="str">
            <v>Situacion correcta</v>
          </cell>
        </row>
        <row r="257">
          <cell r="A257">
            <v>2061754</v>
          </cell>
          <cell r="B257" t="str">
            <v>Calle Cauca</v>
          </cell>
          <cell r="C257">
            <v>5093015</v>
          </cell>
          <cell r="E257">
            <v>25059502</v>
          </cell>
          <cell r="F257">
            <v>5137844</v>
          </cell>
          <cell r="G257" t="str">
            <v>ABELARDO HERNANDEZ</v>
          </cell>
          <cell r="H257" t="str">
            <v>Sucre</v>
          </cell>
          <cell r="I257" t="str">
            <v>SINCELEJO</v>
          </cell>
          <cell r="J257" t="str">
            <v>SINCELEJO</v>
          </cell>
          <cell r="K257" t="str">
            <v>CAUCA</v>
          </cell>
          <cell r="L257" t="str">
            <v>CR 20 # 25- 53 P 1  APTO 01</v>
          </cell>
          <cell r="M257" t="str">
            <v>Resid. Estrato 4 E.Costa</v>
          </cell>
          <cell r="N257" t="str">
            <v>Situacion correcta</v>
          </cell>
          <cell r="O257">
            <v>273600</v>
          </cell>
          <cell r="P257">
            <v>1</v>
          </cell>
        </row>
        <row r="258">
          <cell r="A258">
            <v>33082533</v>
          </cell>
          <cell r="B258" t="str">
            <v>Calle Cauca</v>
          </cell>
          <cell r="C258">
            <v>6502452</v>
          </cell>
          <cell r="E258">
            <v>25059502</v>
          </cell>
          <cell r="F258">
            <v>6505249</v>
          </cell>
          <cell r="G258" t="str">
            <v xml:space="preserve">  AGROGAN SINCELEJO</v>
          </cell>
          <cell r="H258" t="str">
            <v>Sucre</v>
          </cell>
          <cell r="I258" t="str">
            <v>SINCELEJO</v>
          </cell>
          <cell r="J258" t="str">
            <v>SINCELEJO</v>
          </cell>
          <cell r="K258" t="str">
            <v>CAUCA</v>
          </cell>
          <cell r="L258" t="str">
            <v>CR 20 # 25- 53 P  1 LOC     1</v>
          </cell>
          <cell r="M258" t="str">
            <v>Com (Sencilla Niv.1 ) E.Costa</v>
          </cell>
          <cell r="N258" t="str">
            <v>Situacion correcta</v>
          </cell>
        </row>
        <row r="259">
          <cell r="A259">
            <v>10503339</v>
          </cell>
          <cell r="B259" t="str">
            <v>Calle Cauca</v>
          </cell>
          <cell r="C259">
            <v>5049918</v>
          </cell>
          <cell r="E259">
            <v>25069877</v>
          </cell>
          <cell r="F259">
            <v>5051650</v>
          </cell>
          <cell r="G259" t="str">
            <v xml:space="preserve">  PINATERIA SANDRA</v>
          </cell>
          <cell r="H259" t="str">
            <v>Sucre</v>
          </cell>
          <cell r="I259" t="str">
            <v>SINCELEJO</v>
          </cell>
          <cell r="J259" t="str">
            <v>SINCELEJO</v>
          </cell>
          <cell r="K259" t="str">
            <v>LA MARIA</v>
          </cell>
          <cell r="L259" t="str">
            <v>CR 20 # 25- 83 P 1  LOC  02</v>
          </cell>
          <cell r="M259" t="str">
            <v>Com (Sencilla Niv.1 ) E.Costa</v>
          </cell>
          <cell r="N259" t="str">
            <v>Situacion correcta</v>
          </cell>
        </row>
        <row r="260">
          <cell r="A260">
            <v>8910914</v>
          </cell>
          <cell r="B260" t="str">
            <v>Calle Cauca</v>
          </cell>
          <cell r="C260">
            <v>5093018</v>
          </cell>
          <cell r="E260">
            <v>25069883</v>
          </cell>
          <cell r="F260">
            <v>5137850</v>
          </cell>
          <cell r="G260" t="str">
            <v>ELIZABETH G DE LEWIS</v>
          </cell>
          <cell r="H260" t="str">
            <v>Sucre</v>
          </cell>
          <cell r="I260" t="str">
            <v>SINCELEJO</v>
          </cell>
          <cell r="J260" t="str">
            <v>SINCELEJO</v>
          </cell>
          <cell r="K260" t="str">
            <v>LA MARIA</v>
          </cell>
          <cell r="L260" t="str">
            <v>CR 20 # 25.- 83</v>
          </cell>
          <cell r="M260" t="str">
            <v>Com (Sencilla Niv.1 ) E.Costa</v>
          </cell>
          <cell r="N260" t="str">
            <v>Situacion correcta</v>
          </cell>
          <cell r="O260">
            <v>43270</v>
          </cell>
          <cell r="P260">
            <v>1</v>
          </cell>
        </row>
        <row r="261">
          <cell r="A261">
            <v>1529967</v>
          </cell>
          <cell r="B261" t="str">
            <v>Calle Cauca</v>
          </cell>
          <cell r="C261">
            <v>5093020</v>
          </cell>
          <cell r="E261">
            <v>25060212</v>
          </cell>
          <cell r="F261">
            <v>5137854</v>
          </cell>
          <cell r="G261" t="str">
            <v>ELIZABETH DE GONZALEZ</v>
          </cell>
          <cell r="H261" t="str">
            <v>Sucre</v>
          </cell>
          <cell r="I261" t="str">
            <v>SINCELEJO</v>
          </cell>
          <cell r="J261" t="str">
            <v>SINCELEJO</v>
          </cell>
          <cell r="K261" t="str">
            <v>CENTRO</v>
          </cell>
          <cell r="L261" t="str">
            <v>CR 20 # 25- 48 DUP 1</v>
          </cell>
          <cell r="M261" t="str">
            <v>Com (Sencilla Niv.1 ) E.Costa</v>
          </cell>
          <cell r="N261" t="str">
            <v>Situacion correcta</v>
          </cell>
          <cell r="O261">
            <v>6470</v>
          </cell>
          <cell r="P261">
            <v>1</v>
          </cell>
        </row>
        <row r="262">
          <cell r="A262">
            <v>2068863</v>
          </cell>
          <cell r="B262" t="str">
            <v>Calle Cauca</v>
          </cell>
          <cell r="C262">
            <v>5093021</v>
          </cell>
          <cell r="E262">
            <v>25060212</v>
          </cell>
          <cell r="F262">
            <v>5137856</v>
          </cell>
          <cell r="G262" t="str">
            <v>ELIZABETH CHADID DE G</v>
          </cell>
          <cell r="H262" t="str">
            <v>Sucre</v>
          </cell>
          <cell r="I262" t="str">
            <v>SINCELEJO</v>
          </cell>
          <cell r="J262" t="str">
            <v>SINCELEJO</v>
          </cell>
          <cell r="K262" t="str">
            <v>CENTRO</v>
          </cell>
          <cell r="L262" t="str">
            <v>CR 20 # 25- 48 DUP 2</v>
          </cell>
          <cell r="M262" t="str">
            <v>Resid. Estrato 4 E.Costa</v>
          </cell>
          <cell r="N262" t="str">
            <v>Situacion correcta</v>
          </cell>
        </row>
        <row r="263">
          <cell r="A263">
            <v>76217453</v>
          </cell>
          <cell r="B263" t="str">
            <v>Calle Cauca</v>
          </cell>
          <cell r="C263">
            <v>5099734</v>
          </cell>
          <cell r="E263">
            <v>25059497</v>
          </cell>
          <cell r="F263">
            <v>5151282</v>
          </cell>
          <cell r="G263" t="str">
            <v xml:space="preserve">  VARIEDADES PISSY</v>
          </cell>
          <cell r="H263" t="str">
            <v>Sucre</v>
          </cell>
          <cell r="I263" t="str">
            <v>SINCELEJO</v>
          </cell>
          <cell r="J263" t="str">
            <v>SINCELEJO</v>
          </cell>
          <cell r="K263" t="str">
            <v>CAUCA</v>
          </cell>
          <cell r="L263" t="str">
            <v>CR 20 # 24- 63</v>
          </cell>
          <cell r="M263" t="str">
            <v>Com (Sencilla Niv.1 ) E.Costa</v>
          </cell>
          <cell r="N263" t="str">
            <v>Situacion correcta</v>
          </cell>
        </row>
        <row r="264">
          <cell r="A264">
            <v>10277338</v>
          </cell>
          <cell r="B264" t="str">
            <v>Calle Cauca</v>
          </cell>
          <cell r="C264">
            <v>5099733</v>
          </cell>
          <cell r="E264">
            <v>25059498</v>
          </cell>
          <cell r="F264">
            <v>5151280</v>
          </cell>
          <cell r="G264" t="str">
            <v>FEDERICO SALCEDO</v>
          </cell>
          <cell r="H264" t="str">
            <v>Sucre</v>
          </cell>
          <cell r="I264" t="str">
            <v>SINCELEJO</v>
          </cell>
          <cell r="J264" t="str">
            <v>SINCELEJO</v>
          </cell>
          <cell r="K264" t="str">
            <v>CAUCA</v>
          </cell>
          <cell r="L264" t="str">
            <v>CR 20 # 24- 73</v>
          </cell>
          <cell r="M264" t="str">
            <v>Com (Sencilla Niv.1 ) E.Costa</v>
          </cell>
          <cell r="N264" t="str">
            <v>Situacion correcta</v>
          </cell>
        </row>
        <row r="265">
          <cell r="A265">
            <v>2959064</v>
          </cell>
          <cell r="B265" t="str">
            <v>Calle Cauca</v>
          </cell>
          <cell r="C265">
            <v>5099732</v>
          </cell>
          <cell r="E265">
            <v>25059597</v>
          </cell>
          <cell r="F265">
            <v>5151278</v>
          </cell>
          <cell r="G265" t="str">
            <v>CECILIA ORTEGA</v>
          </cell>
          <cell r="H265" t="str">
            <v>Sucre</v>
          </cell>
          <cell r="I265" t="str">
            <v>SINCELEJO</v>
          </cell>
          <cell r="J265" t="str">
            <v>SINCELEJO</v>
          </cell>
          <cell r="K265" t="str">
            <v>CAUCA</v>
          </cell>
          <cell r="L265" t="str">
            <v>CL 25 # 20- 1</v>
          </cell>
          <cell r="M265" t="str">
            <v>Com (Sencilla Niv.1 ) E.Costa</v>
          </cell>
          <cell r="N265" t="str">
            <v>Situacion correcta</v>
          </cell>
        </row>
        <row r="266">
          <cell r="A266">
            <v>10502914</v>
          </cell>
          <cell r="B266" t="str">
            <v>Calle Cauca</v>
          </cell>
          <cell r="C266">
            <v>5889025</v>
          </cell>
          <cell r="E266">
            <v>34024059</v>
          </cell>
          <cell r="F266">
            <v>6003773</v>
          </cell>
          <cell r="G266" t="str">
            <v>HUMBERTO MORALES BENITEZ</v>
          </cell>
          <cell r="H266" t="str">
            <v>Sucre</v>
          </cell>
          <cell r="I266" t="str">
            <v>SINCELEJO</v>
          </cell>
          <cell r="J266" t="str">
            <v>SINCELEJO</v>
          </cell>
          <cell r="K266" t="str">
            <v>CAUCA</v>
          </cell>
          <cell r="L266" t="str">
            <v>CL 25 # 20- 17</v>
          </cell>
          <cell r="M266" t="str">
            <v>Com (Sencilla Niv.1 ) E.Costa</v>
          </cell>
          <cell r="N266" t="str">
            <v>Situacion correcta</v>
          </cell>
        </row>
        <row r="267">
          <cell r="A267">
            <v>7314044</v>
          </cell>
          <cell r="B267" t="str">
            <v>Calle Cauca</v>
          </cell>
          <cell r="C267">
            <v>5099961</v>
          </cell>
          <cell r="E267">
            <v>25059658</v>
          </cell>
          <cell r="F267">
            <v>5151736</v>
          </cell>
          <cell r="G267" t="str">
            <v xml:space="preserve">  REFRESQUERIA PREFERIDA</v>
          </cell>
          <cell r="H267" t="str">
            <v>Sucre</v>
          </cell>
          <cell r="I267" t="str">
            <v>SINCELEJO</v>
          </cell>
          <cell r="J267" t="str">
            <v>SINCELEJO</v>
          </cell>
          <cell r="K267" t="str">
            <v>CAUCA</v>
          </cell>
          <cell r="L267" t="str">
            <v>CL 25 # 20- 29</v>
          </cell>
          <cell r="M267" t="str">
            <v>Resid. Estrato 4 E.Costa</v>
          </cell>
          <cell r="N267" t="str">
            <v>Suspensión Administrativa</v>
          </cell>
          <cell r="O267">
            <v>261990</v>
          </cell>
          <cell r="P267">
            <v>15</v>
          </cell>
        </row>
        <row r="268">
          <cell r="A268">
            <v>3506533</v>
          </cell>
          <cell r="B268" t="str">
            <v>Calle Cauca</v>
          </cell>
          <cell r="C268">
            <v>5093007</v>
          </cell>
          <cell r="E268">
            <v>25059599</v>
          </cell>
          <cell r="F268">
            <v>5137828</v>
          </cell>
          <cell r="G268" t="str">
            <v>RAMIRO TOBIAS</v>
          </cell>
          <cell r="H268" t="str">
            <v>Sucre</v>
          </cell>
          <cell r="I268" t="str">
            <v>SINCELEJO</v>
          </cell>
          <cell r="J268" t="str">
            <v>SINCELEJO</v>
          </cell>
          <cell r="K268" t="str">
            <v>CAUCA</v>
          </cell>
          <cell r="L268" t="str">
            <v>CL 25 # 20- 26</v>
          </cell>
          <cell r="M268" t="str">
            <v>Com (Sencilla Niv.1 ) E.Costa</v>
          </cell>
          <cell r="N268" t="str">
            <v>Situacion correcta</v>
          </cell>
        </row>
        <row r="269">
          <cell r="A269">
            <v>7301301</v>
          </cell>
          <cell r="B269" t="str">
            <v>Calle Cauca</v>
          </cell>
          <cell r="C269">
            <v>5093006</v>
          </cell>
          <cell r="E269">
            <v>25059600</v>
          </cell>
          <cell r="F269">
            <v>5137826</v>
          </cell>
          <cell r="G269" t="str">
            <v xml:space="preserve">  RESTAURANTE ITALIA</v>
          </cell>
          <cell r="H269" t="str">
            <v>Sucre</v>
          </cell>
          <cell r="I269" t="str">
            <v>SINCELEJO</v>
          </cell>
          <cell r="J269" t="str">
            <v>SINCELEJO</v>
          </cell>
          <cell r="K269" t="str">
            <v>CAUCA</v>
          </cell>
          <cell r="L269" t="str">
            <v>CL 25 # 20- 28</v>
          </cell>
          <cell r="M269" t="str">
            <v>Com (Sencilla Niv.1 ) E.Costa</v>
          </cell>
          <cell r="N269" t="str">
            <v>Situacion correcta</v>
          </cell>
          <cell r="O269">
            <v>68830</v>
          </cell>
          <cell r="P269">
            <v>1</v>
          </cell>
        </row>
        <row r="270">
          <cell r="A270">
            <v>33001750</v>
          </cell>
          <cell r="B270" t="str">
            <v>Calle Cauca</v>
          </cell>
          <cell r="C270">
            <v>5093009</v>
          </cell>
          <cell r="E270">
            <v>25059598</v>
          </cell>
          <cell r="F270">
            <v>5137832</v>
          </cell>
          <cell r="G270" t="str">
            <v>JESUS GAVIRIA CASTRO</v>
          </cell>
          <cell r="H270" t="str">
            <v>Sucre</v>
          </cell>
          <cell r="I270" t="str">
            <v>SINCELEJO</v>
          </cell>
          <cell r="J270" t="str">
            <v>SINCELEJO</v>
          </cell>
          <cell r="K270" t="str">
            <v>CAUCA</v>
          </cell>
          <cell r="L270" t="str">
            <v>CL 25 # 20- 12</v>
          </cell>
          <cell r="M270" t="str">
            <v>Resid. Estrato 4 E.Costa</v>
          </cell>
          <cell r="N270" t="str">
            <v>Situacion correcta</v>
          </cell>
          <cell r="O270">
            <v>184600</v>
          </cell>
          <cell r="P270">
            <v>1</v>
          </cell>
        </row>
        <row r="271">
          <cell r="A271">
            <v>15960721</v>
          </cell>
          <cell r="B271" t="str">
            <v>Calle Cauca</v>
          </cell>
          <cell r="C271">
            <v>5092971</v>
          </cell>
          <cell r="E271">
            <v>25059622</v>
          </cell>
          <cell r="F271">
            <v>5137756</v>
          </cell>
          <cell r="G271" t="str">
            <v>ALFONSO GOMEZ MARTINEZ</v>
          </cell>
          <cell r="H271" t="str">
            <v>Sucre</v>
          </cell>
          <cell r="I271" t="str">
            <v>SINCELEJO</v>
          </cell>
          <cell r="J271" t="str">
            <v>SINCELEJO</v>
          </cell>
          <cell r="K271" t="str">
            <v>CAUCA</v>
          </cell>
          <cell r="L271" t="str">
            <v>CL 25 # 21- 130</v>
          </cell>
          <cell r="M271" t="str">
            <v>Resid. Estrato 2 E.Costa</v>
          </cell>
          <cell r="N271" t="str">
            <v>Situacion correcta</v>
          </cell>
        </row>
        <row r="272">
          <cell r="A272">
            <v>3518784</v>
          </cell>
          <cell r="B272" t="str">
            <v>Calle Cauca</v>
          </cell>
          <cell r="C272">
            <v>5092955</v>
          </cell>
          <cell r="E272">
            <v>25059555</v>
          </cell>
          <cell r="F272">
            <v>5137724</v>
          </cell>
          <cell r="G272" t="str">
            <v>GARI CHADID</v>
          </cell>
          <cell r="H272" t="str">
            <v>Sucre</v>
          </cell>
          <cell r="I272" t="str">
            <v>SINCELEJO</v>
          </cell>
          <cell r="J272" t="str">
            <v>SINCELEJO</v>
          </cell>
          <cell r="K272" t="str">
            <v>CAUCA</v>
          </cell>
          <cell r="L272" t="str">
            <v>CR 22 # 25- 13</v>
          </cell>
          <cell r="M272" t="str">
            <v>Com (Sencilla Niv.1 ) E.Costa</v>
          </cell>
          <cell r="N272" t="str">
            <v>Situacion correcta</v>
          </cell>
          <cell r="O272">
            <v>22860</v>
          </cell>
          <cell r="P272">
            <v>1</v>
          </cell>
        </row>
        <row r="273">
          <cell r="A273">
            <v>6747622</v>
          </cell>
          <cell r="B273" t="str">
            <v>Calle Cauca</v>
          </cell>
          <cell r="C273">
            <v>5092954</v>
          </cell>
          <cell r="E273">
            <v>25059625</v>
          </cell>
          <cell r="F273">
            <v>5137722</v>
          </cell>
          <cell r="G273" t="str">
            <v>ERNESTINA BERTEL</v>
          </cell>
          <cell r="H273" t="str">
            <v>Sucre</v>
          </cell>
          <cell r="I273" t="str">
            <v>SINCELEJO</v>
          </cell>
          <cell r="J273" t="str">
            <v>SINCELEJO</v>
          </cell>
          <cell r="K273" t="str">
            <v>CAUCA</v>
          </cell>
          <cell r="L273" t="str">
            <v>CL 25 # 22- 16 P 1  LOC  03</v>
          </cell>
          <cell r="M273" t="str">
            <v>Resid. Estrato 4 E.Costa</v>
          </cell>
          <cell r="N273" t="str">
            <v>Situacion correcta</v>
          </cell>
        </row>
        <row r="274">
          <cell r="A274">
            <v>3507293</v>
          </cell>
          <cell r="B274" t="str">
            <v>Calle Cauca</v>
          </cell>
          <cell r="C274">
            <v>5049809</v>
          </cell>
          <cell r="E274">
            <v>25059625</v>
          </cell>
          <cell r="F274">
            <v>5051432</v>
          </cell>
          <cell r="G274" t="str">
            <v>JAIME BOTERO G.</v>
          </cell>
          <cell r="H274" t="str">
            <v>Sucre</v>
          </cell>
          <cell r="I274" t="str">
            <v>SINCELEJO</v>
          </cell>
          <cell r="J274" t="str">
            <v>SINCELEJO</v>
          </cell>
          <cell r="K274" t="str">
            <v>CAUCA</v>
          </cell>
          <cell r="L274" t="str">
            <v>CL 25 # 22- 16 P  2 APTO    2</v>
          </cell>
          <cell r="M274" t="str">
            <v>Com (Sencilla Niv.1 ) E.Costa</v>
          </cell>
          <cell r="N274" t="str">
            <v>Situacion correcta</v>
          </cell>
        </row>
        <row r="275">
          <cell r="A275">
            <v>3507302</v>
          </cell>
          <cell r="B275" t="str">
            <v>Calle Cauca</v>
          </cell>
          <cell r="C275">
            <v>5050420</v>
          </cell>
          <cell r="E275">
            <v>25059625</v>
          </cell>
          <cell r="F275">
            <v>5052654</v>
          </cell>
          <cell r="G275" t="str">
            <v>JAIME BOTERO G</v>
          </cell>
          <cell r="H275" t="str">
            <v>Sucre</v>
          </cell>
          <cell r="I275" t="str">
            <v>SINCELEJO</v>
          </cell>
          <cell r="J275" t="str">
            <v>SINCELEJO</v>
          </cell>
          <cell r="K275" t="str">
            <v>CAUCA</v>
          </cell>
          <cell r="L275" t="str">
            <v>CL 25 # 22- 16 P 1  LOC  1</v>
          </cell>
          <cell r="M275" t="str">
            <v>Com (Sencilla Niv.1 ) E.Costa</v>
          </cell>
          <cell r="N275" t="str">
            <v>Situacion correcta</v>
          </cell>
        </row>
        <row r="276">
          <cell r="A276">
            <v>8875375</v>
          </cell>
          <cell r="B276" t="str">
            <v>Calle Cauca</v>
          </cell>
          <cell r="C276">
            <v>5099944</v>
          </cell>
          <cell r="E276">
            <v>25059624</v>
          </cell>
          <cell r="F276">
            <v>5151702</v>
          </cell>
          <cell r="G276" t="str">
            <v>JUANA DE DOMINGUEZ</v>
          </cell>
          <cell r="H276" t="str">
            <v>Sucre</v>
          </cell>
          <cell r="I276" t="str">
            <v>SINCELEJO</v>
          </cell>
          <cell r="J276" t="str">
            <v>SINCELEJO</v>
          </cell>
          <cell r="K276" t="str">
            <v>CAUCA</v>
          </cell>
          <cell r="L276" t="str">
            <v>CL 25 # 22- 5 P 1  LOC  1</v>
          </cell>
          <cell r="M276" t="str">
            <v>Resid. Estrato 4 E.Costa</v>
          </cell>
          <cell r="N276" t="str">
            <v>Situacion correcta</v>
          </cell>
        </row>
        <row r="277">
          <cell r="A277">
            <v>856528</v>
          </cell>
          <cell r="B277" t="str">
            <v>Calle Cauca</v>
          </cell>
          <cell r="C277">
            <v>5061321</v>
          </cell>
          <cell r="E277">
            <v>25059625</v>
          </cell>
          <cell r="F277">
            <v>5074456</v>
          </cell>
          <cell r="G277" t="str">
            <v>JAIME BOTERO</v>
          </cell>
          <cell r="H277" t="str">
            <v>Sucre</v>
          </cell>
          <cell r="I277" t="str">
            <v>SINCELEJO</v>
          </cell>
          <cell r="J277" t="str">
            <v>SINCELEJO</v>
          </cell>
          <cell r="K277" t="str">
            <v>CAUCA</v>
          </cell>
          <cell r="L277" t="str">
            <v>CL 25 # 22- 16</v>
          </cell>
          <cell r="M277" t="str">
            <v>Resid. Estrato 3 E.Costa</v>
          </cell>
          <cell r="N277" t="str">
            <v>Situacion correcta</v>
          </cell>
        </row>
        <row r="278">
          <cell r="A278">
            <v>915076</v>
          </cell>
          <cell r="B278" t="str">
            <v>Calle Cauca</v>
          </cell>
          <cell r="C278">
            <v>5092953</v>
          </cell>
          <cell r="E278">
            <v>25059626</v>
          </cell>
          <cell r="F278">
            <v>5137720</v>
          </cell>
          <cell r="G278" t="str">
            <v>LUZ GOMEZ DE RESTREPO</v>
          </cell>
          <cell r="H278" t="str">
            <v>Sucre</v>
          </cell>
          <cell r="I278" t="str">
            <v>SINCELEJO</v>
          </cell>
          <cell r="J278" t="str">
            <v>SINCELEJO</v>
          </cell>
          <cell r="K278" t="str">
            <v>CAUCA</v>
          </cell>
          <cell r="L278" t="str">
            <v>CL 25 # 22- 30</v>
          </cell>
          <cell r="M278" t="str">
            <v>Resid. Estrato 3 E.Costa</v>
          </cell>
          <cell r="N278" t="str">
            <v>Situacion correcta</v>
          </cell>
        </row>
        <row r="279">
          <cell r="A279">
            <v>1044422</v>
          </cell>
          <cell r="B279" t="str">
            <v>Calle Cauca</v>
          </cell>
          <cell r="C279">
            <v>5092952</v>
          </cell>
          <cell r="E279">
            <v>25059628</v>
          </cell>
          <cell r="F279">
            <v>5137718</v>
          </cell>
          <cell r="G279" t="str">
            <v>AURELIANO GONZALEZ SERPA</v>
          </cell>
          <cell r="H279" t="str">
            <v>Sucre</v>
          </cell>
          <cell r="I279" t="str">
            <v>SINCELEJO</v>
          </cell>
          <cell r="J279" t="str">
            <v>SINCELEJO</v>
          </cell>
          <cell r="K279" t="str">
            <v>CAUCA</v>
          </cell>
          <cell r="L279" t="str">
            <v>CL 25 # 22- 46</v>
          </cell>
          <cell r="M279" t="str">
            <v>Resid. Estrato 3 E.Costa</v>
          </cell>
          <cell r="N279" t="str">
            <v>Situacion correcta</v>
          </cell>
        </row>
        <row r="280">
          <cell r="A280">
            <v>6891883</v>
          </cell>
          <cell r="B280" t="str">
            <v>Calle Cauca</v>
          </cell>
          <cell r="C280">
            <v>5099941</v>
          </cell>
          <cell r="E280">
            <v>25059666</v>
          </cell>
          <cell r="F280">
            <v>5151696</v>
          </cell>
          <cell r="G280" t="str">
            <v>JUANA DE DOMINGUEZ</v>
          </cell>
          <cell r="H280" t="str">
            <v>Sucre</v>
          </cell>
          <cell r="I280" t="str">
            <v>SINCELEJO</v>
          </cell>
          <cell r="J280" t="str">
            <v>SINCELEJO</v>
          </cell>
          <cell r="K280" t="str">
            <v>CAUCA</v>
          </cell>
          <cell r="L280" t="str">
            <v>CL 25 # 22- 9 P 2  APTO 2</v>
          </cell>
          <cell r="M280" t="str">
            <v>Resid. Estrato 4 E.Costa</v>
          </cell>
          <cell r="N280" t="str">
            <v>Situacion correcta</v>
          </cell>
        </row>
        <row r="281">
          <cell r="A281">
            <v>1727471</v>
          </cell>
          <cell r="B281" t="str">
            <v>Calle Cauca</v>
          </cell>
          <cell r="C281">
            <v>5099940</v>
          </cell>
          <cell r="E281">
            <v>25059610</v>
          </cell>
          <cell r="F281">
            <v>5151694</v>
          </cell>
          <cell r="G281" t="str">
            <v>SIXTA SILVA PEREZ</v>
          </cell>
          <cell r="H281" t="str">
            <v>Sucre</v>
          </cell>
          <cell r="I281" t="str">
            <v>SINCELEJO</v>
          </cell>
          <cell r="J281" t="str">
            <v>SINCELEJO</v>
          </cell>
          <cell r="K281" t="str">
            <v>CAUCA</v>
          </cell>
          <cell r="L281" t="str">
            <v>CL 25 # 21- 15</v>
          </cell>
          <cell r="M281" t="str">
            <v>Resid. Estrato 4 E.Costa</v>
          </cell>
          <cell r="N281" t="str">
            <v>Situacion correcta</v>
          </cell>
        </row>
        <row r="282">
          <cell r="A282">
            <v>3530448</v>
          </cell>
          <cell r="B282" t="str">
            <v>Calle Cauca</v>
          </cell>
          <cell r="C282">
            <v>5883433</v>
          </cell>
          <cell r="E282">
            <v>34019233</v>
          </cell>
          <cell r="F282">
            <v>5978730</v>
          </cell>
          <cell r="G282" t="str">
            <v>AUGUSTO MEDARDO GONZALEZ MERCADO</v>
          </cell>
          <cell r="H282" t="str">
            <v>Sucre</v>
          </cell>
          <cell r="I282" t="str">
            <v>SINCELEJO</v>
          </cell>
          <cell r="J282" t="str">
            <v>SINCELEJO</v>
          </cell>
          <cell r="K282" t="str">
            <v>CAUCA</v>
          </cell>
          <cell r="L282" t="str">
            <v>CL 25 # 22- 29</v>
          </cell>
          <cell r="M282" t="str">
            <v>Com (Sencilla Niv.1 ) E.Costa</v>
          </cell>
          <cell r="N282" t="str">
            <v>Situacion correcta</v>
          </cell>
        </row>
        <row r="283">
          <cell r="A283">
            <v>1044430</v>
          </cell>
          <cell r="B283" t="str">
            <v>Calle Cauca</v>
          </cell>
          <cell r="C283">
            <v>5099939</v>
          </cell>
          <cell r="E283">
            <v>25059627</v>
          </cell>
          <cell r="F283">
            <v>5151692</v>
          </cell>
          <cell r="G283" t="str">
            <v>ROSA B DE ESPINOSA</v>
          </cell>
          <cell r="H283" t="str">
            <v>Sucre</v>
          </cell>
          <cell r="I283" t="str">
            <v>SINCELEJO</v>
          </cell>
          <cell r="J283" t="str">
            <v>SINCELEJO</v>
          </cell>
          <cell r="K283" t="str">
            <v>CAUCA</v>
          </cell>
          <cell r="L283" t="str">
            <v>CL 25 # 22- 39</v>
          </cell>
          <cell r="M283" t="str">
            <v>Resid. Estrato 4 E.Costa</v>
          </cell>
          <cell r="N283" t="str">
            <v>Situacion correcta</v>
          </cell>
        </row>
        <row r="284">
          <cell r="A284">
            <v>2522</v>
          </cell>
          <cell r="B284" t="str">
            <v>Calle Cauca</v>
          </cell>
          <cell r="C284">
            <v>5099937</v>
          </cell>
          <cell r="E284">
            <v>25059629</v>
          </cell>
          <cell r="F284">
            <v>5151688</v>
          </cell>
          <cell r="G284" t="str">
            <v>DOLORES R OREJUELA</v>
          </cell>
          <cell r="H284" t="str">
            <v>Sucre</v>
          </cell>
          <cell r="I284" t="str">
            <v>SINCELEJO</v>
          </cell>
          <cell r="J284" t="str">
            <v>SINCELEJO</v>
          </cell>
          <cell r="K284" t="str">
            <v>CAUCA</v>
          </cell>
          <cell r="L284" t="str">
            <v>CL 25 # 22- 51</v>
          </cell>
          <cell r="M284" t="str">
            <v>Resid. Estrato 4 E.Costa</v>
          </cell>
          <cell r="N284" t="str">
            <v>Situacion correcta</v>
          </cell>
        </row>
        <row r="285">
          <cell r="A285">
            <v>854842</v>
          </cell>
          <cell r="B285" t="str">
            <v>Calle Cauca</v>
          </cell>
          <cell r="C285">
            <v>5099938</v>
          </cell>
          <cell r="E285">
            <v>25059629</v>
          </cell>
          <cell r="F285">
            <v>5151690</v>
          </cell>
          <cell r="G285" t="str">
            <v>GUSTAVO ACOSTA</v>
          </cell>
          <cell r="H285" t="str">
            <v>Sucre</v>
          </cell>
          <cell r="I285" t="str">
            <v>SINCELEJO</v>
          </cell>
          <cell r="J285" t="str">
            <v>SINCELEJO</v>
          </cell>
          <cell r="K285" t="str">
            <v>CAUCA</v>
          </cell>
          <cell r="L285" t="str">
            <v>CL 25 # 22- 51 P 2  APTO 2</v>
          </cell>
          <cell r="M285" t="str">
            <v>Resid. Estrato 4 E.Costa</v>
          </cell>
          <cell r="N285" t="str">
            <v>Situacion correcta</v>
          </cell>
        </row>
        <row r="286">
          <cell r="A286">
            <v>1032879</v>
          </cell>
          <cell r="B286" t="str">
            <v>Calle Cauca</v>
          </cell>
          <cell r="C286">
            <v>5908847</v>
          </cell>
          <cell r="E286">
            <v>25059630</v>
          </cell>
          <cell r="F286">
            <v>6079440</v>
          </cell>
          <cell r="G286" t="str">
            <v>JORGE AGUAS</v>
          </cell>
          <cell r="H286" t="str">
            <v>Sucre</v>
          </cell>
          <cell r="I286" t="str">
            <v>SINCELEJO</v>
          </cell>
          <cell r="J286" t="str">
            <v>SINCELEJO</v>
          </cell>
          <cell r="K286" t="str">
            <v>CAUCA</v>
          </cell>
          <cell r="L286" t="str">
            <v>CL 25 # 22- 58 P  1 LOC     3</v>
          </cell>
          <cell r="M286" t="str">
            <v>Com (Sencilla Niv.1 ) E.Costa</v>
          </cell>
          <cell r="N286" t="str">
            <v>Situacion correcta</v>
          </cell>
          <cell r="O286">
            <v>15110</v>
          </cell>
          <cell r="P286">
            <v>2</v>
          </cell>
        </row>
        <row r="287">
          <cell r="A287">
            <v>1044190</v>
          </cell>
          <cell r="B287" t="str">
            <v>Calle Cauca</v>
          </cell>
          <cell r="C287">
            <v>5092951</v>
          </cell>
          <cell r="E287">
            <v>25059630</v>
          </cell>
          <cell r="F287">
            <v>5137716</v>
          </cell>
          <cell r="G287" t="str">
            <v>JORGE AGUAS</v>
          </cell>
          <cell r="H287" t="str">
            <v>Sucre</v>
          </cell>
          <cell r="I287" t="str">
            <v>SINCELEJO</v>
          </cell>
          <cell r="J287" t="str">
            <v>SINCELEJO</v>
          </cell>
          <cell r="K287" t="str">
            <v>CAUCA</v>
          </cell>
          <cell r="L287" t="str">
            <v>CL 25 # 22- 58</v>
          </cell>
          <cell r="M287" t="str">
            <v>Resid. Estrato 4 E.Costa</v>
          </cell>
          <cell r="N287" t="str">
            <v>Suspensión Administrativa</v>
          </cell>
          <cell r="O287">
            <v>82240</v>
          </cell>
          <cell r="P287">
            <v>8</v>
          </cell>
        </row>
        <row r="288">
          <cell r="A288">
            <v>10409181</v>
          </cell>
          <cell r="B288" t="str">
            <v>Calle Cauca</v>
          </cell>
          <cell r="C288">
            <v>5092948</v>
          </cell>
          <cell r="E288">
            <v>25059632</v>
          </cell>
          <cell r="F288">
            <v>5137710</v>
          </cell>
          <cell r="G288" t="str">
            <v xml:space="preserve">  HERMANOS QUESSEP</v>
          </cell>
          <cell r="H288" t="str">
            <v>Sucre</v>
          </cell>
          <cell r="I288" t="str">
            <v>SINCELEJO</v>
          </cell>
          <cell r="J288" t="str">
            <v>SINCELEJO</v>
          </cell>
          <cell r="K288" t="str">
            <v>CAUCA</v>
          </cell>
          <cell r="L288" t="str">
            <v>CL 25 # 22- 64 LOC  01</v>
          </cell>
          <cell r="M288" t="str">
            <v>Com (Sencilla Niv.1 ) E.Costa</v>
          </cell>
          <cell r="N288" t="str">
            <v>Situacion correcta</v>
          </cell>
          <cell r="O288">
            <v>23190</v>
          </cell>
          <cell r="P288">
            <v>2</v>
          </cell>
        </row>
        <row r="289">
          <cell r="A289">
            <v>7094993</v>
          </cell>
          <cell r="B289" t="str">
            <v>Calle Cauca</v>
          </cell>
          <cell r="C289">
            <v>5092947</v>
          </cell>
          <cell r="E289">
            <v>25059633</v>
          </cell>
          <cell r="F289">
            <v>5137708</v>
          </cell>
          <cell r="G289" t="str">
            <v xml:space="preserve">  IDEMA</v>
          </cell>
          <cell r="H289" t="str">
            <v>Sucre</v>
          </cell>
          <cell r="I289" t="str">
            <v>SINCELEJO</v>
          </cell>
          <cell r="J289" t="str">
            <v>SINCELEJO</v>
          </cell>
          <cell r="K289" t="str">
            <v>CAUCA</v>
          </cell>
          <cell r="L289" t="str">
            <v>CL 25 # 22- 82</v>
          </cell>
          <cell r="M289" t="str">
            <v>Com (Sencilla Niv.1 ) E.Costa</v>
          </cell>
          <cell r="N289" t="str">
            <v>Situacion correcta</v>
          </cell>
        </row>
        <row r="290">
          <cell r="A290">
            <v>3649781</v>
          </cell>
          <cell r="B290" t="str">
            <v>Calle Cauca</v>
          </cell>
          <cell r="C290">
            <v>5908813</v>
          </cell>
          <cell r="E290">
            <v>34040391</v>
          </cell>
          <cell r="F290">
            <v>6079375</v>
          </cell>
          <cell r="G290" t="str">
            <v>ALFREDO ENRIQUE PAYARES QUESSEP</v>
          </cell>
          <cell r="H290" t="str">
            <v>Sucre</v>
          </cell>
          <cell r="I290" t="str">
            <v>SINCELEJO</v>
          </cell>
          <cell r="J290" t="str">
            <v>SINCELEJO</v>
          </cell>
          <cell r="K290" t="str">
            <v>CAUCA</v>
          </cell>
          <cell r="L290" t="str">
            <v>CR 23 # 23- 42</v>
          </cell>
          <cell r="M290" t="str">
            <v>Resid. Estrato 3 E.Costa</v>
          </cell>
          <cell r="N290" t="str">
            <v>Situacion correcta</v>
          </cell>
        </row>
        <row r="291">
          <cell r="A291">
            <v>6246694</v>
          </cell>
          <cell r="B291" t="str">
            <v>Calle Cauca</v>
          </cell>
          <cell r="C291">
            <v>5092874</v>
          </cell>
          <cell r="E291">
            <v>25059635</v>
          </cell>
          <cell r="F291">
            <v>5137562</v>
          </cell>
          <cell r="G291" t="str">
            <v>AMIRA DEL CARMEN CARRASC</v>
          </cell>
          <cell r="H291" t="str">
            <v>Sucre</v>
          </cell>
          <cell r="I291" t="str">
            <v>SINCELEJO</v>
          </cell>
          <cell r="J291" t="str">
            <v>SINCELEJO</v>
          </cell>
          <cell r="K291" t="str">
            <v>CAUCA</v>
          </cell>
          <cell r="L291" t="str">
            <v>CL 25 # 23- 14 P 1  LOC  05</v>
          </cell>
          <cell r="M291" t="str">
            <v>Resid. Estrato 4 E.Costa</v>
          </cell>
          <cell r="N291" t="str">
            <v>Situacion correcta</v>
          </cell>
          <cell r="O291">
            <v>37040</v>
          </cell>
          <cell r="P291">
            <v>2</v>
          </cell>
        </row>
        <row r="292">
          <cell r="A292">
            <v>8705628</v>
          </cell>
          <cell r="B292" t="str">
            <v>Calle Cauca</v>
          </cell>
          <cell r="C292">
            <v>5092871</v>
          </cell>
          <cell r="E292">
            <v>25059635</v>
          </cell>
          <cell r="F292">
            <v>5137556</v>
          </cell>
          <cell r="G292" t="str">
            <v>BEATRIZ ROMERO C 25 23</v>
          </cell>
          <cell r="H292" t="str">
            <v>Sucre</v>
          </cell>
          <cell r="I292" t="str">
            <v>SINCELEJO</v>
          </cell>
          <cell r="J292" t="str">
            <v>SINCELEJO</v>
          </cell>
          <cell r="K292" t="str">
            <v>CAUCA</v>
          </cell>
          <cell r="L292" t="str">
            <v>CL 25 # 23- 14 P 1  LOC  02</v>
          </cell>
          <cell r="M292" t="str">
            <v>Com (Sencilla Niv.1 ) E.Costa</v>
          </cell>
          <cell r="N292" t="str">
            <v>Situacion correcta</v>
          </cell>
          <cell r="O292">
            <v>4240</v>
          </cell>
          <cell r="P292">
            <v>3</v>
          </cell>
        </row>
        <row r="293">
          <cell r="A293">
            <v>8702884</v>
          </cell>
          <cell r="B293" t="str">
            <v>Calle Cauca</v>
          </cell>
          <cell r="C293" t="str">
            <v>BAJA</v>
          </cell>
        </row>
        <row r="294">
          <cell r="A294">
            <v>8705604</v>
          </cell>
          <cell r="B294" t="str">
            <v>Calle Cauca</v>
          </cell>
          <cell r="C294">
            <v>5092873</v>
          </cell>
          <cell r="E294">
            <v>25059635</v>
          </cell>
          <cell r="F294">
            <v>5137560</v>
          </cell>
          <cell r="G294" t="str">
            <v>BEATRIZ ROMERO C 25 23</v>
          </cell>
          <cell r="H294" t="str">
            <v>Sucre</v>
          </cell>
          <cell r="I294" t="str">
            <v>SINCELEJO</v>
          </cell>
          <cell r="J294" t="str">
            <v>SINCELEJO</v>
          </cell>
          <cell r="K294" t="str">
            <v>CAUCA</v>
          </cell>
          <cell r="L294" t="str">
            <v>CL 25 # 23- 14 P 1  LOC  04</v>
          </cell>
          <cell r="M294" t="str">
            <v>Com (Sencilla Niv.1 ) E.Costa</v>
          </cell>
          <cell r="N294" t="str">
            <v>Suspensión Administrativa</v>
          </cell>
          <cell r="O294">
            <v>71850</v>
          </cell>
          <cell r="P294">
            <v>10</v>
          </cell>
        </row>
        <row r="295">
          <cell r="A295">
            <v>8705615</v>
          </cell>
          <cell r="B295" t="str">
            <v>Calle Cauca</v>
          </cell>
          <cell r="C295">
            <v>5092870</v>
          </cell>
          <cell r="E295">
            <v>25059635</v>
          </cell>
          <cell r="F295">
            <v>5137554</v>
          </cell>
          <cell r="G295" t="str">
            <v>BEATRIZ ROMERO</v>
          </cell>
          <cell r="H295" t="str">
            <v>Sucre</v>
          </cell>
          <cell r="I295" t="str">
            <v>SINCELEJO</v>
          </cell>
          <cell r="J295" t="str">
            <v>SINCELEJO</v>
          </cell>
          <cell r="K295" t="str">
            <v>CAUCA</v>
          </cell>
          <cell r="L295" t="str">
            <v>CL 25 # 23- 14 P 1  LOC  01</v>
          </cell>
          <cell r="M295" t="str">
            <v>Com (Sencilla Niv.1 ) E.Costa</v>
          </cell>
          <cell r="N295" t="str">
            <v>Situacion correcta</v>
          </cell>
          <cell r="O295">
            <v>12000</v>
          </cell>
          <cell r="P295">
            <v>10</v>
          </cell>
        </row>
        <row r="296">
          <cell r="A296">
            <v>7105296</v>
          </cell>
          <cell r="B296" t="str">
            <v>Calle Cauca</v>
          </cell>
          <cell r="C296">
            <v>5099853</v>
          </cell>
          <cell r="E296">
            <v>25059582</v>
          </cell>
          <cell r="F296">
            <v>5151520</v>
          </cell>
          <cell r="G296" t="str">
            <v>FRANCISCO HERNANDEZ</v>
          </cell>
          <cell r="H296" t="str">
            <v>Sucre</v>
          </cell>
          <cell r="I296" t="str">
            <v>SINCELEJO</v>
          </cell>
          <cell r="J296" t="str">
            <v>SINCELEJO</v>
          </cell>
          <cell r="K296" t="str">
            <v>CAUCA</v>
          </cell>
          <cell r="L296" t="str">
            <v>CR 23 # 23- 149</v>
          </cell>
          <cell r="M296" t="str">
            <v>Resid. Estrato 3 E.Costa</v>
          </cell>
          <cell r="N296" t="str">
            <v>Situacion correcta</v>
          </cell>
        </row>
        <row r="297">
          <cell r="A297">
            <v>1908059</v>
          </cell>
          <cell r="B297" t="str">
            <v>Calle Cauca</v>
          </cell>
          <cell r="C297">
            <v>5099934</v>
          </cell>
          <cell r="E297">
            <v>25059634</v>
          </cell>
          <cell r="F297">
            <v>5151682</v>
          </cell>
          <cell r="G297" t="str">
            <v xml:space="preserve">  SALA DE BELLEZA SONIA</v>
          </cell>
          <cell r="H297" t="str">
            <v>Sucre</v>
          </cell>
          <cell r="I297" t="str">
            <v>SINCELEJO</v>
          </cell>
          <cell r="J297" t="str">
            <v>SINCELEJO</v>
          </cell>
          <cell r="K297" t="str">
            <v>CAUCA</v>
          </cell>
          <cell r="L297" t="str">
            <v>CL 25 # 23- 5</v>
          </cell>
          <cell r="M297" t="str">
            <v>Resid. Estrato 4 E.Costa</v>
          </cell>
          <cell r="N297" t="str">
            <v>Situacion correcta</v>
          </cell>
          <cell r="O297">
            <v>108550</v>
          </cell>
          <cell r="P297">
            <v>1</v>
          </cell>
        </row>
        <row r="298">
          <cell r="A298">
            <v>6893124</v>
          </cell>
          <cell r="B298" t="str">
            <v>Calle Cauca</v>
          </cell>
          <cell r="C298">
            <v>5099933</v>
          </cell>
          <cell r="E298">
            <v>25059636</v>
          </cell>
          <cell r="F298">
            <v>5151680</v>
          </cell>
          <cell r="G298" t="str">
            <v>JESUS MERCADO</v>
          </cell>
          <cell r="H298" t="str">
            <v>Sucre</v>
          </cell>
          <cell r="I298" t="str">
            <v>SINCELEJO</v>
          </cell>
          <cell r="J298" t="str">
            <v>SINCELEJO</v>
          </cell>
          <cell r="K298" t="str">
            <v>CAUCA</v>
          </cell>
          <cell r="L298" t="str">
            <v>CL 25 # 23- 21</v>
          </cell>
          <cell r="M298" t="str">
            <v>Resid. Estrato 3 E.Costa</v>
          </cell>
          <cell r="N298" t="str">
            <v>Situacion correcta</v>
          </cell>
          <cell r="O298">
            <v>42230</v>
          </cell>
          <cell r="P298">
            <v>1</v>
          </cell>
        </row>
        <row r="299">
          <cell r="A299">
            <v>7095942</v>
          </cell>
          <cell r="B299" t="str">
            <v>Calle Cauca</v>
          </cell>
          <cell r="C299">
            <v>5092869</v>
          </cell>
          <cell r="E299">
            <v>25059638</v>
          </cell>
          <cell r="F299">
            <v>5137552</v>
          </cell>
          <cell r="G299" t="str">
            <v>FIDEL REYES</v>
          </cell>
          <cell r="H299" t="str">
            <v>Sucre</v>
          </cell>
          <cell r="I299" t="str">
            <v>SINCELEJO</v>
          </cell>
          <cell r="J299" t="str">
            <v>SINCELEJO</v>
          </cell>
          <cell r="K299" t="str">
            <v>CAUCA</v>
          </cell>
          <cell r="L299" t="str">
            <v>CL 25 # 23- 32</v>
          </cell>
          <cell r="M299" t="str">
            <v>Resid. Estrato 4 E.Costa</v>
          </cell>
          <cell r="N299" t="str">
            <v>Situacion correcta</v>
          </cell>
        </row>
        <row r="300">
          <cell r="A300">
            <v>3530678</v>
          </cell>
          <cell r="B300" t="str">
            <v>Calle Cauca</v>
          </cell>
          <cell r="C300">
            <v>5099932</v>
          </cell>
          <cell r="E300">
            <v>25059637</v>
          </cell>
          <cell r="F300">
            <v>5151678</v>
          </cell>
          <cell r="G300" t="str">
            <v>MIGUEL VIANA</v>
          </cell>
          <cell r="H300" t="str">
            <v>Sucre</v>
          </cell>
          <cell r="I300" t="str">
            <v>SINCELEJO</v>
          </cell>
          <cell r="J300" t="str">
            <v>SINCELEJO</v>
          </cell>
          <cell r="K300" t="str">
            <v>CAUCA</v>
          </cell>
          <cell r="L300" t="str">
            <v>CL 25 # 23- 29</v>
          </cell>
          <cell r="M300" t="str">
            <v>Resid. Estrato 3 E.Costa</v>
          </cell>
          <cell r="N300" t="str">
            <v>Situacion correcta</v>
          </cell>
        </row>
        <row r="301">
          <cell r="A301">
            <v>3525097</v>
          </cell>
          <cell r="B301" t="str">
            <v>Calle Cauca</v>
          </cell>
          <cell r="C301">
            <v>5099931</v>
          </cell>
          <cell r="E301">
            <v>25065433</v>
          </cell>
          <cell r="F301">
            <v>5151676</v>
          </cell>
          <cell r="G301" t="str">
            <v>ALMILKIAR MENDOZA</v>
          </cell>
          <cell r="H301" t="str">
            <v>Sucre</v>
          </cell>
          <cell r="I301" t="str">
            <v>SINCELEJO</v>
          </cell>
          <cell r="J301" t="str">
            <v>SINCELEJO</v>
          </cell>
          <cell r="K301" t="str">
            <v>EL TENDAL</v>
          </cell>
          <cell r="L301" t="str">
            <v>CL 25 # 23- 43</v>
          </cell>
          <cell r="M301" t="str">
            <v>Resid. Estrato 3 E.Costa</v>
          </cell>
          <cell r="N301" t="str">
            <v>Situacion correcta</v>
          </cell>
        </row>
        <row r="302">
          <cell r="A302">
            <v>854779</v>
          </cell>
          <cell r="B302" t="str">
            <v>Calle Cauca</v>
          </cell>
          <cell r="C302">
            <v>5099930</v>
          </cell>
          <cell r="E302">
            <v>25065434</v>
          </cell>
          <cell r="F302">
            <v>5151674</v>
          </cell>
          <cell r="G302" t="str">
            <v>CARLOS SALCEDO DIAGO</v>
          </cell>
          <cell r="H302" t="str">
            <v>Sucre</v>
          </cell>
          <cell r="I302" t="str">
            <v>SINCELEJO</v>
          </cell>
          <cell r="J302" t="str">
            <v>SINCELEJO</v>
          </cell>
          <cell r="K302" t="str">
            <v>EL TENDAL</v>
          </cell>
          <cell r="L302" t="str">
            <v>CL 25 # 23- 53 ENTR 1   P 2  APTO 2</v>
          </cell>
          <cell r="M302" t="str">
            <v>Resid. Estrato 4 E.Costa</v>
          </cell>
          <cell r="N302" t="str">
            <v>Situacion correcta</v>
          </cell>
        </row>
        <row r="303">
          <cell r="A303">
            <v>3506348</v>
          </cell>
          <cell r="B303" t="str">
            <v>Calle Cauca</v>
          </cell>
          <cell r="C303" t="str">
            <v>BAJA</v>
          </cell>
        </row>
        <row r="304">
          <cell r="A304">
            <v>856427</v>
          </cell>
          <cell r="B304" t="str">
            <v>Calle Cauca</v>
          </cell>
          <cell r="C304">
            <v>5092973</v>
          </cell>
          <cell r="E304">
            <v>25059665</v>
          </cell>
          <cell r="F304">
            <v>5137760</v>
          </cell>
          <cell r="G304" t="str">
            <v xml:space="preserve">  INVERSIONES CONSTRUIR LT</v>
          </cell>
          <cell r="H304" t="str">
            <v>Sucre</v>
          </cell>
          <cell r="I304" t="str">
            <v>SINCELEJO</v>
          </cell>
          <cell r="J304" t="str">
            <v>SINCELEJO</v>
          </cell>
          <cell r="K304" t="str">
            <v>CAUCA</v>
          </cell>
          <cell r="L304" t="str">
            <v>CL 25 # 21- 102 P 1  LOC  1</v>
          </cell>
          <cell r="M304" t="str">
            <v>Com (Sencilla Niv.1 ) E.Costa</v>
          </cell>
          <cell r="N304" t="str">
            <v>Situacion correcta</v>
          </cell>
        </row>
        <row r="305">
          <cell r="A305">
            <v>7315992</v>
          </cell>
          <cell r="B305" t="str">
            <v>Calle Cauca</v>
          </cell>
          <cell r="C305">
            <v>4449891</v>
          </cell>
          <cell r="E305">
            <v>24545494</v>
          </cell>
          <cell r="F305">
            <v>4449891</v>
          </cell>
          <cell r="G305" t="str">
            <v>MANUEL JIMENEZ PATRON</v>
          </cell>
          <cell r="H305" t="str">
            <v>CÓRDOBA</v>
          </cell>
          <cell r="I305" t="str">
            <v>PLANETA RICA</v>
          </cell>
          <cell r="J305" t="str">
            <v>SANTIAGO POBRE</v>
          </cell>
          <cell r="K305" t="str">
            <v>SANTIAGO POBRE</v>
          </cell>
          <cell r="L305" t="str">
            <v>CL 2 # 1- 25</v>
          </cell>
          <cell r="M305" t="str">
            <v>Resid. Estrato 1 E.Costa</v>
          </cell>
          <cell r="N305" t="str">
            <v>Situacion correcta</v>
          </cell>
          <cell r="O305">
            <v>18370</v>
          </cell>
          <cell r="P305">
            <v>1</v>
          </cell>
        </row>
        <row r="306">
          <cell r="A306">
            <v>15961094</v>
          </cell>
          <cell r="B306" t="str">
            <v>Calle Cauca</v>
          </cell>
          <cell r="C306">
            <v>5099804</v>
          </cell>
          <cell r="E306">
            <v>25059518</v>
          </cell>
          <cell r="F306">
            <v>5151422</v>
          </cell>
          <cell r="G306" t="str">
            <v>BLANCA PEREZ</v>
          </cell>
          <cell r="H306" t="str">
            <v>Sucre</v>
          </cell>
          <cell r="I306" t="str">
            <v>SINCELEJO</v>
          </cell>
          <cell r="J306" t="str">
            <v>SINCELEJO</v>
          </cell>
          <cell r="K306" t="str">
            <v>CAUCA</v>
          </cell>
          <cell r="L306" t="str">
            <v>CR 21 # 23- 96</v>
          </cell>
          <cell r="M306" t="str">
            <v>Resid. Estrato 3 E.Costa</v>
          </cell>
          <cell r="N306" t="str">
            <v>Situacion correcta</v>
          </cell>
        </row>
        <row r="307">
          <cell r="A307">
            <v>861670</v>
          </cell>
          <cell r="B307" t="str">
            <v>Calle Cauca</v>
          </cell>
          <cell r="C307">
            <v>5099803</v>
          </cell>
          <cell r="E307">
            <v>25059519</v>
          </cell>
          <cell r="F307">
            <v>5151420</v>
          </cell>
          <cell r="G307" t="str">
            <v>ADALBERTO GONZALEZ</v>
          </cell>
          <cell r="H307" t="str">
            <v>Sucre</v>
          </cell>
          <cell r="I307" t="str">
            <v>SINCELEJO</v>
          </cell>
          <cell r="J307" t="str">
            <v>SINCELEJO</v>
          </cell>
          <cell r="K307" t="str">
            <v>CAUCA</v>
          </cell>
          <cell r="L307" t="str">
            <v>CR 21 # 23- 113</v>
          </cell>
          <cell r="M307" t="str">
            <v>Com (Sencilla Niv.1 ) E.Costa</v>
          </cell>
          <cell r="N307" t="str">
            <v>Situacion correcta</v>
          </cell>
        </row>
        <row r="308">
          <cell r="A308">
            <v>856234</v>
          </cell>
          <cell r="B308" t="str">
            <v>Calle Cauca</v>
          </cell>
          <cell r="C308">
            <v>5099801</v>
          </cell>
          <cell r="E308">
            <v>25059533</v>
          </cell>
          <cell r="F308">
            <v>5151416</v>
          </cell>
          <cell r="G308" t="str">
            <v>JAIME BUSTAMANTE C</v>
          </cell>
          <cell r="H308" t="str">
            <v>Sucre</v>
          </cell>
          <cell r="I308" t="str">
            <v>SINCELEJO</v>
          </cell>
          <cell r="J308" t="str">
            <v>SINCELEJO</v>
          </cell>
          <cell r="K308" t="str">
            <v>CAUCA</v>
          </cell>
          <cell r="L308" t="str">
            <v>CR 21 # 23- 104 P 4  APTO 01</v>
          </cell>
          <cell r="M308" t="str">
            <v>Resid. Estrato 4 E.Costa</v>
          </cell>
          <cell r="N308" t="str">
            <v>Suspendido por impago</v>
          </cell>
          <cell r="O308">
            <v>361050</v>
          </cell>
          <cell r="P308">
            <v>3</v>
          </cell>
        </row>
        <row r="309">
          <cell r="A309">
            <v>856175</v>
          </cell>
          <cell r="B309" t="str">
            <v>Calle Cauca</v>
          </cell>
          <cell r="C309">
            <v>5099800</v>
          </cell>
          <cell r="E309">
            <v>25059533</v>
          </cell>
          <cell r="F309">
            <v>5151414</v>
          </cell>
          <cell r="G309" t="str">
            <v>JOSE GUSTAVO CARMONA JARAMILLO</v>
          </cell>
          <cell r="H309" t="str">
            <v>Sucre</v>
          </cell>
          <cell r="I309" t="str">
            <v>SINCELEJO</v>
          </cell>
          <cell r="J309" t="str">
            <v>SINCELEJO</v>
          </cell>
          <cell r="K309" t="str">
            <v>CAUCA</v>
          </cell>
          <cell r="L309" t="str">
            <v>CR 21 # 23- 104 P 2  APTO 01</v>
          </cell>
          <cell r="M309" t="str">
            <v>Resid. Estrato 3 E.Costa</v>
          </cell>
          <cell r="N309" t="str">
            <v>Situacion correcta</v>
          </cell>
        </row>
        <row r="310">
          <cell r="A310">
            <v>33001114</v>
          </cell>
          <cell r="B310" t="str">
            <v>Calle Cauca</v>
          </cell>
          <cell r="C310">
            <v>5917133</v>
          </cell>
          <cell r="E310">
            <v>25059533</v>
          </cell>
          <cell r="F310">
            <v>6102442</v>
          </cell>
          <cell r="G310" t="str">
            <v>CARLOS SALAZAR HOYOS</v>
          </cell>
          <cell r="H310" t="str">
            <v>Sucre</v>
          </cell>
          <cell r="I310" t="str">
            <v>SINCELEJO</v>
          </cell>
          <cell r="J310" t="str">
            <v>SINCELEJO</v>
          </cell>
          <cell r="K310" t="str">
            <v>CAUCA</v>
          </cell>
          <cell r="L310" t="str">
            <v>CR 21 # 23- 104 P  2 APTO    2</v>
          </cell>
          <cell r="M310" t="str">
            <v>Resid. Estrato 4 E.Costa</v>
          </cell>
          <cell r="N310" t="str">
            <v>Situacion correcta</v>
          </cell>
        </row>
        <row r="311">
          <cell r="A311">
            <v>3506524</v>
          </cell>
          <cell r="B311" t="str">
            <v>Calle Cauca</v>
          </cell>
          <cell r="C311">
            <v>5099951</v>
          </cell>
          <cell r="E311">
            <v>25059521</v>
          </cell>
          <cell r="F311">
            <v>5151716</v>
          </cell>
          <cell r="G311" t="str">
            <v>FRANCISCO VERGARA</v>
          </cell>
          <cell r="H311" t="str">
            <v>Sucre</v>
          </cell>
          <cell r="I311" t="str">
            <v>SINCELEJO</v>
          </cell>
          <cell r="J311" t="str">
            <v>SINCELEJO</v>
          </cell>
          <cell r="K311" t="str">
            <v>CAUCA</v>
          </cell>
          <cell r="L311" t="str">
            <v>CR 21 # 23- 130</v>
          </cell>
          <cell r="M311" t="str">
            <v>Resid. Estrato 4 E.Costa</v>
          </cell>
          <cell r="N311" t="str">
            <v>Situacion correcta</v>
          </cell>
          <cell r="O311">
            <v>140590</v>
          </cell>
          <cell r="P311">
            <v>8</v>
          </cell>
        </row>
        <row r="312">
          <cell r="A312">
            <v>3524734</v>
          </cell>
          <cell r="B312" t="str">
            <v>Troncal via Tolú</v>
          </cell>
          <cell r="C312">
            <v>5877532</v>
          </cell>
          <cell r="E312">
            <v>34014509</v>
          </cell>
          <cell r="F312">
            <v>5942852</v>
          </cell>
          <cell r="G312" t="str">
            <v>MARTA LUCIA OSORIO PEREZ</v>
          </cell>
          <cell r="H312" t="str">
            <v>Sucre</v>
          </cell>
          <cell r="I312" t="str">
            <v>SINCELEJO</v>
          </cell>
          <cell r="J312" t="str">
            <v>SINCELEJO</v>
          </cell>
          <cell r="K312" t="str">
            <v>SINAI</v>
          </cell>
          <cell r="L312" t="str">
            <v>CL 35 # 3F- 75</v>
          </cell>
          <cell r="M312" t="str">
            <v>Resid. Estrato 2 E.Costa</v>
          </cell>
          <cell r="N312" t="str">
            <v>Suspendido por impago</v>
          </cell>
          <cell r="O312">
            <v>99440</v>
          </cell>
          <cell r="P312">
            <v>17</v>
          </cell>
        </row>
        <row r="313">
          <cell r="A313">
            <v>7146195</v>
          </cell>
          <cell r="B313" t="str">
            <v>Troncal via Tolú</v>
          </cell>
          <cell r="C313">
            <v>5102154</v>
          </cell>
          <cell r="E313">
            <v>25084621</v>
          </cell>
          <cell r="F313">
            <v>5156122</v>
          </cell>
          <cell r="G313" t="str">
            <v>ROSA DIAZ</v>
          </cell>
          <cell r="H313" t="str">
            <v>Sucre</v>
          </cell>
          <cell r="I313" t="str">
            <v>SINCELEJO</v>
          </cell>
          <cell r="J313" t="str">
            <v>SINCELEJO</v>
          </cell>
          <cell r="K313" t="str">
            <v>SINAI</v>
          </cell>
          <cell r="L313" t="str">
            <v>CR 4 # 35- 8</v>
          </cell>
          <cell r="M313" t="str">
            <v>Resid. Estrato 2 E.Costa</v>
          </cell>
          <cell r="N313" t="str">
            <v>Situacion correcta</v>
          </cell>
          <cell r="O313">
            <v>19720</v>
          </cell>
          <cell r="P313">
            <v>1</v>
          </cell>
        </row>
        <row r="314">
          <cell r="A314">
            <v>3642324</v>
          </cell>
          <cell r="B314" t="str">
            <v>Troncal via Tolú</v>
          </cell>
          <cell r="C314">
            <v>5102165</v>
          </cell>
          <cell r="E314">
            <v>25084577</v>
          </cell>
          <cell r="F314">
            <v>5156144</v>
          </cell>
          <cell r="G314" t="str">
            <v>CANDELARIA VILLAREAL CAL</v>
          </cell>
          <cell r="H314" t="str">
            <v>Sucre</v>
          </cell>
          <cell r="I314" t="str">
            <v>SINCELEJO</v>
          </cell>
          <cell r="J314" t="str">
            <v>SINCELEJO</v>
          </cell>
          <cell r="K314" t="str">
            <v>SINAI</v>
          </cell>
          <cell r="L314" t="str">
            <v>CL 37 # 3G- 27</v>
          </cell>
          <cell r="M314" t="str">
            <v>Resid. Estrato 1 E.Costa</v>
          </cell>
          <cell r="N314" t="str">
            <v>Situacion correcta</v>
          </cell>
          <cell r="O314">
            <v>119300</v>
          </cell>
          <cell r="P314">
            <v>3</v>
          </cell>
        </row>
        <row r="315">
          <cell r="A315">
            <v>2062143</v>
          </cell>
          <cell r="B315" t="str">
            <v>Troncal via Tolú</v>
          </cell>
          <cell r="C315">
            <v>5902167</v>
          </cell>
          <cell r="E315">
            <v>34034869</v>
          </cell>
          <cell r="F315">
            <v>6063956</v>
          </cell>
          <cell r="G315" t="str">
            <v>ANA EUDOSIA RAMOS DIAZ</v>
          </cell>
          <cell r="H315" t="str">
            <v>Sucre</v>
          </cell>
          <cell r="I315" t="str">
            <v>SINCELEJO</v>
          </cell>
          <cell r="J315" t="str">
            <v>SINCELEJO</v>
          </cell>
          <cell r="K315" t="str">
            <v>20 DE ENERO</v>
          </cell>
          <cell r="L315" t="str">
            <v>CL 37B # 4- 11</v>
          </cell>
          <cell r="M315" t="str">
            <v>Com (Sencilla Niv.1 ) E.Costa</v>
          </cell>
          <cell r="N315" t="str">
            <v>Situacion correcta</v>
          </cell>
        </row>
        <row r="316">
          <cell r="A316">
            <v>3087578</v>
          </cell>
          <cell r="B316" t="str">
            <v>Troncal via Tolú</v>
          </cell>
          <cell r="C316">
            <v>5103061</v>
          </cell>
          <cell r="E316">
            <v>25078050</v>
          </cell>
          <cell r="F316">
            <v>5157936</v>
          </cell>
          <cell r="G316" t="str">
            <v>ROBERTO HOYOS B</v>
          </cell>
          <cell r="H316" t="str">
            <v>Sucre</v>
          </cell>
          <cell r="I316" t="str">
            <v>SINCELEJO</v>
          </cell>
          <cell r="J316" t="str">
            <v>SINCELEJO</v>
          </cell>
          <cell r="K316" t="str">
            <v>NUEVO BOLIVAR</v>
          </cell>
          <cell r="L316" t="str">
            <v>CR 4 # 37- 18</v>
          </cell>
          <cell r="M316" t="str">
            <v>Resid. Estrato 2 E.Costa</v>
          </cell>
          <cell r="N316" t="str">
            <v>Situacion correcta</v>
          </cell>
        </row>
        <row r="317">
          <cell r="A317">
            <v>7315170</v>
          </cell>
          <cell r="B317" t="str">
            <v>Troncal via Tolú</v>
          </cell>
          <cell r="C317">
            <v>5054074</v>
          </cell>
          <cell r="E317">
            <v>25078051</v>
          </cell>
          <cell r="F317">
            <v>5059962</v>
          </cell>
          <cell r="G317" t="str">
            <v>FRANCISCO MONTALVO</v>
          </cell>
          <cell r="H317" t="str">
            <v>Sucre</v>
          </cell>
          <cell r="I317" t="str">
            <v>SINCELEJO</v>
          </cell>
          <cell r="J317" t="str">
            <v>SINCELEJO</v>
          </cell>
          <cell r="K317" t="str">
            <v>NUEVO BOLIVAR</v>
          </cell>
          <cell r="L317" t="str">
            <v>CR 4 # 37- 4</v>
          </cell>
          <cell r="M317" t="str">
            <v>Resid. Estrato 2 E.Costa</v>
          </cell>
          <cell r="N317" t="str">
            <v>Situacion correcta</v>
          </cell>
          <cell r="O317">
            <v>54560</v>
          </cell>
          <cell r="P317">
            <v>1</v>
          </cell>
        </row>
        <row r="318">
          <cell r="A318">
            <v>16009487</v>
          </cell>
          <cell r="B318" t="str">
            <v>Troncal via Tolú</v>
          </cell>
          <cell r="C318">
            <v>5102176</v>
          </cell>
          <cell r="E318">
            <v>25084562</v>
          </cell>
          <cell r="F318">
            <v>5156166</v>
          </cell>
          <cell r="G318" t="str">
            <v>CARMEN DEL TORO</v>
          </cell>
          <cell r="H318" t="str">
            <v>Sucre</v>
          </cell>
          <cell r="I318" t="str">
            <v>SINCELEJO</v>
          </cell>
          <cell r="J318" t="str">
            <v>SINCELEJO</v>
          </cell>
          <cell r="K318" t="str">
            <v>SINAI</v>
          </cell>
          <cell r="L318" t="str">
            <v>CL 37 # 3G- 19</v>
          </cell>
          <cell r="M318" t="str">
            <v>Resid. Estrato 1 E.Costa</v>
          </cell>
          <cell r="N318" t="str">
            <v>Situacion correcta</v>
          </cell>
          <cell r="O318">
            <v>20000</v>
          </cell>
          <cell r="P318">
            <v>1</v>
          </cell>
        </row>
        <row r="319">
          <cell r="A319">
            <v>3914359</v>
          </cell>
          <cell r="B319" t="str">
            <v>Troncal via Tolú</v>
          </cell>
          <cell r="C319">
            <v>5902560</v>
          </cell>
          <cell r="E319">
            <v>34035309</v>
          </cell>
          <cell r="F319">
            <v>6065021</v>
          </cell>
          <cell r="G319" t="str">
            <v>FRANCISCO JOSE MONTALVO YENERIS</v>
          </cell>
          <cell r="H319" t="str">
            <v>Sucre</v>
          </cell>
          <cell r="I319" t="str">
            <v>SINCELEJO</v>
          </cell>
          <cell r="J319" t="str">
            <v>SINCELEJO</v>
          </cell>
          <cell r="K319" t="str">
            <v>NUEVO BOLIVAR</v>
          </cell>
          <cell r="L319" t="str">
            <v>CL 37 # 2B- 444</v>
          </cell>
          <cell r="M319" t="str">
            <v>Resid. Estrato 2 E.Costa</v>
          </cell>
          <cell r="N319" t="str">
            <v>Situacion correcta</v>
          </cell>
          <cell r="O319">
            <v>15590</v>
          </cell>
          <cell r="P319">
            <v>1</v>
          </cell>
        </row>
        <row r="320">
          <cell r="A320">
            <v>3922622</v>
          </cell>
          <cell r="B320" t="str">
            <v>Troncal via Tolú</v>
          </cell>
          <cell r="C320">
            <v>5071678</v>
          </cell>
          <cell r="E320">
            <v>25054818</v>
          </cell>
          <cell r="F320">
            <v>5095170</v>
          </cell>
          <cell r="G320" t="str">
            <v>ARMANDO TATIS</v>
          </cell>
          <cell r="H320" t="str">
            <v>Sucre</v>
          </cell>
          <cell r="I320" t="str">
            <v>SINCELEJO</v>
          </cell>
          <cell r="J320" t="str">
            <v>SINCELEJO</v>
          </cell>
          <cell r="K320" t="str">
            <v>20 DE ENERO</v>
          </cell>
          <cell r="L320" t="str">
            <v>CR 4 # 37- 35</v>
          </cell>
          <cell r="M320" t="str">
            <v>Resid. Estrato 2 E.Costa</v>
          </cell>
          <cell r="N320" t="str">
            <v>Situacion correcta</v>
          </cell>
          <cell r="O320">
            <v>16040</v>
          </cell>
          <cell r="P320">
            <v>1</v>
          </cell>
        </row>
        <row r="321">
          <cell r="A321">
            <v>3922620</v>
          </cell>
          <cell r="B321" t="str">
            <v>Troncal via Tolú</v>
          </cell>
          <cell r="C321">
            <v>5059069</v>
          </cell>
          <cell r="E321">
            <v>25054820</v>
          </cell>
          <cell r="F321">
            <v>5069952</v>
          </cell>
          <cell r="G321" t="str">
            <v xml:space="preserve">                               LLANERA EL CONDUCTOR</v>
          </cell>
          <cell r="H321" t="str">
            <v>Sucre</v>
          </cell>
          <cell r="I321" t="str">
            <v>SINCELEJO</v>
          </cell>
          <cell r="J321" t="str">
            <v>SINCELEJO</v>
          </cell>
          <cell r="K321" t="str">
            <v>20 DE ENERO</v>
          </cell>
          <cell r="L321" t="str">
            <v>CR 4 # 37- 65</v>
          </cell>
          <cell r="M321" t="str">
            <v>Resid. Estrato 2 E.Costa</v>
          </cell>
          <cell r="N321" t="str">
            <v>Situacion correcta</v>
          </cell>
        </row>
        <row r="322">
          <cell r="A322">
            <v>7150339</v>
          </cell>
          <cell r="B322" t="str">
            <v>Troncal via Tolú</v>
          </cell>
          <cell r="C322">
            <v>5102143</v>
          </cell>
          <cell r="E322">
            <v>25084543</v>
          </cell>
          <cell r="F322">
            <v>5156100</v>
          </cell>
          <cell r="G322" t="str">
            <v>BEATRIZ HUERTAS</v>
          </cell>
          <cell r="H322" t="str">
            <v>Sucre</v>
          </cell>
          <cell r="I322" t="str">
            <v>SINCELEJO</v>
          </cell>
          <cell r="J322" t="str">
            <v>SINCELEJO</v>
          </cell>
          <cell r="K322" t="str">
            <v>SINAI</v>
          </cell>
          <cell r="L322" t="str">
            <v>CL 35 # 3G- 26</v>
          </cell>
          <cell r="M322" t="str">
            <v>Resid. Estrato 1 E.Costa</v>
          </cell>
          <cell r="N322" t="str">
            <v>Situacion correcta</v>
          </cell>
          <cell r="O322">
            <v>28180</v>
          </cell>
          <cell r="P322">
            <v>4</v>
          </cell>
        </row>
        <row r="323">
          <cell r="A323">
            <v>7138735</v>
          </cell>
          <cell r="B323" t="str">
            <v>Troncal via Tolú</v>
          </cell>
          <cell r="C323">
            <v>5102132</v>
          </cell>
          <cell r="E323">
            <v>25084535</v>
          </cell>
          <cell r="F323">
            <v>5156078</v>
          </cell>
          <cell r="G323" t="str">
            <v>NELBIS ALVIS</v>
          </cell>
          <cell r="H323" t="str">
            <v>Sucre</v>
          </cell>
          <cell r="I323" t="str">
            <v>SINCELEJO</v>
          </cell>
          <cell r="J323" t="str">
            <v>SINCELEJO</v>
          </cell>
          <cell r="K323" t="str">
            <v>SINAI</v>
          </cell>
          <cell r="L323" t="str">
            <v>CL 35 # 3G- 20</v>
          </cell>
          <cell r="M323" t="str">
            <v>Resid. Estrato 1 E.Costa</v>
          </cell>
          <cell r="N323" t="str">
            <v>Situacion correcta</v>
          </cell>
          <cell r="O323">
            <v>13630</v>
          </cell>
          <cell r="P323">
            <v>1</v>
          </cell>
        </row>
        <row r="324">
          <cell r="A324">
            <v>315226504</v>
          </cell>
          <cell r="B324" t="str">
            <v>Troncal via Tolú</v>
          </cell>
          <cell r="C324" t="str">
            <v>No Encontrados</v>
          </cell>
        </row>
        <row r="325">
          <cell r="A325">
            <v>1472662</v>
          </cell>
          <cell r="B325" t="str">
            <v>Troncal via Tolú</v>
          </cell>
          <cell r="C325">
            <v>5067176</v>
          </cell>
          <cell r="E325">
            <v>25063913</v>
          </cell>
          <cell r="F325">
            <v>5086166</v>
          </cell>
          <cell r="G325" t="str">
            <v>JUAN DE LA CRUZ</v>
          </cell>
          <cell r="H325" t="str">
            <v>Sucre</v>
          </cell>
          <cell r="I325" t="str">
            <v>SINCELEJO</v>
          </cell>
          <cell r="J325" t="str">
            <v>SINCELEJO</v>
          </cell>
          <cell r="K325" t="str">
            <v>DIVINO SALVADOR</v>
          </cell>
          <cell r="L325" t="str">
            <v>CR 4 # 3B- 17</v>
          </cell>
          <cell r="M325" t="str">
            <v>Resid. Estrato 2 E.Costa</v>
          </cell>
          <cell r="N325" t="str">
            <v>Situacion correcta</v>
          </cell>
          <cell r="O325">
            <v>46960</v>
          </cell>
          <cell r="P325">
            <v>2</v>
          </cell>
        </row>
        <row r="326">
          <cell r="A326">
            <v>34698815</v>
          </cell>
          <cell r="B326" t="str">
            <v>Troncal via Tolú</v>
          </cell>
          <cell r="C326">
            <v>6513395</v>
          </cell>
          <cell r="E326">
            <v>34510441</v>
          </cell>
          <cell r="F326">
            <v>6536828</v>
          </cell>
          <cell r="G326" t="str">
            <v>ROBINSON BANQUEZ HERRERA</v>
          </cell>
          <cell r="H326" t="str">
            <v>Sucre</v>
          </cell>
          <cell r="I326" t="str">
            <v>SINCELEJO</v>
          </cell>
          <cell r="J326" t="str">
            <v>SINCELEJO</v>
          </cell>
          <cell r="K326" t="str">
            <v>DIVINO SALVADOR</v>
          </cell>
          <cell r="L326" t="str">
            <v>CR 4 # 3B- 11</v>
          </cell>
          <cell r="M326" t="str">
            <v>Resid. Estrato 1 E.Costa</v>
          </cell>
          <cell r="N326" t="str">
            <v>Situacion correcta</v>
          </cell>
          <cell r="O326">
            <v>288700</v>
          </cell>
          <cell r="P326">
            <v>8</v>
          </cell>
        </row>
        <row r="327">
          <cell r="A327">
            <v>20408775</v>
          </cell>
          <cell r="B327" t="str">
            <v>Troncal via Tolú</v>
          </cell>
          <cell r="C327">
            <v>5102024</v>
          </cell>
          <cell r="E327">
            <v>25068091</v>
          </cell>
          <cell r="F327">
            <v>5155862</v>
          </cell>
          <cell r="G327" t="str">
            <v>JAIME RESTREPO</v>
          </cell>
          <cell r="H327" t="str">
            <v>Sucre</v>
          </cell>
          <cell r="I327" t="str">
            <v>SINCELEJO</v>
          </cell>
          <cell r="J327" t="str">
            <v>SINCELEJO</v>
          </cell>
          <cell r="K327" t="str">
            <v>INDEPENDENCIA</v>
          </cell>
          <cell r="L327" t="str">
            <v>CL 35 # 3F- 61</v>
          </cell>
          <cell r="M327" t="str">
            <v>Resid. Estrato 1 E.Costa</v>
          </cell>
          <cell r="N327" t="str">
            <v>Situacion correcta</v>
          </cell>
          <cell r="O327">
            <v>15670</v>
          </cell>
          <cell r="P327">
            <v>1</v>
          </cell>
        </row>
        <row r="328">
          <cell r="A328">
            <v>3648317</v>
          </cell>
          <cell r="B328" t="str">
            <v>Troncal via Tolú</v>
          </cell>
          <cell r="C328">
            <v>5367979</v>
          </cell>
          <cell r="E328">
            <v>25068187</v>
          </cell>
          <cell r="F328">
            <v>5450204</v>
          </cell>
          <cell r="G328" t="str">
            <v>ALVARO PÉREZ OSORIO</v>
          </cell>
          <cell r="H328" t="str">
            <v>Sucre</v>
          </cell>
          <cell r="I328" t="str">
            <v>SINCELEJO</v>
          </cell>
          <cell r="J328" t="str">
            <v>SINCELEJO</v>
          </cell>
          <cell r="K328" t="str">
            <v>INDEPENDENCIA</v>
          </cell>
          <cell r="L328" t="str">
            <v>CR 4 # 33- 100 LOC     2</v>
          </cell>
          <cell r="M328" t="str">
            <v>Com (Sencilla Niv.1 ) E.Costa</v>
          </cell>
          <cell r="N328" t="str">
            <v>Situacion correcta</v>
          </cell>
        </row>
        <row r="329">
          <cell r="A329">
            <v>7314749</v>
          </cell>
          <cell r="B329" t="str">
            <v>Troncal via Tolú</v>
          </cell>
          <cell r="C329">
            <v>5102002</v>
          </cell>
          <cell r="E329">
            <v>25068187</v>
          </cell>
          <cell r="F329">
            <v>5155818</v>
          </cell>
          <cell r="G329" t="str">
            <v>CLARA PINEDA</v>
          </cell>
          <cell r="H329" t="str">
            <v>Sucre</v>
          </cell>
          <cell r="I329" t="str">
            <v>SINCELEJO</v>
          </cell>
          <cell r="J329" t="str">
            <v>SINCELEJO</v>
          </cell>
          <cell r="K329" t="str">
            <v>INDEPENDENCIA</v>
          </cell>
          <cell r="L329" t="str">
            <v>CR 4 # 33- 100</v>
          </cell>
          <cell r="M329" t="str">
            <v>Resid. Estrato 2 E.Costa</v>
          </cell>
          <cell r="N329" t="str">
            <v>Situacion correcta</v>
          </cell>
        </row>
        <row r="330">
          <cell r="A330">
            <v>3223600</v>
          </cell>
          <cell r="B330" t="str">
            <v>Troncal via Tolú</v>
          </cell>
          <cell r="C330">
            <v>5071628</v>
          </cell>
          <cell r="E330">
            <v>25054809</v>
          </cell>
          <cell r="F330">
            <v>5095070</v>
          </cell>
          <cell r="G330" t="str">
            <v>GUSTAVO ADOLFO VALIENTE KELY</v>
          </cell>
          <cell r="H330" t="str">
            <v>Sucre</v>
          </cell>
          <cell r="I330" t="str">
            <v>SINCELEJO</v>
          </cell>
          <cell r="J330" t="str">
            <v>SINCELEJO</v>
          </cell>
          <cell r="K330" t="str">
            <v>20 DE ENERO</v>
          </cell>
          <cell r="L330" t="str">
            <v>CR 4 # 32- 137</v>
          </cell>
          <cell r="M330" t="str">
            <v>Resid. Estrato 2 E.Costa</v>
          </cell>
          <cell r="N330" t="str">
            <v>Situacion correcta</v>
          </cell>
        </row>
        <row r="331">
          <cell r="A331">
            <v>76212841</v>
          </cell>
          <cell r="B331" t="str">
            <v>Troncal via Tolú</v>
          </cell>
          <cell r="C331">
            <v>5101968</v>
          </cell>
          <cell r="E331">
            <v>25068186</v>
          </cell>
          <cell r="F331">
            <v>5155750</v>
          </cell>
          <cell r="G331" t="str">
            <v>CARLOS P GAIBAO</v>
          </cell>
          <cell r="H331" t="str">
            <v>Sucre</v>
          </cell>
          <cell r="I331" t="str">
            <v>SINCELEJO</v>
          </cell>
          <cell r="J331" t="str">
            <v>SINCELEJO</v>
          </cell>
          <cell r="K331" t="str">
            <v>INDEPENDENCIA</v>
          </cell>
          <cell r="L331" t="str">
            <v>CR 4 # 33- 48</v>
          </cell>
          <cell r="M331" t="str">
            <v>Resid. Estrato 2 E.Costa</v>
          </cell>
          <cell r="N331" t="str">
            <v>Situacion correcta</v>
          </cell>
          <cell r="O331">
            <v>30850</v>
          </cell>
          <cell r="P331">
            <v>1</v>
          </cell>
        </row>
        <row r="332">
          <cell r="A332">
            <v>738241</v>
          </cell>
          <cell r="B332" t="str">
            <v>Troncal via Tolú</v>
          </cell>
          <cell r="C332" t="str">
            <v>No Encontrados</v>
          </cell>
        </row>
        <row r="333">
          <cell r="A333">
            <v>1692116</v>
          </cell>
          <cell r="B333" t="str">
            <v>Troncal via Tolú</v>
          </cell>
          <cell r="C333">
            <v>5071641</v>
          </cell>
          <cell r="E333">
            <v>25054810</v>
          </cell>
          <cell r="F333">
            <v>5095096</v>
          </cell>
          <cell r="G333" t="str">
            <v>CECILIA URANGO</v>
          </cell>
          <cell r="H333" t="str">
            <v>Sucre</v>
          </cell>
          <cell r="I333" t="str">
            <v>SINCELEJO</v>
          </cell>
          <cell r="J333" t="str">
            <v>SINCELEJO</v>
          </cell>
          <cell r="K333" t="str">
            <v>20 DE ENERO</v>
          </cell>
          <cell r="L333" t="str">
            <v>CR 4 # 32A- 41</v>
          </cell>
          <cell r="M333" t="str">
            <v>Resid. Estrato 2 E.Costa</v>
          </cell>
          <cell r="N333" t="str">
            <v>Suspensión Administrativa</v>
          </cell>
          <cell r="O333">
            <v>106980</v>
          </cell>
          <cell r="P333">
            <v>3</v>
          </cell>
        </row>
        <row r="334">
          <cell r="A334">
            <v>77573766</v>
          </cell>
          <cell r="B334" t="str">
            <v>Troncal via Tolú</v>
          </cell>
          <cell r="C334">
            <v>5101220</v>
          </cell>
          <cell r="E334">
            <v>25068184</v>
          </cell>
          <cell r="F334">
            <v>5154254</v>
          </cell>
          <cell r="G334" t="str">
            <v>ALFONSO CORREA T</v>
          </cell>
          <cell r="H334" t="str">
            <v>Sucre</v>
          </cell>
          <cell r="I334" t="str">
            <v>SINCELEJO</v>
          </cell>
          <cell r="J334" t="str">
            <v>SINCELEJO</v>
          </cell>
          <cell r="K334" t="str">
            <v>INDEPENDENCIA</v>
          </cell>
          <cell r="L334" t="str">
            <v>CR 4 # 32- 58</v>
          </cell>
          <cell r="M334" t="str">
            <v>Resid. Estrato 1 E.Costa</v>
          </cell>
          <cell r="N334" t="str">
            <v>Situacion correcta</v>
          </cell>
        </row>
        <row r="335">
          <cell r="A335">
            <v>76212844</v>
          </cell>
          <cell r="B335" t="str">
            <v>Troncal via Tolú</v>
          </cell>
          <cell r="C335">
            <v>5101210</v>
          </cell>
          <cell r="E335">
            <v>25068191</v>
          </cell>
          <cell r="F335">
            <v>5154234</v>
          </cell>
          <cell r="G335" t="str">
            <v>LEONARDO ABAD ROMERO</v>
          </cell>
          <cell r="H335" t="str">
            <v>Sucre</v>
          </cell>
          <cell r="I335" t="str">
            <v>SINCELEJO</v>
          </cell>
          <cell r="J335" t="str">
            <v>SINCELEJO</v>
          </cell>
          <cell r="K335" t="str">
            <v>INDEPENDENCIA</v>
          </cell>
          <cell r="L335" t="str">
            <v>CR 4 # 32- 36</v>
          </cell>
          <cell r="M335" t="str">
            <v>Resid. Estrato 2 E.Costa</v>
          </cell>
          <cell r="N335" t="str">
            <v>Situacion correcta</v>
          </cell>
        </row>
        <row r="336">
          <cell r="A336">
            <v>1472662</v>
          </cell>
          <cell r="B336" t="str">
            <v>Troncal via Tolú</v>
          </cell>
          <cell r="C336">
            <v>5067176</v>
          </cell>
          <cell r="E336">
            <v>25063913</v>
          </cell>
          <cell r="F336">
            <v>5086166</v>
          </cell>
          <cell r="G336" t="str">
            <v>JUAN DE LA CRUZ</v>
          </cell>
          <cell r="H336" t="str">
            <v>Sucre</v>
          </cell>
          <cell r="I336" t="str">
            <v>SINCELEJO</v>
          </cell>
          <cell r="J336" t="str">
            <v>SINCELEJO</v>
          </cell>
          <cell r="K336" t="str">
            <v>DIVINO SALVADOR</v>
          </cell>
          <cell r="L336" t="str">
            <v>CR 4 # 3B- 17</v>
          </cell>
          <cell r="M336" t="str">
            <v>Resid. Estrato 2 E.Costa</v>
          </cell>
          <cell r="N336" t="str">
            <v>Situacion correcta</v>
          </cell>
          <cell r="O336">
            <v>46960</v>
          </cell>
          <cell r="P336">
            <v>2</v>
          </cell>
        </row>
        <row r="337">
          <cell r="A337">
            <v>34698815</v>
          </cell>
          <cell r="B337" t="str">
            <v>Troncal via Tolú</v>
          </cell>
          <cell r="C337">
            <v>6513395</v>
          </cell>
          <cell r="E337">
            <v>34510441</v>
          </cell>
          <cell r="F337">
            <v>6536828</v>
          </cell>
          <cell r="G337" t="str">
            <v>ROBINSON BANQUEZ HERRERA</v>
          </cell>
          <cell r="H337" t="str">
            <v>Sucre</v>
          </cell>
          <cell r="I337" t="str">
            <v>SINCELEJO</v>
          </cell>
          <cell r="J337" t="str">
            <v>SINCELEJO</v>
          </cell>
          <cell r="K337" t="str">
            <v>DIVINO SALVADOR</v>
          </cell>
          <cell r="L337" t="str">
            <v>CR 4 # 3B- 11</v>
          </cell>
          <cell r="M337" t="str">
            <v>Resid. Estrato 1 E.Costa</v>
          </cell>
          <cell r="N337" t="str">
            <v>Situacion correcta</v>
          </cell>
          <cell r="O337">
            <v>288700</v>
          </cell>
          <cell r="P337">
            <v>8</v>
          </cell>
        </row>
        <row r="338">
          <cell r="A338">
            <v>31991621</v>
          </cell>
          <cell r="B338" t="str">
            <v>Troncal via Tolú</v>
          </cell>
          <cell r="C338">
            <v>5054765</v>
          </cell>
          <cell r="E338">
            <v>25067683</v>
          </cell>
          <cell r="F338">
            <v>5061344</v>
          </cell>
          <cell r="G338" t="str">
            <v>JOSE MARTINEZ</v>
          </cell>
          <cell r="H338" t="str">
            <v>Sucre</v>
          </cell>
          <cell r="I338" t="str">
            <v>SINCELEJO</v>
          </cell>
          <cell r="J338" t="str">
            <v>SINCELEJO</v>
          </cell>
          <cell r="K338" t="str">
            <v>GAVIOTAS</v>
          </cell>
          <cell r="L338" t="str">
            <v>CR 4 # 31- 93</v>
          </cell>
          <cell r="M338" t="str">
            <v>Resid. Estrato 2 E.Costa</v>
          </cell>
          <cell r="N338" t="str">
            <v>Situacion correcta</v>
          </cell>
          <cell r="O338">
            <v>9470</v>
          </cell>
          <cell r="P338">
            <v>1</v>
          </cell>
        </row>
        <row r="339">
          <cell r="A339">
            <v>3353598</v>
          </cell>
          <cell r="B339" t="str">
            <v>Troncal via Tolú</v>
          </cell>
          <cell r="C339">
            <v>5101176</v>
          </cell>
          <cell r="E339">
            <v>25068182</v>
          </cell>
          <cell r="F339">
            <v>5154166</v>
          </cell>
          <cell r="G339" t="str">
            <v>MERCEDES CANARETE</v>
          </cell>
          <cell r="H339" t="str">
            <v>Sucre</v>
          </cell>
          <cell r="I339" t="str">
            <v>SINCELEJO</v>
          </cell>
          <cell r="J339" t="str">
            <v>SINCELEJO</v>
          </cell>
          <cell r="K339" t="str">
            <v>INDEPENDENCIA</v>
          </cell>
          <cell r="L339" t="str">
            <v>CR 4 # 32- 10</v>
          </cell>
          <cell r="M339" t="str">
            <v>Resid. Estrato 2 E.Costa</v>
          </cell>
          <cell r="N339" t="str">
            <v>Situacion correcta</v>
          </cell>
          <cell r="O339">
            <v>57240</v>
          </cell>
          <cell r="P339">
            <v>2</v>
          </cell>
        </row>
        <row r="340">
          <cell r="A340">
            <v>5308998</v>
          </cell>
          <cell r="B340" t="str">
            <v>Troncal via Tolú</v>
          </cell>
          <cell r="C340">
            <v>5101166</v>
          </cell>
          <cell r="E340">
            <v>25068181</v>
          </cell>
          <cell r="F340">
            <v>5154146</v>
          </cell>
          <cell r="G340" t="str">
            <v>MERCEDES M CANARETE</v>
          </cell>
          <cell r="H340" t="str">
            <v>Sucre</v>
          </cell>
          <cell r="I340" t="str">
            <v>SINCELEJO</v>
          </cell>
          <cell r="J340" t="str">
            <v>SINCELEJO</v>
          </cell>
          <cell r="K340" t="str">
            <v>INDEPENDENCIA</v>
          </cell>
          <cell r="L340" t="str">
            <v>CR 4 # 32- 6</v>
          </cell>
          <cell r="M340" t="str">
            <v>Resid. Estrato 2 E.Costa</v>
          </cell>
          <cell r="N340" t="str">
            <v>Situacion correcta</v>
          </cell>
          <cell r="O340">
            <v>71460</v>
          </cell>
          <cell r="P340">
            <v>1</v>
          </cell>
        </row>
        <row r="341">
          <cell r="A341">
            <v>34698815</v>
          </cell>
          <cell r="B341" t="str">
            <v>Troncal via Tolú</v>
          </cell>
          <cell r="C341">
            <v>6513395</v>
          </cell>
          <cell r="E341">
            <v>34510441</v>
          </cell>
          <cell r="F341">
            <v>6536828</v>
          </cell>
          <cell r="G341" t="str">
            <v>ROBINSON BANQUEZ HERRERA</v>
          </cell>
          <cell r="H341" t="str">
            <v>Sucre</v>
          </cell>
          <cell r="I341" t="str">
            <v>SINCELEJO</v>
          </cell>
          <cell r="J341" t="str">
            <v>SINCELEJO</v>
          </cell>
          <cell r="K341" t="str">
            <v>DIVINO SALVADOR</v>
          </cell>
          <cell r="L341" t="str">
            <v>CR 4 # 3B- 11</v>
          </cell>
          <cell r="M341" t="str">
            <v>Resid. Estrato 1 E.Costa</v>
          </cell>
          <cell r="N341" t="str">
            <v>Situacion correcta</v>
          </cell>
          <cell r="O341">
            <v>288700</v>
          </cell>
          <cell r="P341">
            <v>8</v>
          </cell>
        </row>
        <row r="342">
          <cell r="A342">
            <v>10274872</v>
          </cell>
          <cell r="B342" t="str">
            <v>Troncal via Tolú</v>
          </cell>
          <cell r="C342">
            <v>5101134</v>
          </cell>
          <cell r="E342">
            <v>25068076</v>
          </cell>
          <cell r="F342">
            <v>5154082</v>
          </cell>
          <cell r="G342" t="str">
            <v>MARIA BORJA</v>
          </cell>
          <cell r="H342" t="str">
            <v>Sucre</v>
          </cell>
          <cell r="I342" t="str">
            <v>SINCELEJO</v>
          </cell>
          <cell r="J342" t="str">
            <v>SINCELEJO</v>
          </cell>
          <cell r="K342" t="str">
            <v>INDEPENDENCIA</v>
          </cell>
          <cell r="L342" t="str">
            <v>CL 32 # 3E- 116</v>
          </cell>
          <cell r="M342" t="str">
            <v>Resid. Estrato 2 E.Costa</v>
          </cell>
          <cell r="N342" t="str">
            <v>Situacion correcta</v>
          </cell>
          <cell r="O342">
            <v>204510</v>
          </cell>
          <cell r="P342">
            <v>4</v>
          </cell>
        </row>
        <row r="343">
          <cell r="A343">
            <v>34698545</v>
          </cell>
          <cell r="B343" t="str">
            <v>Troncal via Tolú</v>
          </cell>
          <cell r="C343">
            <v>5101145</v>
          </cell>
          <cell r="E343">
            <v>25068075</v>
          </cell>
          <cell r="F343">
            <v>5154104</v>
          </cell>
          <cell r="G343" t="str">
            <v>JUANA MENDOZA</v>
          </cell>
          <cell r="H343" t="str">
            <v>Sucre</v>
          </cell>
          <cell r="I343" t="str">
            <v>SINCELEJO</v>
          </cell>
          <cell r="J343" t="str">
            <v>SINCELEJO</v>
          </cell>
          <cell r="K343" t="str">
            <v>INDEPENDENCIA</v>
          </cell>
          <cell r="L343" t="str">
            <v>CL 32 # 3E- 108</v>
          </cell>
          <cell r="M343" t="str">
            <v>Resid. Estrato 1 E.Costa</v>
          </cell>
          <cell r="N343" t="str">
            <v>Situacion correcta</v>
          </cell>
          <cell r="O343">
            <v>121050</v>
          </cell>
          <cell r="P343">
            <v>4</v>
          </cell>
        </row>
        <row r="344">
          <cell r="A344">
            <v>10759888</v>
          </cell>
          <cell r="B344" t="str">
            <v>Troncal via Tolú</v>
          </cell>
          <cell r="C344" t="str">
            <v>No Encontrados</v>
          </cell>
        </row>
        <row r="345">
          <cell r="A345">
            <v>34698765</v>
          </cell>
          <cell r="B345" t="str">
            <v>Troncal via Tolú</v>
          </cell>
          <cell r="C345">
            <v>6513483</v>
          </cell>
          <cell r="E345">
            <v>34510584</v>
          </cell>
          <cell r="F345">
            <v>6537093</v>
          </cell>
          <cell r="G345" t="str">
            <v>ELIANA ALVAREZ MARTINEZ</v>
          </cell>
          <cell r="H345" t="str">
            <v>Sucre</v>
          </cell>
          <cell r="I345" t="str">
            <v>SINCELEJO</v>
          </cell>
          <cell r="J345" t="str">
            <v>SINCELEJO</v>
          </cell>
          <cell r="K345" t="str">
            <v>INDEPENDENCIA</v>
          </cell>
          <cell r="L345" t="str">
            <v>CL 32 # 3E- 77</v>
          </cell>
          <cell r="M345" t="str">
            <v>Resid. Estrato 1 E.Costa</v>
          </cell>
          <cell r="N345" t="str">
            <v>Situacion correcta</v>
          </cell>
          <cell r="O345">
            <v>15650</v>
          </cell>
          <cell r="P345">
            <v>1</v>
          </cell>
        </row>
        <row r="346">
          <cell r="A346">
            <v>2954554</v>
          </cell>
          <cell r="B346" t="str">
            <v>Troncal via Tolú</v>
          </cell>
          <cell r="C346">
            <v>5101113</v>
          </cell>
          <cell r="E346">
            <v>25068068</v>
          </cell>
          <cell r="F346">
            <v>5154040</v>
          </cell>
          <cell r="G346" t="str">
            <v>ISMAEL FCO VITAL</v>
          </cell>
          <cell r="H346" t="str">
            <v>Sucre</v>
          </cell>
          <cell r="I346" t="str">
            <v>SINCELEJO</v>
          </cell>
          <cell r="J346" t="str">
            <v>SINCELEJO</v>
          </cell>
          <cell r="K346" t="str">
            <v>INDEPENDENCIA</v>
          </cell>
          <cell r="L346" t="str">
            <v>CL 32 # 3E- 84</v>
          </cell>
          <cell r="M346" t="str">
            <v>Resid. Estrato 2 E.Costa</v>
          </cell>
          <cell r="N346" t="str">
            <v>Situacion correcta</v>
          </cell>
          <cell r="O346">
            <v>32630</v>
          </cell>
          <cell r="P346">
            <v>1</v>
          </cell>
        </row>
        <row r="347">
          <cell r="A347">
            <v>6722337</v>
          </cell>
          <cell r="B347" t="str">
            <v>Troncal via Tolú</v>
          </cell>
          <cell r="C347" t="str">
            <v>No Encontrados</v>
          </cell>
        </row>
        <row r="348">
          <cell r="A348">
            <v>34702511</v>
          </cell>
          <cell r="B348" t="str">
            <v>Troncal via Tolú</v>
          </cell>
          <cell r="C348">
            <v>6513403</v>
          </cell>
          <cell r="E348">
            <v>34510453</v>
          </cell>
          <cell r="F348">
            <v>6536858</v>
          </cell>
          <cell r="G348" t="str">
            <v>DOMINGO RUIZ SANTOS</v>
          </cell>
          <cell r="H348" t="str">
            <v>Sucre</v>
          </cell>
          <cell r="I348" t="str">
            <v>SINCELEJO</v>
          </cell>
          <cell r="J348" t="str">
            <v>SINCELEJO</v>
          </cell>
          <cell r="K348" t="str">
            <v>INDEPENDENCIA</v>
          </cell>
          <cell r="L348" t="str">
            <v>CL 32 # 3E- 52</v>
          </cell>
          <cell r="M348" t="str">
            <v>Resid. Estrato 1 E.Costa</v>
          </cell>
          <cell r="N348" t="str">
            <v>Situacion correcta</v>
          </cell>
        </row>
        <row r="349">
          <cell r="A349">
            <v>16008850</v>
          </cell>
          <cell r="B349" t="str">
            <v>Troncal via Tolú</v>
          </cell>
          <cell r="C349">
            <v>5101050</v>
          </cell>
          <cell r="E349">
            <v>25110202</v>
          </cell>
          <cell r="F349">
            <v>5153914</v>
          </cell>
          <cell r="G349" t="str">
            <v>JULIO MARTINEZ O</v>
          </cell>
          <cell r="H349" t="str">
            <v>Sucre</v>
          </cell>
          <cell r="I349" t="str">
            <v>SINCELEJO</v>
          </cell>
          <cell r="J349" t="str">
            <v>SINCELEJO</v>
          </cell>
          <cell r="K349" t="str">
            <v>SINCELEJO</v>
          </cell>
          <cell r="L349" t="str">
            <v>CL SIN NOMENCLATURA # 3E- 40</v>
          </cell>
          <cell r="M349" t="str">
            <v>Resid. Estrato 1 E.Costa</v>
          </cell>
          <cell r="N349" t="str">
            <v>Situacion correcta</v>
          </cell>
        </row>
        <row r="350">
          <cell r="A350">
            <v>33104332</v>
          </cell>
          <cell r="B350" t="str">
            <v>Troncal via Tolú</v>
          </cell>
          <cell r="C350">
            <v>5048914</v>
          </cell>
          <cell r="E350">
            <v>25067676</v>
          </cell>
          <cell r="F350">
            <v>5049642</v>
          </cell>
          <cell r="G350" t="str">
            <v>LUIS ALBERTO SAENS</v>
          </cell>
          <cell r="H350" t="str">
            <v>Sucre</v>
          </cell>
          <cell r="I350" t="str">
            <v>SINCELEJO</v>
          </cell>
          <cell r="J350" t="str">
            <v>SINCELEJO</v>
          </cell>
          <cell r="K350" t="str">
            <v>GAVIOTAS</v>
          </cell>
          <cell r="L350" t="str">
            <v>CR 4 # 31- 5</v>
          </cell>
          <cell r="M350" t="str">
            <v>Resid. Estrato 2 E.Costa</v>
          </cell>
          <cell r="N350" t="str">
            <v>Situacion correcta</v>
          </cell>
        </row>
        <row r="351">
          <cell r="A351">
            <v>31988535</v>
          </cell>
          <cell r="B351" t="str">
            <v>Troncal via Tolú</v>
          </cell>
          <cell r="C351">
            <v>5105625</v>
          </cell>
          <cell r="E351">
            <v>25067677</v>
          </cell>
          <cell r="F351">
            <v>5163064</v>
          </cell>
          <cell r="G351" t="str">
            <v>ALBERTO RIOS</v>
          </cell>
          <cell r="H351" t="str">
            <v>Sucre</v>
          </cell>
          <cell r="I351" t="str">
            <v>SINCELEJO</v>
          </cell>
          <cell r="J351" t="str">
            <v>SINCELEJO</v>
          </cell>
          <cell r="K351" t="str">
            <v>GAVIOTAS</v>
          </cell>
          <cell r="L351" t="str">
            <v>CR 4 # 31- 13</v>
          </cell>
          <cell r="M351" t="str">
            <v>Resid. Estrato 2 E.Costa</v>
          </cell>
          <cell r="N351" t="str">
            <v>Situacion correcta</v>
          </cell>
          <cell r="O351">
            <v>15480</v>
          </cell>
          <cell r="P351">
            <v>1</v>
          </cell>
        </row>
        <row r="352">
          <cell r="A352">
            <v>31988277</v>
          </cell>
          <cell r="B352" t="str">
            <v>Troncal via Tolú</v>
          </cell>
          <cell r="C352">
            <v>5105624</v>
          </cell>
          <cell r="E352">
            <v>25067678</v>
          </cell>
          <cell r="F352">
            <v>5163062</v>
          </cell>
          <cell r="G352" t="str">
            <v>LUIS ACOSTA</v>
          </cell>
          <cell r="H352" t="str">
            <v>Sucre</v>
          </cell>
          <cell r="I352" t="str">
            <v>SINCELEJO</v>
          </cell>
          <cell r="J352" t="str">
            <v>SINCELEJO</v>
          </cell>
          <cell r="K352" t="str">
            <v>GAVIOTAS</v>
          </cell>
          <cell r="L352" t="str">
            <v>CR 4 # 31- 23</v>
          </cell>
          <cell r="M352" t="str">
            <v>Resid. Estrato 2 E.Costa</v>
          </cell>
          <cell r="N352" t="str">
            <v>Suspendido por impago</v>
          </cell>
          <cell r="O352">
            <v>300390</v>
          </cell>
          <cell r="P352">
            <v>8</v>
          </cell>
        </row>
        <row r="353">
          <cell r="A353">
            <v>77573751</v>
          </cell>
          <cell r="B353" t="str">
            <v>Troncal via Tolú</v>
          </cell>
          <cell r="C353">
            <v>6514512</v>
          </cell>
          <cell r="E353">
            <v>34511274</v>
          </cell>
          <cell r="F353">
            <v>6539588</v>
          </cell>
          <cell r="G353" t="str">
            <v>JORGE LUIS MARTINEZ SIERRA</v>
          </cell>
          <cell r="H353" t="str">
            <v>Sucre</v>
          </cell>
          <cell r="I353" t="str">
            <v>SINCELEJO</v>
          </cell>
          <cell r="J353" t="str">
            <v>SINCELEJO</v>
          </cell>
          <cell r="K353" t="str">
            <v>GAVIOTAS</v>
          </cell>
          <cell r="L353" t="str">
            <v>CR 4 # 31- 97</v>
          </cell>
          <cell r="M353" t="str">
            <v>Resid. Estrato 2 E.Costa</v>
          </cell>
          <cell r="N353" t="str">
            <v>Situacion correcta</v>
          </cell>
          <cell r="O353">
            <v>0</v>
          </cell>
          <cell r="P353">
            <v>7</v>
          </cell>
        </row>
        <row r="354">
          <cell r="A354">
            <v>28357163</v>
          </cell>
          <cell r="B354" t="str">
            <v>Troncal via Tolú</v>
          </cell>
          <cell r="C354">
            <v>5105622</v>
          </cell>
          <cell r="E354">
            <v>25067680</v>
          </cell>
          <cell r="F354">
            <v>5163058</v>
          </cell>
          <cell r="G354" t="str">
            <v>LUIS TAMARA</v>
          </cell>
          <cell r="H354" t="str">
            <v>Sucre</v>
          </cell>
          <cell r="I354" t="str">
            <v>SINCELEJO</v>
          </cell>
          <cell r="J354" t="str">
            <v>SINCELEJO</v>
          </cell>
          <cell r="K354" t="str">
            <v>GAVIOTAS</v>
          </cell>
          <cell r="L354" t="str">
            <v>CR 4 # 31- 61</v>
          </cell>
          <cell r="M354" t="str">
            <v>Resid. Estrato 2 E.Costa</v>
          </cell>
          <cell r="N354" t="str">
            <v>Situacion correcta</v>
          </cell>
        </row>
        <row r="355">
          <cell r="A355">
            <v>3648826</v>
          </cell>
          <cell r="B355" t="str">
            <v>Troncal via Tolú</v>
          </cell>
          <cell r="C355">
            <v>5062478</v>
          </cell>
          <cell r="E355">
            <v>25111046</v>
          </cell>
          <cell r="F355">
            <v>5076770</v>
          </cell>
          <cell r="G355" t="str">
            <v xml:space="preserve">  RESTAURANTE LA FINQUITA</v>
          </cell>
          <cell r="H355" t="str">
            <v>Sucre</v>
          </cell>
          <cell r="I355" t="str">
            <v>SINCELEJO</v>
          </cell>
          <cell r="J355" t="str">
            <v>SINCELEJO</v>
          </cell>
          <cell r="K355" t="str">
            <v>SINAI</v>
          </cell>
          <cell r="L355" t="str">
            <v>CR 4 # 30- 200</v>
          </cell>
          <cell r="M355" t="str">
            <v>Com (Sencilla Niv.1 ) E.Costa</v>
          </cell>
          <cell r="N355" t="str">
            <v>Situacion correcta</v>
          </cell>
        </row>
        <row r="356">
          <cell r="A356">
            <v>4394199</v>
          </cell>
          <cell r="B356" t="str">
            <v>Troncal via Tolú</v>
          </cell>
          <cell r="C356">
            <v>5105619</v>
          </cell>
          <cell r="E356">
            <v>25067684</v>
          </cell>
          <cell r="F356">
            <v>5163052</v>
          </cell>
          <cell r="G356" t="str">
            <v>JOSE R FRANCO</v>
          </cell>
          <cell r="H356" t="str">
            <v>Sucre</v>
          </cell>
          <cell r="I356" t="str">
            <v>SINCELEJO</v>
          </cell>
          <cell r="J356" t="str">
            <v>SINCELEJO</v>
          </cell>
          <cell r="K356" t="str">
            <v>GAVIOTAS</v>
          </cell>
          <cell r="L356" t="str">
            <v>CR 4 # 31- 101</v>
          </cell>
          <cell r="M356" t="str">
            <v>Com (Sencilla Niv.1 ) E.Costa</v>
          </cell>
          <cell r="N356" t="str">
            <v>Situacion correcta</v>
          </cell>
          <cell r="O356">
            <v>194080</v>
          </cell>
          <cell r="P356">
            <v>1</v>
          </cell>
        </row>
        <row r="357">
          <cell r="A357">
            <v>3355208</v>
          </cell>
          <cell r="B357" t="str">
            <v>Troncal via Tolú</v>
          </cell>
          <cell r="C357">
            <v>5105620</v>
          </cell>
          <cell r="E357">
            <v>25067682</v>
          </cell>
          <cell r="F357">
            <v>5163054</v>
          </cell>
          <cell r="G357" t="str">
            <v>HAYDEE PADILLA</v>
          </cell>
          <cell r="H357" t="str">
            <v>Sucre</v>
          </cell>
          <cell r="I357" t="str">
            <v>SINCELEJO</v>
          </cell>
          <cell r="J357" t="str">
            <v>SINCELEJO</v>
          </cell>
          <cell r="K357" t="str">
            <v>GAVIOTAS</v>
          </cell>
          <cell r="L357" t="str">
            <v>CR 4 # 31- 77</v>
          </cell>
          <cell r="M357" t="str">
            <v>Resid. Estrato 1 E.Costa</v>
          </cell>
          <cell r="N357" t="str">
            <v>Situacion correcta</v>
          </cell>
        </row>
        <row r="358">
          <cell r="A358">
            <v>76212843</v>
          </cell>
          <cell r="B358" t="str">
            <v>Troncal via Tolú</v>
          </cell>
          <cell r="C358">
            <v>5105621</v>
          </cell>
          <cell r="E358">
            <v>25067681</v>
          </cell>
          <cell r="F358">
            <v>5163056</v>
          </cell>
          <cell r="G358" t="str">
            <v>ROSA JARABA A</v>
          </cell>
          <cell r="H358" t="str">
            <v>Sucre</v>
          </cell>
          <cell r="I358" t="str">
            <v>SINCELEJO</v>
          </cell>
          <cell r="J358" t="str">
            <v>SINCELEJO</v>
          </cell>
          <cell r="K358" t="str">
            <v>GAVIOTAS</v>
          </cell>
          <cell r="L358" t="str">
            <v>CR 4 # 31- 69</v>
          </cell>
          <cell r="M358" t="str">
            <v>Resid. Estrato 2 E.Costa</v>
          </cell>
          <cell r="N358" t="str">
            <v>Situacion correcta</v>
          </cell>
          <cell r="O358">
            <v>11370</v>
          </cell>
          <cell r="P358">
            <v>4</v>
          </cell>
        </row>
        <row r="359">
          <cell r="A359">
            <v>31988083</v>
          </cell>
          <cell r="B359" t="str">
            <v>Troncal via Tolú</v>
          </cell>
          <cell r="C359">
            <v>5105657</v>
          </cell>
          <cell r="E359">
            <v>25067675</v>
          </cell>
          <cell r="F359">
            <v>5163128</v>
          </cell>
          <cell r="G359" t="str">
            <v>GUSTAVO BORJA</v>
          </cell>
          <cell r="H359" t="str">
            <v>Sucre</v>
          </cell>
          <cell r="I359" t="str">
            <v>SINCELEJO</v>
          </cell>
          <cell r="J359" t="str">
            <v>SINCELEJO</v>
          </cell>
          <cell r="K359" t="str">
            <v>GAVIOTAS</v>
          </cell>
          <cell r="L359" t="str">
            <v>CR 4 # 30- 57</v>
          </cell>
          <cell r="M359" t="str">
            <v>Resid. Estrato 2 E.Costa</v>
          </cell>
          <cell r="N359" t="str">
            <v>Situacion correcta</v>
          </cell>
          <cell r="O359">
            <v>21330</v>
          </cell>
          <cell r="P359">
            <v>1</v>
          </cell>
        </row>
        <row r="360">
          <cell r="A360">
            <v>3913012</v>
          </cell>
          <cell r="B360" t="str">
            <v>Troncal via Tolú</v>
          </cell>
          <cell r="C360">
            <v>5105661</v>
          </cell>
          <cell r="E360">
            <v>25067674</v>
          </cell>
          <cell r="F360">
            <v>5163136</v>
          </cell>
          <cell r="G360" t="str">
            <v>ANA SALAZAR</v>
          </cell>
          <cell r="H360" t="str">
            <v>Sucre</v>
          </cell>
          <cell r="I360" t="str">
            <v>SINCELEJO</v>
          </cell>
          <cell r="J360" t="str">
            <v>SINCELEJO</v>
          </cell>
          <cell r="K360" t="str">
            <v>GAVIOTAS</v>
          </cell>
          <cell r="L360" t="str">
            <v>CR 4 # 30- 45</v>
          </cell>
          <cell r="M360" t="str">
            <v>Resid. Estrato 2 E.Costa</v>
          </cell>
          <cell r="N360" t="str">
            <v>Situacion correcta</v>
          </cell>
          <cell r="O360">
            <v>48910</v>
          </cell>
          <cell r="P360">
            <v>1</v>
          </cell>
        </row>
        <row r="361">
          <cell r="A361">
            <v>1047144</v>
          </cell>
          <cell r="B361" t="str">
            <v>Troncal via Tolú</v>
          </cell>
          <cell r="C361">
            <v>5105658</v>
          </cell>
          <cell r="E361">
            <v>25067673</v>
          </cell>
          <cell r="F361">
            <v>5163130</v>
          </cell>
          <cell r="G361" t="str">
            <v>WILSON ALFARO</v>
          </cell>
          <cell r="H361" t="str">
            <v>Sucre</v>
          </cell>
          <cell r="I361" t="str">
            <v>SINCELEJO</v>
          </cell>
          <cell r="J361" t="str">
            <v>SINCELEJO</v>
          </cell>
          <cell r="K361" t="str">
            <v>GAVIOTAS</v>
          </cell>
          <cell r="L361" t="str">
            <v>CR 4 # 30- 35</v>
          </cell>
          <cell r="M361" t="str">
            <v>Com (Sencilla Niv.1 ) E.Costa</v>
          </cell>
          <cell r="N361" t="str">
            <v>Situacion correcta</v>
          </cell>
          <cell r="O361">
            <v>53040</v>
          </cell>
          <cell r="P361">
            <v>1</v>
          </cell>
        </row>
        <row r="362">
          <cell r="A362">
            <v>28357223</v>
          </cell>
          <cell r="B362" t="str">
            <v>Troncal via Tolú</v>
          </cell>
          <cell r="C362">
            <v>5105659</v>
          </cell>
          <cell r="E362">
            <v>25067671</v>
          </cell>
          <cell r="F362">
            <v>5163132</v>
          </cell>
          <cell r="G362" t="str">
            <v>AQUILES FONTALVO</v>
          </cell>
          <cell r="H362" t="str">
            <v>Sucre</v>
          </cell>
          <cell r="I362" t="str">
            <v>SINCELEJO</v>
          </cell>
          <cell r="J362" t="str">
            <v>SINCELEJO</v>
          </cell>
          <cell r="K362" t="str">
            <v>GAVIOTAS</v>
          </cell>
          <cell r="L362" t="str">
            <v>CR 4 # 30- 7</v>
          </cell>
          <cell r="M362" t="str">
            <v>Resid. Estrato 2 E.Costa</v>
          </cell>
          <cell r="N362" t="str">
            <v>Situacion correcta</v>
          </cell>
        </row>
        <row r="363">
          <cell r="A363">
            <v>1002821</v>
          </cell>
          <cell r="B363" t="str">
            <v>Troncal via Tolú</v>
          </cell>
          <cell r="C363">
            <v>5105660</v>
          </cell>
          <cell r="E363">
            <v>25067672</v>
          </cell>
          <cell r="F363">
            <v>5163134</v>
          </cell>
          <cell r="G363" t="str">
            <v>ORLANDO PEREZ</v>
          </cell>
          <cell r="H363" t="str">
            <v>Sucre</v>
          </cell>
          <cell r="I363" t="str">
            <v>SINCELEJO</v>
          </cell>
          <cell r="J363" t="str">
            <v>SINCELEJO</v>
          </cell>
          <cell r="K363" t="str">
            <v>GAVIOTAS</v>
          </cell>
          <cell r="L363" t="str">
            <v>CR 4 # 30- 15</v>
          </cell>
          <cell r="M363" t="str">
            <v>Com (Sencilla Niv.1 ) E.Costa</v>
          </cell>
          <cell r="N363" t="str">
            <v>Situacion correcta</v>
          </cell>
        </row>
        <row r="364">
          <cell r="A364">
            <v>7689468</v>
          </cell>
          <cell r="B364" t="str">
            <v>Troncal via Tolú</v>
          </cell>
          <cell r="C364">
            <v>5105662</v>
          </cell>
          <cell r="E364">
            <v>25067697</v>
          </cell>
          <cell r="F364">
            <v>5163138</v>
          </cell>
          <cell r="G364" t="str">
            <v>JAIME NUNEZ S</v>
          </cell>
          <cell r="H364" t="str">
            <v>Sucre</v>
          </cell>
          <cell r="I364" t="str">
            <v>SINCELEJO</v>
          </cell>
          <cell r="J364" t="str">
            <v>SINCELEJO</v>
          </cell>
          <cell r="K364" t="str">
            <v>GAVIOTAS</v>
          </cell>
          <cell r="L364" t="str">
            <v>CR 4BIS # 30- 58</v>
          </cell>
          <cell r="M364" t="str">
            <v>Resid. Estrato 2 E.Costa</v>
          </cell>
          <cell r="N364" t="str">
            <v>Situacion correcta</v>
          </cell>
          <cell r="O364">
            <v>45790</v>
          </cell>
          <cell r="P364">
            <v>1</v>
          </cell>
        </row>
        <row r="365">
          <cell r="A365">
            <v>34698801</v>
          </cell>
          <cell r="B365" t="str">
            <v>Troncal via Tolú</v>
          </cell>
          <cell r="C365">
            <v>6513496</v>
          </cell>
          <cell r="E365">
            <v>34510588</v>
          </cell>
          <cell r="F365">
            <v>6537109</v>
          </cell>
          <cell r="G365" t="str">
            <v>ADRIANA MARTINEZ PUERTA</v>
          </cell>
          <cell r="H365" t="str">
            <v>Sucre</v>
          </cell>
          <cell r="I365" t="str">
            <v>SINCELEJO</v>
          </cell>
          <cell r="J365" t="str">
            <v>SINCELEJO</v>
          </cell>
          <cell r="K365" t="str">
            <v>GAVIOTAS</v>
          </cell>
          <cell r="L365" t="str">
            <v>CL 31 # 4BIS- 13</v>
          </cell>
          <cell r="M365" t="str">
            <v>Resid. Estrato 2 E.Costa</v>
          </cell>
          <cell r="N365" t="str">
            <v>Situacion correcta</v>
          </cell>
        </row>
        <row r="366">
          <cell r="A366">
            <v>7138897</v>
          </cell>
          <cell r="B366" t="str">
            <v>Troncal via Tolú</v>
          </cell>
          <cell r="C366">
            <v>5105635</v>
          </cell>
          <cell r="E366">
            <v>25067698</v>
          </cell>
          <cell r="F366">
            <v>5163084</v>
          </cell>
          <cell r="G366" t="str">
            <v>JUAN BANDA</v>
          </cell>
          <cell r="H366" t="str">
            <v>Sucre</v>
          </cell>
          <cell r="I366" t="str">
            <v>SINCELEJO</v>
          </cell>
          <cell r="J366" t="str">
            <v>SINCELEJO</v>
          </cell>
          <cell r="K366" t="str">
            <v>GAVIOTAS</v>
          </cell>
          <cell r="L366" t="str">
            <v>CR 4BIS # 31- 5</v>
          </cell>
          <cell r="M366" t="str">
            <v>Resid. Estrato 2 E.Costa</v>
          </cell>
          <cell r="N366" t="str">
            <v>Suspendido por impago</v>
          </cell>
          <cell r="O366">
            <v>934875</v>
          </cell>
          <cell r="P366">
            <v>60</v>
          </cell>
        </row>
        <row r="367">
          <cell r="A367">
            <v>33104025</v>
          </cell>
          <cell r="B367" t="str">
            <v>Troncal via Tolú</v>
          </cell>
          <cell r="C367">
            <v>5105626</v>
          </cell>
          <cell r="E367">
            <v>25067699</v>
          </cell>
          <cell r="F367">
            <v>5163066</v>
          </cell>
          <cell r="G367" t="str">
            <v>JULIA M DE ROMERO</v>
          </cell>
          <cell r="H367" t="str">
            <v>Sucre</v>
          </cell>
          <cell r="I367" t="str">
            <v>SINCELEJO</v>
          </cell>
          <cell r="J367" t="str">
            <v>SINCELEJO</v>
          </cell>
          <cell r="K367" t="str">
            <v>GAVIOTAS</v>
          </cell>
          <cell r="L367" t="str">
            <v>CR 4BIS # 31- 14</v>
          </cell>
          <cell r="M367" t="str">
            <v>Resid. Estrato 2 E.Costa</v>
          </cell>
          <cell r="N367" t="str">
            <v>Situacion correcta</v>
          </cell>
          <cell r="O367">
            <v>48360</v>
          </cell>
          <cell r="P367">
            <v>4</v>
          </cell>
        </row>
        <row r="368">
          <cell r="A368">
            <v>34702403</v>
          </cell>
          <cell r="B368" t="str">
            <v>Troncal via Tolú</v>
          </cell>
          <cell r="C368">
            <v>6514506</v>
          </cell>
          <cell r="E368">
            <v>34511270</v>
          </cell>
          <cell r="F368">
            <v>6539573</v>
          </cell>
          <cell r="G368" t="str">
            <v>JOVANY ENRIQUE RESTREPO</v>
          </cell>
          <cell r="H368" t="str">
            <v>Sucre</v>
          </cell>
          <cell r="I368" t="str">
            <v>SINCELEJO</v>
          </cell>
          <cell r="J368" t="str">
            <v>SINCELEJO</v>
          </cell>
          <cell r="K368" t="str">
            <v>GAVIOTAS</v>
          </cell>
          <cell r="L368" t="str">
            <v>CR 4BIS # 31- 25</v>
          </cell>
          <cell r="M368" t="str">
            <v>Resid. Estrato 2 E.Costa</v>
          </cell>
          <cell r="N368" t="str">
            <v>Situacion correcta</v>
          </cell>
        </row>
        <row r="369">
          <cell r="A369">
            <v>34698884</v>
          </cell>
          <cell r="B369" t="str">
            <v>Troncal via Tolú</v>
          </cell>
          <cell r="C369">
            <v>5105634</v>
          </cell>
          <cell r="E369">
            <v>25067701</v>
          </cell>
          <cell r="F369">
            <v>5163082</v>
          </cell>
          <cell r="G369" t="str">
            <v>ROBERTO BUELVAS</v>
          </cell>
          <cell r="H369" t="str">
            <v>Sucre</v>
          </cell>
          <cell r="I369" t="str">
            <v>SINCELEJO</v>
          </cell>
          <cell r="J369" t="str">
            <v>SINCELEJO</v>
          </cell>
          <cell r="K369" t="str">
            <v>GAVIOTAS</v>
          </cell>
          <cell r="L369" t="str">
            <v>CR 4BIS # 31- 21</v>
          </cell>
          <cell r="M369" t="str">
            <v>Resid. Estrato 2 E.Costa</v>
          </cell>
          <cell r="N369" t="str">
            <v>Situacion correcta</v>
          </cell>
          <cell r="O369">
            <v>0</v>
          </cell>
          <cell r="P369">
            <v>4</v>
          </cell>
        </row>
        <row r="370">
          <cell r="A370">
            <v>7095063</v>
          </cell>
          <cell r="B370" t="str">
            <v>Troncal via Tolú</v>
          </cell>
          <cell r="C370">
            <v>5105631</v>
          </cell>
          <cell r="E370">
            <v>25067703</v>
          </cell>
          <cell r="F370">
            <v>5163076</v>
          </cell>
          <cell r="G370" t="str">
            <v>EMIRO OSORIO FUNEZ</v>
          </cell>
          <cell r="H370" t="str">
            <v>Sucre</v>
          </cell>
          <cell r="I370" t="str">
            <v>SINCELEJO</v>
          </cell>
          <cell r="J370" t="str">
            <v>SINCELEJO</v>
          </cell>
          <cell r="K370" t="str">
            <v>GAVIOTAS</v>
          </cell>
          <cell r="L370" t="str">
            <v>CR 4BIS # 31- 29</v>
          </cell>
          <cell r="M370" t="str">
            <v>Resid. Estrato 2 E.Costa</v>
          </cell>
          <cell r="N370" t="str">
            <v>Situacion correcta</v>
          </cell>
          <cell r="O370">
            <v>28400</v>
          </cell>
          <cell r="P370">
            <v>1</v>
          </cell>
        </row>
        <row r="371">
          <cell r="A371">
            <v>15960991</v>
          </cell>
          <cell r="B371" t="str">
            <v>Troncal via Tolú</v>
          </cell>
          <cell r="C371">
            <v>5105630</v>
          </cell>
          <cell r="E371">
            <v>25067704</v>
          </cell>
          <cell r="F371">
            <v>5163074</v>
          </cell>
          <cell r="G371" t="str">
            <v>FELIX OVIEDO</v>
          </cell>
          <cell r="H371" t="str">
            <v>Sucre</v>
          </cell>
          <cell r="I371" t="str">
            <v>SINCELEJO</v>
          </cell>
          <cell r="J371" t="str">
            <v>SINCELEJO</v>
          </cell>
          <cell r="K371" t="str">
            <v>GAVIOTAS</v>
          </cell>
          <cell r="L371" t="str">
            <v>CR 4BIS # 31- 37</v>
          </cell>
          <cell r="M371" t="str">
            <v>Resid. Estrato 2 E.Costa</v>
          </cell>
          <cell r="N371" t="str">
            <v>Situacion correcta</v>
          </cell>
        </row>
        <row r="372">
          <cell r="A372">
            <v>7725039</v>
          </cell>
          <cell r="B372" t="str">
            <v>Troncal via Tolú</v>
          </cell>
          <cell r="C372">
            <v>5054778</v>
          </cell>
          <cell r="E372">
            <v>25067702</v>
          </cell>
          <cell r="F372">
            <v>5061370</v>
          </cell>
          <cell r="G372" t="str">
            <v>MARCIAL LUNA</v>
          </cell>
          <cell r="H372" t="str">
            <v>Sucre</v>
          </cell>
          <cell r="I372" t="str">
            <v>SINCELEJO</v>
          </cell>
          <cell r="J372" t="str">
            <v>SINCELEJO</v>
          </cell>
          <cell r="K372" t="str">
            <v>GAVIOTAS</v>
          </cell>
          <cell r="L372" t="str">
            <v>CR 4BIS # 31- 28</v>
          </cell>
          <cell r="M372" t="str">
            <v>Resid. Estrato 2 E.Costa</v>
          </cell>
          <cell r="N372" t="str">
            <v>Situacion correcta</v>
          </cell>
        </row>
        <row r="373">
          <cell r="A373">
            <v>7689470</v>
          </cell>
          <cell r="B373" t="str">
            <v>Troncal via Tolú</v>
          </cell>
          <cell r="C373">
            <v>5054777</v>
          </cell>
          <cell r="E373">
            <v>25067700</v>
          </cell>
          <cell r="F373">
            <v>5061368</v>
          </cell>
          <cell r="G373" t="str">
            <v>DORIS CARDENAS</v>
          </cell>
          <cell r="H373" t="str">
            <v>Sucre</v>
          </cell>
          <cell r="I373" t="str">
            <v>SINCELEJO</v>
          </cell>
          <cell r="J373" t="str">
            <v>SINCELEJO</v>
          </cell>
          <cell r="K373" t="str">
            <v>GAVIOTAS</v>
          </cell>
          <cell r="L373" t="str">
            <v>CR 4BIS # 31- 18</v>
          </cell>
          <cell r="M373" t="str">
            <v>Resid. Estrato 2 E.Costa</v>
          </cell>
          <cell r="N373" t="str">
            <v>Situacion correcta</v>
          </cell>
        </row>
        <row r="374">
          <cell r="A374">
            <v>1794377</v>
          </cell>
          <cell r="B374" t="str">
            <v>Troncal via Tolú</v>
          </cell>
          <cell r="C374">
            <v>5105629</v>
          </cell>
          <cell r="E374">
            <v>25067705</v>
          </cell>
          <cell r="F374">
            <v>5163072</v>
          </cell>
          <cell r="G374" t="str">
            <v>MARIA OVIEDO</v>
          </cell>
          <cell r="H374" t="str">
            <v>Sucre</v>
          </cell>
          <cell r="I374" t="str">
            <v>SINCELEJO</v>
          </cell>
          <cell r="J374" t="str">
            <v>SINCELEJO</v>
          </cell>
          <cell r="K374" t="str">
            <v>GAVIOTAS</v>
          </cell>
          <cell r="L374" t="str">
            <v>CR 4BIS # 31- 45</v>
          </cell>
          <cell r="M374" t="str">
            <v>Resid. Estrato 2 E.Costa</v>
          </cell>
          <cell r="N374" t="str">
            <v>Situacion correcta</v>
          </cell>
          <cell r="O374">
            <v>26300</v>
          </cell>
          <cell r="P374">
            <v>1</v>
          </cell>
        </row>
        <row r="375">
          <cell r="A375">
            <v>31116439</v>
          </cell>
          <cell r="B375" t="str">
            <v>Troncal via Tolú</v>
          </cell>
          <cell r="C375">
            <v>5894065</v>
          </cell>
          <cell r="E375">
            <v>34027898</v>
          </cell>
          <cell r="F375">
            <v>6028484</v>
          </cell>
          <cell r="G375" t="str">
            <v>MARY INES RODELO DIAZ</v>
          </cell>
          <cell r="H375" t="str">
            <v>Sucre</v>
          </cell>
          <cell r="I375" t="str">
            <v>SINCELEJO</v>
          </cell>
          <cell r="J375" t="str">
            <v>SINCELEJO</v>
          </cell>
          <cell r="K375" t="str">
            <v>GAVIOTAS</v>
          </cell>
          <cell r="L375" t="str">
            <v>CR 4BIS # 31- 51</v>
          </cell>
          <cell r="M375" t="str">
            <v>Resid. Estrato 2 E.Costa</v>
          </cell>
          <cell r="N375" t="str">
            <v>Situacion correcta</v>
          </cell>
          <cell r="O375">
            <v>25720</v>
          </cell>
          <cell r="P375">
            <v>1</v>
          </cell>
        </row>
        <row r="376">
          <cell r="A376">
            <v>3914070</v>
          </cell>
          <cell r="B376" t="str">
            <v>Troncal via Tolú</v>
          </cell>
          <cell r="C376">
            <v>5064578</v>
          </cell>
          <cell r="E376">
            <v>25073645</v>
          </cell>
          <cell r="F376">
            <v>5080970</v>
          </cell>
          <cell r="G376" t="str">
            <v>MARTIN OVIEDO</v>
          </cell>
          <cell r="H376" t="str">
            <v>Sucre</v>
          </cell>
          <cell r="I376" t="str">
            <v>SINCELEJO</v>
          </cell>
          <cell r="J376" t="str">
            <v>SINCELEJO</v>
          </cell>
          <cell r="K376" t="str">
            <v>LAS GAVIOTAS</v>
          </cell>
          <cell r="L376" t="str">
            <v>CR 4 # 31A- 35</v>
          </cell>
          <cell r="M376" t="str">
            <v>Resid. Estrato 1 E.Costa</v>
          </cell>
          <cell r="N376" t="str">
            <v>Situacion correcta</v>
          </cell>
        </row>
        <row r="377">
          <cell r="A377">
            <v>7689472</v>
          </cell>
          <cell r="B377" t="str">
            <v>Troncal via Tolú</v>
          </cell>
          <cell r="C377">
            <v>5053560</v>
          </cell>
          <cell r="E377">
            <v>25067708</v>
          </cell>
          <cell r="F377">
            <v>5058934</v>
          </cell>
          <cell r="G377" t="str">
            <v>GUSTAVO GARCIA</v>
          </cell>
          <cell r="H377" t="str">
            <v>Sucre</v>
          </cell>
          <cell r="I377" t="str">
            <v>SINCELEJO</v>
          </cell>
          <cell r="J377" t="str">
            <v>SINCELEJO</v>
          </cell>
          <cell r="K377" t="str">
            <v>GAVIOTAS</v>
          </cell>
          <cell r="L377" t="str">
            <v>CR 4BIS # 31A- 25</v>
          </cell>
          <cell r="M377" t="str">
            <v>Resid. Estrato 2 E.Costa</v>
          </cell>
          <cell r="N377" t="str">
            <v>Situacion correcta</v>
          </cell>
          <cell r="O377">
            <v>34990</v>
          </cell>
          <cell r="P377">
            <v>1</v>
          </cell>
        </row>
        <row r="378">
          <cell r="A378">
            <v>1534840</v>
          </cell>
          <cell r="B378" t="str">
            <v>Troncal via Tolú</v>
          </cell>
          <cell r="C378">
            <v>5054767</v>
          </cell>
          <cell r="E378">
            <v>25067713</v>
          </cell>
          <cell r="F378">
            <v>5061348</v>
          </cell>
          <cell r="G378" t="str">
            <v>ISMAEL GARCIA</v>
          </cell>
          <cell r="H378" t="str">
            <v>Sucre</v>
          </cell>
          <cell r="I378" t="str">
            <v>SINCELEJO</v>
          </cell>
          <cell r="J378" t="str">
            <v>SINCELEJO</v>
          </cell>
          <cell r="K378" t="str">
            <v>GAVIOTAS</v>
          </cell>
          <cell r="L378" t="str">
            <v>CR 4BIS # 31- 15</v>
          </cell>
          <cell r="M378" t="str">
            <v>Resid. Estrato 2 E.Costa</v>
          </cell>
          <cell r="N378" t="str">
            <v>Situacion correcta</v>
          </cell>
        </row>
        <row r="379">
          <cell r="A379">
            <v>28360474</v>
          </cell>
          <cell r="B379" t="str">
            <v>Troncal via Tolú</v>
          </cell>
          <cell r="C379">
            <v>5105628</v>
          </cell>
          <cell r="E379">
            <v>25067707</v>
          </cell>
          <cell r="F379">
            <v>5163070</v>
          </cell>
          <cell r="G379" t="str">
            <v>JAIME FRANCO</v>
          </cell>
          <cell r="H379" t="str">
            <v>Sucre</v>
          </cell>
          <cell r="I379" t="str">
            <v>SINCELEJO</v>
          </cell>
          <cell r="J379" t="str">
            <v>SINCELEJO</v>
          </cell>
          <cell r="K379" t="str">
            <v>GAVIOTAS</v>
          </cell>
          <cell r="L379" t="str">
            <v>CR 4BIS # 31- 74</v>
          </cell>
          <cell r="M379" t="str">
            <v>Resid. Estrato 2 E.Costa</v>
          </cell>
          <cell r="N379" t="str">
            <v>Situacion correcta</v>
          </cell>
        </row>
        <row r="380">
          <cell r="A380">
            <v>34698600</v>
          </cell>
          <cell r="B380" t="str">
            <v>Troncal via Tolú</v>
          </cell>
          <cell r="C380">
            <v>5060130</v>
          </cell>
          <cell r="E380">
            <v>25067706</v>
          </cell>
          <cell r="F380">
            <v>5072074</v>
          </cell>
          <cell r="G380" t="str">
            <v>HECTOR OVIEDO</v>
          </cell>
          <cell r="H380" t="str">
            <v>Sucre</v>
          </cell>
          <cell r="I380" t="str">
            <v>SINCELEJO</v>
          </cell>
          <cell r="J380" t="str">
            <v>SINCELEJO</v>
          </cell>
          <cell r="K380" t="str">
            <v>GAVIOTAS</v>
          </cell>
          <cell r="L380" t="str">
            <v>CR 4BIS # 31- 54 DUP 1</v>
          </cell>
          <cell r="M380" t="str">
            <v>Resid. Estrato 2 E.Costa</v>
          </cell>
          <cell r="N380" t="str">
            <v>Situacion correcta</v>
          </cell>
          <cell r="O380">
            <v>89720</v>
          </cell>
          <cell r="P380">
            <v>1</v>
          </cell>
        </row>
        <row r="381">
          <cell r="A381">
            <v>3938599</v>
          </cell>
          <cell r="B381" t="str">
            <v>Troncal via Tolú</v>
          </cell>
          <cell r="C381">
            <v>5105627</v>
          </cell>
          <cell r="E381">
            <v>25067706</v>
          </cell>
          <cell r="F381">
            <v>5163068</v>
          </cell>
          <cell r="G381" t="str">
            <v>DAGOBERTO MARTINEZ</v>
          </cell>
          <cell r="H381" t="str">
            <v>Sucre</v>
          </cell>
          <cell r="I381" t="str">
            <v>SINCELEJO</v>
          </cell>
          <cell r="J381" t="str">
            <v>SINCELEJO</v>
          </cell>
          <cell r="K381" t="str">
            <v>GAVIOTAS</v>
          </cell>
          <cell r="L381" t="str">
            <v>CR 4BIS # 31- 54 DUP 2</v>
          </cell>
          <cell r="M381" t="str">
            <v>Resid. Estrato 2 E.Costa</v>
          </cell>
          <cell r="N381" t="str">
            <v>Situacion correcta</v>
          </cell>
          <cell r="O381">
            <v>25450</v>
          </cell>
          <cell r="P381">
            <v>1</v>
          </cell>
        </row>
        <row r="382">
          <cell r="A382">
            <v>1617221</v>
          </cell>
          <cell r="B382" t="str">
            <v>Troncal via Tolú</v>
          </cell>
          <cell r="C382">
            <v>5054766</v>
          </cell>
          <cell r="E382">
            <v>25067657</v>
          </cell>
          <cell r="F382">
            <v>5061346</v>
          </cell>
          <cell r="G382" t="str">
            <v>ROSA CORDERO</v>
          </cell>
          <cell r="H382" t="str">
            <v>Sucre</v>
          </cell>
          <cell r="I382" t="str">
            <v>SINCELEJO</v>
          </cell>
          <cell r="J382" t="str">
            <v>SINCELEJO</v>
          </cell>
          <cell r="K382" t="str">
            <v>GAVIOTAS</v>
          </cell>
          <cell r="L382" t="str">
            <v>CL 31B # 4BIS- 14</v>
          </cell>
          <cell r="M382" t="str">
            <v>Resid. Estrato 2 E.Costa</v>
          </cell>
          <cell r="N382" t="str">
            <v>Situacion correcta</v>
          </cell>
        </row>
        <row r="383">
          <cell r="A383">
            <v>7146161</v>
          </cell>
          <cell r="B383" t="str">
            <v>Troncal via Tolú</v>
          </cell>
          <cell r="C383">
            <v>5105638</v>
          </cell>
          <cell r="E383">
            <v>25067696</v>
          </cell>
          <cell r="F383">
            <v>5163090</v>
          </cell>
          <cell r="G383" t="str">
            <v>IDALIDES VERGARA</v>
          </cell>
          <cell r="H383" t="str">
            <v>Sucre</v>
          </cell>
          <cell r="I383" t="str">
            <v>SINCELEJO</v>
          </cell>
          <cell r="J383" t="str">
            <v>SINCELEJO</v>
          </cell>
          <cell r="K383" t="str">
            <v>GAVIOTAS</v>
          </cell>
          <cell r="L383" t="str">
            <v>CR 4A # 31- 90</v>
          </cell>
          <cell r="M383" t="str">
            <v>Resid. Estrato 2 E.Costa</v>
          </cell>
          <cell r="N383" t="str">
            <v>Situacion correcta</v>
          </cell>
          <cell r="O383">
            <v>21230</v>
          </cell>
          <cell r="P383">
            <v>1</v>
          </cell>
        </row>
        <row r="384">
          <cell r="A384">
            <v>7146017</v>
          </cell>
          <cell r="B384" t="str">
            <v>Troncal via Tolú</v>
          </cell>
          <cell r="C384">
            <v>5105640</v>
          </cell>
          <cell r="E384">
            <v>25067651</v>
          </cell>
          <cell r="F384">
            <v>5163094</v>
          </cell>
          <cell r="G384" t="str">
            <v>RAFAEL MARTINEZ</v>
          </cell>
          <cell r="H384" t="str">
            <v>Sucre</v>
          </cell>
          <cell r="I384" t="str">
            <v>SINCELEJO</v>
          </cell>
          <cell r="J384" t="str">
            <v>SINCELEJO</v>
          </cell>
          <cell r="K384" t="str">
            <v>GAVIOTAS</v>
          </cell>
          <cell r="L384" t="str">
            <v>CL 31B # 4A- 5</v>
          </cell>
          <cell r="M384" t="str">
            <v>Resid. Estrato 2 E.Costa</v>
          </cell>
          <cell r="N384" t="str">
            <v>Situacion correcta</v>
          </cell>
        </row>
        <row r="385">
          <cell r="A385">
            <v>7147082</v>
          </cell>
          <cell r="B385" t="str">
            <v>Troncal via Tolú</v>
          </cell>
          <cell r="C385">
            <v>5105637</v>
          </cell>
          <cell r="E385">
            <v>25067693</v>
          </cell>
          <cell r="F385">
            <v>5163088</v>
          </cell>
          <cell r="G385" t="str">
            <v>JULIO DE LA OSSA</v>
          </cell>
          <cell r="H385" t="str">
            <v>Sucre</v>
          </cell>
          <cell r="I385" t="str">
            <v>SINCELEJO</v>
          </cell>
          <cell r="J385" t="str">
            <v>SINCELEJO</v>
          </cell>
          <cell r="K385" t="str">
            <v>GAVIOTAS</v>
          </cell>
          <cell r="L385" t="str">
            <v>CR 4A # 31- 76</v>
          </cell>
          <cell r="M385" t="str">
            <v>Resid. Estrato 2 E.Costa</v>
          </cell>
          <cell r="N385" t="str">
            <v>Situacion correcta</v>
          </cell>
          <cell r="O385">
            <v>20440</v>
          </cell>
          <cell r="P385">
            <v>3</v>
          </cell>
        </row>
        <row r="386">
          <cell r="A386">
            <v>7724922</v>
          </cell>
          <cell r="B386" t="str">
            <v>Troncal via Tolú</v>
          </cell>
          <cell r="C386">
            <v>5105639</v>
          </cell>
          <cell r="E386">
            <v>25067655</v>
          </cell>
          <cell r="F386">
            <v>5163092</v>
          </cell>
          <cell r="G386" t="str">
            <v>ROSEMBERT MARTINEZ</v>
          </cell>
          <cell r="H386" t="str">
            <v>Sucre</v>
          </cell>
          <cell r="I386" t="str">
            <v>SINCELEJO</v>
          </cell>
          <cell r="J386" t="str">
            <v>SINCELEJO</v>
          </cell>
          <cell r="K386" t="str">
            <v>GAVIOTAS</v>
          </cell>
          <cell r="L386" t="str">
            <v>CL 31B # 4BIS- 24</v>
          </cell>
          <cell r="M386" t="str">
            <v>Resid. Estrato 2 E.Costa</v>
          </cell>
          <cell r="N386" t="str">
            <v>Situacion correcta</v>
          </cell>
          <cell r="O386">
            <v>25430</v>
          </cell>
          <cell r="P386">
            <v>1</v>
          </cell>
        </row>
        <row r="387">
          <cell r="A387">
            <v>7147097</v>
          </cell>
          <cell r="B387" t="str">
            <v>Troncal via Tolú</v>
          </cell>
          <cell r="C387">
            <v>5105646</v>
          </cell>
          <cell r="E387">
            <v>25067694</v>
          </cell>
          <cell r="F387">
            <v>5163106</v>
          </cell>
          <cell r="G387" t="str">
            <v>BLANCA BRAVO</v>
          </cell>
          <cell r="H387" t="str">
            <v>Sucre</v>
          </cell>
          <cell r="I387" t="str">
            <v>SINCELEJO</v>
          </cell>
          <cell r="J387" t="str">
            <v>SINCELEJO</v>
          </cell>
          <cell r="K387" t="str">
            <v>GAVIOTAS</v>
          </cell>
          <cell r="L387" t="str">
            <v>CR 4A # 31A- 7</v>
          </cell>
          <cell r="M387" t="str">
            <v>Resid. Estrato 2 E.Costa</v>
          </cell>
          <cell r="N387" t="str">
            <v>Situacion correcta</v>
          </cell>
          <cell r="O387">
            <v>23960</v>
          </cell>
          <cell r="P387">
            <v>3</v>
          </cell>
        </row>
        <row r="388">
          <cell r="A388">
            <v>7724920</v>
          </cell>
          <cell r="B388" t="str">
            <v>Troncal via Tolú</v>
          </cell>
          <cell r="C388">
            <v>5053586</v>
          </cell>
          <cell r="E388">
            <v>25112992</v>
          </cell>
          <cell r="F388">
            <v>5058986</v>
          </cell>
          <cell r="G388" t="str">
            <v>GONEIRA PATERNINA</v>
          </cell>
          <cell r="H388" t="str">
            <v>Sucre</v>
          </cell>
          <cell r="I388" t="str">
            <v>SINCELEJO</v>
          </cell>
          <cell r="J388" t="str">
            <v>SINCELEJO</v>
          </cell>
          <cell r="K388" t="str">
            <v>SINCELEJO</v>
          </cell>
          <cell r="L388" t="str">
            <v>CL SIN NOMENCLATURA # 4A- 25</v>
          </cell>
          <cell r="M388" t="str">
            <v>Resid. Estrato 2 E.Costa</v>
          </cell>
          <cell r="N388" t="str">
            <v>Situacion correcta</v>
          </cell>
        </row>
        <row r="389">
          <cell r="A389">
            <v>34698833</v>
          </cell>
          <cell r="B389" t="str">
            <v>Troncal via Tolú</v>
          </cell>
          <cell r="C389">
            <v>5105647</v>
          </cell>
          <cell r="E389">
            <v>25067691</v>
          </cell>
          <cell r="F389">
            <v>5163108</v>
          </cell>
          <cell r="G389" t="str">
            <v>JOSE A PATERNINA</v>
          </cell>
          <cell r="H389" t="str">
            <v>Sucre</v>
          </cell>
          <cell r="I389" t="str">
            <v>SINCELEJO</v>
          </cell>
          <cell r="J389" t="str">
            <v>SINCELEJO</v>
          </cell>
          <cell r="K389" t="str">
            <v>GAVIOTAS</v>
          </cell>
          <cell r="L389" t="str">
            <v>CR 4A # 31- 43</v>
          </cell>
          <cell r="M389" t="str">
            <v>Resid. Estrato 2 E.Costa</v>
          </cell>
          <cell r="N389" t="str">
            <v>Situacion correcta</v>
          </cell>
          <cell r="O389">
            <v>23950</v>
          </cell>
          <cell r="P389">
            <v>1</v>
          </cell>
        </row>
        <row r="390">
          <cell r="A390">
            <v>31991155</v>
          </cell>
          <cell r="B390" t="str">
            <v>Troncal via Tolú</v>
          </cell>
          <cell r="C390">
            <v>5898968</v>
          </cell>
          <cell r="E390">
            <v>34031930</v>
          </cell>
          <cell r="F390">
            <v>6039378</v>
          </cell>
          <cell r="G390" t="str">
            <v>AUGUSTO RAFAEL GONZALEZ ROSARIO</v>
          </cell>
          <cell r="H390" t="str">
            <v>Sucre</v>
          </cell>
          <cell r="I390" t="str">
            <v>SINCELEJO</v>
          </cell>
          <cell r="J390" t="str">
            <v>SINCELEJO</v>
          </cell>
          <cell r="K390" t="str">
            <v>LAS GAVIOTAS</v>
          </cell>
          <cell r="L390" t="str">
            <v>CR 4 # 31- 60</v>
          </cell>
          <cell r="M390" t="str">
            <v>Resid. Estrato 2 E.Costa</v>
          </cell>
          <cell r="N390" t="str">
            <v>Situacion correcta</v>
          </cell>
          <cell r="O390">
            <v>25750</v>
          </cell>
          <cell r="P390">
            <v>1</v>
          </cell>
        </row>
        <row r="391">
          <cell r="A391">
            <v>7146891</v>
          </cell>
          <cell r="B391" t="str">
            <v>Troncal via Tolú</v>
          </cell>
          <cell r="C391">
            <v>5105636</v>
          </cell>
          <cell r="E391">
            <v>25067692</v>
          </cell>
          <cell r="F391">
            <v>5163086</v>
          </cell>
          <cell r="G391" t="str">
            <v>JUAN HERNADEZ</v>
          </cell>
          <cell r="H391" t="str">
            <v>Sucre</v>
          </cell>
          <cell r="I391" t="str">
            <v>SINCELEJO</v>
          </cell>
          <cell r="J391" t="str">
            <v>SINCELEJO</v>
          </cell>
          <cell r="K391" t="str">
            <v>GAVIOTAS</v>
          </cell>
          <cell r="L391" t="str">
            <v>CR 4A # 31- 68</v>
          </cell>
          <cell r="M391" t="str">
            <v>Resid. Estrato 2 E.Costa</v>
          </cell>
          <cell r="N391" t="str">
            <v>Situacion correcta</v>
          </cell>
          <cell r="O391">
            <v>10780</v>
          </cell>
          <cell r="P391">
            <v>1</v>
          </cell>
        </row>
        <row r="392">
          <cell r="A392">
            <v>3830805</v>
          </cell>
          <cell r="B392" t="str">
            <v>Troncal via Tolú</v>
          </cell>
          <cell r="C392">
            <v>6513405</v>
          </cell>
          <cell r="E392">
            <v>34510454</v>
          </cell>
          <cell r="F392">
            <v>6536862</v>
          </cell>
          <cell r="G392" t="str">
            <v>JAIRO MERLANO</v>
          </cell>
          <cell r="H392" t="str">
            <v>Sucre</v>
          </cell>
          <cell r="I392" t="str">
            <v>SINCELEJO</v>
          </cell>
          <cell r="J392" t="str">
            <v>SINCELEJO</v>
          </cell>
          <cell r="K392" t="str">
            <v>GAVIOTAS</v>
          </cell>
          <cell r="L392" t="str">
            <v>CR 4A # 31- 28</v>
          </cell>
          <cell r="M392" t="str">
            <v>Resid. Estrato 2 E.Costa</v>
          </cell>
          <cell r="N392" t="str">
            <v>Situacion correcta</v>
          </cell>
        </row>
        <row r="393">
          <cell r="A393">
            <v>7725044</v>
          </cell>
          <cell r="B393" t="str">
            <v>Troncal via Tolú</v>
          </cell>
          <cell r="C393">
            <v>5053584</v>
          </cell>
          <cell r="E393">
            <v>25067690</v>
          </cell>
          <cell r="F393">
            <v>5058982</v>
          </cell>
          <cell r="G393" t="str">
            <v>GUSTAVO MARTINEZ</v>
          </cell>
          <cell r="H393" t="str">
            <v>Sucre</v>
          </cell>
          <cell r="I393" t="str">
            <v>SINCELEJO</v>
          </cell>
          <cell r="J393" t="str">
            <v>SINCELEJO</v>
          </cell>
          <cell r="K393" t="str">
            <v>GAVIOTAS</v>
          </cell>
          <cell r="L393" t="str">
            <v>CR 4A # 31- 20</v>
          </cell>
          <cell r="M393" t="str">
            <v>Resid. Estrato 2 E.Costa</v>
          </cell>
          <cell r="N393" t="str">
            <v>Situacion correcta</v>
          </cell>
          <cell r="O393">
            <v>32310</v>
          </cell>
          <cell r="P393">
            <v>1</v>
          </cell>
        </row>
        <row r="394">
          <cell r="A394">
            <v>7689473</v>
          </cell>
          <cell r="B394" t="str">
            <v>Troncal via Tolú</v>
          </cell>
          <cell r="C394">
            <v>5105648</v>
          </cell>
          <cell r="E394">
            <v>25067695</v>
          </cell>
          <cell r="F394">
            <v>5163110</v>
          </cell>
          <cell r="G394" t="str">
            <v>MANUEL PEREZ</v>
          </cell>
          <cell r="H394" t="str">
            <v>Sucre</v>
          </cell>
          <cell r="I394" t="str">
            <v>SINCELEJO</v>
          </cell>
          <cell r="J394" t="str">
            <v>SINCELEJO</v>
          </cell>
          <cell r="K394" t="str">
            <v>GAVIOTAS</v>
          </cell>
          <cell r="L394" t="str">
            <v>CR 4A # 31- 33</v>
          </cell>
          <cell r="M394" t="str">
            <v>Resid. Estrato 2 E.Costa</v>
          </cell>
          <cell r="N394" t="str">
            <v>Susp. Adtiva Pend Fact.</v>
          </cell>
          <cell r="O394">
            <v>484690</v>
          </cell>
          <cell r="P394">
            <v>17</v>
          </cell>
        </row>
        <row r="395">
          <cell r="A395">
            <v>7725786</v>
          </cell>
          <cell r="B395" t="str">
            <v>Troncal via Tolú</v>
          </cell>
          <cell r="C395">
            <v>5053563</v>
          </cell>
          <cell r="E395">
            <v>25067689</v>
          </cell>
          <cell r="F395">
            <v>5058940</v>
          </cell>
          <cell r="G395" t="str">
            <v>ARGEMIRO HOYOS</v>
          </cell>
          <cell r="H395" t="str">
            <v>Sucre</v>
          </cell>
          <cell r="I395" t="str">
            <v>SINCELEJO</v>
          </cell>
          <cell r="J395" t="str">
            <v>SINCELEJO</v>
          </cell>
          <cell r="K395" t="str">
            <v>GAVIOTAS</v>
          </cell>
          <cell r="L395" t="str">
            <v>CR 4A # 31- 15</v>
          </cell>
          <cell r="M395" t="str">
            <v>Resid. Estrato 2 E.Costa</v>
          </cell>
          <cell r="N395" t="str">
            <v>Situacion correcta</v>
          </cell>
          <cell r="O395">
            <v>26360</v>
          </cell>
          <cell r="P395">
            <v>1</v>
          </cell>
        </row>
        <row r="396">
          <cell r="A396">
            <v>7689321</v>
          </cell>
          <cell r="B396" t="str">
            <v>Troncal via Tolú</v>
          </cell>
          <cell r="C396">
            <v>5105649</v>
          </cell>
          <cell r="E396">
            <v>25067688</v>
          </cell>
          <cell r="F396">
            <v>5163112</v>
          </cell>
          <cell r="G396" t="str">
            <v>RAUL VILLALBA</v>
          </cell>
          <cell r="H396" t="str">
            <v>Sucre</v>
          </cell>
          <cell r="I396" t="str">
            <v>SINCELEJO</v>
          </cell>
          <cell r="J396" t="str">
            <v>SINCELEJO</v>
          </cell>
          <cell r="K396" t="str">
            <v>GAVIOTAS</v>
          </cell>
          <cell r="L396" t="str">
            <v>CR 4A # 31- 13</v>
          </cell>
          <cell r="M396" t="str">
            <v>Resid. Estrato 2 E.Costa</v>
          </cell>
          <cell r="N396" t="str">
            <v>Suspendido por impago</v>
          </cell>
          <cell r="O396">
            <v>657190</v>
          </cell>
          <cell r="P396">
            <v>26</v>
          </cell>
        </row>
        <row r="397">
          <cell r="A397">
            <v>34698558</v>
          </cell>
          <cell r="B397" t="str">
            <v>Troncal via Tolú</v>
          </cell>
          <cell r="C397">
            <v>6200638</v>
          </cell>
          <cell r="E397">
            <v>34200480</v>
          </cell>
          <cell r="F397">
            <v>6201276</v>
          </cell>
          <cell r="G397" t="str">
            <v>LEONCIO VERTEL</v>
          </cell>
          <cell r="H397" t="str">
            <v>Sucre</v>
          </cell>
          <cell r="I397" t="str">
            <v>SINCELEJO</v>
          </cell>
          <cell r="J397" t="str">
            <v>SINCELEJO</v>
          </cell>
          <cell r="K397" t="str">
            <v>GAVIOTAS</v>
          </cell>
          <cell r="L397" t="str">
            <v>CL 31 # 4BISSN- 402</v>
          </cell>
          <cell r="M397" t="str">
            <v>Resid. Estrato 2 E.Costa</v>
          </cell>
          <cell r="N397" t="str">
            <v>Situacion correcta</v>
          </cell>
          <cell r="O397">
            <v>32230</v>
          </cell>
          <cell r="P397">
            <v>1</v>
          </cell>
        </row>
        <row r="398">
          <cell r="A398">
            <v>7626653</v>
          </cell>
          <cell r="B398" t="str">
            <v>Troncal via Tolú</v>
          </cell>
          <cell r="C398" t="str">
            <v>No Encontrados</v>
          </cell>
        </row>
        <row r="399">
          <cell r="A399">
            <v>1534925</v>
          </cell>
          <cell r="B399" t="str">
            <v>Troncal via Tolú</v>
          </cell>
          <cell r="C399">
            <v>5054769</v>
          </cell>
          <cell r="E399">
            <v>25067649</v>
          </cell>
          <cell r="F399">
            <v>5061352</v>
          </cell>
          <cell r="G399" t="str">
            <v>ANA RAMIREZ</v>
          </cell>
          <cell r="H399" t="str">
            <v>Sucre</v>
          </cell>
          <cell r="I399" t="str">
            <v>SINCELEJO</v>
          </cell>
          <cell r="J399" t="str">
            <v>SINCELEJO</v>
          </cell>
          <cell r="K399" t="str">
            <v>GAVIOTAS</v>
          </cell>
          <cell r="L399" t="str">
            <v>CL 31 # 4BIS- 9</v>
          </cell>
          <cell r="M399" t="str">
            <v>Resid. Estrato 2 E.Costa</v>
          </cell>
          <cell r="N399" t="str">
            <v>Situacion correcta</v>
          </cell>
          <cell r="O399">
            <v>40790</v>
          </cell>
          <cell r="P399">
            <v>1</v>
          </cell>
        </row>
        <row r="400">
          <cell r="A400">
            <v>7116604</v>
          </cell>
          <cell r="B400" t="str">
            <v>Troncal via Tolú</v>
          </cell>
          <cell r="C400">
            <v>5105650</v>
          </cell>
          <cell r="E400">
            <v>25067686</v>
          </cell>
          <cell r="F400">
            <v>5163114</v>
          </cell>
          <cell r="G400" t="str">
            <v>GREY DIAZ</v>
          </cell>
          <cell r="H400" t="str">
            <v>Sucre</v>
          </cell>
          <cell r="I400" t="str">
            <v>SINCELEJO</v>
          </cell>
          <cell r="J400" t="str">
            <v>SINCELEJO</v>
          </cell>
          <cell r="K400" t="str">
            <v>GAVIOTAS</v>
          </cell>
          <cell r="L400" t="str">
            <v>CR 4A # 31- 5</v>
          </cell>
          <cell r="M400" t="str">
            <v>Resid. Estrato 2 E.Costa</v>
          </cell>
          <cell r="N400" t="str">
            <v>Situacion correcta</v>
          </cell>
          <cell r="O400">
            <v>29850</v>
          </cell>
          <cell r="P400">
            <v>1</v>
          </cell>
        </row>
        <row r="401">
          <cell r="A401">
            <v>7686350</v>
          </cell>
          <cell r="B401" t="str">
            <v>Troncal via Tolú</v>
          </cell>
          <cell r="C401">
            <v>5049939</v>
          </cell>
          <cell r="E401">
            <v>25067687</v>
          </cell>
          <cell r="F401">
            <v>5051692</v>
          </cell>
          <cell r="G401" t="str">
            <v>ADALGIZA ISABEL ARROYO</v>
          </cell>
          <cell r="H401" t="str">
            <v>Sucre</v>
          </cell>
          <cell r="I401" t="str">
            <v>SINCELEJO</v>
          </cell>
          <cell r="J401" t="str">
            <v>SINCELEJO</v>
          </cell>
          <cell r="K401" t="str">
            <v>GAVIOTAS</v>
          </cell>
          <cell r="L401" t="str">
            <v>CR 4A # 31- 6</v>
          </cell>
          <cell r="M401" t="str">
            <v>Resid. Estrato 2 E.Costa</v>
          </cell>
          <cell r="N401" t="str">
            <v>Situacion correcta</v>
          </cell>
        </row>
        <row r="402">
          <cell r="A402">
            <v>7724926</v>
          </cell>
          <cell r="B402" t="str">
            <v>Troncal via Tolú</v>
          </cell>
          <cell r="C402">
            <v>5053556</v>
          </cell>
          <cell r="E402">
            <v>25067712</v>
          </cell>
          <cell r="F402">
            <v>5058926</v>
          </cell>
          <cell r="G402" t="str">
            <v>BELARMINA VERGARA</v>
          </cell>
          <cell r="H402" t="str">
            <v>Sucre</v>
          </cell>
          <cell r="I402" t="str">
            <v>SINCELEJO</v>
          </cell>
          <cell r="J402" t="str">
            <v>SINCELEJO</v>
          </cell>
          <cell r="K402" t="str">
            <v>GAVIOTAS</v>
          </cell>
          <cell r="L402" t="str">
            <v>CR 4BIS # 30- 48</v>
          </cell>
          <cell r="M402" t="str">
            <v>Resid. Estrato 2 E.Costa</v>
          </cell>
          <cell r="N402" t="str">
            <v>Situacion correcta</v>
          </cell>
          <cell r="O402">
            <v>14790</v>
          </cell>
          <cell r="P402">
            <v>1</v>
          </cell>
        </row>
        <row r="403">
          <cell r="A403">
            <v>7724918</v>
          </cell>
          <cell r="B403" t="str">
            <v>Troncal via Tolú</v>
          </cell>
          <cell r="C403">
            <v>5053582</v>
          </cell>
          <cell r="E403">
            <v>25067711</v>
          </cell>
          <cell r="F403">
            <v>5058978</v>
          </cell>
          <cell r="G403" t="str">
            <v>NANCY MENDOZA</v>
          </cell>
          <cell r="H403" t="str">
            <v>Sucre</v>
          </cell>
          <cell r="I403" t="str">
            <v>SINCELEJO</v>
          </cell>
          <cell r="J403" t="str">
            <v>SINCELEJO</v>
          </cell>
          <cell r="K403" t="str">
            <v>GAVIOTAS</v>
          </cell>
          <cell r="L403" t="str">
            <v>CR 4BIS # 30- 38</v>
          </cell>
          <cell r="M403" t="str">
            <v>Resid. Estrato 2 E.Costa</v>
          </cell>
          <cell r="N403" t="str">
            <v>Susp. Adtiva Pend Fact.</v>
          </cell>
          <cell r="O403">
            <v>235480</v>
          </cell>
          <cell r="P403">
            <v>16</v>
          </cell>
        </row>
        <row r="404">
          <cell r="A404">
            <v>7725784</v>
          </cell>
          <cell r="B404" t="str">
            <v>Troncal via Tolú</v>
          </cell>
          <cell r="C404">
            <v>5053583</v>
          </cell>
          <cell r="E404">
            <v>25067646</v>
          </cell>
          <cell r="F404">
            <v>5058980</v>
          </cell>
          <cell r="G404" t="str">
            <v>EMIRO VERGARA</v>
          </cell>
          <cell r="H404" t="str">
            <v>Sucre</v>
          </cell>
          <cell r="I404" t="str">
            <v>SINCELEJO</v>
          </cell>
          <cell r="J404" t="str">
            <v>SINCELEJO</v>
          </cell>
          <cell r="K404" t="str">
            <v>GAVIOTAS</v>
          </cell>
          <cell r="L404" t="str">
            <v>CL 30A # 4BIS- 38</v>
          </cell>
          <cell r="M404" t="str">
            <v>Resid. Estrato 2 E.Costa</v>
          </cell>
          <cell r="N404" t="str">
            <v>Situacion correcta</v>
          </cell>
        </row>
        <row r="405">
          <cell r="A405">
            <v>16009500</v>
          </cell>
          <cell r="B405" t="str">
            <v>Troncal via Tolú</v>
          </cell>
          <cell r="C405">
            <v>5105652</v>
          </cell>
          <cell r="E405">
            <v>25067644</v>
          </cell>
          <cell r="F405">
            <v>5163118</v>
          </cell>
          <cell r="G405" t="str">
            <v>MIGUEL CHAVEZ</v>
          </cell>
          <cell r="H405" t="str">
            <v>Sucre</v>
          </cell>
          <cell r="I405" t="str">
            <v>SINCELEJO</v>
          </cell>
          <cell r="J405" t="str">
            <v>SINCELEJO</v>
          </cell>
          <cell r="K405" t="str">
            <v>GAVIOTAS</v>
          </cell>
          <cell r="L405" t="str">
            <v>CL 30A # 4BIS- 28</v>
          </cell>
          <cell r="M405" t="str">
            <v>Resid. Estrato 2 E.Costa</v>
          </cell>
          <cell r="N405" t="str">
            <v>Suspendido por impago</v>
          </cell>
          <cell r="O405">
            <v>572667</v>
          </cell>
          <cell r="P405">
            <v>37</v>
          </cell>
        </row>
        <row r="406">
          <cell r="A406">
            <v>33104043</v>
          </cell>
          <cell r="B406" t="str">
            <v>Troncal via Tolú</v>
          </cell>
          <cell r="C406">
            <v>5105653</v>
          </cell>
          <cell r="E406">
            <v>25067645</v>
          </cell>
          <cell r="F406">
            <v>5163120</v>
          </cell>
          <cell r="G406" t="str">
            <v>LEONCIO BERTEL</v>
          </cell>
          <cell r="H406" t="str">
            <v>Sucre</v>
          </cell>
          <cell r="I406" t="str">
            <v>SINCELEJO</v>
          </cell>
          <cell r="J406" t="str">
            <v>SINCELEJO</v>
          </cell>
          <cell r="K406" t="str">
            <v>GAVIOTAS</v>
          </cell>
          <cell r="L406" t="str">
            <v>CL 30A # 4BIS- 18</v>
          </cell>
          <cell r="M406" t="str">
            <v>Resid. Estrato 2 E.Costa</v>
          </cell>
          <cell r="N406" t="str">
            <v>Situacion correcta</v>
          </cell>
          <cell r="O406">
            <v>20220</v>
          </cell>
          <cell r="P406">
            <v>1</v>
          </cell>
        </row>
        <row r="407">
          <cell r="A407">
            <v>1617217</v>
          </cell>
          <cell r="B407" t="str">
            <v>Troncal via Tolú</v>
          </cell>
          <cell r="C407">
            <v>5054770</v>
          </cell>
          <cell r="E407">
            <v>25112984</v>
          </cell>
          <cell r="F407">
            <v>5061354</v>
          </cell>
          <cell r="G407" t="str">
            <v>MANUEL FRANCO</v>
          </cell>
          <cell r="H407" t="str">
            <v>Sucre</v>
          </cell>
          <cell r="I407" t="str">
            <v>SINCELEJO</v>
          </cell>
          <cell r="J407" t="str">
            <v>SINCELEJO</v>
          </cell>
          <cell r="K407" t="str">
            <v>LAS GAVIOTAS</v>
          </cell>
          <cell r="L407" t="str">
            <v>CL 31 # 4BIS- 50</v>
          </cell>
          <cell r="M407" t="str">
            <v>Resid. Estrato 2 E.Costa</v>
          </cell>
          <cell r="N407" t="str">
            <v>Suspendido por impago</v>
          </cell>
          <cell r="O407">
            <v>576427</v>
          </cell>
          <cell r="P407">
            <v>41</v>
          </cell>
        </row>
        <row r="408">
          <cell r="A408">
            <v>34698808</v>
          </cell>
          <cell r="B408" t="str">
            <v>Troncal via Tolú</v>
          </cell>
          <cell r="C408">
            <v>6513488</v>
          </cell>
          <cell r="E408">
            <v>34510586</v>
          </cell>
          <cell r="F408">
            <v>6537102</v>
          </cell>
          <cell r="G408" t="str">
            <v>ENEIDA MARQUEZ CARO</v>
          </cell>
          <cell r="H408" t="str">
            <v>Sucre</v>
          </cell>
          <cell r="I408" t="str">
            <v>SINCELEJO</v>
          </cell>
          <cell r="J408" t="str">
            <v>SINCELEJO</v>
          </cell>
          <cell r="K408" t="str">
            <v>GAVIOTAS</v>
          </cell>
          <cell r="L408" t="str">
            <v>CL 30A # 4BIS- 27</v>
          </cell>
          <cell r="M408" t="str">
            <v>Resid. Estrato 2 E.Costa</v>
          </cell>
          <cell r="N408" t="str">
            <v>Situacion correcta</v>
          </cell>
          <cell r="O408">
            <v>0</v>
          </cell>
          <cell r="P408">
            <v>7</v>
          </cell>
        </row>
        <row r="409">
          <cell r="A409">
            <v>33104015</v>
          </cell>
          <cell r="B409" t="str">
            <v>Troncal via Tolú</v>
          </cell>
          <cell r="C409">
            <v>5105656</v>
          </cell>
          <cell r="E409">
            <v>25067710</v>
          </cell>
          <cell r="F409">
            <v>5163126</v>
          </cell>
          <cell r="G409" t="str">
            <v>JOSE L VIERA</v>
          </cell>
          <cell r="H409" t="str">
            <v>Sucre</v>
          </cell>
          <cell r="I409" t="str">
            <v>SINCELEJO</v>
          </cell>
          <cell r="J409" t="str">
            <v>SINCELEJO</v>
          </cell>
          <cell r="K409" t="str">
            <v>GAVIOTAS</v>
          </cell>
          <cell r="L409" t="str">
            <v>CR 4BIS # 30- 30</v>
          </cell>
          <cell r="M409" t="str">
            <v>Resid. Estrato 2 E.Costa</v>
          </cell>
          <cell r="N409" t="str">
            <v>Situacion correcta</v>
          </cell>
        </row>
        <row r="410">
          <cell r="A410">
            <v>7724924</v>
          </cell>
          <cell r="B410" t="str">
            <v>Troncal via Tolú</v>
          </cell>
          <cell r="C410">
            <v>5105654</v>
          </cell>
          <cell r="E410">
            <v>25067709</v>
          </cell>
          <cell r="F410">
            <v>5163122</v>
          </cell>
          <cell r="G410" t="str">
            <v>MIGUEL RIVERO</v>
          </cell>
          <cell r="H410" t="str">
            <v>Sucre</v>
          </cell>
          <cell r="I410" t="str">
            <v>SINCELEJO</v>
          </cell>
          <cell r="J410" t="str">
            <v>SINCELEJO</v>
          </cell>
          <cell r="K410" t="str">
            <v>GAVIOTAS</v>
          </cell>
          <cell r="L410" t="str">
            <v>CR 4BIS # 30- 5</v>
          </cell>
          <cell r="M410" t="str">
            <v>Resid. Estrato 2 E.Costa</v>
          </cell>
          <cell r="N410" t="str">
            <v>Suspendido por impago</v>
          </cell>
          <cell r="O410">
            <v>1243769</v>
          </cell>
          <cell r="P410">
            <v>64</v>
          </cell>
        </row>
        <row r="411">
          <cell r="A411">
            <v>76217499</v>
          </cell>
          <cell r="B411" t="str">
            <v>Troncal via Tolú</v>
          </cell>
          <cell r="C411">
            <v>5069988</v>
          </cell>
          <cell r="E411">
            <v>25086710</v>
          </cell>
          <cell r="F411">
            <v>5091790</v>
          </cell>
          <cell r="G411" t="str">
            <v>BEATRIS ERUIZ</v>
          </cell>
          <cell r="H411" t="str">
            <v>Sucre</v>
          </cell>
          <cell r="I411" t="str">
            <v>SINCELEJO</v>
          </cell>
          <cell r="J411" t="str">
            <v>SINCELEJO</v>
          </cell>
          <cell r="K411" t="str">
            <v>VALLEJO</v>
          </cell>
          <cell r="L411" t="str">
            <v>CR 4 # 16B- 24</v>
          </cell>
          <cell r="M411" t="str">
            <v>Resid. Estrato 2 E.Costa</v>
          </cell>
          <cell r="N411" t="str">
            <v>Situacion correcta</v>
          </cell>
          <cell r="O411">
            <v>49690</v>
          </cell>
          <cell r="P411">
            <v>1</v>
          </cell>
        </row>
        <row r="412">
          <cell r="A412">
            <v>7129643</v>
          </cell>
          <cell r="B412" t="str">
            <v>Troncal via Tolú</v>
          </cell>
          <cell r="C412">
            <v>5069989</v>
          </cell>
          <cell r="E412">
            <v>25086700</v>
          </cell>
          <cell r="F412">
            <v>5091792</v>
          </cell>
          <cell r="G412" t="str">
            <v>ARLENIS AGUILAR</v>
          </cell>
          <cell r="H412" t="str">
            <v>Sucre</v>
          </cell>
          <cell r="I412" t="str">
            <v>SINCELEJO</v>
          </cell>
          <cell r="J412" t="str">
            <v>SINCELEJO</v>
          </cell>
          <cell r="K412" t="str">
            <v>VALLEJO</v>
          </cell>
          <cell r="L412" t="str">
            <v>CR 4 # 16B- 32</v>
          </cell>
          <cell r="M412" t="str">
            <v>Resid. Estrato 2 E.Costa</v>
          </cell>
          <cell r="N412" t="str">
            <v>Situacion correcta</v>
          </cell>
          <cell r="O412">
            <v>39670</v>
          </cell>
          <cell r="P412">
            <v>1</v>
          </cell>
        </row>
        <row r="413">
          <cell r="A413">
            <v>3518176</v>
          </cell>
          <cell r="B413" t="str">
            <v>Troncal via Tolú</v>
          </cell>
          <cell r="C413">
            <v>5070002</v>
          </cell>
          <cell r="E413">
            <v>25086711</v>
          </cell>
          <cell r="F413">
            <v>5091818</v>
          </cell>
          <cell r="G413" t="str">
            <v>JORGE ELIAS LEDESMA</v>
          </cell>
          <cell r="H413" t="str">
            <v>Sucre</v>
          </cell>
          <cell r="I413" t="str">
            <v>SINCELEJO</v>
          </cell>
          <cell r="J413" t="str">
            <v>SINCELEJO</v>
          </cell>
          <cell r="K413" t="str">
            <v>VALLEJO</v>
          </cell>
          <cell r="L413" t="str">
            <v>CR 4 # 16C- 24</v>
          </cell>
          <cell r="M413" t="str">
            <v>Resid. Estrato 2 E.Costa</v>
          </cell>
          <cell r="N413" t="str">
            <v>Situacion correcta</v>
          </cell>
          <cell r="O413">
            <v>325972</v>
          </cell>
          <cell r="P413">
            <v>32</v>
          </cell>
        </row>
        <row r="414">
          <cell r="A414">
            <v>10276807</v>
          </cell>
          <cell r="B414" t="str">
            <v>Troncal via Tolú</v>
          </cell>
          <cell r="C414">
            <v>5070003</v>
          </cell>
          <cell r="E414">
            <v>25086701</v>
          </cell>
          <cell r="F414">
            <v>5091820</v>
          </cell>
          <cell r="G414" t="str">
            <v>TEODORO GOMEZ GONZALEZ</v>
          </cell>
          <cell r="H414" t="str">
            <v>Sucre</v>
          </cell>
          <cell r="I414" t="str">
            <v>SINCELEJO</v>
          </cell>
          <cell r="J414" t="str">
            <v>SINCELEJO</v>
          </cell>
          <cell r="K414" t="str">
            <v>VALLEJO</v>
          </cell>
          <cell r="L414" t="str">
            <v>CR 4 # 16C- 32</v>
          </cell>
          <cell r="M414" t="str">
            <v>Resid. Estrato 2 E.Costa</v>
          </cell>
          <cell r="N414" t="str">
            <v>Situacion correcta</v>
          </cell>
          <cell r="O414">
            <v>94410</v>
          </cell>
          <cell r="P414">
            <v>1</v>
          </cell>
        </row>
        <row r="415">
          <cell r="A415">
            <v>17314178</v>
          </cell>
          <cell r="B415" t="str">
            <v>Troncal via Tolú</v>
          </cell>
          <cell r="C415" t="str">
            <v>No Encontrados</v>
          </cell>
        </row>
        <row r="416">
          <cell r="A416">
            <v>3526681</v>
          </cell>
          <cell r="B416" t="str">
            <v>Troncal via Tolú</v>
          </cell>
          <cell r="C416">
            <v>5070031</v>
          </cell>
          <cell r="E416">
            <v>25086718</v>
          </cell>
          <cell r="F416">
            <v>5091876</v>
          </cell>
          <cell r="G416" t="str">
            <v>JOSE DONADO</v>
          </cell>
          <cell r="H416" t="str">
            <v>Sucre</v>
          </cell>
          <cell r="I416" t="str">
            <v>SINCELEJO</v>
          </cell>
          <cell r="J416" t="str">
            <v>SINCELEJO</v>
          </cell>
          <cell r="K416" t="str">
            <v>VALLEJO</v>
          </cell>
          <cell r="L416" t="str">
            <v>CR 4 # 17- 32</v>
          </cell>
          <cell r="M416" t="str">
            <v>Resid. Estrato 2 E.Costa</v>
          </cell>
          <cell r="N416" t="str">
            <v>Situacion correcta</v>
          </cell>
          <cell r="O416">
            <v>24250</v>
          </cell>
          <cell r="P416">
            <v>1</v>
          </cell>
        </row>
        <row r="417">
          <cell r="A417">
            <v>7273432</v>
          </cell>
          <cell r="B417" t="str">
            <v>Troncal via Tolú</v>
          </cell>
          <cell r="C417">
            <v>5070047</v>
          </cell>
          <cell r="E417">
            <v>25086605</v>
          </cell>
          <cell r="F417">
            <v>5091908</v>
          </cell>
          <cell r="G417" t="str">
            <v>ELENA MENDEZ DE TAMARA</v>
          </cell>
          <cell r="H417" t="str">
            <v>Sucre</v>
          </cell>
          <cell r="I417" t="str">
            <v>SINCELEJO</v>
          </cell>
          <cell r="J417" t="str">
            <v>SINCELEJO</v>
          </cell>
          <cell r="K417" t="str">
            <v>VALLEJO</v>
          </cell>
          <cell r="L417" t="str">
            <v>CL 17A # 3- 58</v>
          </cell>
          <cell r="M417" t="str">
            <v>Resid. Estrato 2 E.Costa</v>
          </cell>
          <cell r="N417" t="str">
            <v>Situacion correcta</v>
          </cell>
          <cell r="O417">
            <v>45120</v>
          </cell>
          <cell r="P417">
            <v>1</v>
          </cell>
        </row>
        <row r="418">
          <cell r="A418">
            <v>7685676</v>
          </cell>
          <cell r="B418" t="str">
            <v>Troncal via Tolú</v>
          </cell>
          <cell r="C418">
            <v>5070046</v>
          </cell>
          <cell r="E418">
            <v>25086582</v>
          </cell>
          <cell r="F418">
            <v>5091906</v>
          </cell>
          <cell r="G418" t="str">
            <v>GERMAN MENDEZ</v>
          </cell>
          <cell r="H418" t="str">
            <v>Sucre</v>
          </cell>
          <cell r="I418" t="str">
            <v>SINCELEJO</v>
          </cell>
          <cell r="J418" t="str">
            <v>SINCELEJO</v>
          </cell>
          <cell r="K418" t="str">
            <v>VALLEJO</v>
          </cell>
          <cell r="L418" t="str">
            <v>CL 17A # 3- 50</v>
          </cell>
          <cell r="M418" t="str">
            <v>Resid. Estrato 2 E.Costa</v>
          </cell>
          <cell r="N418" t="str">
            <v>Situacion correcta</v>
          </cell>
          <cell r="O418">
            <v>9350</v>
          </cell>
          <cell r="P418">
            <v>1</v>
          </cell>
        </row>
        <row r="419">
          <cell r="A419">
            <v>450675</v>
          </cell>
          <cell r="B419" t="str">
            <v>Troncal via Tolú</v>
          </cell>
          <cell r="C419">
            <v>5070049</v>
          </cell>
          <cell r="E419">
            <v>25086722</v>
          </cell>
          <cell r="F419">
            <v>5091912</v>
          </cell>
          <cell r="G419" t="str">
            <v>CARMELINA RAMOS DE V</v>
          </cell>
          <cell r="H419" t="str">
            <v>Sucre</v>
          </cell>
          <cell r="I419" t="str">
            <v>SINCELEJO</v>
          </cell>
          <cell r="J419" t="str">
            <v>SINCELEJO</v>
          </cell>
          <cell r="K419" t="str">
            <v>VALLEJO</v>
          </cell>
          <cell r="L419" t="str">
            <v>CR 4 # 17A- 30</v>
          </cell>
          <cell r="M419" t="str">
            <v>Resid. Estrato 2 E.Costa</v>
          </cell>
          <cell r="N419" t="str">
            <v>Situacion correcta</v>
          </cell>
        </row>
        <row r="420">
          <cell r="A420">
            <v>10506165</v>
          </cell>
          <cell r="B420" t="str">
            <v>Troncal via Tolú</v>
          </cell>
          <cell r="C420">
            <v>5070048</v>
          </cell>
          <cell r="E420">
            <v>25086721</v>
          </cell>
          <cell r="F420">
            <v>5091910</v>
          </cell>
          <cell r="G420" t="str">
            <v>ANTONIO RIVERA</v>
          </cell>
          <cell r="H420" t="str">
            <v>Sucre</v>
          </cell>
          <cell r="I420" t="str">
            <v>SINCELEJO</v>
          </cell>
          <cell r="J420" t="str">
            <v>SINCELEJO</v>
          </cell>
          <cell r="K420" t="str">
            <v>VALLEJO</v>
          </cell>
          <cell r="L420" t="str">
            <v>CR 4 # 17A- 22</v>
          </cell>
          <cell r="M420" t="str">
            <v>Resid. Estrato 2 E.Costa</v>
          </cell>
          <cell r="N420" t="str">
            <v>Situacion correcta</v>
          </cell>
          <cell r="O420">
            <v>53230</v>
          </cell>
          <cell r="P420">
            <v>1</v>
          </cell>
        </row>
        <row r="421">
          <cell r="A421">
            <v>7685687</v>
          </cell>
          <cell r="B421" t="str">
            <v>Troncal via Tolú</v>
          </cell>
          <cell r="C421">
            <v>5049738</v>
          </cell>
          <cell r="E421">
            <v>25086720</v>
          </cell>
          <cell r="F421">
            <v>5051290</v>
          </cell>
          <cell r="G421" t="str">
            <v>WILFRIDO CARMONA</v>
          </cell>
          <cell r="H421" t="str">
            <v>Sucre</v>
          </cell>
          <cell r="I421" t="str">
            <v>SINCELEJO</v>
          </cell>
          <cell r="J421" t="str">
            <v>SINCELEJO</v>
          </cell>
          <cell r="K421" t="str">
            <v>VALLEJO</v>
          </cell>
          <cell r="L421" t="str">
            <v>CR 4 # 17A- 14</v>
          </cell>
          <cell r="M421" t="str">
            <v>Resid. Estrato 2 E.Costa</v>
          </cell>
          <cell r="N421" t="str">
            <v>Situacion correcta</v>
          </cell>
        </row>
        <row r="422">
          <cell r="A422">
            <v>1319042</v>
          </cell>
          <cell r="B422" t="str">
            <v>Troncal via Tolú</v>
          </cell>
          <cell r="C422">
            <v>5070068</v>
          </cell>
          <cell r="E422">
            <v>25086725</v>
          </cell>
          <cell r="F422">
            <v>5091950</v>
          </cell>
          <cell r="G422" t="str">
            <v>ROSARIO AUBB</v>
          </cell>
          <cell r="H422" t="str">
            <v>Sucre</v>
          </cell>
          <cell r="I422" t="str">
            <v>SINCELEJO</v>
          </cell>
          <cell r="J422" t="str">
            <v>SINCELEJO</v>
          </cell>
          <cell r="K422" t="str">
            <v>VALLEJO</v>
          </cell>
          <cell r="L422" t="str">
            <v>CR 4 # 18A- 68</v>
          </cell>
          <cell r="M422" t="str">
            <v>Com (Sencilla Niv.1 ) E.Costa</v>
          </cell>
          <cell r="N422" t="str">
            <v>Situacion correcta</v>
          </cell>
        </row>
        <row r="423">
          <cell r="A423">
            <v>1866849</v>
          </cell>
          <cell r="B423" t="str">
            <v>Troncal via Tolú</v>
          </cell>
          <cell r="C423">
            <v>5069812</v>
          </cell>
          <cell r="E423">
            <v>25086732</v>
          </cell>
          <cell r="F423">
            <v>5091438</v>
          </cell>
          <cell r="G423" t="str">
            <v>ANA MARIA DE ARRAZOLA</v>
          </cell>
          <cell r="H423" t="str">
            <v>Sucre</v>
          </cell>
          <cell r="I423" t="str">
            <v>SINCELEJO</v>
          </cell>
          <cell r="J423" t="str">
            <v>SINCELEJO</v>
          </cell>
          <cell r="K423" t="str">
            <v>VALLEJO</v>
          </cell>
          <cell r="L423" t="str">
            <v>CR 4 # 22- 54</v>
          </cell>
          <cell r="M423" t="str">
            <v>Resid. Estrato 1 E.Costa</v>
          </cell>
          <cell r="N423" t="str">
            <v>Situacion correcta</v>
          </cell>
        </row>
        <row r="424">
          <cell r="A424">
            <v>76217409</v>
          </cell>
          <cell r="B424" t="str">
            <v>Troncal via Tolú</v>
          </cell>
          <cell r="C424">
            <v>5069813</v>
          </cell>
          <cell r="E424">
            <v>25086726</v>
          </cell>
          <cell r="F424">
            <v>5091440</v>
          </cell>
          <cell r="G424" t="str">
            <v>MARIO MANUEL TAMARA</v>
          </cell>
          <cell r="H424" t="str">
            <v>Sucre</v>
          </cell>
          <cell r="I424" t="str">
            <v>SINCELEJO</v>
          </cell>
          <cell r="J424" t="str">
            <v>SINCELEJO</v>
          </cell>
          <cell r="K424" t="str">
            <v>VALLEJO</v>
          </cell>
          <cell r="L424" t="str">
            <v>CR 4 # 18A- 120</v>
          </cell>
          <cell r="M424" t="str">
            <v>Resid. Estrato 1 E.Costa</v>
          </cell>
          <cell r="N424" t="str">
            <v>Situacion correcta</v>
          </cell>
          <cell r="O424">
            <v>0</v>
          </cell>
          <cell r="P424">
            <v>4</v>
          </cell>
        </row>
        <row r="425">
          <cell r="A425">
            <v>33104167</v>
          </cell>
          <cell r="B425" t="str">
            <v>Troncal via Tolú</v>
          </cell>
          <cell r="C425">
            <v>6515551</v>
          </cell>
          <cell r="E425">
            <v>34512211</v>
          </cell>
          <cell r="F425">
            <v>6545164</v>
          </cell>
          <cell r="G425" t="str">
            <v>ASTRID MONTERROZA PATERNINA</v>
          </cell>
          <cell r="H425" t="str">
            <v>Sucre</v>
          </cell>
          <cell r="I425" t="str">
            <v>SINCELEJO</v>
          </cell>
          <cell r="J425" t="str">
            <v>SINCELEJO</v>
          </cell>
          <cell r="K425" t="str">
            <v>VALLEJO</v>
          </cell>
          <cell r="L425" t="str">
            <v>CR 4 # 18A- 42</v>
          </cell>
          <cell r="M425" t="str">
            <v>Resid. Estrato 1 E.Costa</v>
          </cell>
          <cell r="N425" t="str">
            <v>Situacion correcta</v>
          </cell>
        </row>
        <row r="426">
          <cell r="A426">
            <v>33104105</v>
          </cell>
          <cell r="B426" t="str">
            <v>Troncal via Tolú</v>
          </cell>
          <cell r="C426" t="str">
            <v>No Encontrados</v>
          </cell>
        </row>
        <row r="427">
          <cell r="A427">
            <v>34698806</v>
          </cell>
          <cell r="B427" t="str">
            <v>Troncal via Tolú</v>
          </cell>
          <cell r="C427">
            <v>6515568</v>
          </cell>
          <cell r="E427">
            <v>34512220</v>
          </cell>
          <cell r="F427">
            <v>6545190</v>
          </cell>
          <cell r="G427" t="str">
            <v>ROSA ELENA PERTUZ</v>
          </cell>
          <cell r="H427" t="str">
            <v>Sucre</v>
          </cell>
          <cell r="I427" t="str">
            <v>SINCELEJO</v>
          </cell>
          <cell r="J427" t="str">
            <v>SINCELEJO</v>
          </cell>
          <cell r="K427" t="str">
            <v>VALLEJO</v>
          </cell>
          <cell r="L427" t="str">
            <v>CR 4 # 18A- 56</v>
          </cell>
          <cell r="M427" t="str">
            <v>Resid. Estrato 1 E.Costa</v>
          </cell>
          <cell r="N427" t="str">
            <v>Situacion correcta</v>
          </cell>
          <cell r="O427">
            <v>6770</v>
          </cell>
          <cell r="P427">
            <v>1</v>
          </cell>
        </row>
        <row r="428">
          <cell r="A428">
            <v>3231892</v>
          </cell>
          <cell r="B428" t="str">
            <v>Troncal via Tolú</v>
          </cell>
          <cell r="C428">
            <v>5885922</v>
          </cell>
          <cell r="E428">
            <v>34021469</v>
          </cell>
          <cell r="F428">
            <v>5996954</v>
          </cell>
          <cell r="G428" t="str">
            <v xml:space="preserve">  FABRICA DE BLOCK SIERRA FLOR</v>
          </cell>
          <cell r="H428" t="str">
            <v>Sucre</v>
          </cell>
          <cell r="I428" t="str">
            <v>SINCELEJO</v>
          </cell>
          <cell r="J428" t="str">
            <v>SINCELEJO</v>
          </cell>
          <cell r="K428" t="str">
            <v>VALLEJO</v>
          </cell>
          <cell r="L428" t="str">
            <v>CR 4 # 18A- 32</v>
          </cell>
          <cell r="M428" t="str">
            <v>Resid. Estrato 1 E.Costa</v>
          </cell>
          <cell r="N428" t="str">
            <v>Situacion correcta</v>
          </cell>
        </row>
        <row r="429">
          <cell r="A429">
            <v>28357165</v>
          </cell>
          <cell r="B429" t="str">
            <v>Troncal via Tolú</v>
          </cell>
          <cell r="C429">
            <v>5070069</v>
          </cell>
          <cell r="E429">
            <v>25086731</v>
          </cell>
          <cell r="F429">
            <v>5091952</v>
          </cell>
          <cell r="G429" t="str">
            <v xml:space="preserve">  REST DON LENCHO</v>
          </cell>
          <cell r="H429" t="str">
            <v>Sucre</v>
          </cell>
          <cell r="I429" t="str">
            <v>SINCELEJO</v>
          </cell>
          <cell r="J429" t="str">
            <v>SINCELEJO</v>
          </cell>
          <cell r="K429" t="str">
            <v>VALLEJO</v>
          </cell>
          <cell r="L429" t="str">
            <v>CR 4 # 19- 61</v>
          </cell>
          <cell r="M429" t="str">
            <v>Com (Sencilla Niv.1 ) E.Costa</v>
          </cell>
          <cell r="N429" t="str">
            <v>Situacion correcta</v>
          </cell>
          <cell r="O429">
            <v>342000</v>
          </cell>
          <cell r="P429">
            <v>1</v>
          </cell>
        </row>
        <row r="430">
          <cell r="A430">
            <v>762204741</v>
          </cell>
          <cell r="B430" t="str">
            <v>Troncal via Tolú</v>
          </cell>
          <cell r="C430" t="str">
            <v>No Encontrados</v>
          </cell>
        </row>
        <row r="431">
          <cell r="A431">
            <v>76220470</v>
          </cell>
          <cell r="B431" t="str">
            <v>Troncal via Tolú</v>
          </cell>
          <cell r="C431">
            <v>5070071</v>
          </cell>
          <cell r="E431">
            <v>25086729</v>
          </cell>
          <cell r="F431">
            <v>5091956</v>
          </cell>
          <cell r="G431" t="str">
            <v>MARCELINO ORTEGA</v>
          </cell>
          <cell r="H431" t="str">
            <v>Sucre</v>
          </cell>
          <cell r="I431" t="str">
            <v>SINCELEJO</v>
          </cell>
          <cell r="J431" t="str">
            <v>SINCELEJO</v>
          </cell>
          <cell r="K431" t="str">
            <v>VALLEJO</v>
          </cell>
          <cell r="L431" t="str">
            <v>CR 4 # 19- 49</v>
          </cell>
          <cell r="M431" t="str">
            <v>Resid. Estrato 2 E.Costa</v>
          </cell>
          <cell r="N431" t="str">
            <v>Situacion correcta</v>
          </cell>
          <cell r="O431">
            <v>32460</v>
          </cell>
          <cell r="P431">
            <v>1</v>
          </cell>
        </row>
        <row r="432">
          <cell r="A432">
            <v>76217501</v>
          </cell>
          <cell r="B432" t="str">
            <v>Troncal via Tolú</v>
          </cell>
          <cell r="C432">
            <v>5070072</v>
          </cell>
          <cell r="E432">
            <v>25086728</v>
          </cell>
          <cell r="F432">
            <v>5091958</v>
          </cell>
          <cell r="G432" t="str">
            <v>MANUEL NARVAEZ</v>
          </cell>
          <cell r="H432" t="str">
            <v>Sucre</v>
          </cell>
          <cell r="I432" t="str">
            <v>SINCELEJO</v>
          </cell>
          <cell r="J432" t="str">
            <v>SINCELEJO</v>
          </cell>
          <cell r="K432" t="str">
            <v>VALLEJO</v>
          </cell>
          <cell r="L432" t="str">
            <v>CR 4 # 19- 37</v>
          </cell>
          <cell r="M432" t="str">
            <v>Resid. Estrato 1 E.Costa</v>
          </cell>
          <cell r="N432" t="str">
            <v>Situacion correcta</v>
          </cell>
          <cell r="O432">
            <v>34120</v>
          </cell>
          <cell r="P432">
            <v>1</v>
          </cell>
        </row>
        <row r="433">
          <cell r="A433">
            <v>76344341</v>
          </cell>
          <cell r="B433" t="str">
            <v>Troncal via Tolú</v>
          </cell>
          <cell r="C433">
            <v>5070074</v>
          </cell>
          <cell r="E433">
            <v>25086727</v>
          </cell>
          <cell r="F433">
            <v>5091962</v>
          </cell>
          <cell r="G433" t="str">
            <v>JULIA EVA VILORIA</v>
          </cell>
          <cell r="H433" t="str">
            <v>Sucre</v>
          </cell>
          <cell r="I433" t="str">
            <v>SINCELEJO</v>
          </cell>
          <cell r="J433" t="str">
            <v>SINCELEJO</v>
          </cell>
          <cell r="K433" t="str">
            <v>VALLEJO</v>
          </cell>
          <cell r="L433" t="str">
            <v>CR 4 # 19- 9</v>
          </cell>
          <cell r="M433" t="str">
            <v>Resid. Estrato 1 E.Costa</v>
          </cell>
          <cell r="N433" t="str">
            <v>Situacion correcta</v>
          </cell>
          <cell r="O433">
            <v>45400</v>
          </cell>
          <cell r="P433">
            <v>1</v>
          </cell>
        </row>
        <row r="434">
          <cell r="A434">
            <v>33104115</v>
          </cell>
          <cell r="B434" t="str">
            <v>Troncal via Tolú</v>
          </cell>
          <cell r="C434">
            <v>6515547</v>
          </cell>
          <cell r="E434">
            <v>34512206</v>
          </cell>
          <cell r="F434">
            <v>6545150</v>
          </cell>
          <cell r="G434" t="str">
            <v>MILTON PACHECO ORTIZ</v>
          </cell>
          <cell r="H434" t="str">
            <v>Sucre</v>
          </cell>
          <cell r="I434" t="str">
            <v>SINCELEJO</v>
          </cell>
          <cell r="J434" t="str">
            <v>SINCELEJO</v>
          </cell>
          <cell r="K434" t="str">
            <v>VALLEJO</v>
          </cell>
          <cell r="L434" t="str">
            <v>CR 4 # 18A- 55</v>
          </cell>
          <cell r="M434" t="str">
            <v>Resid. Estrato 1 E.Costa</v>
          </cell>
          <cell r="N434" t="str">
            <v>Situacion correcta</v>
          </cell>
          <cell r="O434">
            <v>11210</v>
          </cell>
          <cell r="P434">
            <v>1</v>
          </cell>
        </row>
        <row r="435">
          <cell r="A435">
            <v>2499922</v>
          </cell>
          <cell r="B435" t="str">
            <v>Troncal via Tolú</v>
          </cell>
          <cell r="C435">
            <v>5070075</v>
          </cell>
          <cell r="E435">
            <v>25086724</v>
          </cell>
          <cell r="F435">
            <v>5091964</v>
          </cell>
          <cell r="G435" t="str">
            <v>EMPERATRIZ PENATE</v>
          </cell>
          <cell r="H435" t="str">
            <v>Sucre</v>
          </cell>
          <cell r="I435" t="str">
            <v>SINCELEJO</v>
          </cell>
          <cell r="J435" t="str">
            <v>SINCELEJO</v>
          </cell>
          <cell r="K435" t="str">
            <v>VALLEJO</v>
          </cell>
          <cell r="L435" t="str">
            <v>CR 4 # 18- 35</v>
          </cell>
          <cell r="M435" t="str">
            <v>Resid. Estrato 1 E.Costa</v>
          </cell>
          <cell r="N435" t="str">
            <v>Situacion correcta</v>
          </cell>
          <cell r="O435">
            <v>23510</v>
          </cell>
          <cell r="P435">
            <v>1</v>
          </cell>
        </row>
        <row r="436">
          <cell r="A436">
            <v>3856905</v>
          </cell>
          <cell r="B436" t="str">
            <v>Troncal via Tolú</v>
          </cell>
          <cell r="C436">
            <v>5070078</v>
          </cell>
          <cell r="E436">
            <v>25086723</v>
          </cell>
          <cell r="F436">
            <v>5091970</v>
          </cell>
          <cell r="G436" t="str">
            <v>ANA BATISTA</v>
          </cell>
          <cell r="H436" t="str">
            <v>Sucre</v>
          </cell>
          <cell r="I436" t="str">
            <v>SINCELEJO</v>
          </cell>
          <cell r="J436" t="str">
            <v>SINCELEJO</v>
          </cell>
          <cell r="K436" t="str">
            <v>VALLEJO</v>
          </cell>
          <cell r="L436" t="str">
            <v>CR 4 # 18- 23</v>
          </cell>
          <cell r="M436" t="str">
            <v>Resid. Estrato 2 E.Costa</v>
          </cell>
          <cell r="N436" t="str">
            <v>Situacion correcta</v>
          </cell>
        </row>
        <row r="437">
          <cell r="A437">
            <v>33104173</v>
          </cell>
          <cell r="B437" t="str">
            <v>Troncal via Tolú</v>
          </cell>
          <cell r="C437">
            <v>6201224</v>
          </cell>
          <cell r="E437">
            <v>34202192</v>
          </cell>
          <cell r="F437">
            <v>6202421</v>
          </cell>
          <cell r="G437" t="str">
            <v>OSCAR NARVAS</v>
          </cell>
          <cell r="H437" t="str">
            <v>Sucre</v>
          </cell>
          <cell r="I437" t="str">
            <v>SINCELEJO</v>
          </cell>
          <cell r="J437" t="str">
            <v>SINCELEJO</v>
          </cell>
          <cell r="K437" t="str">
            <v>VALLEJO</v>
          </cell>
          <cell r="L437" t="str">
            <v>CR 4 # 18SN- 601</v>
          </cell>
          <cell r="M437" t="str">
            <v>Resid. Estrato 1 E.Costa</v>
          </cell>
          <cell r="N437" t="str">
            <v>Situacion correcta</v>
          </cell>
        </row>
        <row r="438">
          <cell r="A438">
            <v>3526753</v>
          </cell>
          <cell r="B438" t="str">
            <v>Troncal via Tolú</v>
          </cell>
          <cell r="C438">
            <v>5070103</v>
          </cell>
          <cell r="E438">
            <v>25086703</v>
          </cell>
          <cell r="F438">
            <v>5092020</v>
          </cell>
          <cell r="G438" t="str">
            <v>ADALBERTO ATENCIA</v>
          </cell>
          <cell r="H438" t="str">
            <v>Sucre</v>
          </cell>
          <cell r="I438" t="str">
            <v>SINCELEJO</v>
          </cell>
          <cell r="J438" t="str">
            <v>SINCELEJO</v>
          </cell>
          <cell r="K438" t="str">
            <v>VALLEJO</v>
          </cell>
          <cell r="L438" t="str">
            <v>CR 4 # 17A- 31</v>
          </cell>
          <cell r="M438" t="str">
            <v>Resid. Estrato 2 E.Costa</v>
          </cell>
          <cell r="N438" t="str">
            <v>Situacion correcta</v>
          </cell>
          <cell r="O438">
            <v>16500</v>
          </cell>
          <cell r="P438">
            <v>1</v>
          </cell>
        </row>
        <row r="439">
          <cell r="A439">
            <v>1434981</v>
          </cell>
          <cell r="B439" t="str">
            <v>Troncal via Tolú</v>
          </cell>
          <cell r="C439">
            <v>5057126</v>
          </cell>
          <cell r="E439">
            <v>25086622</v>
          </cell>
          <cell r="F439">
            <v>5066066</v>
          </cell>
          <cell r="G439" t="str">
            <v>WALDITRUDYS RODRIGUEZ</v>
          </cell>
          <cell r="H439" t="str">
            <v>Sucre</v>
          </cell>
          <cell r="I439" t="str">
            <v>SINCELEJO</v>
          </cell>
          <cell r="J439" t="str">
            <v>SINCELEJO</v>
          </cell>
          <cell r="K439" t="str">
            <v>VALLEJO</v>
          </cell>
          <cell r="L439" t="str">
            <v>CL 18 # 4- 15</v>
          </cell>
          <cell r="M439" t="str">
            <v>Resid. Estrato 2 E.Costa</v>
          </cell>
          <cell r="N439" t="str">
            <v>Situacion correcta</v>
          </cell>
          <cell r="O439">
            <v>33060</v>
          </cell>
          <cell r="P439">
            <v>1</v>
          </cell>
        </row>
        <row r="440">
          <cell r="A440">
            <v>3362152</v>
          </cell>
          <cell r="B440" t="str">
            <v>Troncal via Tolú</v>
          </cell>
          <cell r="C440">
            <v>5054285</v>
          </cell>
          <cell r="E440">
            <v>25086717</v>
          </cell>
          <cell r="F440">
            <v>5060384</v>
          </cell>
          <cell r="G440" t="str">
            <v>ALVARO SEQUEDA</v>
          </cell>
          <cell r="H440" t="str">
            <v>Sucre</v>
          </cell>
          <cell r="I440" t="str">
            <v>SINCELEJO</v>
          </cell>
          <cell r="J440" t="str">
            <v>SINCELEJO</v>
          </cell>
          <cell r="K440" t="str">
            <v>VALLEJO</v>
          </cell>
          <cell r="L440" t="str">
            <v>CR 4 # 17- 21</v>
          </cell>
          <cell r="M440" t="str">
            <v>Resid. Estrato 2 E.Costa</v>
          </cell>
          <cell r="N440" t="str">
            <v>Situacion correcta</v>
          </cell>
          <cell r="O440">
            <v>19200</v>
          </cell>
          <cell r="P440">
            <v>1</v>
          </cell>
        </row>
        <row r="441">
          <cell r="A441">
            <v>1448879</v>
          </cell>
          <cell r="B441" t="str">
            <v>Troncal via Tolú</v>
          </cell>
          <cell r="C441" t="str">
            <v>No Encontrados</v>
          </cell>
        </row>
        <row r="442">
          <cell r="A442">
            <v>10275132</v>
          </cell>
          <cell r="B442" t="str">
            <v>Troncal via Tolú</v>
          </cell>
          <cell r="C442">
            <v>5070124</v>
          </cell>
          <cell r="E442">
            <v>25086716</v>
          </cell>
          <cell r="F442">
            <v>5092062</v>
          </cell>
          <cell r="G442" t="str">
            <v>DAIRO POLO</v>
          </cell>
          <cell r="H442" t="str">
            <v>Sucre</v>
          </cell>
          <cell r="I442" t="str">
            <v>SINCELEJO</v>
          </cell>
          <cell r="J442" t="str">
            <v>SINCELEJO</v>
          </cell>
          <cell r="K442" t="str">
            <v>VALLEJO</v>
          </cell>
          <cell r="L442" t="str">
            <v>CR 4 # 17- 8</v>
          </cell>
          <cell r="M442" t="str">
            <v>Resid. Estrato 2 E.Costa</v>
          </cell>
          <cell r="N442" t="str">
            <v>Situacion correcta</v>
          </cell>
          <cell r="O442">
            <v>69930</v>
          </cell>
          <cell r="P442">
            <v>1</v>
          </cell>
        </row>
        <row r="443">
          <cell r="A443">
            <v>3229110</v>
          </cell>
          <cell r="B443" t="str">
            <v>Troncal via Tolú</v>
          </cell>
          <cell r="C443">
            <v>5070123</v>
          </cell>
          <cell r="E443">
            <v>25086715</v>
          </cell>
          <cell r="F443">
            <v>5092060</v>
          </cell>
          <cell r="G443" t="str">
            <v>ALFREDO TINOCO M</v>
          </cell>
          <cell r="H443" t="str">
            <v>Sucre</v>
          </cell>
          <cell r="I443" t="str">
            <v>SINCELEJO</v>
          </cell>
          <cell r="J443" t="str">
            <v>SINCELEJO</v>
          </cell>
          <cell r="K443" t="str">
            <v>VALLEJO</v>
          </cell>
          <cell r="L443" t="str">
            <v>CR 4 # 16D- 37</v>
          </cell>
          <cell r="M443" t="str">
            <v>Resid. Estrato 2 E.Costa</v>
          </cell>
          <cell r="N443" t="str">
            <v>Situacion correcta</v>
          </cell>
          <cell r="O443">
            <v>70160</v>
          </cell>
          <cell r="P443">
            <v>1</v>
          </cell>
        </row>
        <row r="444">
          <cell r="A444">
            <v>3518140</v>
          </cell>
          <cell r="B444" t="str">
            <v>Troncal via Tolú</v>
          </cell>
          <cell r="C444">
            <v>5892723</v>
          </cell>
          <cell r="E444">
            <v>34027067</v>
          </cell>
          <cell r="F444">
            <v>6025399</v>
          </cell>
          <cell r="G444" t="str">
            <v>EDGAR IBARRA</v>
          </cell>
          <cell r="H444" t="str">
            <v>Sucre</v>
          </cell>
          <cell r="I444" t="str">
            <v>SINCELEJO</v>
          </cell>
          <cell r="J444" t="str">
            <v>SINCELEJO</v>
          </cell>
          <cell r="K444" t="str">
            <v>VALLEJO</v>
          </cell>
          <cell r="L444" t="str">
            <v>CL 16D # 4A- 10</v>
          </cell>
          <cell r="M444" t="str">
            <v>Com (Sencilla Niv.1 ) E.Costa</v>
          </cell>
          <cell r="N444" t="str">
            <v>Situacion correcta</v>
          </cell>
          <cell r="O444">
            <v>40800</v>
          </cell>
          <cell r="P444">
            <v>1</v>
          </cell>
        </row>
        <row r="445">
          <cell r="A445">
            <v>77573745</v>
          </cell>
          <cell r="B445" t="str">
            <v>Troncal via Tolú</v>
          </cell>
          <cell r="C445">
            <v>6514501</v>
          </cell>
          <cell r="E445">
            <v>34511268</v>
          </cell>
          <cell r="F445">
            <v>6539563</v>
          </cell>
          <cell r="G445" t="str">
            <v>GLADYS MARIA BERRIO AVILA</v>
          </cell>
          <cell r="H445" t="str">
            <v>Sucre</v>
          </cell>
          <cell r="I445" t="str">
            <v>SINCELEJO</v>
          </cell>
          <cell r="J445" t="str">
            <v>SINCELEJO</v>
          </cell>
          <cell r="K445" t="str">
            <v>LOS LAURELES</v>
          </cell>
          <cell r="L445" t="str">
            <v>CR 4 # 9- 86</v>
          </cell>
          <cell r="M445" t="str">
            <v>Resid. Estrato 2 E.Costa</v>
          </cell>
          <cell r="N445" t="str">
            <v>Situacion correcta</v>
          </cell>
        </row>
        <row r="446">
          <cell r="A446">
            <v>34711957</v>
          </cell>
          <cell r="B446" t="str">
            <v>Troncal via Tolú</v>
          </cell>
          <cell r="C446" t="str">
            <v>No Encontrados</v>
          </cell>
        </row>
        <row r="447">
          <cell r="A447">
            <v>70001264</v>
          </cell>
          <cell r="B447" t="str">
            <v>Troncal via Tolú</v>
          </cell>
          <cell r="C447">
            <v>5066832</v>
          </cell>
          <cell r="E447">
            <v>25063937</v>
          </cell>
          <cell r="F447">
            <v>5085478</v>
          </cell>
          <cell r="G447" t="str">
            <v>OLFIDA MERCADO</v>
          </cell>
          <cell r="H447" t="str">
            <v>Sucre</v>
          </cell>
          <cell r="I447" t="str">
            <v>SINCELEJO</v>
          </cell>
          <cell r="J447" t="str">
            <v>SINCELEJO</v>
          </cell>
          <cell r="K447" t="str">
            <v>DIVINO SALVADOR</v>
          </cell>
          <cell r="L447" t="str">
            <v>CR 4 # 9- 7</v>
          </cell>
          <cell r="M447" t="str">
            <v>Resid. Estrato 2 E.Costa</v>
          </cell>
          <cell r="N447" t="str">
            <v>Situacion correcta</v>
          </cell>
          <cell r="O447">
            <v>43300</v>
          </cell>
          <cell r="P447">
            <v>1</v>
          </cell>
        </row>
        <row r="448">
          <cell r="A448">
            <v>70006205</v>
          </cell>
          <cell r="B448" t="str">
            <v>Troncal via Tolú</v>
          </cell>
          <cell r="C448">
            <v>5066878</v>
          </cell>
          <cell r="E448">
            <v>25063935</v>
          </cell>
          <cell r="F448">
            <v>5085570</v>
          </cell>
          <cell r="G448" t="str">
            <v>ADELAIDA LASTRE T</v>
          </cell>
          <cell r="H448" t="str">
            <v>Sucre</v>
          </cell>
          <cell r="I448" t="str">
            <v>SINCELEJO</v>
          </cell>
          <cell r="J448" t="str">
            <v>SINCELEJO</v>
          </cell>
          <cell r="K448" t="str">
            <v>DIVINO SALVADOR</v>
          </cell>
          <cell r="L448" t="str">
            <v>CR 4 # 6A- 18</v>
          </cell>
          <cell r="M448" t="str">
            <v>Resid. Estrato 1 E.Costa</v>
          </cell>
          <cell r="N448" t="str">
            <v>Situacion correcta</v>
          </cell>
        </row>
        <row r="449">
          <cell r="A449">
            <v>15351189</v>
          </cell>
          <cell r="B449" t="str">
            <v>Troncal via Tolú</v>
          </cell>
          <cell r="C449" t="str">
            <v>No Encontrados</v>
          </cell>
        </row>
        <row r="450">
          <cell r="A450">
            <v>7117938</v>
          </cell>
          <cell r="B450" t="str">
            <v>Troncal via Tolú</v>
          </cell>
          <cell r="C450">
            <v>5067138</v>
          </cell>
          <cell r="E450">
            <v>25063916</v>
          </cell>
          <cell r="F450">
            <v>5086090</v>
          </cell>
          <cell r="G450" t="str">
            <v>ANA HILDA NOGUERA R</v>
          </cell>
          <cell r="H450" t="str">
            <v>Sucre</v>
          </cell>
          <cell r="I450" t="str">
            <v>SINCELEJO</v>
          </cell>
          <cell r="J450" t="str">
            <v>SINCELEJO</v>
          </cell>
          <cell r="K450" t="str">
            <v>DIVINO SALVADOR</v>
          </cell>
          <cell r="L450" t="str">
            <v>CR 4 # 4- 22</v>
          </cell>
          <cell r="M450" t="str">
            <v>Resid. Estrato 1 E.Costa</v>
          </cell>
          <cell r="N450" t="str">
            <v>Situacion correcta</v>
          </cell>
          <cell r="O450">
            <v>9710</v>
          </cell>
          <cell r="P450">
            <v>1</v>
          </cell>
        </row>
        <row r="451">
          <cell r="A451">
            <v>7034272</v>
          </cell>
          <cell r="B451" t="str">
            <v>Troncal via Tolú</v>
          </cell>
          <cell r="C451" t="str">
            <v>No Encontrados</v>
          </cell>
        </row>
        <row r="452">
          <cell r="A452">
            <v>76332416</v>
          </cell>
          <cell r="B452" t="str">
            <v>Troncal via Tolú</v>
          </cell>
          <cell r="C452">
            <v>5067175</v>
          </cell>
          <cell r="E452">
            <v>25063925</v>
          </cell>
          <cell r="F452">
            <v>5086164</v>
          </cell>
          <cell r="G452" t="str">
            <v>EUCLIDES MERCADO</v>
          </cell>
          <cell r="H452" t="str">
            <v>Sucre</v>
          </cell>
          <cell r="I452" t="str">
            <v>SINCELEJO</v>
          </cell>
          <cell r="J452" t="str">
            <v>SINCELEJO</v>
          </cell>
          <cell r="K452" t="str">
            <v>DIVINO SALVADOR</v>
          </cell>
          <cell r="L452" t="str">
            <v>CR 4 # 3B- 55</v>
          </cell>
          <cell r="M452" t="str">
            <v>Resid. Estrato 1 E.Costa</v>
          </cell>
          <cell r="N452" t="str">
            <v>Situacion correcta</v>
          </cell>
          <cell r="O452">
            <v>15450</v>
          </cell>
          <cell r="P452">
            <v>1</v>
          </cell>
        </row>
        <row r="453">
          <cell r="A453">
            <v>1459969</v>
          </cell>
          <cell r="B453" t="str">
            <v>Troncal via Tolú</v>
          </cell>
          <cell r="C453">
            <v>5067174</v>
          </cell>
          <cell r="E453">
            <v>25063914</v>
          </cell>
          <cell r="F453">
            <v>5086162</v>
          </cell>
          <cell r="G453" t="str">
            <v>SERGIO BANQUET</v>
          </cell>
          <cell r="H453" t="str">
            <v>Sucre</v>
          </cell>
          <cell r="I453" t="str">
            <v>SINCELEJO</v>
          </cell>
          <cell r="J453" t="str">
            <v>SINCELEJO</v>
          </cell>
          <cell r="K453" t="str">
            <v>DIVINO SALVADOR</v>
          </cell>
          <cell r="L453" t="str">
            <v>CR 4 # 3B- 65</v>
          </cell>
          <cell r="M453" t="str">
            <v>Resid. Estrato 1 E.Costa</v>
          </cell>
          <cell r="N453" t="str">
            <v>Situacion correcta</v>
          </cell>
          <cell r="O453">
            <v>6300</v>
          </cell>
          <cell r="P453">
            <v>1</v>
          </cell>
        </row>
        <row r="454">
          <cell r="A454">
            <v>10507644</v>
          </cell>
          <cell r="B454" t="str">
            <v>Troncal via Tolú</v>
          </cell>
          <cell r="C454">
            <v>5058102</v>
          </cell>
          <cell r="E454">
            <v>25075903</v>
          </cell>
          <cell r="F454">
            <v>5068018</v>
          </cell>
          <cell r="G454" t="str">
            <v>RAMON PINEDA</v>
          </cell>
          <cell r="H454" t="str">
            <v>Sucre</v>
          </cell>
          <cell r="I454" t="str">
            <v>SINCELEJO</v>
          </cell>
          <cell r="J454" t="str">
            <v>SINCELEJO</v>
          </cell>
          <cell r="K454" t="str">
            <v>LOS LAURELES</v>
          </cell>
          <cell r="L454" t="str">
            <v>CR 4 # 2- 46</v>
          </cell>
          <cell r="M454" t="str">
            <v>Resid. Estrato 3 E.Costa</v>
          </cell>
          <cell r="N454" t="str">
            <v>Situacion correcta</v>
          </cell>
          <cell r="O454">
            <v>118320</v>
          </cell>
          <cell r="P454">
            <v>1</v>
          </cell>
        </row>
        <row r="455">
          <cell r="A455">
            <v>2953745</v>
          </cell>
          <cell r="B455" t="str">
            <v>Troncal via Tolú</v>
          </cell>
          <cell r="C455">
            <v>5067101</v>
          </cell>
          <cell r="E455">
            <v>25063927</v>
          </cell>
          <cell r="F455">
            <v>5086016</v>
          </cell>
          <cell r="G455" t="str">
            <v>UBADEL MERINA</v>
          </cell>
          <cell r="H455" t="str">
            <v>Sucre</v>
          </cell>
          <cell r="I455" t="str">
            <v>SINCELEJO</v>
          </cell>
          <cell r="J455" t="str">
            <v>SINCELEJO</v>
          </cell>
          <cell r="K455" t="str">
            <v>DIVINO SALVADOR</v>
          </cell>
          <cell r="L455" t="str">
            <v>CR 4 # 4B- 5</v>
          </cell>
          <cell r="M455" t="str">
            <v>Resid. Estrato 2 E.Costa</v>
          </cell>
          <cell r="N455" t="str">
            <v>Situacion correcta</v>
          </cell>
        </row>
        <row r="456">
          <cell r="A456">
            <v>3090537</v>
          </cell>
          <cell r="B456" t="str">
            <v>Troncal via Tolú</v>
          </cell>
          <cell r="C456">
            <v>5067077</v>
          </cell>
          <cell r="E456">
            <v>25063980</v>
          </cell>
          <cell r="F456">
            <v>5085968</v>
          </cell>
          <cell r="G456" t="str">
            <v>DIEGO PEREIRA</v>
          </cell>
          <cell r="H456" t="str">
            <v>Sucre</v>
          </cell>
          <cell r="I456" t="str">
            <v>SINCELEJO</v>
          </cell>
          <cell r="J456" t="str">
            <v>SINCELEJO</v>
          </cell>
          <cell r="K456" t="str">
            <v>DIVINO SALVADOR</v>
          </cell>
          <cell r="L456" t="str">
            <v>CL 5 # 4- 16</v>
          </cell>
          <cell r="M456" t="str">
            <v>Resid. Estrato 1 E.Costa</v>
          </cell>
          <cell r="N456" t="str">
            <v>Situacion correcta</v>
          </cell>
          <cell r="O456">
            <v>1622060</v>
          </cell>
          <cell r="P456">
            <v>0</v>
          </cell>
        </row>
        <row r="457">
          <cell r="A457">
            <v>77573762</v>
          </cell>
          <cell r="B457" t="str">
            <v>Troncal via Tolú</v>
          </cell>
          <cell r="C457">
            <v>5069838</v>
          </cell>
          <cell r="E457">
            <v>25075916</v>
          </cell>
          <cell r="F457">
            <v>5091490</v>
          </cell>
          <cell r="G457" t="str">
            <v>RAMON PINEDA Z</v>
          </cell>
          <cell r="H457" t="str">
            <v>Sucre</v>
          </cell>
          <cell r="I457" t="str">
            <v>SINCELEJO</v>
          </cell>
          <cell r="J457" t="str">
            <v>SINCELEJO</v>
          </cell>
          <cell r="K457" t="str">
            <v>LOS LAURELES</v>
          </cell>
          <cell r="L457" t="str">
            <v>CR 4 # 2- 148</v>
          </cell>
          <cell r="M457" t="str">
            <v>Resid. Estrato 2 E.Costa</v>
          </cell>
          <cell r="N457" t="str">
            <v>Suspendido por impago</v>
          </cell>
          <cell r="O457">
            <v>374510</v>
          </cell>
          <cell r="P457">
            <v>7</v>
          </cell>
        </row>
        <row r="458">
          <cell r="A458">
            <v>10276811</v>
          </cell>
          <cell r="B458" t="str">
            <v>Troncal via Tolú</v>
          </cell>
          <cell r="C458">
            <v>5067032</v>
          </cell>
          <cell r="E458">
            <v>25063919</v>
          </cell>
          <cell r="F458">
            <v>5085878</v>
          </cell>
          <cell r="G458" t="str">
            <v>MANUEL E PATERNINA</v>
          </cell>
          <cell r="H458" t="str">
            <v>Sucre</v>
          </cell>
          <cell r="I458" t="str">
            <v>SINCELEJO</v>
          </cell>
          <cell r="J458" t="str">
            <v>SINCELEJO</v>
          </cell>
          <cell r="K458" t="str">
            <v>DIVINO SALVADOR</v>
          </cell>
          <cell r="L458" t="str">
            <v>CR 4 # 5- 3</v>
          </cell>
          <cell r="M458" t="str">
            <v>Resid. Estrato 2 E.Costa</v>
          </cell>
          <cell r="N458" t="str">
            <v>Situacion correcta</v>
          </cell>
          <cell r="O458">
            <v>1587950</v>
          </cell>
          <cell r="P458">
            <v>1</v>
          </cell>
        </row>
        <row r="459">
          <cell r="A459">
            <v>1434845</v>
          </cell>
          <cell r="B459" t="str">
            <v>Troncal via Tolú</v>
          </cell>
          <cell r="C459">
            <v>5067097</v>
          </cell>
          <cell r="E459">
            <v>25063978</v>
          </cell>
          <cell r="F459">
            <v>5086008</v>
          </cell>
          <cell r="G459" t="str">
            <v>TARCILA ORTEGA CL 4 C</v>
          </cell>
          <cell r="H459" t="str">
            <v>Sucre</v>
          </cell>
          <cell r="I459" t="str">
            <v>SINCELEJO</v>
          </cell>
          <cell r="J459" t="str">
            <v>SINCELEJO</v>
          </cell>
          <cell r="K459" t="str">
            <v>DIVINO SALVADOR</v>
          </cell>
          <cell r="L459" t="str">
            <v>CL 4C # 4- 51</v>
          </cell>
          <cell r="M459" t="str">
            <v>Resid. Estrato 1 E.Costa</v>
          </cell>
          <cell r="N459" t="str">
            <v>Situacion correcta</v>
          </cell>
          <cell r="O459">
            <v>71600</v>
          </cell>
          <cell r="P459">
            <v>4</v>
          </cell>
        </row>
        <row r="460">
          <cell r="A460">
            <v>34698679</v>
          </cell>
          <cell r="B460" t="str">
            <v>Troncal via Tolú</v>
          </cell>
          <cell r="C460">
            <v>5067080</v>
          </cell>
          <cell r="E460">
            <v>25063969</v>
          </cell>
          <cell r="F460">
            <v>5085974</v>
          </cell>
          <cell r="G460" t="str">
            <v>EVER GUZMAN</v>
          </cell>
          <cell r="H460" t="str">
            <v>Sucre</v>
          </cell>
          <cell r="I460" t="str">
            <v>SINCELEJO</v>
          </cell>
          <cell r="J460" t="str">
            <v>SINCELEJO</v>
          </cell>
          <cell r="K460" t="str">
            <v>DIVINO SALVADOR</v>
          </cell>
          <cell r="L460" t="str">
            <v>CL 4C # 4- 60</v>
          </cell>
          <cell r="M460" t="str">
            <v>Resid. Estrato 1 E.Costa</v>
          </cell>
          <cell r="N460" t="str">
            <v>Situacion correcta</v>
          </cell>
          <cell r="O460">
            <v>15400</v>
          </cell>
          <cell r="P460">
            <v>1</v>
          </cell>
        </row>
        <row r="461">
          <cell r="A461">
            <v>1434841</v>
          </cell>
          <cell r="B461" t="str">
            <v>Troncal via Tolú</v>
          </cell>
          <cell r="C461">
            <v>5067079</v>
          </cell>
          <cell r="E461">
            <v>25063968</v>
          </cell>
          <cell r="F461">
            <v>5085972</v>
          </cell>
          <cell r="G461" t="str">
            <v>DORIS LOPEZ</v>
          </cell>
          <cell r="H461" t="str">
            <v>Sucre</v>
          </cell>
          <cell r="I461" t="str">
            <v>SINCELEJO</v>
          </cell>
          <cell r="J461" t="str">
            <v>SINCELEJO</v>
          </cell>
          <cell r="K461" t="str">
            <v>DIVINO SALVADOR</v>
          </cell>
          <cell r="L461" t="str">
            <v>CL 4C # 4- 52</v>
          </cell>
          <cell r="M461" t="str">
            <v>Resid. Estrato 1 E.Costa</v>
          </cell>
          <cell r="N461" t="str">
            <v>Situacion correcta</v>
          </cell>
        </row>
        <row r="462">
          <cell r="A462">
            <v>1435091</v>
          </cell>
          <cell r="B462" t="str">
            <v>Troncal via Tolú</v>
          </cell>
          <cell r="C462">
            <v>5067082</v>
          </cell>
          <cell r="E462">
            <v>25063973</v>
          </cell>
          <cell r="F462">
            <v>5085978</v>
          </cell>
          <cell r="G462" t="str">
            <v>HUGO MANJARREZ ABAD</v>
          </cell>
          <cell r="H462" t="str">
            <v>Sucre</v>
          </cell>
          <cell r="I462" t="str">
            <v>SINCELEJO</v>
          </cell>
          <cell r="J462" t="str">
            <v>SINCELEJO</v>
          </cell>
          <cell r="K462" t="str">
            <v>DIVINO SALVADOR</v>
          </cell>
          <cell r="L462" t="str">
            <v>CL 4C # 4- 76</v>
          </cell>
          <cell r="M462" t="str">
            <v>Resid. Estrato 1 E.Costa</v>
          </cell>
          <cell r="N462" t="str">
            <v>Situacion correcta</v>
          </cell>
          <cell r="O462">
            <v>18310</v>
          </cell>
          <cell r="P462">
            <v>1</v>
          </cell>
        </row>
        <row r="463">
          <cell r="A463">
            <v>856182</v>
          </cell>
          <cell r="B463" t="str">
            <v>Medidores Para Pci</v>
          </cell>
          <cell r="C463">
            <v>5074453</v>
          </cell>
          <cell r="E463">
            <v>25049527</v>
          </cell>
          <cell r="F463">
            <v>5100720</v>
          </cell>
          <cell r="G463" t="str">
            <v>GABRIELA FLOREZ</v>
          </cell>
          <cell r="H463" t="str">
            <v>Sucre</v>
          </cell>
          <cell r="I463" t="str">
            <v>SINCE</v>
          </cell>
          <cell r="J463" t="str">
            <v>SINCE</v>
          </cell>
          <cell r="K463" t="str">
            <v>CENTRO</v>
          </cell>
          <cell r="L463" t="str">
            <v>CR 11 # 7- 4</v>
          </cell>
          <cell r="M463" t="str">
            <v>Resid. Estrato 2 E.Costa</v>
          </cell>
          <cell r="N463" t="str">
            <v>Situacion correcta</v>
          </cell>
        </row>
        <row r="464">
          <cell r="A464">
            <v>1045283</v>
          </cell>
          <cell r="B464" t="str">
            <v>Medidores Para Pci</v>
          </cell>
          <cell r="C464">
            <v>5938834</v>
          </cell>
          <cell r="E464">
            <v>25049527</v>
          </cell>
          <cell r="F464">
            <v>6160863</v>
          </cell>
          <cell r="G464" t="str">
            <v>GABRIELA FLOREZ NAVARRO</v>
          </cell>
          <cell r="H464" t="str">
            <v>Sucre</v>
          </cell>
          <cell r="I464" t="str">
            <v>SINCE</v>
          </cell>
          <cell r="J464" t="str">
            <v>SINCE</v>
          </cell>
          <cell r="K464" t="str">
            <v>CENTRO</v>
          </cell>
          <cell r="L464" t="str">
            <v>CR 11 # 7- 4 P  1 APTO    2</v>
          </cell>
          <cell r="M464" t="str">
            <v>Resid. Estrato 3 E.Costa</v>
          </cell>
          <cell r="N464" t="str">
            <v>Situacion correcta</v>
          </cell>
        </row>
        <row r="465">
          <cell r="A465">
            <v>913247</v>
          </cell>
          <cell r="B465" t="str">
            <v>Medidores Para Pci</v>
          </cell>
          <cell r="C465">
            <v>5024919</v>
          </cell>
          <cell r="E465">
            <v>25049269</v>
          </cell>
          <cell r="F465">
            <v>5024919</v>
          </cell>
          <cell r="G465" t="str">
            <v xml:space="preserve">                               OFICINA DE REGISTROS</v>
          </cell>
          <cell r="H465" t="str">
            <v>Sucre</v>
          </cell>
          <cell r="I465" t="str">
            <v>SINCE</v>
          </cell>
          <cell r="J465" t="str">
            <v>SINCE</v>
          </cell>
          <cell r="K465" t="str">
            <v>CEJA</v>
          </cell>
          <cell r="L465" t="str">
            <v>CL 7 # 11- 6</v>
          </cell>
          <cell r="M465" t="str">
            <v>Ofi (Sencilla Niv.1) E.Costa</v>
          </cell>
          <cell r="N465" t="str">
            <v>Situacion correcta</v>
          </cell>
        </row>
        <row r="466">
          <cell r="A466">
            <v>3199628</v>
          </cell>
          <cell r="B466" t="str">
            <v>Medidores Para Pci</v>
          </cell>
          <cell r="C466">
            <v>5074448</v>
          </cell>
          <cell r="E466">
            <v>25049010</v>
          </cell>
          <cell r="F466">
            <v>5100710</v>
          </cell>
          <cell r="G466" t="str">
            <v>CARLOS MERLANO UCROS</v>
          </cell>
          <cell r="H466" t="str">
            <v>Sucre</v>
          </cell>
          <cell r="I466" t="str">
            <v>SINCE</v>
          </cell>
          <cell r="J466" t="str">
            <v>SINCE</v>
          </cell>
          <cell r="K466" t="str">
            <v>CEJA</v>
          </cell>
          <cell r="L466" t="str">
            <v>CR 11 # 6- 63</v>
          </cell>
          <cell r="M466" t="str">
            <v>Resid. Estrato 2 E.Costa</v>
          </cell>
          <cell r="N466" t="str">
            <v>Situacion correcta</v>
          </cell>
        </row>
        <row r="467">
          <cell r="A467">
            <v>3201365</v>
          </cell>
          <cell r="B467" t="str">
            <v>Medidores Para Pci</v>
          </cell>
          <cell r="C467">
            <v>5074463</v>
          </cell>
          <cell r="E467">
            <v>25049270</v>
          </cell>
          <cell r="F467">
            <v>5100740</v>
          </cell>
          <cell r="G467" t="str">
            <v>LUIS OSORIO DE LA OSSA</v>
          </cell>
          <cell r="H467" t="str">
            <v>Sucre</v>
          </cell>
          <cell r="I467" t="str">
            <v>SINCE</v>
          </cell>
          <cell r="J467" t="str">
            <v>SINCE</v>
          </cell>
          <cell r="K467" t="str">
            <v>CEJA</v>
          </cell>
          <cell r="L467" t="str">
            <v>CL 7 # 11- 27</v>
          </cell>
          <cell r="M467" t="str">
            <v>Resid. Estrato 3 E.Costa</v>
          </cell>
          <cell r="N467" t="str">
            <v>Situacion correcta</v>
          </cell>
        </row>
        <row r="468">
          <cell r="A468">
            <v>914746</v>
          </cell>
          <cell r="B468" t="str">
            <v>Medidores Para Pci</v>
          </cell>
          <cell r="C468">
            <v>5074456</v>
          </cell>
          <cell r="E468">
            <v>25049558</v>
          </cell>
          <cell r="F468">
            <v>5100726</v>
          </cell>
          <cell r="G468" t="str">
            <v>CRISTO IRIARTE</v>
          </cell>
          <cell r="H468" t="str">
            <v>Sucre</v>
          </cell>
          <cell r="I468" t="str">
            <v>SINCE</v>
          </cell>
          <cell r="J468" t="str">
            <v>SINCE</v>
          </cell>
          <cell r="K468" t="str">
            <v>CENTRO</v>
          </cell>
          <cell r="L468" t="str">
            <v>CL 7 # 11- 45</v>
          </cell>
          <cell r="M468" t="str">
            <v>Resid. Estrato 2 E.Costa</v>
          </cell>
          <cell r="N468" t="str">
            <v>Situacion correcta</v>
          </cell>
        </row>
        <row r="469">
          <cell r="A469">
            <v>3207882</v>
          </cell>
          <cell r="B469" t="str">
            <v>Medidores Para Pci</v>
          </cell>
          <cell r="C469">
            <v>5074462</v>
          </cell>
          <cell r="E469">
            <v>25049271</v>
          </cell>
          <cell r="F469">
            <v>5100738</v>
          </cell>
          <cell r="G469" t="str">
            <v>JUAN NAVARRO C</v>
          </cell>
          <cell r="H469" t="str">
            <v>Sucre</v>
          </cell>
          <cell r="I469" t="str">
            <v>SINCE</v>
          </cell>
          <cell r="J469" t="str">
            <v>SINCE</v>
          </cell>
          <cell r="K469" t="str">
            <v>CEJA</v>
          </cell>
          <cell r="L469" t="str">
            <v>CL 7 # 11- 47</v>
          </cell>
          <cell r="M469" t="str">
            <v>Resid. Estrato 3 E.Costa</v>
          </cell>
          <cell r="N469" t="str">
            <v>Situacion correcta</v>
          </cell>
        </row>
        <row r="470">
          <cell r="A470">
            <v>1040253</v>
          </cell>
          <cell r="B470" t="str">
            <v>Medidores Para Pci</v>
          </cell>
          <cell r="C470">
            <v>5074455</v>
          </cell>
          <cell r="E470">
            <v>25049557</v>
          </cell>
          <cell r="F470">
            <v>5100724</v>
          </cell>
          <cell r="G470" t="str">
            <v>JOSE ROMERO</v>
          </cell>
          <cell r="H470" t="str">
            <v>Sucre</v>
          </cell>
          <cell r="I470" t="str">
            <v>SINCE</v>
          </cell>
          <cell r="J470" t="str">
            <v>SINCE</v>
          </cell>
          <cell r="K470" t="str">
            <v>CENTRO</v>
          </cell>
          <cell r="L470" t="str">
            <v>CL 7 # 11- 37 P 2  APTO 1</v>
          </cell>
          <cell r="M470" t="str">
            <v>Resid. Estrato 3 E.Costa</v>
          </cell>
          <cell r="N470" t="str">
            <v>Situacion correcta</v>
          </cell>
        </row>
        <row r="471">
          <cell r="A471">
            <v>1042496</v>
          </cell>
          <cell r="B471" t="str">
            <v>Medidores Para Pci</v>
          </cell>
          <cell r="C471">
            <v>5074499</v>
          </cell>
          <cell r="E471">
            <v>25049542</v>
          </cell>
          <cell r="F471">
            <v>5100812</v>
          </cell>
          <cell r="G471" t="str">
            <v>ISABEL VDA DE UCROS</v>
          </cell>
          <cell r="H471" t="str">
            <v>Sucre</v>
          </cell>
          <cell r="I471" t="str">
            <v>SINCE</v>
          </cell>
          <cell r="J471" t="str">
            <v>SINCE</v>
          </cell>
          <cell r="K471" t="str">
            <v>CENTRO</v>
          </cell>
          <cell r="L471" t="str">
            <v>CR 12 # 7- 29 ENTR 1</v>
          </cell>
          <cell r="M471" t="str">
            <v>Resid. Estrato 2 E.Costa</v>
          </cell>
          <cell r="N471" t="str">
            <v>Situacion correcta</v>
          </cell>
        </row>
        <row r="472">
          <cell r="A472">
            <v>87002883</v>
          </cell>
          <cell r="B472" t="str">
            <v>Medidores Para Pci</v>
          </cell>
          <cell r="C472" t="str">
            <v>No Encontrados</v>
          </cell>
        </row>
        <row r="473">
          <cell r="A473">
            <v>7316470</v>
          </cell>
          <cell r="B473" t="str">
            <v>Medidores Para Pci</v>
          </cell>
          <cell r="C473">
            <v>5074503</v>
          </cell>
          <cell r="E473">
            <v>25050906</v>
          </cell>
          <cell r="F473">
            <v>5100820</v>
          </cell>
          <cell r="G473" t="str">
            <v>CIVIL REGISTRADURIA NACIONAL DEL ESTADO</v>
          </cell>
          <cell r="H473" t="str">
            <v>Sucre</v>
          </cell>
          <cell r="I473" t="str">
            <v>SINCE</v>
          </cell>
          <cell r="J473" t="str">
            <v>SINCE</v>
          </cell>
          <cell r="K473" t="str">
            <v>GUINEA</v>
          </cell>
          <cell r="L473" t="str">
            <v>CR 12 # 7- 40</v>
          </cell>
          <cell r="M473" t="str">
            <v>Ofi (Sencilla Niv.1) E.Costa</v>
          </cell>
          <cell r="N473" t="str">
            <v>Situacion correcta</v>
          </cell>
          <cell r="O473">
            <v>85340</v>
          </cell>
          <cell r="P473">
            <v>1</v>
          </cell>
        </row>
        <row r="474">
          <cell r="A474">
            <v>4419732</v>
          </cell>
          <cell r="B474" t="str">
            <v>Medidores Para Pci</v>
          </cell>
          <cell r="C474">
            <v>5074637</v>
          </cell>
          <cell r="E474">
            <v>25051057</v>
          </cell>
          <cell r="F474">
            <v>5101088</v>
          </cell>
          <cell r="G474" t="str">
            <v>RAFAEL MERLANO</v>
          </cell>
          <cell r="H474" t="str">
            <v>Sucre</v>
          </cell>
          <cell r="I474" t="str">
            <v>SINCE</v>
          </cell>
          <cell r="J474" t="str">
            <v>SINCE</v>
          </cell>
          <cell r="K474" t="str">
            <v>GUINEA</v>
          </cell>
          <cell r="L474" t="str">
            <v>CL 8 # 12- 4</v>
          </cell>
          <cell r="M474" t="str">
            <v>Resid. Estrato 3 E.Costa</v>
          </cell>
          <cell r="N474" t="str">
            <v>Situacion correcta</v>
          </cell>
        </row>
        <row r="475">
          <cell r="A475">
            <v>7103038</v>
          </cell>
          <cell r="B475" t="str">
            <v>Medidores Para Pci</v>
          </cell>
          <cell r="C475">
            <v>5074502</v>
          </cell>
          <cell r="E475">
            <v>25049543</v>
          </cell>
          <cell r="F475">
            <v>5100818</v>
          </cell>
          <cell r="G475" t="str">
            <v>CARLOS MERLANO</v>
          </cell>
          <cell r="H475" t="str">
            <v>Sucre</v>
          </cell>
          <cell r="I475" t="str">
            <v>SINCE</v>
          </cell>
          <cell r="J475" t="str">
            <v>SINCE</v>
          </cell>
          <cell r="K475" t="str">
            <v>CENTRO</v>
          </cell>
          <cell r="L475" t="str">
            <v>CR 12 # 7- 49</v>
          </cell>
          <cell r="M475" t="str">
            <v>Resid. Estrato 3 E.Costa</v>
          </cell>
          <cell r="N475" t="str">
            <v>Situacion correcta</v>
          </cell>
        </row>
        <row r="476">
          <cell r="A476">
            <v>860741</v>
          </cell>
          <cell r="B476" t="str">
            <v>Medidores Para Pci</v>
          </cell>
          <cell r="C476">
            <v>5074638</v>
          </cell>
          <cell r="E476">
            <v>25049569</v>
          </cell>
          <cell r="F476">
            <v>5101090</v>
          </cell>
          <cell r="G476" t="str">
            <v>ALICIA IRIARTE R</v>
          </cell>
          <cell r="H476" t="str">
            <v>Sucre</v>
          </cell>
          <cell r="I476" t="str">
            <v>SINCE</v>
          </cell>
          <cell r="J476" t="str">
            <v>SINCE</v>
          </cell>
          <cell r="K476" t="str">
            <v>CENTRO</v>
          </cell>
          <cell r="L476" t="str">
            <v>CL 8 # 11- 66</v>
          </cell>
          <cell r="M476" t="str">
            <v>Resid. Estrato 3 E.Costa</v>
          </cell>
          <cell r="N476" t="str">
            <v>Situacion correcta</v>
          </cell>
        </row>
        <row r="477">
          <cell r="A477">
            <v>3228416</v>
          </cell>
          <cell r="B477" t="str">
            <v>Medidores Para Pci</v>
          </cell>
          <cell r="C477">
            <v>5911386</v>
          </cell>
          <cell r="E477">
            <v>34042454</v>
          </cell>
          <cell r="F477">
            <v>6085126</v>
          </cell>
          <cell r="G477" t="str">
            <v>EUGENIA MARLENE SIERRA ANAYA</v>
          </cell>
          <cell r="H477" t="str">
            <v>Sucre</v>
          </cell>
          <cell r="I477" t="str">
            <v>SINCE</v>
          </cell>
          <cell r="J477" t="str">
            <v>SINCE</v>
          </cell>
          <cell r="K477" t="str">
            <v>CEJA</v>
          </cell>
          <cell r="L477" t="str">
            <v>CL 7 # 10- 27</v>
          </cell>
          <cell r="M477" t="str">
            <v>Resid. Estrato 3 E.Costa</v>
          </cell>
          <cell r="N477" t="str">
            <v>Situacion correcta</v>
          </cell>
          <cell r="O477">
            <v>22270</v>
          </cell>
          <cell r="P477">
            <v>1</v>
          </cell>
        </row>
        <row r="478">
          <cell r="A478">
            <v>860706</v>
          </cell>
          <cell r="B478" t="str">
            <v>Medidores Para Pci</v>
          </cell>
          <cell r="C478">
            <v>5074449</v>
          </cell>
          <cell r="E478">
            <v>25049298</v>
          </cell>
          <cell r="F478">
            <v>5100712</v>
          </cell>
          <cell r="G478" t="str">
            <v>CASA CURAL</v>
          </cell>
          <cell r="H478" t="str">
            <v>Sucre</v>
          </cell>
          <cell r="I478" t="str">
            <v>SINCE</v>
          </cell>
          <cell r="J478" t="str">
            <v>SINCE</v>
          </cell>
          <cell r="K478" t="str">
            <v>CEJA</v>
          </cell>
          <cell r="L478" t="str">
            <v>CL 7 # 11- 11</v>
          </cell>
          <cell r="M478" t="str">
            <v>Resid. Estrato 2 E.Costa</v>
          </cell>
          <cell r="N478" t="str">
            <v>Situacion correcta</v>
          </cell>
        </row>
        <row r="479">
          <cell r="A479">
            <v>3199703</v>
          </cell>
          <cell r="B479" t="str">
            <v>Medidores Para Pci</v>
          </cell>
          <cell r="C479">
            <v>5074401</v>
          </cell>
          <cell r="E479">
            <v>25049556</v>
          </cell>
          <cell r="F479">
            <v>5100616</v>
          </cell>
          <cell r="G479" t="str">
            <v>NICOLASA DE LA OSSA</v>
          </cell>
          <cell r="H479" t="str">
            <v>Sucre</v>
          </cell>
          <cell r="I479" t="str">
            <v>SINCE</v>
          </cell>
          <cell r="J479" t="str">
            <v>SINCE</v>
          </cell>
          <cell r="K479" t="str">
            <v>CENTRO</v>
          </cell>
          <cell r="L479" t="str">
            <v>CL 7 # 10- 31</v>
          </cell>
          <cell r="M479" t="str">
            <v>Resid. Estrato 3 E.Costa</v>
          </cell>
          <cell r="N479" t="str">
            <v>Situacion correcta</v>
          </cell>
        </row>
        <row r="480">
          <cell r="A480">
            <v>3214386</v>
          </cell>
          <cell r="B480" t="str">
            <v>Medidores Para Pci</v>
          </cell>
          <cell r="C480">
            <v>5074402</v>
          </cell>
          <cell r="E480">
            <v>25048948</v>
          </cell>
          <cell r="F480">
            <v>5100618</v>
          </cell>
          <cell r="G480" t="str">
            <v>JESUS MARIA OSORIO</v>
          </cell>
          <cell r="H480" t="str">
            <v>Sucre</v>
          </cell>
          <cell r="I480" t="str">
            <v>SINCE</v>
          </cell>
          <cell r="J480" t="str">
            <v>SINCE</v>
          </cell>
          <cell r="K480" t="str">
            <v>CEJA</v>
          </cell>
          <cell r="L480" t="str">
            <v>CR 10 # 6- 66</v>
          </cell>
          <cell r="M480" t="str">
            <v>Resid. Estrato 3 E.Costa</v>
          </cell>
          <cell r="N480" t="str">
            <v>Situacion correcta</v>
          </cell>
        </row>
        <row r="481">
          <cell r="A481">
            <v>10275773</v>
          </cell>
          <cell r="B481" t="str">
            <v>Medidores Para Pci</v>
          </cell>
          <cell r="C481">
            <v>5074400</v>
          </cell>
          <cell r="E481">
            <v>25049504</v>
          </cell>
          <cell r="F481">
            <v>5100614</v>
          </cell>
          <cell r="G481" t="str">
            <v>SIXTA DE LA OSSA</v>
          </cell>
          <cell r="H481" t="str">
            <v>Sucre</v>
          </cell>
          <cell r="I481" t="str">
            <v>SINCE</v>
          </cell>
          <cell r="J481" t="str">
            <v>SINCE</v>
          </cell>
          <cell r="K481" t="str">
            <v>CENTRO</v>
          </cell>
          <cell r="L481" t="str">
            <v>CR 10 # 7- 4</v>
          </cell>
          <cell r="M481" t="str">
            <v>Resid. Estrato 3 E.Costa</v>
          </cell>
          <cell r="N481" t="str">
            <v>Situacion correcta</v>
          </cell>
        </row>
        <row r="482">
          <cell r="A482">
            <v>3199819</v>
          </cell>
          <cell r="B482" t="str">
            <v>Medidores Para Pci</v>
          </cell>
          <cell r="C482">
            <v>5074337</v>
          </cell>
          <cell r="E482">
            <v>25049297</v>
          </cell>
          <cell r="F482">
            <v>5100488</v>
          </cell>
          <cell r="G482" t="str">
            <v>CARMEN GONZALEZ</v>
          </cell>
          <cell r="H482" t="str">
            <v>Sucre</v>
          </cell>
          <cell r="I482" t="str">
            <v>SINCE</v>
          </cell>
          <cell r="J482" t="str">
            <v>SINCE</v>
          </cell>
          <cell r="K482" t="str">
            <v>CEJA</v>
          </cell>
          <cell r="L482" t="str">
            <v>CL 7 # 9- 50</v>
          </cell>
          <cell r="M482" t="str">
            <v>Resid. Estrato 2 E.Costa</v>
          </cell>
          <cell r="N482" t="str">
            <v>Situacion correcta</v>
          </cell>
        </row>
        <row r="483">
          <cell r="A483">
            <v>5318818</v>
          </cell>
          <cell r="B483" t="str">
            <v>Medidores Para Pci</v>
          </cell>
          <cell r="C483">
            <v>5074338</v>
          </cell>
          <cell r="E483">
            <v>25049296</v>
          </cell>
          <cell r="F483">
            <v>5100490</v>
          </cell>
          <cell r="G483" t="str">
            <v>GERARDO LOPEZ</v>
          </cell>
          <cell r="H483" t="str">
            <v>Sucre</v>
          </cell>
          <cell r="I483" t="str">
            <v>SINCE</v>
          </cell>
          <cell r="J483" t="str">
            <v>SINCE</v>
          </cell>
          <cell r="K483" t="str">
            <v>CEJA</v>
          </cell>
          <cell r="L483" t="str">
            <v>CL 7 # 9- 42</v>
          </cell>
          <cell r="M483" t="str">
            <v>Resid. Estrato 2 E.Costa</v>
          </cell>
          <cell r="N483" t="str">
            <v>Situacion correcta</v>
          </cell>
          <cell r="O483">
            <v>10710</v>
          </cell>
          <cell r="P483">
            <v>1</v>
          </cell>
        </row>
        <row r="484">
          <cell r="A484">
            <v>3214386</v>
          </cell>
          <cell r="B484" t="str">
            <v>Medidores Para Pci</v>
          </cell>
          <cell r="C484">
            <v>5074402</v>
          </cell>
          <cell r="E484">
            <v>25048948</v>
          </cell>
          <cell r="F484">
            <v>5100618</v>
          </cell>
          <cell r="G484" t="str">
            <v>JESUS MARIA OSORIO</v>
          </cell>
          <cell r="H484" t="str">
            <v>Sucre</v>
          </cell>
          <cell r="I484" t="str">
            <v>SINCE</v>
          </cell>
          <cell r="J484" t="str">
            <v>SINCE</v>
          </cell>
          <cell r="K484" t="str">
            <v>CEJA</v>
          </cell>
          <cell r="L484" t="str">
            <v>CR 10 # 6- 66</v>
          </cell>
          <cell r="M484" t="str">
            <v>Resid. Estrato 3 E.Costa</v>
          </cell>
          <cell r="N484" t="str">
            <v>Situacion correcta</v>
          </cell>
        </row>
        <row r="485">
          <cell r="A485">
            <v>10275773</v>
          </cell>
          <cell r="B485" t="str">
            <v>Medidores Para Pci</v>
          </cell>
          <cell r="C485">
            <v>5074400</v>
          </cell>
          <cell r="E485">
            <v>25049504</v>
          </cell>
          <cell r="F485">
            <v>5100614</v>
          </cell>
          <cell r="G485" t="str">
            <v>SIXTA DE LA OSSA</v>
          </cell>
          <cell r="H485" t="str">
            <v>Sucre</v>
          </cell>
          <cell r="I485" t="str">
            <v>SINCE</v>
          </cell>
          <cell r="J485" t="str">
            <v>SINCE</v>
          </cell>
          <cell r="K485" t="str">
            <v>CENTRO</v>
          </cell>
          <cell r="L485" t="str">
            <v>CR 10 # 7- 4</v>
          </cell>
          <cell r="M485" t="str">
            <v>Resid. Estrato 3 E.Costa</v>
          </cell>
          <cell r="N485" t="str">
            <v>Situacion correcta</v>
          </cell>
        </row>
        <row r="486">
          <cell r="A486">
            <v>3199819</v>
          </cell>
          <cell r="B486" t="str">
            <v>Medidores Para Pci</v>
          </cell>
          <cell r="C486">
            <v>5074337</v>
          </cell>
          <cell r="E486">
            <v>25049297</v>
          </cell>
          <cell r="F486">
            <v>5100488</v>
          </cell>
          <cell r="G486" t="str">
            <v>CARMEN GONZALEZ</v>
          </cell>
          <cell r="H486" t="str">
            <v>Sucre</v>
          </cell>
          <cell r="I486" t="str">
            <v>SINCE</v>
          </cell>
          <cell r="J486" t="str">
            <v>SINCE</v>
          </cell>
          <cell r="K486" t="str">
            <v>CEJA</v>
          </cell>
          <cell r="L486" t="str">
            <v>CL 7 # 9- 50</v>
          </cell>
          <cell r="M486" t="str">
            <v>Resid. Estrato 2 E.Costa</v>
          </cell>
          <cell r="N486" t="str">
            <v>Situacion correcta</v>
          </cell>
        </row>
        <row r="487">
          <cell r="A487">
            <v>5318818</v>
          </cell>
          <cell r="B487" t="str">
            <v>Medidores Para Pci</v>
          </cell>
          <cell r="C487">
            <v>5074338</v>
          </cell>
          <cell r="E487">
            <v>25049296</v>
          </cell>
          <cell r="F487">
            <v>5100490</v>
          </cell>
          <cell r="G487" t="str">
            <v>GERARDO LOPEZ</v>
          </cell>
          <cell r="H487" t="str">
            <v>Sucre</v>
          </cell>
          <cell r="I487" t="str">
            <v>SINCE</v>
          </cell>
          <cell r="J487" t="str">
            <v>SINCE</v>
          </cell>
          <cell r="K487" t="str">
            <v>CEJA</v>
          </cell>
          <cell r="L487" t="str">
            <v>CL 7 # 9- 42</v>
          </cell>
          <cell r="M487" t="str">
            <v>Resid. Estrato 2 E.Costa</v>
          </cell>
          <cell r="N487" t="str">
            <v>Situacion correcta</v>
          </cell>
          <cell r="O487">
            <v>10710</v>
          </cell>
          <cell r="P487">
            <v>1</v>
          </cell>
        </row>
        <row r="488">
          <cell r="A488">
            <v>3218283</v>
          </cell>
          <cell r="B488" t="str">
            <v>Medidores Para Pci</v>
          </cell>
          <cell r="C488">
            <v>5024918</v>
          </cell>
          <cell r="E488">
            <v>25049295</v>
          </cell>
          <cell r="F488">
            <v>5024918</v>
          </cell>
          <cell r="G488" t="str">
            <v>ELVIRA DE LA OSSA</v>
          </cell>
          <cell r="H488" t="str">
            <v>Sucre</v>
          </cell>
          <cell r="I488" t="str">
            <v>SINCE</v>
          </cell>
          <cell r="J488" t="str">
            <v>SINCE</v>
          </cell>
          <cell r="K488" t="str">
            <v>CEJA</v>
          </cell>
          <cell r="L488" t="str">
            <v>CL 7 # 9- 32</v>
          </cell>
          <cell r="M488" t="str">
            <v>Resid. Estrato 2 E.Costa</v>
          </cell>
          <cell r="N488" t="str">
            <v>Situacion correcta</v>
          </cell>
        </row>
        <row r="489">
          <cell r="A489">
            <v>2967996</v>
          </cell>
          <cell r="B489" t="str">
            <v>Medidores Para Pci</v>
          </cell>
          <cell r="C489">
            <v>5074339</v>
          </cell>
          <cell r="E489">
            <v>25049294</v>
          </cell>
          <cell r="F489">
            <v>5100492</v>
          </cell>
          <cell r="G489" t="str">
            <v>ELVIRA DE LA OSSA</v>
          </cell>
          <cell r="H489" t="str">
            <v>Sucre</v>
          </cell>
          <cell r="I489" t="str">
            <v>SINCE</v>
          </cell>
          <cell r="J489" t="str">
            <v>SINCE</v>
          </cell>
          <cell r="K489" t="str">
            <v>CEJA</v>
          </cell>
          <cell r="L489" t="str">
            <v>CL 7 # 9- 28</v>
          </cell>
          <cell r="M489" t="str">
            <v>Resid. Estrato 2 E.Costa</v>
          </cell>
          <cell r="N489" t="str">
            <v>Situacion correcta</v>
          </cell>
        </row>
        <row r="490">
          <cell r="A490">
            <v>3199781</v>
          </cell>
          <cell r="B490" t="str">
            <v>Medidores Para Pci</v>
          </cell>
          <cell r="C490">
            <v>5074336</v>
          </cell>
          <cell r="E490">
            <v>25049561</v>
          </cell>
          <cell r="F490">
            <v>5100486</v>
          </cell>
          <cell r="G490" t="str">
            <v>JESUS ESPINOSA MERLANO</v>
          </cell>
          <cell r="H490" t="str">
            <v>Sucre</v>
          </cell>
          <cell r="I490" t="str">
            <v>SINCE</v>
          </cell>
          <cell r="J490" t="str">
            <v>SINCE</v>
          </cell>
          <cell r="K490" t="str">
            <v>CENTRO</v>
          </cell>
          <cell r="L490" t="str">
            <v>CL 7 # 9- 31</v>
          </cell>
          <cell r="M490" t="str">
            <v>Resid. Estrato 3 E.Costa</v>
          </cell>
          <cell r="N490" t="str">
            <v>Situacion correcta</v>
          </cell>
        </row>
        <row r="491">
          <cell r="A491">
            <v>3199806</v>
          </cell>
          <cell r="B491" t="str">
            <v>Medidores Para Pci</v>
          </cell>
          <cell r="C491">
            <v>5074340</v>
          </cell>
          <cell r="E491">
            <v>25049293</v>
          </cell>
          <cell r="F491">
            <v>5100494</v>
          </cell>
          <cell r="G491" t="str">
            <v>MIGUEL ACOSTA</v>
          </cell>
          <cell r="H491" t="str">
            <v>Sucre</v>
          </cell>
          <cell r="I491" t="str">
            <v>SINCE</v>
          </cell>
          <cell r="J491" t="str">
            <v>SINCE</v>
          </cell>
          <cell r="K491" t="str">
            <v>CEJA</v>
          </cell>
          <cell r="L491" t="str">
            <v>CL 7 # 9- 20</v>
          </cell>
          <cell r="M491" t="str">
            <v>Resid. Estrato 2 E.Costa</v>
          </cell>
          <cell r="N491" t="str">
            <v>Situacion correcta</v>
          </cell>
        </row>
        <row r="492">
          <cell r="A492">
            <v>1731719</v>
          </cell>
          <cell r="B492" t="str">
            <v>Medidores Para Pci</v>
          </cell>
          <cell r="C492">
            <v>5074394</v>
          </cell>
          <cell r="E492">
            <v>25049505</v>
          </cell>
          <cell r="F492">
            <v>5100602</v>
          </cell>
          <cell r="G492" t="str">
            <v>MERCEDES DEL R TAMARA</v>
          </cell>
          <cell r="H492" t="str">
            <v>Sucre</v>
          </cell>
          <cell r="I492" t="str">
            <v>SINCE</v>
          </cell>
          <cell r="J492" t="str">
            <v>SINCE</v>
          </cell>
          <cell r="K492" t="str">
            <v>CENTRO</v>
          </cell>
          <cell r="L492" t="str">
            <v>CR 10 # 7- 7</v>
          </cell>
          <cell r="M492" t="str">
            <v>Resid. Estrato 3 E.Costa</v>
          </cell>
          <cell r="N492" t="str">
            <v>Situacion correcta</v>
          </cell>
        </row>
        <row r="493">
          <cell r="A493">
            <v>913847</v>
          </cell>
          <cell r="B493" t="str">
            <v>Medidores Para Pci</v>
          </cell>
          <cell r="C493">
            <v>5074395</v>
          </cell>
          <cell r="E493">
            <v>25049523</v>
          </cell>
          <cell r="F493">
            <v>5100604</v>
          </cell>
          <cell r="G493" t="str">
            <v>ENRRIQUETA DE SIERRA</v>
          </cell>
          <cell r="H493" t="str">
            <v>Sucre</v>
          </cell>
          <cell r="I493" t="str">
            <v>SINCE</v>
          </cell>
          <cell r="J493" t="str">
            <v>SINCE</v>
          </cell>
          <cell r="K493" t="str">
            <v>CENTRO</v>
          </cell>
          <cell r="L493" t="str">
            <v>CR 10 # 7- 17</v>
          </cell>
          <cell r="M493" t="str">
            <v>Resid. Estrato 4 E.Costa</v>
          </cell>
          <cell r="N493" t="str">
            <v>Situacion correcta</v>
          </cell>
        </row>
        <row r="494">
          <cell r="A494">
            <v>860731</v>
          </cell>
          <cell r="B494" t="str">
            <v>Medidores Para Pci</v>
          </cell>
          <cell r="C494">
            <v>5074396</v>
          </cell>
          <cell r="E494">
            <v>25049507</v>
          </cell>
          <cell r="F494">
            <v>5100606</v>
          </cell>
          <cell r="G494" t="str">
            <v>GUSTAVO DE LA OSSA</v>
          </cell>
          <cell r="H494" t="str">
            <v>Sucre</v>
          </cell>
          <cell r="I494" t="str">
            <v>SINCE</v>
          </cell>
          <cell r="J494" t="str">
            <v>SINCE</v>
          </cell>
          <cell r="K494" t="str">
            <v>CENTRO</v>
          </cell>
          <cell r="L494" t="str">
            <v>CR 10 # 7- 31</v>
          </cell>
          <cell r="M494" t="str">
            <v>Resid. Estrato 2 E.Costa</v>
          </cell>
          <cell r="N494" t="str">
            <v>Situacion correcta</v>
          </cell>
        </row>
        <row r="495">
          <cell r="A495">
            <v>3201363</v>
          </cell>
          <cell r="B495" t="str">
            <v>Medidores Para Pci</v>
          </cell>
          <cell r="C495">
            <v>5074398</v>
          </cell>
          <cell r="E495">
            <v>25049525</v>
          </cell>
          <cell r="F495">
            <v>5100610</v>
          </cell>
          <cell r="G495" t="str">
            <v>MARCOS TAMARA</v>
          </cell>
          <cell r="H495" t="str">
            <v>Sucre</v>
          </cell>
          <cell r="I495" t="str">
            <v>SINCE</v>
          </cell>
          <cell r="J495" t="str">
            <v>SINCE</v>
          </cell>
          <cell r="K495" t="str">
            <v>CENTRO</v>
          </cell>
          <cell r="L495" t="str">
            <v>CR 10 # 7- 42</v>
          </cell>
          <cell r="M495" t="str">
            <v>Resid. Estrato 4 E.Costa</v>
          </cell>
          <cell r="N495" t="str">
            <v>Situacion correcta</v>
          </cell>
        </row>
        <row r="496">
          <cell r="A496">
            <v>860738</v>
          </cell>
          <cell r="B496" t="str">
            <v>Medidores Para Pci</v>
          </cell>
          <cell r="C496">
            <v>5074399</v>
          </cell>
          <cell r="E496">
            <v>25049506</v>
          </cell>
          <cell r="F496">
            <v>5100612</v>
          </cell>
          <cell r="G496" t="str">
            <v>CARLOS ESPINOSA P</v>
          </cell>
          <cell r="H496" t="str">
            <v>Sucre</v>
          </cell>
          <cell r="I496" t="str">
            <v>SINCE</v>
          </cell>
          <cell r="J496" t="str">
            <v>SINCE</v>
          </cell>
          <cell r="K496" t="str">
            <v>CENTRO</v>
          </cell>
          <cell r="L496" t="str">
            <v>CR 10 # 7- 16</v>
          </cell>
          <cell r="M496" t="str">
            <v>Resid. Estrato 3 E.Costa</v>
          </cell>
          <cell r="N496" t="str">
            <v>Situacion correcta</v>
          </cell>
        </row>
        <row r="497">
          <cell r="A497">
            <v>28357195</v>
          </cell>
          <cell r="B497" t="str">
            <v>Medidores Para Pci</v>
          </cell>
          <cell r="C497">
            <v>5074397</v>
          </cell>
          <cell r="E497">
            <v>25049508</v>
          </cell>
          <cell r="F497">
            <v>5100608</v>
          </cell>
          <cell r="G497" t="str">
            <v>ALVARO DE LA OSSA</v>
          </cell>
          <cell r="H497" t="str">
            <v>Sucre</v>
          </cell>
          <cell r="I497" t="str">
            <v>SINCE</v>
          </cell>
          <cell r="J497" t="str">
            <v>SINCE</v>
          </cell>
          <cell r="K497" t="str">
            <v>CENTRO</v>
          </cell>
          <cell r="L497" t="str">
            <v>CR 10 # 7- 39</v>
          </cell>
          <cell r="M497" t="str">
            <v>Resid. Estrato 2 E.Costa</v>
          </cell>
          <cell r="N497" t="str">
            <v>Situacion correcta</v>
          </cell>
        </row>
        <row r="498">
          <cell r="A498">
            <v>1318550</v>
          </cell>
          <cell r="B498" t="str">
            <v>Medidores Para Pci</v>
          </cell>
          <cell r="C498">
            <v>5074642</v>
          </cell>
          <cell r="E498">
            <v>25049526</v>
          </cell>
          <cell r="F498">
            <v>5101098</v>
          </cell>
          <cell r="G498" t="str">
            <v>YULI HERNANDEZ DE O</v>
          </cell>
          <cell r="H498" t="str">
            <v>Sucre</v>
          </cell>
          <cell r="I498" t="str">
            <v>SINCE</v>
          </cell>
          <cell r="J498" t="str">
            <v>SINCE</v>
          </cell>
          <cell r="K498" t="str">
            <v>CENTRO</v>
          </cell>
          <cell r="L498" t="str">
            <v>CR 10 # 7- 493</v>
          </cell>
          <cell r="M498" t="str">
            <v>Resid. Estrato 2 E.Costa</v>
          </cell>
          <cell r="N498" t="str">
            <v>Situacion correcta</v>
          </cell>
        </row>
        <row r="499">
          <cell r="A499">
            <v>1882781</v>
          </cell>
          <cell r="B499" t="str">
            <v>Medidores Para Pci</v>
          </cell>
          <cell r="C499">
            <v>5055658</v>
          </cell>
          <cell r="E499">
            <v>25049577</v>
          </cell>
          <cell r="F499">
            <v>5063130</v>
          </cell>
          <cell r="G499" t="str">
            <v xml:space="preserve">  COOPSABANAS</v>
          </cell>
          <cell r="H499" t="str">
            <v>Sucre</v>
          </cell>
          <cell r="I499" t="str">
            <v>SINCE</v>
          </cell>
          <cell r="J499" t="str">
            <v>SINCE</v>
          </cell>
          <cell r="K499" t="str">
            <v>CENTRO</v>
          </cell>
          <cell r="L499" t="str">
            <v>CL 8 # 9- 32</v>
          </cell>
          <cell r="M499" t="str">
            <v>Com (Sencilla Niv.1 ) E.Costa</v>
          </cell>
          <cell r="N499" t="str">
            <v>Situacion correcta</v>
          </cell>
        </row>
        <row r="500">
          <cell r="A500">
            <v>1885005</v>
          </cell>
          <cell r="B500" t="str">
            <v>Medidores Para Pci</v>
          </cell>
          <cell r="C500">
            <v>5060686</v>
          </cell>
          <cell r="E500">
            <v>25049576</v>
          </cell>
          <cell r="F500">
            <v>5073186</v>
          </cell>
          <cell r="G500" t="str">
            <v>GUSTAVO DE LA OSSA</v>
          </cell>
          <cell r="H500" t="str">
            <v>Sucre</v>
          </cell>
          <cell r="I500" t="str">
            <v>SINCE</v>
          </cell>
          <cell r="J500" t="str">
            <v>SINCE</v>
          </cell>
          <cell r="K500" t="str">
            <v>CENTRO</v>
          </cell>
          <cell r="L500" t="str">
            <v>CL 8 # 9- 37</v>
          </cell>
          <cell r="M500" t="str">
            <v>Com (Sencilla Niv.1 ) E.Costa</v>
          </cell>
          <cell r="N500" t="str">
            <v>Situacion correcta</v>
          </cell>
        </row>
        <row r="501">
          <cell r="A501">
            <v>912650</v>
          </cell>
          <cell r="B501" t="str">
            <v>Medidores Para Pci</v>
          </cell>
          <cell r="C501">
            <v>5073673</v>
          </cell>
          <cell r="E501">
            <v>25049509</v>
          </cell>
          <cell r="F501">
            <v>5099160</v>
          </cell>
          <cell r="G501" t="str">
            <v>GISELA DE LA OSSA RAMOS</v>
          </cell>
          <cell r="H501" t="str">
            <v>Sucre</v>
          </cell>
          <cell r="I501" t="str">
            <v>SINCE</v>
          </cell>
          <cell r="J501" t="str">
            <v>SINCE</v>
          </cell>
          <cell r="K501" t="str">
            <v>CENTRO</v>
          </cell>
          <cell r="L501" t="str">
            <v>CR 10 # 8- 13</v>
          </cell>
          <cell r="M501" t="str">
            <v>Resid. Estrato 3 E.Costa</v>
          </cell>
          <cell r="N501" t="str">
            <v>Situacion correcta</v>
          </cell>
        </row>
        <row r="502">
          <cell r="A502">
            <v>960913</v>
          </cell>
          <cell r="B502" t="str">
            <v>Medidores Para Pci</v>
          </cell>
          <cell r="C502" t="str">
            <v>No Encontrados</v>
          </cell>
        </row>
        <row r="503">
          <cell r="A503">
            <v>1033264</v>
          </cell>
          <cell r="B503" t="str">
            <v>Medidores Para Pci</v>
          </cell>
          <cell r="C503">
            <v>5024923</v>
          </cell>
          <cell r="E503">
            <v>25049564</v>
          </cell>
          <cell r="F503">
            <v>5024923</v>
          </cell>
          <cell r="G503" t="str">
            <v xml:space="preserve">  IGLESIA PARROQUIAL</v>
          </cell>
          <cell r="H503" t="str">
            <v>Sucre</v>
          </cell>
          <cell r="I503" t="str">
            <v>SINCE</v>
          </cell>
          <cell r="J503" t="str">
            <v>SINCE</v>
          </cell>
          <cell r="K503" t="str">
            <v>CENTRO</v>
          </cell>
          <cell r="L503" t="str">
            <v>CL 8 # 10- 96</v>
          </cell>
          <cell r="M503" t="str">
            <v>Com (Sencilla Niv.1 ) E.Costa</v>
          </cell>
          <cell r="N503" t="str">
            <v>Situacion correcta</v>
          </cell>
        </row>
        <row r="504">
          <cell r="A504">
            <v>3207722</v>
          </cell>
          <cell r="B504" t="str">
            <v>Medidores Para Pci</v>
          </cell>
          <cell r="C504">
            <v>5074393</v>
          </cell>
          <cell r="E504">
            <v>25048947</v>
          </cell>
          <cell r="F504">
            <v>5100600</v>
          </cell>
          <cell r="G504" t="str">
            <v>MATILDE VDA DE FLOREZ</v>
          </cell>
          <cell r="H504" t="str">
            <v>Sucre</v>
          </cell>
          <cell r="I504" t="str">
            <v>SINCE</v>
          </cell>
          <cell r="J504" t="str">
            <v>SINCE</v>
          </cell>
          <cell r="K504" t="str">
            <v>CEJA</v>
          </cell>
          <cell r="L504" t="str">
            <v>CR 10 # 6- 65 P 2  APTO 1</v>
          </cell>
          <cell r="M504" t="str">
            <v>Resid. Estrato 2 E.Costa</v>
          </cell>
          <cell r="N504" t="str">
            <v>Situacion correcta</v>
          </cell>
        </row>
        <row r="505">
          <cell r="A505">
            <v>856182</v>
          </cell>
          <cell r="B505" t="str">
            <v>Medidores Para Pci</v>
          </cell>
          <cell r="C505">
            <v>5074453</v>
          </cell>
          <cell r="E505">
            <v>25049527</v>
          </cell>
          <cell r="F505">
            <v>5100720</v>
          </cell>
          <cell r="G505" t="str">
            <v>GABRIELA FLOREZ</v>
          </cell>
          <cell r="H505" t="str">
            <v>Sucre</v>
          </cell>
          <cell r="I505" t="str">
            <v>SINCE</v>
          </cell>
          <cell r="J505" t="str">
            <v>SINCE</v>
          </cell>
          <cell r="K505" t="str">
            <v>CENTRO</v>
          </cell>
          <cell r="L505" t="str">
            <v>CR 11 # 7- 4</v>
          </cell>
          <cell r="M505" t="str">
            <v>Resid. Estrato 2 E.Costa</v>
          </cell>
          <cell r="N505" t="str">
            <v>Situacion correcta</v>
          </cell>
        </row>
        <row r="506">
          <cell r="A506">
            <v>1045283</v>
          </cell>
          <cell r="B506" t="str">
            <v>Medidores Para Pci</v>
          </cell>
          <cell r="C506">
            <v>5938834</v>
          </cell>
          <cell r="E506">
            <v>25049527</v>
          </cell>
          <cell r="F506">
            <v>6160863</v>
          </cell>
          <cell r="G506" t="str">
            <v>GABRIELA FLOREZ NAVARRO</v>
          </cell>
          <cell r="H506" t="str">
            <v>Sucre</v>
          </cell>
          <cell r="I506" t="str">
            <v>SINCE</v>
          </cell>
          <cell r="J506" t="str">
            <v>SINCE</v>
          </cell>
          <cell r="K506" t="str">
            <v>CENTRO</v>
          </cell>
          <cell r="L506" t="str">
            <v>CR 11 # 7- 4 P  1 APTO    2</v>
          </cell>
          <cell r="M506" t="str">
            <v>Resid. Estrato 3 E.Costa</v>
          </cell>
          <cell r="N506" t="str">
            <v>Situacion correcta</v>
          </cell>
        </row>
        <row r="507">
          <cell r="A507">
            <v>913247</v>
          </cell>
          <cell r="B507" t="str">
            <v>Medidores Para Pci</v>
          </cell>
          <cell r="C507">
            <v>5024919</v>
          </cell>
          <cell r="E507">
            <v>25049269</v>
          </cell>
          <cell r="F507">
            <v>5024919</v>
          </cell>
          <cell r="G507" t="str">
            <v xml:space="preserve">                               OFICINA DE REGISTROS</v>
          </cell>
          <cell r="H507" t="str">
            <v>Sucre</v>
          </cell>
          <cell r="I507" t="str">
            <v>SINCE</v>
          </cell>
          <cell r="J507" t="str">
            <v>SINCE</v>
          </cell>
          <cell r="K507" t="str">
            <v>CEJA</v>
          </cell>
          <cell r="L507" t="str">
            <v>CL 7 # 11- 6</v>
          </cell>
          <cell r="M507" t="str">
            <v>Ofi (Sencilla Niv.1) E.Costa</v>
          </cell>
          <cell r="N507" t="str">
            <v>Situacion correcta</v>
          </cell>
        </row>
        <row r="508">
          <cell r="A508">
            <v>3199628</v>
          </cell>
          <cell r="B508" t="str">
            <v>Medidores Para Pci</v>
          </cell>
          <cell r="C508">
            <v>5074448</v>
          </cell>
          <cell r="E508">
            <v>25049010</v>
          </cell>
          <cell r="F508">
            <v>5100710</v>
          </cell>
          <cell r="G508" t="str">
            <v>CARLOS MERLANO UCROS</v>
          </cell>
          <cell r="H508" t="str">
            <v>Sucre</v>
          </cell>
          <cell r="I508" t="str">
            <v>SINCE</v>
          </cell>
          <cell r="J508" t="str">
            <v>SINCE</v>
          </cell>
          <cell r="K508" t="str">
            <v>CEJA</v>
          </cell>
          <cell r="L508" t="str">
            <v>CR 11 # 6- 63</v>
          </cell>
          <cell r="M508" t="str">
            <v>Resid. Estrato 2 E.Costa</v>
          </cell>
          <cell r="N508" t="str">
            <v>Situacion correcta</v>
          </cell>
        </row>
        <row r="509">
          <cell r="A509">
            <v>3201365</v>
          </cell>
          <cell r="B509" t="str">
            <v>Medidores Para Pci</v>
          </cell>
          <cell r="C509">
            <v>5074463</v>
          </cell>
          <cell r="E509">
            <v>25049270</v>
          </cell>
          <cell r="F509">
            <v>5100740</v>
          </cell>
          <cell r="G509" t="str">
            <v>LUIS OSORIO DE LA OSSA</v>
          </cell>
          <cell r="H509" t="str">
            <v>Sucre</v>
          </cell>
          <cell r="I509" t="str">
            <v>SINCE</v>
          </cell>
          <cell r="J509" t="str">
            <v>SINCE</v>
          </cell>
          <cell r="K509" t="str">
            <v>CEJA</v>
          </cell>
          <cell r="L509" t="str">
            <v>CL 7 # 11- 27</v>
          </cell>
          <cell r="M509" t="str">
            <v>Resid. Estrato 3 E.Costa</v>
          </cell>
          <cell r="N509" t="str">
            <v>Situacion correcta</v>
          </cell>
        </row>
        <row r="510">
          <cell r="A510">
            <v>914746</v>
          </cell>
          <cell r="B510" t="str">
            <v>Medidores Para Pci</v>
          </cell>
          <cell r="C510">
            <v>5074456</v>
          </cell>
          <cell r="E510">
            <v>25049558</v>
          </cell>
          <cell r="F510">
            <v>5100726</v>
          </cell>
          <cell r="G510" t="str">
            <v>CRISTO IRIARTE</v>
          </cell>
          <cell r="H510" t="str">
            <v>Sucre</v>
          </cell>
          <cell r="I510" t="str">
            <v>SINCE</v>
          </cell>
          <cell r="J510" t="str">
            <v>SINCE</v>
          </cell>
          <cell r="K510" t="str">
            <v>CENTRO</v>
          </cell>
          <cell r="L510" t="str">
            <v>CL 7 # 11- 45</v>
          </cell>
          <cell r="M510" t="str">
            <v>Resid. Estrato 2 E.Costa</v>
          </cell>
          <cell r="N510" t="str">
            <v>Situacion correcta</v>
          </cell>
        </row>
        <row r="511">
          <cell r="A511">
            <v>3207882</v>
          </cell>
          <cell r="B511" t="str">
            <v>Medidores Para Pci</v>
          </cell>
          <cell r="C511">
            <v>5074462</v>
          </cell>
          <cell r="E511">
            <v>25049271</v>
          </cell>
          <cell r="F511">
            <v>5100738</v>
          </cell>
          <cell r="G511" t="str">
            <v>JUAN NAVARRO C</v>
          </cell>
          <cell r="H511" t="str">
            <v>Sucre</v>
          </cell>
          <cell r="I511" t="str">
            <v>SINCE</v>
          </cell>
          <cell r="J511" t="str">
            <v>SINCE</v>
          </cell>
          <cell r="K511" t="str">
            <v>CEJA</v>
          </cell>
          <cell r="L511" t="str">
            <v>CL 7 # 11- 47</v>
          </cell>
          <cell r="M511" t="str">
            <v>Resid. Estrato 3 E.Costa</v>
          </cell>
          <cell r="N511" t="str">
            <v>Situacion correcta</v>
          </cell>
        </row>
        <row r="512">
          <cell r="A512">
            <v>1040253</v>
          </cell>
          <cell r="B512" t="str">
            <v>Medidores Para Pci</v>
          </cell>
          <cell r="C512">
            <v>5074455</v>
          </cell>
          <cell r="E512">
            <v>25049557</v>
          </cell>
          <cell r="F512">
            <v>5100724</v>
          </cell>
          <cell r="G512" t="str">
            <v>JOSE ROMERO</v>
          </cell>
          <cell r="H512" t="str">
            <v>Sucre</v>
          </cell>
          <cell r="I512" t="str">
            <v>SINCE</v>
          </cell>
          <cell r="J512" t="str">
            <v>SINCE</v>
          </cell>
          <cell r="K512" t="str">
            <v>CENTRO</v>
          </cell>
          <cell r="L512" t="str">
            <v>CL 7 # 11- 37 P 2  APTO 1</v>
          </cell>
          <cell r="M512" t="str">
            <v>Resid. Estrato 3 E.Costa</v>
          </cell>
          <cell r="N512" t="str">
            <v>Situacion correcta</v>
          </cell>
        </row>
        <row r="513">
          <cell r="A513">
            <v>1042496</v>
          </cell>
          <cell r="B513" t="str">
            <v>Medidores Para Pci</v>
          </cell>
          <cell r="C513">
            <v>5074499</v>
          </cell>
          <cell r="E513">
            <v>25049542</v>
          </cell>
          <cell r="F513">
            <v>5100812</v>
          </cell>
          <cell r="G513" t="str">
            <v>ISABEL VDA DE UCROS</v>
          </cell>
          <cell r="H513" t="str">
            <v>Sucre</v>
          </cell>
          <cell r="I513" t="str">
            <v>SINCE</v>
          </cell>
          <cell r="J513" t="str">
            <v>SINCE</v>
          </cell>
          <cell r="K513" t="str">
            <v>CENTRO</v>
          </cell>
          <cell r="L513" t="str">
            <v>CR 12 # 7- 29 ENTR 1</v>
          </cell>
          <cell r="M513" t="str">
            <v>Resid. Estrato 2 E.Costa</v>
          </cell>
          <cell r="N513" t="str">
            <v>Situacion correcta</v>
          </cell>
        </row>
        <row r="514">
          <cell r="A514">
            <v>87002883</v>
          </cell>
          <cell r="B514" t="str">
            <v>Medidores Para Pci</v>
          </cell>
          <cell r="C514" t="str">
            <v>No Encontrados</v>
          </cell>
        </row>
        <row r="515">
          <cell r="A515">
            <v>7316470</v>
          </cell>
          <cell r="B515" t="str">
            <v>Medidores Para Pci</v>
          </cell>
          <cell r="C515">
            <v>5074503</v>
          </cell>
          <cell r="E515">
            <v>25050906</v>
          </cell>
          <cell r="F515">
            <v>5100820</v>
          </cell>
          <cell r="G515" t="str">
            <v>CIVIL REGISTRADURIA NACIONAL DEL ESTADO</v>
          </cell>
          <cell r="H515" t="str">
            <v>Sucre</v>
          </cell>
          <cell r="I515" t="str">
            <v>SINCE</v>
          </cell>
          <cell r="J515" t="str">
            <v>SINCE</v>
          </cell>
          <cell r="K515" t="str">
            <v>GUINEA</v>
          </cell>
          <cell r="L515" t="str">
            <v>CR 12 # 7- 40</v>
          </cell>
          <cell r="M515" t="str">
            <v>Ofi (Sencilla Niv.1) E.Costa</v>
          </cell>
          <cell r="N515" t="str">
            <v>Situacion correcta</v>
          </cell>
          <cell r="O515">
            <v>85340</v>
          </cell>
          <cell r="P515">
            <v>1</v>
          </cell>
        </row>
        <row r="516">
          <cell r="A516">
            <v>4419732</v>
          </cell>
          <cell r="B516" t="str">
            <v>Medidores Para Pci</v>
          </cell>
          <cell r="C516">
            <v>5074637</v>
          </cell>
          <cell r="E516">
            <v>25051057</v>
          </cell>
          <cell r="F516">
            <v>5101088</v>
          </cell>
          <cell r="G516" t="str">
            <v>RAFAEL MERLANO</v>
          </cell>
          <cell r="H516" t="str">
            <v>Sucre</v>
          </cell>
          <cell r="I516" t="str">
            <v>SINCE</v>
          </cell>
          <cell r="J516" t="str">
            <v>SINCE</v>
          </cell>
          <cell r="K516" t="str">
            <v>GUINEA</v>
          </cell>
          <cell r="L516" t="str">
            <v>CL 8 # 12- 4</v>
          </cell>
          <cell r="M516" t="str">
            <v>Resid. Estrato 3 E.Costa</v>
          </cell>
          <cell r="N516" t="str">
            <v>Situacion correcta</v>
          </cell>
        </row>
        <row r="517">
          <cell r="A517">
            <v>7103038</v>
          </cell>
          <cell r="B517" t="str">
            <v>Medidores Para Pci</v>
          </cell>
          <cell r="C517">
            <v>5074502</v>
          </cell>
          <cell r="E517">
            <v>25049543</v>
          </cell>
          <cell r="F517">
            <v>5100818</v>
          </cell>
          <cell r="G517" t="str">
            <v>CARLOS MERLANO</v>
          </cell>
          <cell r="H517" t="str">
            <v>Sucre</v>
          </cell>
          <cell r="I517" t="str">
            <v>SINCE</v>
          </cell>
          <cell r="J517" t="str">
            <v>SINCE</v>
          </cell>
          <cell r="K517" t="str">
            <v>CENTRO</v>
          </cell>
          <cell r="L517" t="str">
            <v>CR 12 # 7- 49</v>
          </cell>
          <cell r="M517" t="str">
            <v>Resid. Estrato 3 E.Costa</v>
          </cell>
          <cell r="N517" t="str">
            <v>Situacion correcta</v>
          </cell>
        </row>
        <row r="518">
          <cell r="A518">
            <v>860741</v>
          </cell>
          <cell r="B518" t="str">
            <v>Medidores Para Pci</v>
          </cell>
          <cell r="C518">
            <v>5074638</v>
          </cell>
          <cell r="E518">
            <v>25049569</v>
          </cell>
          <cell r="F518">
            <v>5101090</v>
          </cell>
          <cell r="G518" t="str">
            <v>ALICIA IRIARTE R</v>
          </cell>
          <cell r="H518" t="str">
            <v>Sucre</v>
          </cell>
          <cell r="I518" t="str">
            <v>SINCE</v>
          </cell>
          <cell r="J518" t="str">
            <v>SINCE</v>
          </cell>
          <cell r="K518" t="str">
            <v>CENTRO</v>
          </cell>
          <cell r="L518" t="str">
            <v>CL 8 # 11- 66</v>
          </cell>
          <cell r="M518" t="str">
            <v>Resid. Estrato 3 E.Costa</v>
          </cell>
          <cell r="N518" t="str">
            <v>Situacion correcta</v>
          </cell>
        </row>
        <row r="519">
          <cell r="A519">
            <v>3228416</v>
          </cell>
          <cell r="B519" t="str">
            <v>Medidores Para Pci</v>
          </cell>
          <cell r="C519">
            <v>5911386</v>
          </cell>
          <cell r="E519">
            <v>34042454</v>
          </cell>
          <cell r="F519">
            <v>6085126</v>
          </cell>
          <cell r="G519" t="str">
            <v>EUGENIA MARLENE SIERRA ANAYA</v>
          </cell>
          <cell r="H519" t="str">
            <v>Sucre</v>
          </cell>
          <cell r="I519" t="str">
            <v>SINCE</v>
          </cell>
          <cell r="J519" t="str">
            <v>SINCE</v>
          </cell>
          <cell r="K519" t="str">
            <v>CEJA</v>
          </cell>
          <cell r="L519" t="str">
            <v>CL 7 # 10- 27</v>
          </cell>
          <cell r="M519" t="str">
            <v>Resid. Estrato 3 E.Costa</v>
          </cell>
          <cell r="N519" t="str">
            <v>Situacion correcta</v>
          </cell>
          <cell r="O519">
            <v>22270</v>
          </cell>
          <cell r="P519">
            <v>1</v>
          </cell>
        </row>
        <row r="520">
          <cell r="A520">
            <v>860706</v>
          </cell>
          <cell r="B520" t="str">
            <v>Medidores Para Pci</v>
          </cell>
          <cell r="C520">
            <v>5074449</v>
          </cell>
          <cell r="E520">
            <v>25049298</v>
          </cell>
          <cell r="F520">
            <v>5100712</v>
          </cell>
          <cell r="G520" t="str">
            <v>CASA CURAL</v>
          </cell>
          <cell r="H520" t="str">
            <v>Sucre</v>
          </cell>
          <cell r="I520" t="str">
            <v>SINCE</v>
          </cell>
          <cell r="J520" t="str">
            <v>SINCE</v>
          </cell>
          <cell r="K520" t="str">
            <v>CEJA</v>
          </cell>
          <cell r="L520" t="str">
            <v>CL 7 # 11- 11</v>
          </cell>
          <cell r="M520" t="str">
            <v>Resid. Estrato 2 E.Costa</v>
          </cell>
          <cell r="N520" t="str">
            <v>Situacion correcta</v>
          </cell>
        </row>
        <row r="521">
          <cell r="A521">
            <v>3199703</v>
          </cell>
          <cell r="B521" t="str">
            <v>Medidores Para Pci</v>
          </cell>
          <cell r="C521">
            <v>5074401</v>
          </cell>
          <cell r="E521">
            <v>25049556</v>
          </cell>
          <cell r="F521">
            <v>5100616</v>
          </cell>
          <cell r="G521" t="str">
            <v>NICOLASA DE LA OSSA</v>
          </cell>
          <cell r="H521" t="str">
            <v>Sucre</v>
          </cell>
          <cell r="I521" t="str">
            <v>SINCE</v>
          </cell>
          <cell r="J521" t="str">
            <v>SINCE</v>
          </cell>
          <cell r="K521" t="str">
            <v>CENTRO</v>
          </cell>
          <cell r="L521" t="str">
            <v>CL 7 # 10- 31</v>
          </cell>
          <cell r="M521" t="str">
            <v>Resid. Estrato 3 E.Costa</v>
          </cell>
          <cell r="N521" t="str">
            <v>Situacion correcta</v>
          </cell>
        </row>
        <row r="522">
          <cell r="A522">
            <v>3214386</v>
          </cell>
          <cell r="B522" t="str">
            <v>Medidores Para Pci</v>
          </cell>
          <cell r="C522">
            <v>5074402</v>
          </cell>
          <cell r="E522">
            <v>25048948</v>
          </cell>
          <cell r="F522">
            <v>5100618</v>
          </cell>
          <cell r="G522" t="str">
            <v>JESUS MARIA OSORIO</v>
          </cell>
          <cell r="H522" t="str">
            <v>Sucre</v>
          </cell>
          <cell r="I522" t="str">
            <v>SINCE</v>
          </cell>
          <cell r="J522" t="str">
            <v>SINCE</v>
          </cell>
          <cell r="K522" t="str">
            <v>CEJA</v>
          </cell>
          <cell r="L522" t="str">
            <v>CR 10 # 6- 66</v>
          </cell>
          <cell r="M522" t="str">
            <v>Resid. Estrato 3 E.Costa</v>
          </cell>
          <cell r="N522" t="str">
            <v>Situacion correcta</v>
          </cell>
        </row>
        <row r="523">
          <cell r="A523">
            <v>10275773</v>
          </cell>
          <cell r="B523" t="str">
            <v>Medidores Para Pci</v>
          </cell>
          <cell r="C523">
            <v>5074400</v>
          </cell>
          <cell r="E523">
            <v>25049504</v>
          </cell>
          <cell r="F523">
            <v>5100614</v>
          </cell>
          <cell r="G523" t="str">
            <v>SIXTA DE LA OSSA</v>
          </cell>
          <cell r="H523" t="str">
            <v>Sucre</v>
          </cell>
          <cell r="I523" t="str">
            <v>SINCE</v>
          </cell>
          <cell r="J523" t="str">
            <v>SINCE</v>
          </cell>
          <cell r="K523" t="str">
            <v>CENTRO</v>
          </cell>
          <cell r="L523" t="str">
            <v>CR 10 # 7- 4</v>
          </cell>
          <cell r="M523" t="str">
            <v>Resid. Estrato 3 E.Costa</v>
          </cell>
          <cell r="N523" t="str">
            <v>Situacion correcta</v>
          </cell>
        </row>
        <row r="524">
          <cell r="A524">
            <v>3199819</v>
          </cell>
          <cell r="B524" t="str">
            <v>Medidores Para Pci</v>
          </cell>
          <cell r="C524">
            <v>5074337</v>
          </cell>
          <cell r="E524">
            <v>25049297</v>
          </cell>
          <cell r="F524">
            <v>5100488</v>
          </cell>
          <cell r="G524" t="str">
            <v>CARMEN GONZALEZ</v>
          </cell>
          <cell r="H524" t="str">
            <v>Sucre</v>
          </cell>
          <cell r="I524" t="str">
            <v>SINCE</v>
          </cell>
          <cell r="J524" t="str">
            <v>SINCE</v>
          </cell>
          <cell r="K524" t="str">
            <v>CEJA</v>
          </cell>
          <cell r="L524" t="str">
            <v>CL 7 # 9- 50</v>
          </cell>
          <cell r="M524" t="str">
            <v>Resid. Estrato 2 E.Costa</v>
          </cell>
          <cell r="N524" t="str">
            <v>Situacion correcta</v>
          </cell>
        </row>
        <row r="525">
          <cell r="A525">
            <v>5318818</v>
          </cell>
          <cell r="B525" t="str">
            <v>Medidores Para Pci</v>
          </cell>
          <cell r="C525">
            <v>5074338</v>
          </cell>
          <cell r="E525">
            <v>25049296</v>
          </cell>
          <cell r="F525">
            <v>5100490</v>
          </cell>
          <cell r="G525" t="str">
            <v>GERARDO LOPEZ</v>
          </cell>
          <cell r="H525" t="str">
            <v>Sucre</v>
          </cell>
          <cell r="I525" t="str">
            <v>SINCE</v>
          </cell>
          <cell r="J525" t="str">
            <v>SINCE</v>
          </cell>
          <cell r="K525" t="str">
            <v>CEJA</v>
          </cell>
          <cell r="L525" t="str">
            <v>CL 7 # 9- 42</v>
          </cell>
          <cell r="M525" t="str">
            <v>Resid. Estrato 2 E.Costa</v>
          </cell>
          <cell r="N525" t="str">
            <v>Situacion correcta</v>
          </cell>
          <cell r="O525">
            <v>10710</v>
          </cell>
          <cell r="P525">
            <v>1</v>
          </cell>
        </row>
        <row r="526">
          <cell r="A526">
            <v>3214386</v>
          </cell>
          <cell r="B526" t="str">
            <v>Medidores Para Pci</v>
          </cell>
          <cell r="C526">
            <v>5074402</v>
          </cell>
          <cell r="E526">
            <v>25048948</v>
          </cell>
          <cell r="F526">
            <v>5100618</v>
          </cell>
          <cell r="G526" t="str">
            <v>JESUS MARIA OSORIO</v>
          </cell>
          <cell r="H526" t="str">
            <v>Sucre</v>
          </cell>
          <cell r="I526" t="str">
            <v>SINCE</v>
          </cell>
          <cell r="J526" t="str">
            <v>SINCE</v>
          </cell>
          <cell r="K526" t="str">
            <v>CEJA</v>
          </cell>
          <cell r="L526" t="str">
            <v>CR 10 # 6- 66</v>
          </cell>
          <cell r="M526" t="str">
            <v>Resid. Estrato 3 E.Costa</v>
          </cell>
          <cell r="N526" t="str">
            <v>Situacion correcta</v>
          </cell>
        </row>
        <row r="527">
          <cell r="A527">
            <v>10275773</v>
          </cell>
          <cell r="B527" t="str">
            <v>Medidores Para Pci</v>
          </cell>
          <cell r="C527">
            <v>5074400</v>
          </cell>
          <cell r="E527">
            <v>25049504</v>
          </cell>
          <cell r="F527">
            <v>5100614</v>
          </cell>
          <cell r="G527" t="str">
            <v>SIXTA DE LA OSSA</v>
          </cell>
          <cell r="H527" t="str">
            <v>Sucre</v>
          </cell>
          <cell r="I527" t="str">
            <v>SINCE</v>
          </cell>
          <cell r="J527" t="str">
            <v>SINCE</v>
          </cell>
          <cell r="K527" t="str">
            <v>CENTRO</v>
          </cell>
          <cell r="L527" t="str">
            <v>CR 10 # 7- 4</v>
          </cell>
          <cell r="M527" t="str">
            <v>Resid. Estrato 3 E.Costa</v>
          </cell>
          <cell r="N527" t="str">
            <v>Situacion correcta</v>
          </cell>
        </row>
        <row r="528">
          <cell r="A528">
            <v>3199819</v>
          </cell>
          <cell r="B528" t="str">
            <v>Medidores Para Pci</v>
          </cell>
          <cell r="C528">
            <v>5074337</v>
          </cell>
          <cell r="E528">
            <v>25049297</v>
          </cell>
          <cell r="F528">
            <v>5100488</v>
          </cell>
          <cell r="G528" t="str">
            <v>CARMEN GONZALEZ</v>
          </cell>
          <cell r="H528" t="str">
            <v>Sucre</v>
          </cell>
          <cell r="I528" t="str">
            <v>SINCE</v>
          </cell>
          <cell r="J528" t="str">
            <v>SINCE</v>
          </cell>
          <cell r="K528" t="str">
            <v>CEJA</v>
          </cell>
          <cell r="L528" t="str">
            <v>CL 7 # 9- 50</v>
          </cell>
          <cell r="M528" t="str">
            <v>Resid. Estrato 2 E.Costa</v>
          </cell>
          <cell r="N528" t="str">
            <v>Situacion correcta</v>
          </cell>
        </row>
        <row r="529">
          <cell r="A529">
            <v>5318818</v>
          </cell>
          <cell r="B529" t="str">
            <v>Medidores Para Pci</v>
          </cell>
          <cell r="C529">
            <v>5074338</v>
          </cell>
          <cell r="E529">
            <v>25049296</v>
          </cell>
          <cell r="F529">
            <v>5100490</v>
          </cell>
          <cell r="G529" t="str">
            <v>GERARDO LOPEZ</v>
          </cell>
          <cell r="H529" t="str">
            <v>Sucre</v>
          </cell>
          <cell r="I529" t="str">
            <v>SINCE</v>
          </cell>
          <cell r="J529" t="str">
            <v>SINCE</v>
          </cell>
          <cell r="K529" t="str">
            <v>CEJA</v>
          </cell>
          <cell r="L529" t="str">
            <v>CL 7 # 9- 42</v>
          </cell>
          <cell r="M529" t="str">
            <v>Resid. Estrato 2 E.Costa</v>
          </cell>
          <cell r="N529" t="str">
            <v>Situacion correcta</v>
          </cell>
          <cell r="O529">
            <v>10710</v>
          </cell>
          <cell r="P529">
            <v>1</v>
          </cell>
        </row>
        <row r="530">
          <cell r="A530">
            <v>3218283</v>
          </cell>
          <cell r="B530" t="str">
            <v>Medidores Para Pci</v>
          </cell>
          <cell r="C530">
            <v>5024918</v>
          </cell>
          <cell r="E530">
            <v>25049295</v>
          </cell>
          <cell r="F530">
            <v>5024918</v>
          </cell>
          <cell r="G530" t="str">
            <v>ELVIRA DE LA OSSA</v>
          </cell>
          <cell r="H530" t="str">
            <v>Sucre</v>
          </cell>
          <cell r="I530" t="str">
            <v>SINCE</v>
          </cell>
          <cell r="J530" t="str">
            <v>SINCE</v>
          </cell>
          <cell r="K530" t="str">
            <v>CEJA</v>
          </cell>
          <cell r="L530" t="str">
            <v>CL 7 # 9- 32</v>
          </cell>
          <cell r="M530" t="str">
            <v>Resid. Estrato 2 E.Costa</v>
          </cell>
          <cell r="N530" t="str">
            <v>Situacion correcta</v>
          </cell>
        </row>
        <row r="531">
          <cell r="A531">
            <v>2967996</v>
          </cell>
          <cell r="B531" t="str">
            <v>Medidores Para Pci</v>
          </cell>
          <cell r="C531">
            <v>5074339</v>
          </cell>
          <cell r="E531">
            <v>25049294</v>
          </cell>
          <cell r="F531">
            <v>5100492</v>
          </cell>
          <cell r="G531" t="str">
            <v>ELVIRA DE LA OSSA</v>
          </cell>
          <cell r="H531" t="str">
            <v>Sucre</v>
          </cell>
          <cell r="I531" t="str">
            <v>SINCE</v>
          </cell>
          <cell r="J531" t="str">
            <v>SINCE</v>
          </cell>
          <cell r="K531" t="str">
            <v>CEJA</v>
          </cell>
          <cell r="L531" t="str">
            <v>CL 7 # 9- 28</v>
          </cell>
          <cell r="M531" t="str">
            <v>Resid. Estrato 2 E.Costa</v>
          </cell>
          <cell r="N531" t="str">
            <v>Situacion correcta</v>
          </cell>
        </row>
        <row r="532">
          <cell r="A532">
            <v>3199781</v>
          </cell>
          <cell r="B532" t="str">
            <v>Medidores Para Pci</v>
          </cell>
          <cell r="C532">
            <v>5074336</v>
          </cell>
          <cell r="E532">
            <v>25049561</v>
          </cell>
          <cell r="F532">
            <v>5100486</v>
          </cell>
          <cell r="G532" t="str">
            <v>JESUS ESPINOSA MERLANO</v>
          </cell>
          <cell r="H532" t="str">
            <v>Sucre</v>
          </cell>
          <cell r="I532" t="str">
            <v>SINCE</v>
          </cell>
          <cell r="J532" t="str">
            <v>SINCE</v>
          </cell>
          <cell r="K532" t="str">
            <v>CENTRO</v>
          </cell>
          <cell r="L532" t="str">
            <v>CL 7 # 9- 31</v>
          </cell>
          <cell r="M532" t="str">
            <v>Resid. Estrato 3 E.Costa</v>
          </cell>
          <cell r="N532" t="str">
            <v>Situacion correcta</v>
          </cell>
        </row>
        <row r="533">
          <cell r="A533">
            <v>3199806</v>
          </cell>
          <cell r="B533" t="str">
            <v>Medidores Para Pci</v>
          </cell>
          <cell r="C533">
            <v>5074340</v>
          </cell>
          <cell r="E533">
            <v>25049293</v>
          </cell>
          <cell r="F533">
            <v>5100494</v>
          </cell>
          <cell r="G533" t="str">
            <v>MIGUEL ACOSTA</v>
          </cell>
          <cell r="H533" t="str">
            <v>Sucre</v>
          </cell>
          <cell r="I533" t="str">
            <v>SINCE</v>
          </cell>
          <cell r="J533" t="str">
            <v>SINCE</v>
          </cell>
          <cell r="K533" t="str">
            <v>CEJA</v>
          </cell>
          <cell r="L533" t="str">
            <v>CL 7 # 9- 20</v>
          </cell>
          <cell r="M533" t="str">
            <v>Resid. Estrato 2 E.Costa</v>
          </cell>
          <cell r="N533" t="str">
            <v>Situacion correcta</v>
          </cell>
        </row>
        <row r="534">
          <cell r="A534">
            <v>1731719</v>
          </cell>
          <cell r="B534" t="str">
            <v>Medidores Para Pci</v>
          </cell>
          <cell r="C534">
            <v>5074394</v>
          </cell>
          <cell r="E534">
            <v>25049505</v>
          </cell>
          <cell r="F534">
            <v>5100602</v>
          </cell>
          <cell r="G534" t="str">
            <v>MERCEDES DEL R TAMARA</v>
          </cell>
          <cell r="H534" t="str">
            <v>Sucre</v>
          </cell>
          <cell r="I534" t="str">
            <v>SINCE</v>
          </cell>
          <cell r="J534" t="str">
            <v>SINCE</v>
          </cell>
          <cell r="K534" t="str">
            <v>CENTRO</v>
          </cell>
          <cell r="L534" t="str">
            <v>CR 10 # 7- 7</v>
          </cell>
          <cell r="M534" t="str">
            <v>Resid. Estrato 3 E.Costa</v>
          </cell>
          <cell r="N534" t="str">
            <v>Situacion correcta</v>
          </cell>
        </row>
        <row r="535">
          <cell r="A535">
            <v>913847</v>
          </cell>
          <cell r="B535" t="str">
            <v>Medidores Para Pci</v>
          </cell>
          <cell r="C535">
            <v>5074395</v>
          </cell>
          <cell r="E535">
            <v>25049523</v>
          </cell>
          <cell r="F535">
            <v>5100604</v>
          </cell>
          <cell r="G535" t="str">
            <v>ENRRIQUETA DE SIERRA</v>
          </cell>
          <cell r="H535" t="str">
            <v>Sucre</v>
          </cell>
          <cell r="I535" t="str">
            <v>SINCE</v>
          </cell>
          <cell r="J535" t="str">
            <v>SINCE</v>
          </cell>
          <cell r="K535" t="str">
            <v>CENTRO</v>
          </cell>
          <cell r="L535" t="str">
            <v>CR 10 # 7- 17</v>
          </cell>
          <cell r="M535" t="str">
            <v>Resid. Estrato 4 E.Costa</v>
          </cell>
          <cell r="N535" t="str">
            <v>Situacion correcta</v>
          </cell>
        </row>
        <row r="536">
          <cell r="A536">
            <v>860731</v>
          </cell>
          <cell r="B536" t="str">
            <v>Medidores Para Pci</v>
          </cell>
          <cell r="C536">
            <v>5074396</v>
          </cell>
          <cell r="E536">
            <v>25049507</v>
          </cell>
          <cell r="F536">
            <v>5100606</v>
          </cell>
          <cell r="G536" t="str">
            <v>GUSTAVO DE LA OSSA</v>
          </cell>
          <cell r="H536" t="str">
            <v>Sucre</v>
          </cell>
          <cell r="I536" t="str">
            <v>SINCE</v>
          </cell>
          <cell r="J536" t="str">
            <v>SINCE</v>
          </cell>
          <cell r="K536" t="str">
            <v>CENTRO</v>
          </cell>
          <cell r="L536" t="str">
            <v>CR 10 # 7- 31</v>
          </cell>
          <cell r="M536" t="str">
            <v>Resid. Estrato 2 E.Costa</v>
          </cell>
          <cell r="N536" t="str">
            <v>Situacion correcta</v>
          </cell>
        </row>
        <row r="537">
          <cell r="A537">
            <v>3201363</v>
          </cell>
          <cell r="B537" t="str">
            <v>Medidores Para Pci</v>
          </cell>
          <cell r="C537">
            <v>5074398</v>
          </cell>
          <cell r="E537">
            <v>25049525</v>
          </cell>
          <cell r="F537">
            <v>5100610</v>
          </cell>
          <cell r="G537" t="str">
            <v>MARCOS TAMARA</v>
          </cell>
          <cell r="H537" t="str">
            <v>Sucre</v>
          </cell>
          <cell r="I537" t="str">
            <v>SINCE</v>
          </cell>
          <cell r="J537" t="str">
            <v>SINCE</v>
          </cell>
          <cell r="K537" t="str">
            <v>CENTRO</v>
          </cell>
          <cell r="L537" t="str">
            <v>CR 10 # 7- 42</v>
          </cell>
          <cell r="M537" t="str">
            <v>Resid. Estrato 4 E.Costa</v>
          </cell>
          <cell r="N537" t="str">
            <v>Situacion correcta</v>
          </cell>
        </row>
        <row r="538">
          <cell r="A538">
            <v>860738</v>
          </cell>
          <cell r="B538" t="str">
            <v>Medidores Para Pci</v>
          </cell>
          <cell r="C538">
            <v>5074399</v>
          </cell>
          <cell r="E538">
            <v>25049506</v>
          </cell>
          <cell r="F538">
            <v>5100612</v>
          </cell>
          <cell r="G538" t="str">
            <v>CARLOS ESPINOSA P</v>
          </cell>
          <cell r="H538" t="str">
            <v>Sucre</v>
          </cell>
          <cell r="I538" t="str">
            <v>SINCE</v>
          </cell>
          <cell r="J538" t="str">
            <v>SINCE</v>
          </cell>
          <cell r="K538" t="str">
            <v>CENTRO</v>
          </cell>
          <cell r="L538" t="str">
            <v>CR 10 # 7- 16</v>
          </cell>
          <cell r="M538" t="str">
            <v>Resid. Estrato 3 E.Costa</v>
          </cell>
          <cell r="N538" t="str">
            <v>Situacion correcta</v>
          </cell>
        </row>
        <row r="539">
          <cell r="A539">
            <v>28357195</v>
          </cell>
          <cell r="B539" t="str">
            <v>Medidores Para Pci</v>
          </cell>
          <cell r="C539">
            <v>5074397</v>
          </cell>
          <cell r="E539">
            <v>25049508</v>
          </cell>
          <cell r="F539">
            <v>5100608</v>
          </cell>
          <cell r="G539" t="str">
            <v>ALVARO DE LA OSSA</v>
          </cell>
          <cell r="H539" t="str">
            <v>Sucre</v>
          </cell>
          <cell r="I539" t="str">
            <v>SINCE</v>
          </cell>
          <cell r="J539" t="str">
            <v>SINCE</v>
          </cell>
          <cell r="K539" t="str">
            <v>CENTRO</v>
          </cell>
          <cell r="L539" t="str">
            <v>CR 10 # 7- 39</v>
          </cell>
          <cell r="M539" t="str">
            <v>Resid. Estrato 2 E.Costa</v>
          </cell>
          <cell r="N539" t="str">
            <v>Situacion correcta</v>
          </cell>
        </row>
        <row r="540">
          <cell r="A540">
            <v>1318550</v>
          </cell>
          <cell r="B540" t="str">
            <v>Medidores Para Pci</v>
          </cell>
          <cell r="C540">
            <v>5074642</v>
          </cell>
          <cell r="E540">
            <v>25049526</v>
          </cell>
          <cell r="F540">
            <v>5101098</v>
          </cell>
          <cell r="G540" t="str">
            <v>YULI HERNANDEZ DE O</v>
          </cell>
          <cell r="H540" t="str">
            <v>Sucre</v>
          </cell>
          <cell r="I540" t="str">
            <v>SINCE</v>
          </cell>
          <cell r="J540" t="str">
            <v>SINCE</v>
          </cell>
          <cell r="K540" t="str">
            <v>CENTRO</v>
          </cell>
          <cell r="L540" t="str">
            <v>CR 10 # 7- 493</v>
          </cell>
          <cell r="M540" t="str">
            <v>Resid. Estrato 2 E.Costa</v>
          </cell>
          <cell r="N540" t="str">
            <v>Situacion correcta</v>
          </cell>
        </row>
        <row r="541">
          <cell r="A541">
            <v>1882781</v>
          </cell>
          <cell r="B541" t="str">
            <v>Medidores Para Pci</v>
          </cell>
          <cell r="C541">
            <v>5055658</v>
          </cell>
          <cell r="E541">
            <v>25049577</v>
          </cell>
          <cell r="F541">
            <v>5063130</v>
          </cell>
          <cell r="G541" t="str">
            <v xml:space="preserve">  COOPSABANAS</v>
          </cell>
          <cell r="H541" t="str">
            <v>Sucre</v>
          </cell>
          <cell r="I541" t="str">
            <v>SINCE</v>
          </cell>
          <cell r="J541" t="str">
            <v>SINCE</v>
          </cell>
          <cell r="K541" t="str">
            <v>CENTRO</v>
          </cell>
          <cell r="L541" t="str">
            <v>CL 8 # 9- 32</v>
          </cell>
          <cell r="M541" t="str">
            <v>Com (Sencilla Niv.1 ) E.Costa</v>
          </cell>
          <cell r="N541" t="str">
            <v>Situacion correcta</v>
          </cell>
        </row>
        <row r="542">
          <cell r="A542">
            <v>1885005</v>
          </cell>
          <cell r="B542" t="str">
            <v>Medidores Para Pci</v>
          </cell>
          <cell r="C542">
            <v>5060686</v>
          </cell>
          <cell r="E542">
            <v>25049576</v>
          </cell>
          <cell r="F542">
            <v>5073186</v>
          </cell>
          <cell r="G542" t="str">
            <v>GUSTAVO DE LA OSSA</v>
          </cell>
          <cell r="H542" t="str">
            <v>Sucre</v>
          </cell>
          <cell r="I542" t="str">
            <v>SINCE</v>
          </cell>
          <cell r="J542" t="str">
            <v>SINCE</v>
          </cell>
          <cell r="K542" t="str">
            <v>CENTRO</v>
          </cell>
          <cell r="L542" t="str">
            <v>CL 8 # 9- 37</v>
          </cell>
          <cell r="M542" t="str">
            <v>Com (Sencilla Niv.1 ) E.Costa</v>
          </cell>
          <cell r="N542" t="str">
            <v>Situacion correcta</v>
          </cell>
        </row>
        <row r="543">
          <cell r="A543">
            <v>912650</v>
          </cell>
          <cell r="B543" t="str">
            <v>Medidores Para Pci</v>
          </cell>
          <cell r="C543">
            <v>5073673</v>
          </cell>
          <cell r="E543">
            <v>25049509</v>
          </cell>
          <cell r="F543">
            <v>5099160</v>
          </cell>
          <cell r="G543" t="str">
            <v>GISELA DE LA OSSA RAMOS</v>
          </cell>
          <cell r="H543" t="str">
            <v>Sucre</v>
          </cell>
          <cell r="I543" t="str">
            <v>SINCE</v>
          </cell>
          <cell r="J543" t="str">
            <v>SINCE</v>
          </cell>
          <cell r="K543" t="str">
            <v>CENTRO</v>
          </cell>
          <cell r="L543" t="str">
            <v>CR 10 # 8- 13</v>
          </cell>
          <cell r="M543" t="str">
            <v>Resid. Estrato 3 E.Costa</v>
          </cell>
          <cell r="N543" t="str">
            <v>Situacion correcta</v>
          </cell>
        </row>
        <row r="544">
          <cell r="A544">
            <v>960913</v>
          </cell>
          <cell r="B544" t="str">
            <v>Medidores Para Pci</v>
          </cell>
          <cell r="C544" t="str">
            <v>No Encontrados</v>
          </cell>
        </row>
        <row r="545">
          <cell r="A545">
            <v>1033264</v>
          </cell>
          <cell r="B545" t="str">
            <v>Medidores Para Pci</v>
          </cell>
          <cell r="C545">
            <v>5024923</v>
          </cell>
          <cell r="E545">
            <v>25049564</v>
          </cell>
          <cell r="F545">
            <v>5024923</v>
          </cell>
          <cell r="G545" t="str">
            <v xml:space="preserve">  IGLESIA PARROQUIAL</v>
          </cell>
          <cell r="H545" t="str">
            <v>Sucre</v>
          </cell>
          <cell r="I545" t="str">
            <v>SINCE</v>
          </cell>
          <cell r="J545" t="str">
            <v>SINCE</v>
          </cell>
          <cell r="K545" t="str">
            <v>CENTRO</v>
          </cell>
          <cell r="L545" t="str">
            <v>CL 8 # 10- 96</v>
          </cell>
          <cell r="M545" t="str">
            <v>Com (Sencilla Niv.1 ) E.Costa</v>
          </cell>
          <cell r="N545" t="str">
            <v>Situacion correcta</v>
          </cell>
        </row>
        <row r="546">
          <cell r="A546">
            <v>3207722</v>
          </cell>
          <cell r="B546" t="str">
            <v>Medidores Para Pci</v>
          </cell>
          <cell r="C546">
            <v>5074393</v>
          </cell>
          <cell r="E546">
            <v>25048947</v>
          </cell>
          <cell r="F546">
            <v>5100600</v>
          </cell>
          <cell r="G546" t="str">
            <v>MATILDE VDA DE FLOREZ</v>
          </cell>
          <cell r="H546" t="str">
            <v>Sucre</v>
          </cell>
          <cell r="I546" t="str">
            <v>SINCE</v>
          </cell>
          <cell r="J546" t="str">
            <v>SINCE</v>
          </cell>
          <cell r="K546" t="str">
            <v>CEJA</v>
          </cell>
          <cell r="L546" t="str">
            <v>CR 10 # 6- 65 P 2  APTO 1</v>
          </cell>
          <cell r="M546" t="str">
            <v>Resid. Estrato 2 E.Costa</v>
          </cell>
          <cell r="N546" t="str">
            <v>Situacion correcta</v>
          </cell>
        </row>
        <row r="547">
          <cell r="A547">
            <v>33104024</v>
          </cell>
          <cell r="B547" t="str">
            <v>Medidores Para Pci</v>
          </cell>
          <cell r="C547">
            <v>6511786</v>
          </cell>
          <cell r="E547">
            <v>34509380</v>
          </cell>
          <cell r="F547">
            <v>6532099</v>
          </cell>
          <cell r="G547" t="str">
            <v>RIGOBERTO JOSE GOMEZ MEZA</v>
          </cell>
          <cell r="H547" t="str">
            <v>Sucre</v>
          </cell>
          <cell r="I547" t="str">
            <v>SAMPUES</v>
          </cell>
          <cell r="J547" t="str">
            <v>SAMPUES</v>
          </cell>
          <cell r="K547" t="str">
            <v>SANTA MARTA</v>
          </cell>
          <cell r="L547" t="str">
            <v>TR 13 # 14A- 11</v>
          </cell>
          <cell r="M547" t="str">
            <v>Resid. Estrato 2 E.Costa</v>
          </cell>
          <cell r="N547" t="str">
            <v>Situacion correcta</v>
          </cell>
          <cell r="O547">
            <v>11300</v>
          </cell>
          <cell r="P547">
            <v>1</v>
          </cell>
        </row>
        <row r="548">
          <cell r="A548">
            <v>3820334</v>
          </cell>
          <cell r="B548" t="str">
            <v>Medidores Para Pci</v>
          </cell>
          <cell r="C548">
            <v>6511719</v>
          </cell>
          <cell r="E548">
            <v>34509352</v>
          </cell>
          <cell r="F548">
            <v>6531968</v>
          </cell>
          <cell r="G548" t="str">
            <v>CIELO MORALES FLOREZ</v>
          </cell>
          <cell r="H548" t="str">
            <v>Sucre</v>
          </cell>
          <cell r="I548" t="str">
            <v>SAMPUES</v>
          </cell>
          <cell r="J548" t="str">
            <v>SAMPUES</v>
          </cell>
          <cell r="K548" t="str">
            <v>SANTA MARTA</v>
          </cell>
          <cell r="L548" t="str">
            <v>TR 13 # 14A- 13</v>
          </cell>
          <cell r="M548" t="str">
            <v>Resid. Estrato 2 E.Costa</v>
          </cell>
          <cell r="N548" t="str">
            <v>Situacion correcta</v>
          </cell>
          <cell r="O548">
            <v>13260</v>
          </cell>
          <cell r="P548">
            <v>1</v>
          </cell>
        </row>
        <row r="549">
          <cell r="A549">
            <v>6428351</v>
          </cell>
          <cell r="B549" t="str">
            <v>Medidores Para Pci</v>
          </cell>
          <cell r="C549">
            <v>5104789</v>
          </cell>
          <cell r="E549">
            <v>25030924</v>
          </cell>
          <cell r="F549">
            <v>5161392</v>
          </cell>
          <cell r="G549" t="str">
            <v>CIRO TOVAR</v>
          </cell>
          <cell r="H549" t="str">
            <v>Sucre</v>
          </cell>
          <cell r="I549" t="str">
            <v>SAMPUES</v>
          </cell>
          <cell r="J549" t="str">
            <v>SAMPUES</v>
          </cell>
          <cell r="K549" t="str">
            <v>ZONA ARTESANAL</v>
          </cell>
          <cell r="L549" t="str">
            <v>CR 13 # 14- 39</v>
          </cell>
          <cell r="M549" t="str">
            <v>Resid. Estrato 2 E.Costa</v>
          </cell>
          <cell r="N549" t="str">
            <v>Situacion correcta</v>
          </cell>
        </row>
        <row r="550">
          <cell r="A550">
            <v>34698569</v>
          </cell>
          <cell r="B550" t="str">
            <v>Medidores Para Pci</v>
          </cell>
          <cell r="C550">
            <v>5055240</v>
          </cell>
          <cell r="E550">
            <v>25030933</v>
          </cell>
          <cell r="F550">
            <v>5062294</v>
          </cell>
          <cell r="G550" t="str">
            <v>ALBA BLANCO</v>
          </cell>
          <cell r="H550" t="str">
            <v>Sucre</v>
          </cell>
          <cell r="I550" t="str">
            <v>SAMPUES</v>
          </cell>
          <cell r="J550" t="str">
            <v>SAMPUES</v>
          </cell>
          <cell r="K550" t="str">
            <v>ZONA ARTESANAL</v>
          </cell>
          <cell r="L550" t="str">
            <v>CR 13 # 14A- 40</v>
          </cell>
          <cell r="M550" t="str">
            <v>Resid. Estrato 2 E.Costa</v>
          </cell>
          <cell r="N550" t="str">
            <v>Situacion correcta</v>
          </cell>
        </row>
        <row r="551">
          <cell r="A551">
            <v>1837490</v>
          </cell>
          <cell r="B551" t="str">
            <v>Medidores Para Pci</v>
          </cell>
          <cell r="C551">
            <v>5055245</v>
          </cell>
          <cell r="E551">
            <v>25030934</v>
          </cell>
          <cell r="F551">
            <v>5062304</v>
          </cell>
          <cell r="G551" t="str">
            <v>SIXTA MERCADO</v>
          </cell>
          <cell r="H551" t="str">
            <v>Sucre</v>
          </cell>
          <cell r="I551" t="str">
            <v>SAMPUES</v>
          </cell>
          <cell r="J551" t="str">
            <v>SAMPUES</v>
          </cell>
          <cell r="K551" t="str">
            <v>ZONA ARTESANAL</v>
          </cell>
          <cell r="L551" t="str">
            <v>CR 13 # 14A- 48</v>
          </cell>
          <cell r="M551" t="str">
            <v>Resid. Estrato 2 E.Costa</v>
          </cell>
          <cell r="N551" t="str">
            <v>Situacion correcta</v>
          </cell>
        </row>
        <row r="552">
          <cell r="A552">
            <v>2957895</v>
          </cell>
          <cell r="B552" t="str">
            <v>Medidores Para Pci</v>
          </cell>
          <cell r="C552">
            <v>5032956</v>
          </cell>
          <cell r="E552">
            <v>25045144</v>
          </cell>
          <cell r="F552">
            <v>5032956</v>
          </cell>
          <cell r="G552" t="str">
            <v>GILBERTO BLANCO R</v>
          </cell>
          <cell r="H552" t="str">
            <v>Sucre</v>
          </cell>
          <cell r="I552" t="str">
            <v>SAN ONOFRE</v>
          </cell>
          <cell r="J552" t="str">
            <v>SAN ONOFRE</v>
          </cell>
          <cell r="K552" t="str">
            <v>MADRE BERNARDA</v>
          </cell>
          <cell r="L552" t="str">
            <v>TR 25 # 14D- 76</v>
          </cell>
          <cell r="M552" t="str">
            <v>Resid. Estrato 2 E.Costa</v>
          </cell>
          <cell r="N552" t="str">
            <v>Situacion correcta</v>
          </cell>
        </row>
        <row r="553">
          <cell r="A553">
            <v>3216624</v>
          </cell>
          <cell r="B553" t="str">
            <v>Medidores Para Pci</v>
          </cell>
          <cell r="C553">
            <v>5366264</v>
          </cell>
          <cell r="E553">
            <v>25360651</v>
          </cell>
          <cell r="F553">
            <v>5446156</v>
          </cell>
          <cell r="G553" t="str">
            <v>JOSE GREGORIO VILLALBA ANAYA</v>
          </cell>
          <cell r="H553" t="str">
            <v>Sucre</v>
          </cell>
          <cell r="I553" t="str">
            <v>SAMPUES</v>
          </cell>
          <cell r="J553" t="str">
            <v>SAMPUES</v>
          </cell>
          <cell r="K553" t="str">
            <v>ZONA ARTESANAL</v>
          </cell>
          <cell r="L553" t="str">
            <v>CR 13 # 15A- 54</v>
          </cell>
          <cell r="M553" t="str">
            <v>Resid. Estrato 2 E.Costa</v>
          </cell>
          <cell r="N553" t="str">
            <v>Suspendido por impago</v>
          </cell>
          <cell r="O553">
            <v>921840</v>
          </cell>
          <cell r="P553">
            <v>14</v>
          </cell>
        </row>
        <row r="554">
          <cell r="A554">
            <v>1024903</v>
          </cell>
          <cell r="B554" t="str">
            <v>Medidores Para Pci</v>
          </cell>
          <cell r="C554">
            <v>5104182</v>
          </cell>
          <cell r="E554">
            <v>25030936</v>
          </cell>
          <cell r="F554">
            <v>5160178</v>
          </cell>
          <cell r="G554" t="str">
            <v>DIMAS SANTODOMINGO</v>
          </cell>
          <cell r="H554" t="str">
            <v>Sucre</v>
          </cell>
          <cell r="I554" t="str">
            <v>SAMPUES</v>
          </cell>
          <cell r="J554" t="str">
            <v>SAMPUES</v>
          </cell>
          <cell r="K554" t="str">
            <v>ZONA ARTESANAL</v>
          </cell>
          <cell r="L554" t="str">
            <v>CR 13 # 14A- 60</v>
          </cell>
          <cell r="M554" t="str">
            <v>Resid. Estrato 2 E.Costa</v>
          </cell>
          <cell r="N554" t="str">
            <v>Suspendido por impago</v>
          </cell>
          <cell r="O554">
            <v>6538160</v>
          </cell>
          <cell r="P554">
            <v>7</v>
          </cell>
        </row>
        <row r="555">
          <cell r="A555">
            <v>34699413</v>
          </cell>
          <cell r="B555" t="str">
            <v>Medidores Para Pci</v>
          </cell>
          <cell r="C555">
            <v>6512232</v>
          </cell>
          <cell r="E555">
            <v>34509633</v>
          </cell>
          <cell r="F555">
            <v>6533182</v>
          </cell>
          <cell r="G555" t="str">
            <v>ANA R POLO</v>
          </cell>
          <cell r="H555" t="str">
            <v>Sucre</v>
          </cell>
          <cell r="I555" t="str">
            <v>SAMPUES</v>
          </cell>
          <cell r="J555" t="str">
            <v>SAMPUES</v>
          </cell>
          <cell r="K555" t="str">
            <v>ZONA ARTESANAL</v>
          </cell>
          <cell r="L555" t="str">
            <v>CR 13 # 14- 73</v>
          </cell>
          <cell r="M555" t="str">
            <v>Resid. Estrato 2 E.Costa</v>
          </cell>
          <cell r="N555" t="str">
            <v>Situacion correcta</v>
          </cell>
        </row>
        <row r="556">
          <cell r="A556">
            <v>7688007</v>
          </cell>
          <cell r="B556" t="str">
            <v>Medidores Para Pci</v>
          </cell>
          <cell r="C556">
            <v>5104790</v>
          </cell>
          <cell r="E556">
            <v>25030925</v>
          </cell>
          <cell r="F556">
            <v>5161394</v>
          </cell>
          <cell r="G556" t="str">
            <v>GABRIEL POLO</v>
          </cell>
          <cell r="H556" t="str">
            <v>Sucre</v>
          </cell>
          <cell r="I556" t="str">
            <v>SAMPUES</v>
          </cell>
          <cell r="J556" t="str">
            <v>SAMPUES</v>
          </cell>
          <cell r="K556" t="str">
            <v>ZONA ARTESANAL</v>
          </cell>
          <cell r="L556" t="str">
            <v>CR 13 # 14- 59</v>
          </cell>
          <cell r="M556" t="str">
            <v>Resid. Estrato 2 E.Costa</v>
          </cell>
          <cell r="N556" t="str">
            <v>Situacion correcta</v>
          </cell>
        </row>
        <row r="557">
          <cell r="A557">
            <v>3191988</v>
          </cell>
          <cell r="B557" t="str">
            <v>Medidores Para Pci</v>
          </cell>
          <cell r="C557">
            <v>5061887</v>
          </cell>
          <cell r="E557">
            <v>25105545</v>
          </cell>
          <cell r="F557">
            <v>5075588</v>
          </cell>
          <cell r="G557" t="str">
            <v>ALBA OCAMPO</v>
          </cell>
          <cell r="H557" t="str">
            <v>Sucre</v>
          </cell>
          <cell r="I557" t="str">
            <v>SAMPUES</v>
          </cell>
          <cell r="J557" t="str">
            <v>SAMPUES</v>
          </cell>
          <cell r="K557" t="str">
            <v>SAMPUES</v>
          </cell>
          <cell r="L557" t="str">
            <v>CL SIN NOMENCLATURA # @F- 90078</v>
          </cell>
          <cell r="M557" t="str">
            <v>Resid. Estrato 2 E.Costa</v>
          </cell>
          <cell r="N557" t="str">
            <v>Situacion correcta</v>
          </cell>
        </row>
        <row r="558">
          <cell r="A558">
            <v>31987942</v>
          </cell>
          <cell r="B558" t="str">
            <v>Medidores Para Pci</v>
          </cell>
          <cell r="C558">
            <v>5104181</v>
          </cell>
          <cell r="E558">
            <v>25030937</v>
          </cell>
          <cell r="F558">
            <v>5160176</v>
          </cell>
          <cell r="G558" t="str">
            <v>JUAN DE DIOS MENDEZ R</v>
          </cell>
          <cell r="H558" t="str">
            <v>Sucre</v>
          </cell>
          <cell r="I558" t="str">
            <v>SAMPUES</v>
          </cell>
          <cell r="J558" t="str">
            <v>SAMPUES</v>
          </cell>
          <cell r="K558" t="str">
            <v>ZONA ARTESANAL</v>
          </cell>
          <cell r="L558" t="str">
            <v>CR 13 # 14A- 70</v>
          </cell>
          <cell r="M558" t="str">
            <v>Resid. Estrato 2 E.Costa</v>
          </cell>
          <cell r="N558" t="str">
            <v>Situacion correcta</v>
          </cell>
        </row>
        <row r="559">
          <cell r="A559">
            <v>2954581</v>
          </cell>
          <cell r="B559" t="str">
            <v>Medidores Para Pci</v>
          </cell>
          <cell r="C559">
            <v>5104180</v>
          </cell>
          <cell r="E559">
            <v>25030938</v>
          </cell>
          <cell r="F559">
            <v>5160174</v>
          </cell>
          <cell r="G559" t="str">
            <v>MANUEL MONTES</v>
          </cell>
          <cell r="H559" t="str">
            <v>Sucre</v>
          </cell>
          <cell r="I559" t="str">
            <v>SAMPUES</v>
          </cell>
          <cell r="J559" t="str">
            <v>SAMPUES</v>
          </cell>
          <cell r="K559" t="str">
            <v>ZONA ARTESANAL</v>
          </cell>
          <cell r="L559" t="str">
            <v>CR 13 # 14A- 80</v>
          </cell>
          <cell r="M559" t="str">
            <v>Resid. Estrato 2 E.Costa</v>
          </cell>
          <cell r="N559" t="str">
            <v>Situacion correcta</v>
          </cell>
        </row>
        <row r="560">
          <cell r="A560">
            <v>34702097</v>
          </cell>
          <cell r="B560" t="str">
            <v>Medidores Para Pci</v>
          </cell>
          <cell r="C560">
            <v>6510856</v>
          </cell>
          <cell r="E560">
            <v>34508875</v>
          </cell>
          <cell r="F560">
            <v>6529943</v>
          </cell>
          <cell r="G560" t="str">
            <v>FERMINA MARIA BLANCO HERRERA</v>
          </cell>
          <cell r="H560" t="str">
            <v>Sucre</v>
          </cell>
          <cell r="I560" t="str">
            <v>SAMPUES</v>
          </cell>
          <cell r="J560" t="str">
            <v>SAMPUES</v>
          </cell>
          <cell r="K560" t="str">
            <v>ZONA ARTESANAL</v>
          </cell>
          <cell r="L560" t="str">
            <v>CR 13 # 14- 69</v>
          </cell>
          <cell r="M560" t="str">
            <v>Resid. Estrato 2 E.Costa</v>
          </cell>
          <cell r="N560" t="str">
            <v>Situacion correcta</v>
          </cell>
        </row>
        <row r="561">
          <cell r="A561">
            <v>1033267</v>
          </cell>
          <cell r="B561" t="str">
            <v>Medidores Para Pci</v>
          </cell>
          <cell r="C561">
            <v>5104173</v>
          </cell>
          <cell r="E561">
            <v>25030940</v>
          </cell>
          <cell r="F561">
            <v>5160160</v>
          </cell>
          <cell r="G561" t="str">
            <v>ELVIA J GUEVARA</v>
          </cell>
          <cell r="H561" t="str">
            <v>Sucre</v>
          </cell>
          <cell r="I561" t="str">
            <v>SAMPUES</v>
          </cell>
          <cell r="J561" t="str">
            <v>SAMPUES</v>
          </cell>
          <cell r="K561" t="str">
            <v>ZONA ARTESANAL</v>
          </cell>
          <cell r="L561" t="str">
            <v>CR 13 # 15- 18</v>
          </cell>
          <cell r="M561" t="str">
            <v>Resid. Estrato 2 E.Costa</v>
          </cell>
          <cell r="N561" t="str">
            <v>Situacion correcta</v>
          </cell>
        </row>
        <row r="562">
          <cell r="A562">
            <v>32997656</v>
          </cell>
          <cell r="B562" t="str">
            <v>Medidores Para Pci</v>
          </cell>
          <cell r="C562">
            <v>5909459</v>
          </cell>
          <cell r="E562">
            <v>34040824</v>
          </cell>
          <cell r="F562">
            <v>6080660</v>
          </cell>
          <cell r="G562" t="str">
            <v>RICARDO GODIN MORALES</v>
          </cell>
          <cell r="H562" t="str">
            <v>Sucre</v>
          </cell>
          <cell r="I562" t="str">
            <v>SAMPUES</v>
          </cell>
          <cell r="J562" t="str">
            <v>SAMPUES</v>
          </cell>
          <cell r="K562" t="str">
            <v>ZONA ARTESANAL</v>
          </cell>
          <cell r="L562" t="str">
            <v>CR 13 # 15- 19</v>
          </cell>
          <cell r="M562" t="str">
            <v>Resid. Estrato 2 E.Costa</v>
          </cell>
          <cell r="N562" t="str">
            <v>Situacion correcta</v>
          </cell>
        </row>
        <row r="563">
          <cell r="A563">
            <v>1002657</v>
          </cell>
          <cell r="B563" t="str">
            <v>Medidores Para Pci</v>
          </cell>
          <cell r="C563">
            <v>5104170</v>
          </cell>
          <cell r="E563">
            <v>25030942</v>
          </cell>
          <cell r="F563">
            <v>5160154</v>
          </cell>
          <cell r="G563" t="str">
            <v>MANUEL TAPIA</v>
          </cell>
          <cell r="H563" t="str">
            <v>Sucre</v>
          </cell>
          <cell r="I563" t="str">
            <v>SAMPUES</v>
          </cell>
          <cell r="J563" t="str">
            <v>SAMPUES</v>
          </cell>
          <cell r="K563" t="str">
            <v>ZONA ARTESANAL</v>
          </cell>
          <cell r="L563" t="str">
            <v>CR 13 # 16- 12</v>
          </cell>
          <cell r="M563" t="str">
            <v>Resid. Estrato 2 E.Costa</v>
          </cell>
          <cell r="N563" t="str">
            <v>Situacion correcta</v>
          </cell>
        </row>
        <row r="564">
          <cell r="A564">
            <v>2956060</v>
          </cell>
          <cell r="B564" t="str">
            <v>Medidores Para Pci</v>
          </cell>
          <cell r="C564" t="str">
            <v>BAJA</v>
          </cell>
        </row>
        <row r="565">
          <cell r="A565">
            <v>3908276</v>
          </cell>
          <cell r="B565" t="str">
            <v>Medidores Para Pci</v>
          </cell>
          <cell r="C565">
            <v>5104788</v>
          </cell>
          <cell r="E565">
            <v>25030926</v>
          </cell>
          <cell r="F565">
            <v>5161390</v>
          </cell>
          <cell r="G565" t="str">
            <v>FRQANCISCO MATIAS</v>
          </cell>
          <cell r="H565" t="str">
            <v>Sucre</v>
          </cell>
          <cell r="I565" t="str">
            <v>SAMPUES</v>
          </cell>
          <cell r="J565" t="str">
            <v>SAMPUES</v>
          </cell>
          <cell r="K565" t="str">
            <v>ZONA ARTESANAL</v>
          </cell>
          <cell r="L565" t="str">
            <v>CR 13 # 14- 89</v>
          </cell>
          <cell r="M565" t="str">
            <v>Resid. Estrato 2 E.Costa</v>
          </cell>
          <cell r="N565" t="str">
            <v>Situacion correcta</v>
          </cell>
        </row>
        <row r="566">
          <cell r="A566">
            <v>1023164</v>
          </cell>
          <cell r="B566" t="str">
            <v>Medidores Para Pci</v>
          </cell>
          <cell r="C566">
            <v>5015075</v>
          </cell>
          <cell r="E566">
            <v>25111468</v>
          </cell>
          <cell r="F566">
            <v>5015075</v>
          </cell>
          <cell r="G566" t="str">
            <v xml:space="preserve">  LA ESPERANZA</v>
          </cell>
          <cell r="H566" t="str">
            <v>Sucre</v>
          </cell>
          <cell r="I566" t="str">
            <v>SAMPUES</v>
          </cell>
          <cell r="J566" t="str">
            <v>SAMPUES</v>
          </cell>
          <cell r="K566" t="str">
            <v>LA ESPERANZA</v>
          </cell>
          <cell r="L566" t="str">
            <v>CR 18 # 16- 99999</v>
          </cell>
          <cell r="M566" t="str">
            <v>Resid. Totalizador Costa N1</v>
          </cell>
          <cell r="N566" t="str">
            <v>Situacion correcta</v>
          </cell>
          <cell r="O566">
            <v>1250741.55</v>
          </cell>
          <cell r="P566">
            <v>28</v>
          </cell>
        </row>
        <row r="567">
          <cell r="A567">
            <v>1032591</v>
          </cell>
          <cell r="B567" t="str">
            <v>Medidores Para Pci</v>
          </cell>
          <cell r="C567">
            <v>5104303</v>
          </cell>
          <cell r="E567">
            <v>25030878</v>
          </cell>
          <cell r="F567">
            <v>5160420</v>
          </cell>
          <cell r="G567" t="str">
            <v>RAFAEL GARCIA</v>
          </cell>
          <cell r="H567" t="str">
            <v>Sucre</v>
          </cell>
          <cell r="I567" t="str">
            <v>SAMPUES</v>
          </cell>
          <cell r="J567" t="str">
            <v>SAMPUES</v>
          </cell>
          <cell r="K567" t="str">
            <v>ZONA ARTESANAL</v>
          </cell>
          <cell r="L567" t="str">
            <v>CR 13 # 23C- 40</v>
          </cell>
          <cell r="M567" t="str">
            <v>Com (Sencilla Niv.1 ) E.Costa</v>
          </cell>
          <cell r="N567" t="str">
            <v>Situacion correcta</v>
          </cell>
        </row>
        <row r="568">
          <cell r="A568">
            <v>1003270</v>
          </cell>
          <cell r="B568" t="str">
            <v>Medidores Para Pci</v>
          </cell>
          <cell r="C568">
            <v>5104276</v>
          </cell>
          <cell r="E568">
            <v>25030873</v>
          </cell>
          <cell r="F568">
            <v>5160366</v>
          </cell>
          <cell r="G568" t="str">
            <v>MARIA   LUZ ANAYA PORTACIO</v>
          </cell>
          <cell r="H568" t="str">
            <v>Sucre</v>
          </cell>
          <cell r="I568" t="str">
            <v>SAMPUES</v>
          </cell>
          <cell r="J568" t="str">
            <v>SAMPUES</v>
          </cell>
          <cell r="K568" t="str">
            <v>ZONA ARTESANAL</v>
          </cell>
          <cell r="L568" t="str">
            <v>CR 13 # 23- 66</v>
          </cell>
          <cell r="M568" t="str">
            <v>Resid. Estrato 2 E.Costa</v>
          </cell>
          <cell r="N568" t="str">
            <v>Situacion correcta</v>
          </cell>
        </row>
        <row r="569">
          <cell r="A569">
            <v>1794431</v>
          </cell>
          <cell r="B569" t="str">
            <v>Medidores Para Pci</v>
          </cell>
          <cell r="C569">
            <v>5059976</v>
          </cell>
          <cell r="E569">
            <v>25030973</v>
          </cell>
          <cell r="F569">
            <v>5071766</v>
          </cell>
          <cell r="G569" t="str">
            <v>JAIRO ESPANA</v>
          </cell>
          <cell r="H569" t="str">
            <v>Sucre</v>
          </cell>
          <cell r="I569" t="str">
            <v>SAMPUES</v>
          </cell>
          <cell r="J569" t="str">
            <v>SAMPUES</v>
          </cell>
          <cell r="K569" t="str">
            <v>ZONA ARTESANAL</v>
          </cell>
          <cell r="L569" t="str">
            <v>CR 13 # 23A- 9</v>
          </cell>
          <cell r="M569" t="str">
            <v>Resid. Estrato 2 E.Costa</v>
          </cell>
          <cell r="N569" t="str">
            <v>Situacion correcta</v>
          </cell>
        </row>
        <row r="570">
          <cell r="A570">
            <v>1002721</v>
          </cell>
          <cell r="B570" t="str">
            <v>Medidores Para Pci</v>
          </cell>
          <cell r="C570">
            <v>5104290</v>
          </cell>
          <cell r="E570">
            <v>25030978</v>
          </cell>
          <cell r="F570">
            <v>5160394</v>
          </cell>
          <cell r="G570" t="str">
            <v>ETERBEL H DE ESQUIBEL</v>
          </cell>
          <cell r="H570" t="str">
            <v>Sucre</v>
          </cell>
          <cell r="I570" t="str">
            <v>SAMPUES</v>
          </cell>
          <cell r="J570" t="str">
            <v>SAMPUES</v>
          </cell>
          <cell r="K570" t="str">
            <v>ZONA ARTESANAL</v>
          </cell>
          <cell r="L570" t="str">
            <v>CR 13 # 23B- 4</v>
          </cell>
          <cell r="M570" t="str">
            <v>Resid. Estrato 2 E.Costa</v>
          </cell>
          <cell r="N570" t="str">
            <v>Suspensión Administrativa</v>
          </cell>
          <cell r="O570">
            <v>7730020</v>
          </cell>
          <cell r="P570">
            <v>6</v>
          </cell>
        </row>
        <row r="571">
          <cell r="A571">
            <v>33103760</v>
          </cell>
          <cell r="B571" t="str">
            <v>Medidores Para Pci</v>
          </cell>
          <cell r="C571">
            <v>6510875</v>
          </cell>
          <cell r="E571">
            <v>34508892</v>
          </cell>
          <cell r="F571">
            <v>6529978</v>
          </cell>
          <cell r="G571" t="str">
            <v>CLARA ELENA CHIMA DE GARCIA</v>
          </cell>
          <cell r="H571" t="str">
            <v>Sucre</v>
          </cell>
          <cell r="I571" t="str">
            <v>SAMPUES</v>
          </cell>
          <cell r="J571" t="str">
            <v>SAMPUES</v>
          </cell>
          <cell r="K571" t="str">
            <v>ZONA ARTESANAL</v>
          </cell>
          <cell r="L571" t="str">
            <v>CR 13 # 23B- 2</v>
          </cell>
          <cell r="M571" t="str">
            <v>Com (Sencilla Niv.1 ) E.Costa</v>
          </cell>
          <cell r="N571" t="str">
            <v>Situacion correcta</v>
          </cell>
        </row>
        <row r="572">
          <cell r="A572">
            <v>1033007</v>
          </cell>
          <cell r="B572" t="str">
            <v>Medidores Para Pci</v>
          </cell>
          <cell r="C572">
            <v>5065588</v>
          </cell>
          <cell r="E572">
            <v>25112524</v>
          </cell>
          <cell r="F572">
            <v>5082990</v>
          </cell>
          <cell r="G572" t="str">
            <v>ABEL MERCADO</v>
          </cell>
          <cell r="H572" t="str">
            <v>Sucre</v>
          </cell>
          <cell r="I572" t="str">
            <v>SAMPUES</v>
          </cell>
          <cell r="J572" t="str">
            <v>SAMPUES</v>
          </cell>
          <cell r="K572" t="str">
            <v>ZONA ARTESANAL</v>
          </cell>
          <cell r="L572" t="str">
            <v>CR 12 # 23C- 49</v>
          </cell>
          <cell r="M572" t="str">
            <v>Com (Sencilla Niv.1 ) E.Costa</v>
          </cell>
          <cell r="N572" t="str">
            <v>Situacion correcta</v>
          </cell>
        </row>
        <row r="573">
          <cell r="A573">
            <v>3816097</v>
          </cell>
          <cell r="B573" t="str">
            <v>Medidores Para Pci</v>
          </cell>
          <cell r="C573">
            <v>5104291</v>
          </cell>
          <cell r="E573">
            <v>25030875</v>
          </cell>
          <cell r="F573">
            <v>5160396</v>
          </cell>
          <cell r="G573" t="str">
            <v>ALVARO PUENTES</v>
          </cell>
          <cell r="H573" t="str">
            <v>Sucre</v>
          </cell>
          <cell r="I573" t="str">
            <v>SAMPUES</v>
          </cell>
          <cell r="J573" t="str">
            <v>SAMPUES</v>
          </cell>
          <cell r="K573" t="str">
            <v>ZONA ARTESANAL</v>
          </cell>
          <cell r="L573" t="str">
            <v>CR 13 # 23B- 22</v>
          </cell>
          <cell r="M573" t="str">
            <v>Resid. Estrato 2 E.Costa</v>
          </cell>
          <cell r="N573" t="str">
            <v>Situacion correcta</v>
          </cell>
        </row>
        <row r="574">
          <cell r="A574">
            <v>1033284</v>
          </cell>
          <cell r="B574" t="str">
            <v>Medidores Para Pci</v>
          </cell>
          <cell r="C574">
            <v>5104298</v>
          </cell>
          <cell r="E574">
            <v>25029312</v>
          </cell>
          <cell r="F574">
            <v>5160410</v>
          </cell>
          <cell r="G574" t="str">
            <v>LIBARDO PATERNINA</v>
          </cell>
          <cell r="H574" t="str">
            <v>Sucre</v>
          </cell>
          <cell r="I574" t="str">
            <v>SAMPUES</v>
          </cell>
          <cell r="J574" t="str">
            <v>SAMPUES</v>
          </cell>
          <cell r="K574" t="str">
            <v>EL CARMELO</v>
          </cell>
          <cell r="L574" t="str">
            <v>CL 23C # 13- 55</v>
          </cell>
          <cell r="M574" t="str">
            <v>Resid. Estrato 2 E.Costa</v>
          </cell>
          <cell r="N574" t="str">
            <v>Situacion correcta</v>
          </cell>
        </row>
        <row r="575">
          <cell r="A575">
            <v>7137386</v>
          </cell>
          <cell r="B575" t="str">
            <v>Medidores Para Pci</v>
          </cell>
          <cell r="C575">
            <v>5104299</v>
          </cell>
          <cell r="E575">
            <v>25029310</v>
          </cell>
          <cell r="F575">
            <v>5160412</v>
          </cell>
          <cell r="G575" t="str">
            <v>DIANA JIMENEZ</v>
          </cell>
          <cell r="H575" t="str">
            <v>Sucre</v>
          </cell>
          <cell r="I575" t="str">
            <v>SAMPUES</v>
          </cell>
          <cell r="J575" t="str">
            <v>SAMPUES</v>
          </cell>
          <cell r="K575" t="str">
            <v>EL CARMELO</v>
          </cell>
          <cell r="L575" t="str">
            <v>CL 23C # 13- 45</v>
          </cell>
          <cell r="M575" t="str">
            <v>Resid. Estrato 2 E.Costa</v>
          </cell>
          <cell r="N575" t="str">
            <v>Situacion correcta</v>
          </cell>
          <cell r="O575">
            <v>23270</v>
          </cell>
          <cell r="P575">
            <v>1</v>
          </cell>
        </row>
        <row r="576">
          <cell r="A576">
            <v>1535032</v>
          </cell>
          <cell r="B576" t="str">
            <v>Medidores Para Pci</v>
          </cell>
          <cell r="C576">
            <v>5104300</v>
          </cell>
          <cell r="E576">
            <v>25029309</v>
          </cell>
          <cell r="F576">
            <v>5160414</v>
          </cell>
          <cell r="G576" t="str">
            <v>AMERICO MARTINEZ</v>
          </cell>
          <cell r="H576" t="str">
            <v>Sucre</v>
          </cell>
          <cell r="I576" t="str">
            <v>SAMPUES</v>
          </cell>
          <cell r="J576" t="str">
            <v>SAMPUES</v>
          </cell>
          <cell r="K576" t="str">
            <v>EL CARMELO</v>
          </cell>
          <cell r="L576" t="str">
            <v>CL 23C # 13- 39</v>
          </cell>
          <cell r="M576" t="str">
            <v>Resid. Estrato 2 E.Costa</v>
          </cell>
          <cell r="N576" t="str">
            <v>Situacion correcta</v>
          </cell>
        </row>
        <row r="577">
          <cell r="A577">
            <v>1002654</v>
          </cell>
          <cell r="B577" t="str">
            <v>Medidores Para Pci</v>
          </cell>
          <cell r="C577">
            <v>5064741</v>
          </cell>
          <cell r="E577">
            <v>25105544</v>
          </cell>
          <cell r="F577">
            <v>5081296</v>
          </cell>
          <cell r="G577" t="str">
            <v>GUILLERMO ALVIZ</v>
          </cell>
          <cell r="H577" t="str">
            <v>Sucre</v>
          </cell>
          <cell r="I577" t="str">
            <v>SAMPUES</v>
          </cell>
          <cell r="J577" t="str">
            <v>SAMPUES</v>
          </cell>
          <cell r="K577" t="str">
            <v>SAMPUES</v>
          </cell>
          <cell r="L577" t="str">
            <v>CL SIN NOMENCLATURA # @F- 90077</v>
          </cell>
          <cell r="M577" t="str">
            <v>Resid. Estrato 1 E.Costa</v>
          </cell>
          <cell r="N577" t="str">
            <v>Suspensión Administrativa</v>
          </cell>
          <cell r="O577">
            <v>3386490</v>
          </cell>
          <cell r="P577">
            <v>8</v>
          </cell>
        </row>
        <row r="578">
          <cell r="A578">
            <v>1033211</v>
          </cell>
          <cell r="B578" t="str">
            <v>Medidores Para Pci</v>
          </cell>
          <cell r="C578">
            <v>5104294</v>
          </cell>
          <cell r="E578">
            <v>25029311</v>
          </cell>
          <cell r="F578">
            <v>5160402</v>
          </cell>
          <cell r="G578" t="str">
            <v>LUZ M CALDERA</v>
          </cell>
          <cell r="H578" t="str">
            <v>Sucre</v>
          </cell>
          <cell r="I578" t="str">
            <v>SAMPUES</v>
          </cell>
          <cell r="J578" t="str">
            <v>SAMPUES</v>
          </cell>
          <cell r="K578" t="str">
            <v>EL CARMELO</v>
          </cell>
          <cell r="L578" t="str">
            <v>CL 23C # 13- 48</v>
          </cell>
          <cell r="M578" t="str">
            <v>Com (Sencilla Niv.1 ) E.Costa</v>
          </cell>
          <cell r="N578" t="str">
            <v>Situacion correcta</v>
          </cell>
        </row>
        <row r="579">
          <cell r="A579">
            <v>1535034</v>
          </cell>
          <cell r="B579" t="str">
            <v>Medidores Para Pci</v>
          </cell>
          <cell r="C579">
            <v>5104301</v>
          </cell>
          <cell r="E579">
            <v>25029307</v>
          </cell>
          <cell r="F579">
            <v>5160416</v>
          </cell>
          <cell r="G579" t="str">
            <v>GUILLERMO GALVIS</v>
          </cell>
          <cell r="H579" t="str">
            <v>Sucre</v>
          </cell>
          <cell r="I579" t="str">
            <v>SAMPUES</v>
          </cell>
          <cell r="J579" t="str">
            <v>SAMPUES</v>
          </cell>
          <cell r="K579" t="str">
            <v>EL CARMELO</v>
          </cell>
          <cell r="L579" t="str">
            <v>CL 23C # 13- 29</v>
          </cell>
          <cell r="M579" t="str">
            <v>Resid. Estrato 2 E.Costa</v>
          </cell>
          <cell r="N579" t="str">
            <v>Situacion correcta</v>
          </cell>
        </row>
        <row r="580">
          <cell r="A580">
            <v>3199710</v>
          </cell>
          <cell r="B580" t="str">
            <v>Medidores Para Pci</v>
          </cell>
          <cell r="C580">
            <v>5366401</v>
          </cell>
          <cell r="E580">
            <v>25360790</v>
          </cell>
          <cell r="F580">
            <v>5446595</v>
          </cell>
          <cell r="G580" t="str">
            <v>GREGORIO SIERRA</v>
          </cell>
          <cell r="H580" t="str">
            <v>Sucre</v>
          </cell>
          <cell r="I580" t="str">
            <v>SAMPUES</v>
          </cell>
          <cell r="J580" t="str">
            <v>SAMPUES</v>
          </cell>
          <cell r="K580" t="str">
            <v>ZONA ARTESANAL</v>
          </cell>
          <cell r="L580" t="str">
            <v>CR 13 # 23- 6</v>
          </cell>
          <cell r="M580" t="str">
            <v>Resid. Estrato 2 E.Costa</v>
          </cell>
          <cell r="N580" t="str">
            <v>Situacion correcta</v>
          </cell>
        </row>
        <row r="581">
          <cell r="A581">
            <v>1835177</v>
          </cell>
          <cell r="B581" t="str">
            <v>Medidores Para Pci</v>
          </cell>
          <cell r="C581">
            <v>5104293</v>
          </cell>
          <cell r="E581">
            <v>25029308</v>
          </cell>
          <cell r="F581">
            <v>5160400</v>
          </cell>
          <cell r="G581" t="str">
            <v>GILBERTO RUIZ</v>
          </cell>
          <cell r="H581" t="str">
            <v>Sucre</v>
          </cell>
          <cell r="I581" t="str">
            <v>SAMPUES</v>
          </cell>
          <cell r="J581" t="str">
            <v>SAMPUES</v>
          </cell>
          <cell r="K581" t="str">
            <v>EL CARMELO</v>
          </cell>
          <cell r="L581" t="str">
            <v>CL 23C # 13- 36</v>
          </cell>
          <cell r="M581" t="str">
            <v>Resid. Estrato 2 E.Costa</v>
          </cell>
          <cell r="N581" t="str">
            <v>Situacion correcta</v>
          </cell>
        </row>
        <row r="582">
          <cell r="A582">
            <v>2957976</v>
          </cell>
          <cell r="B582" t="str">
            <v>Medidores Para Pci</v>
          </cell>
          <cell r="C582">
            <v>5104292</v>
          </cell>
          <cell r="E582">
            <v>25030979</v>
          </cell>
          <cell r="F582">
            <v>5160398</v>
          </cell>
          <cell r="G582" t="str">
            <v>MIGUEL SALGADO</v>
          </cell>
          <cell r="H582" t="str">
            <v>Sucre</v>
          </cell>
          <cell r="I582" t="str">
            <v>SAMPUES</v>
          </cell>
          <cell r="J582" t="str">
            <v>SAMPUES</v>
          </cell>
          <cell r="K582" t="str">
            <v>ZONA ARTESANAL</v>
          </cell>
          <cell r="L582" t="str">
            <v>CR 13 # 23B- 26</v>
          </cell>
          <cell r="M582" t="str">
            <v>Com (Sencilla Niv.1 ) E.Costa</v>
          </cell>
          <cell r="N582" t="str">
            <v>Situacion correcta</v>
          </cell>
        </row>
        <row r="583">
          <cell r="A583">
            <v>31987923</v>
          </cell>
          <cell r="B583" t="str">
            <v>Medidores Para Pci</v>
          </cell>
          <cell r="C583">
            <v>5104302</v>
          </cell>
          <cell r="E583">
            <v>25030876</v>
          </cell>
          <cell r="F583">
            <v>5160418</v>
          </cell>
          <cell r="G583" t="str">
            <v>JOSE M. GALLO</v>
          </cell>
          <cell r="H583" t="str">
            <v>Sucre</v>
          </cell>
          <cell r="I583" t="str">
            <v>SAMPUES</v>
          </cell>
          <cell r="J583" t="str">
            <v>SAMPUES</v>
          </cell>
          <cell r="K583" t="str">
            <v>ZONA ARTESANAL</v>
          </cell>
          <cell r="L583" t="str">
            <v>CR 13 # 23C- 4</v>
          </cell>
          <cell r="M583" t="str">
            <v>Resid. Estrato 2 E.Costa</v>
          </cell>
          <cell r="N583" t="str">
            <v>Situacion correcta</v>
          </cell>
        </row>
        <row r="584">
          <cell r="A584">
            <v>2958047</v>
          </cell>
          <cell r="B584" t="str">
            <v>Medidores Para Pci</v>
          </cell>
          <cell r="C584">
            <v>5055054</v>
          </cell>
          <cell r="E584">
            <v>25030877</v>
          </cell>
          <cell r="F584">
            <v>5061922</v>
          </cell>
          <cell r="G584" t="str">
            <v>RODRIGO FLOREZ</v>
          </cell>
          <cell r="H584" t="str">
            <v>Sucre</v>
          </cell>
          <cell r="I584" t="str">
            <v>SAMPUES</v>
          </cell>
          <cell r="J584" t="str">
            <v>SAMPUES</v>
          </cell>
          <cell r="K584" t="str">
            <v>ZONA ARTESANAL</v>
          </cell>
          <cell r="L584" t="str">
            <v>CR 13 # 23C- 12</v>
          </cell>
          <cell r="M584" t="str">
            <v>Resid. Estrato 2 E.Costa</v>
          </cell>
          <cell r="N584" t="str">
            <v>Situacion correcta</v>
          </cell>
          <cell r="O584">
            <v>10710</v>
          </cell>
          <cell r="P584">
            <v>1</v>
          </cell>
        </row>
        <row r="585">
          <cell r="A585">
            <v>2968005</v>
          </cell>
          <cell r="B585" t="str">
            <v>Medidores Para Pci</v>
          </cell>
          <cell r="C585">
            <v>5104216</v>
          </cell>
          <cell r="E585">
            <v>25030974</v>
          </cell>
          <cell r="F585">
            <v>5160246</v>
          </cell>
          <cell r="G585" t="str">
            <v>VICTOR LAZARRO</v>
          </cell>
          <cell r="H585" t="str">
            <v>Sucre</v>
          </cell>
          <cell r="I585" t="str">
            <v>SAMPUES</v>
          </cell>
          <cell r="J585" t="str">
            <v>SAMPUES</v>
          </cell>
          <cell r="K585" t="str">
            <v>ZONA ARTESANAL</v>
          </cell>
          <cell r="L585" t="str">
            <v>CR 13 # 23A- 25</v>
          </cell>
          <cell r="M585" t="str">
            <v>Resid. Estrato 2 E.Costa</v>
          </cell>
          <cell r="N585" t="str">
            <v>Situacion correcta</v>
          </cell>
        </row>
        <row r="586">
          <cell r="A586">
            <v>3931053</v>
          </cell>
          <cell r="B586" t="str">
            <v>Medidores Para Pci</v>
          </cell>
          <cell r="C586">
            <v>6510854</v>
          </cell>
          <cell r="E586">
            <v>34508871</v>
          </cell>
          <cell r="F586">
            <v>6529934</v>
          </cell>
          <cell r="G586" t="str">
            <v>JULIANA JUDITH YANCEN CERVANTES</v>
          </cell>
          <cell r="H586" t="str">
            <v>Sucre</v>
          </cell>
          <cell r="I586" t="str">
            <v>SAMPUES</v>
          </cell>
          <cell r="J586" t="str">
            <v>SAMPUES</v>
          </cell>
          <cell r="K586" t="str">
            <v>ZONA ARTESANAL</v>
          </cell>
          <cell r="L586" t="str">
            <v>CR 12 # 23C- 109</v>
          </cell>
          <cell r="M586" t="str">
            <v>Resid. Estrato 2 E.Costa</v>
          </cell>
          <cell r="N586" t="str">
            <v>Situacion correcta</v>
          </cell>
        </row>
        <row r="587">
          <cell r="A587">
            <v>31987949</v>
          </cell>
          <cell r="B587" t="str">
            <v>Medidores Para Pci</v>
          </cell>
          <cell r="C587">
            <v>5104304</v>
          </cell>
          <cell r="E587">
            <v>25030880</v>
          </cell>
          <cell r="F587">
            <v>5160422</v>
          </cell>
          <cell r="G587" t="str">
            <v>GLADIS M DE MANGONES</v>
          </cell>
          <cell r="H587" t="str">
            <v>Sucre</v>
          </cell>
          <cell r="I587" t="str">
            <v>SAMPUES</v>
          </cell>
          <cell r="J587" t="str">
            <v>SAMPUES</v>
          </cell>
          <cell r="K587" t="str">
            <v>ZONA ARTESANAL</v>
          </cell>
          <cell r="L587" t="str">
            <v>CR 13 # 23C- 80</v>
          </cell>
          <cell r="M587" t="str">
            <v>Resid. Estrato 2 E.Costa</v>
          </cell>
          <cell r="N587" t="str">
            <v>Situacion correcta</v>
          </cell>
        </row>
        <row r="588">
          <cell r="A588">
            <v>28359603</v>
          </cell>
          <cell r="B588" t="str">
            <v>Medidores Para Pci</v>
          </cell>
          <cell r="C588">
            <v>5104306</v>
          </cell>
          <cell r="E588">
            <v>25030881</v>
          </cell>
          <cell r="F588">
            <v>5160426</v>
          </cell>
          <cell r="G588" t="str">
            <v>DORA ESCOBAR</v>
          </cell>
          <cell r="H588" t="str">
            <v>Sucre</v>
          </cell>
          <cell r="I588" t="str">
            <v>SAMPUES</v>
          </cell>
          <cell r="J588" t="str">
            <v>SAMPUES</v>
          </cell>
          <cell r="K588" t="str">
            <v>ZONA ARTESANAL</v>
          </cell>
          <cell r="L588" t="str">
            <v>CR 13 # 23C- 90</v>
          </cell>
          <cell r="M588" t="str">
            <v>Resid. Estrato 2 E.Costa</v>
          </cell>
          <cell r="N588" t="str">
            <v>Situacion correcta</v>
          </cell>
        </row>
        <row r="589">
          <cell r="A589">
            <v>1040996</v>
          </cell>
          <cell r="B589" t="str">
            <v>Medidores Para Pci</v>
          </cell>
          <cell r="C589">
            <v>5104215</v>
          </cell>
          <cell r="E589">
            <v>25030905</v>
          </cell>
          <cell r="F589">
            <v>5160244</v>
          </cell>
          <cell r="G589" t="str">
            <v>CESAR MARTINEZ</v>
          </cell>
          <cell r="H589" t="str">
            <v>Sucre</v>
          </cell>
          <cell r="I589" t="str">
            <v>SAMPUES</v>
          </cell>
          <cell r="J589" t="str">
            <v>SAMPUES</v>
          </cell>
          <cell r="K589" t="str">
            <v>ZONA ARTESANAL</v>
          </cell>
          <cell r="L589" t="str">
            <v>CR 13 # 13A- 26</v>
          </cell>
          <cell r="M589" t="str">
            <v>Com (Sencilla Niv.1 ) E.Costa</v>
          </cell>
          <cell r="N589" t="str">
            <v>Situacion correcta</v>
          </cell>
        </row>
        <row r="590">
          <cell r="A590">
            <v>3192092</v>
          </cell>
          <cell r="B590" t="str">
            <v>Medidores Para Pci</v>
          </cell>
          <cell r="C590">
            <v>5104307</v>
          </cell>
          <cell r="E590">
            <v>25030882</v>
          </cell>
          <cell r="F590">
            <v>5160428</v>
          </cell>
          <cell r="G590" t="str">
            <v>RUBEN GARCIA GALVIS</v>
          </cell>
          <cell r="H590" t="str">
            <v>Sucre</v>
          </cell>
          <cell r="I590" t="str">
            <v>SAMPUES</v>
          </cell>
          <cell r="J590" t="str">
            <v>SAMPUES</v>
          </cell>
          <cell r="K590" t="str">
            <v>ZONA ARTESANAL</v>
          </cell>
          <cell r="L590" t="str">
            <v>CR 13 # 23C- 100</v>
          </cell>
          <cell r="M590" t="str">
            <v>Resid. Estrato 2 E.Costa</v>
          </cell>
          <cell r="N590" t="str">
            <v>Situacion correcta</v>
          </cell>
        </row>
        <row r="591">
          <cell r="A591">
            <v>31987769</v>
          </cell>
          <cell r="B591" t="str">
            <v>Medidores Para Pci</v>
          </cell>
          <cell r="C591">
            <v>5104309</v>
          </cell>
          <cell r="E591">
            <v>25030883</v>
          </cell>
          <cell r="F591">
            <v>5160432</v>
          </cell>
          <cell r="G591" t="str">
            <v>MERY CAMARGO ALVAREZ</v>
          </cell>
          <cell r="H591" t="str">
            <v>Sucre</v>
          </cell>
          <cell r="I591" t="str">
            <v>SAMPUES</v>
          </cell>
          <cell r="J591" t="str">
            <v>SAMPUES</v>
          </cell>
          <cell r="K591" t="str">
            <v>ZONA ARTESANAL</v>
          </cell>
          <cell r="L591" t="str">
            <v>CR 13 # 23C- 112</v>
          </cell>
          <cell r="M591" t="str">
            <v>Resid. Estrato 2 E.Costa</v>
          </cell>
          <cell r="N591" t="str">
            <v>Situacion correcta</v>
          </cell>
        </row>
        <row r="592">
          <cell r="A592">
            <v>1024940</v>
          </cell>
          <cell r="B592" t="str">
            <v>Medidores Para Pci</v>
          </cell>
          <cell r="C592">
            <v>5059972</v>
          </cell>
          <cell r="E592">
            <v>25030884</v>
          </cell>
          <cell r="F592">
            <v>5071758</v>
          </cell>
          <cell r="G592" t="str">
            <v>RAUL RODRIGUEZ</v>
          </cell>
          <cell r="H592" t="str">
            <v>Sucre</v>
          </cell>
          <cell r="I592" t="str">
            <v>SAMPUES</v>
          </cell>
          <cell r="J592" t="str">
            <v>SAMPUES</v>
          </cell>
          <cell r="K592" t="str">
            <v>ZONA ARTESANAL</v>
          </cell>
          <cell r="L592" t="str">
            <v>CR 13 # 23C- 114</v>
          </cell>
          <cell r="M592" t="str">
            <v>Resid. Estrato 2 E.Costa</v>
          </cell>
          <cell r="N592" t="str">
            <v>Situacion correcta</v>
          </cell>
        </row>
        <row r="593">
          <cell r="A593">
            <v>3653642</v>
          </cell>
          <cell r="B593" t="str">
            <v>Medidores Para Pci</v>
          </cell>
          <cell r="C593">
            <v>5104211</v>
          </cell>
          <cell r="E593">
            <v>25030866</v>
          </cell>
          <cell r="F593">
            <v>5160236</v>
          </cell>
          <cell r="G593" t="str">
            <v>JUAN MEZA</v>
          </cell>
          <cell r="H593" t="str">
            <v>Sucre</v>
          </cell>
          <cell r="I593" t="str">
            <v>SAMPUES</v>
          </cell>
          <cell r="J593" t="str">
            <v>SAMPUES</v>
          </cell>
          <cell r="K593" t="str">
            <v>ZONA ARTESANAL</v>
          </cell>
          <cell r="L593" t="str">
            <v>CR 12A # 13A- 8</v>
          </cell>
          <cell r="M593" t="str">
            <v>Resid. Estrato 2 E.Costa</v>
          </cell>
          <cell r="N593" t="str">
            <v>Situacion correcta</v>
          </cell>
        </row>
        <row r="594">
          <cell r="A594">
            <v>1033256</v>
          </cell>
          <cell r="B594" t="str">
            <v>Medidores Para Pci</v>
          </cell>
          <cell r="C594">
            <v>5366569</v>
          </cell>
          <cell r="E594">
            <v>25360918</v>
          </cell>
          <cell r="F594">
            <v>5446962</v>
          </cell>
          <cell r="G594" t="str">
            <v>DAVID HERNANDEZ</v>
          </cell>
          <cell r="H594" t="str">
            <v>Sucre</v>
          </cell>
          <cell r="I594" t="str">
            <v>SAMPUES</v>
          </cell>
          <cell r="J594" t="str">
            <v>SAMPUES</v>
          </cell>
          <cell r="K594" t="str">
            <v>ZONA ARTESANAL</v>
          </cell>
          <cell r="L594" t="str">
            <v>CR 13 # 23C- 118</v>
          </cell>
          <cell r="M594" t="str">
            <v>Com (Sencilla Niv.1 ) E.Costa</v>
          </cell>
          <cell r="N594" t="str">
            <v>Situacion correcta</v>
          </cell>
        </row>
        <row r="595">
          <cell r="A595">
            <v>1032636</v>
          </cell>
          <cell r="B595" t="str">
            <v>Medidores Para Pci</v>
          </cell>
          <cell r="C595">
            <v>6505112</v>
          </cell>
          <cell r="E595">
            <v>25030882</v>
          </cell>
          <cell r="F595">
            <v>6511192</v>
          </cell>
          <cell r="G595" t="str">
            <v>UBALDO MANUEL PEREZ ARROYO</v>
          </cell>
          <cell r="H595" t="str">
            <v>Sucre</v>
          </cell>
          <cell r="I595" t="str">
            <v>SAMPUES</v>
          </cell>
          <cell r="J595" t="str">
            <v>SAMPUES</v>
          </cell>
          <cell r="K595" t="str">
            <v>ZONA ARTESANAL</v>
          </cell>
          <cell r="L595" t="str">
            <v>CR 13 # 23C- 100 P  1 LOC     2</v>
          </cell>
          <cell r="M595" t="str">
            <v>Com (Sencilla Niv.1 ) E.Costa</v>
          </cell>
          <cell r="N595" t="str">
            <v>Situacion correcta</v>
          </cell>
          <cell r="O595">
            <v>52250</v>
          </cell>
          <cell r="P595">
            <v>1</v>
          </cell>
        </row>
        <row r="596">
          <cell r="A596">
            <v>1046896</v>
          </cell>
          <cell r="B596" t="str">
            <v>Medidores Para Pci</v>
          </cell>
          <cell r="C596">
            <v>6520165</v>
          </cell>
          <cell r="E596">
            <v>34515036</v>
          </cell>
          <cell r="F596">
            <v>6565930</v>
          </cell>
          <cell r="G596" t="str">
            <v>SANDY BADEL</v>
          </cell>
          <cell r="H596" t="str">
            <v>Sucre</v>
          </cell>
          <cell r="I596" t="str">
            <v>SAMPUES</v>
          </cell>
          <cell r="J596" t="str">
            <v>SAMPUES</v>
          </cell>
          <cell r="K596" t="str">
            <v>ZONA ARTESANAL</v>
          </cell>
          <cell r="L596" t="str">
            <v>CR 13 # 23C- 102</v>
          </cell>
          <cell r="M596" t="str">
            <v>Resid. Estrato 2 E.Costa</v>
          </cell>
          <cell r="N596" t="str">
            <v>Situacion correcta</v>
          </cell>
          <cell r="O596">
            <v>12360</v>
          </cell>
          <cell r="P596">
            <v>1</v>
          </cell>
        </row>
        <row r="597">
          <cell r="A597">
            <v>1041568</v>
          </cell>
          <cell r="B597" t="str">
            <v>Medidores Para Pci</v>
          </cell>
          <cell r="C597">
            <v>5104310</v>
          </cell>
          <cell r="E597">
            <v>25030885</v>
          </cell>
          <cell r="F597">
            <v>5160434</v>
          </cell>
          <cell r="G597" t="str">
            <v xml:space="preserve">  ARTESANIAS BERTEL</v>
          </cell>
          <cell r="H597" t="str">
            <v>Sucre</v>
          </cell>
          <cell r="I597" t="str">
            <v>SAMPUES</v>
          </cell>
          <cell r="J597" t="str">
            <v>SAMPUES</v>
          </cell>
          <cell r="K597" t="str">
            <v>ZONA ARTESANAL</v>
          </cell>
          <cell r="L597" t="str">
            <v>CR 13 # 23C- 122</v>
          </cell>
          <cell r="M597" t="str">
            <v>Ind (Sencilla Niv.1) E.Costa</v>
          </cell>
          <cell r="N597" t="str">
            <v>Situacion correcta</v>
          </cell>
        </row>
        <row r="598">
          <cell r="A598">
            <v>31987965</v>
          </cell>
          <cell r="B598" t="str">
            <v>Medidores Para Pci</v>
          </cell>
          <cell r="C598">
            <v>5104311</v>
          </cell>
          <cell r="E598">
            <v>25030886</v>
          </cell>
          <cell r="F598">
            <v>5160436</v>
          </cell>
          <cell r="G598" t="str">
            <v xml:space="preserve">  KIOSKO BERTEL</v>
          </cell>
          <cell r="H598" t="str">
            <v>Sucre</v>
          </cell>
          <cell r="I598" t="str">
            <v>SAMPUES</v>
          </cell>
          <cell r="J598" t="str">
            <v>SAMPUES</v>
          </cell>
          <cell r="K598" t="str">
            <v>ZONA ARTESANAL</v>
          </cell>
          <cell r="L598" t="str">
            <v>CR 13 # 23C- 128</v>
          </cell>
          <cell r="M598" t="str">
            <v>Resid. Estrato 2 E.Costa</v>
          </cell>
          <cell r="N598" t="str">
            <v>Situacion correcta</v>
          </cell>
        </row>
        <row r="599">
          <cell r="A599">
            <v>183786</v>
          </cell>
          <cell r="B599" t="str">
            <v>Medidores Para Pci</v>
          </cell>
          <cell r="C599" t="str">
            <v>No Encontrados</v>
          </cell>
        </row>
        <row r="600">
          <cell r="A600">
            <v>1837485</v>
          </cell>
          <cell r="B600" t="str">
            <v>Medidores Para Pci</v>
          </cell>
          <cell r="C600">
            <v>5104314</v>
          </cell>
          <cell r="E600">
            <v>25029510</v>
          </cell>
          <cell r="F600">
            <v>5160442</v>
          </cell>
          <cell r="G600" t="str">
            <v>JOSEFA DEL C SIERRA S</v>
          </cell>
          <cell r="H600" t="str">
            <v>Sucre</v>
          </cell>
          <cell r="I600" t="str">
            <v>SAMPUES</v>
          </cell>
          <cell r="J600" t="str">
            <v>SAMPUES</v>
          </cell>
          <cell r="K600" t="str">
            <v>LA BALSA</v>
          </cell>
          <cell r="L600" t="str">
            <v>TR 13A # 13- 2</v>
          </cell>
          <cell r="M600" t="str">
            <v>Resid. Estrato 2 E.Costa</v>
          </cell>
          <cell r="N600" t="str">
            <v>Situacion correcta</v>
          </cell>
          <cell r="O600">
            <v>24330</v>
          </cell>
          <cell r="P600">
            <v>1</v>
          </cell>
        </row>
        <row r="601">
          <cell r="A601">
            <v>1837487</v>
          </cell>
          <cell r="B601" t="str">
            <v>Medidores Para Pci</v>
          </cell>
          <cell r="C601">
            <v>5104313</v>
          </cell>
          <cell r="E601">
            <v>25029503</v>
          </cell>
          <cell r="F601">
            <v>5160440</v>
          </cell>
          <cell r="G601" t="str">
            <v>DOLORES RICO HERRERA</v>
          </cell>
          <cell r="H601" t="str">
            <v>Sucre</v>
          </cell>
          <cell r="I601" t="str">
            <v>SAMPUES</v>
          </cell>
          <cell r="J601" t="str">
            <v>SAMPUES</v>
          </cell>
          <cell r="K601" t="str">
            <v>LA BALSA</v>
          </cell>
          <cell r="L601" t="str">
            <v>CR 13 # 12- 23</v>
          </cell>
          <cell r="M601" t="str">
            <v>Resid. Estrato 2 E.Costa</v>
          </cell>
          <cell r="N601" t="str">
            <v>Situacion correcta</v>
          </cell>
        </row>
        <row r="602">
          <cell r="A602">
            <v>28357160</v>
          </cell>
          <cell r="B602" t="str">
            <v>Medidores Para Pci</v>
          </cell>
          <cell r="C602">
            <v>5053073</v>
          </cell>
          <cell r="E602">
            <v>25030861</v>
          </cell>
          <cell r="F602">
            <v>5057960</v>
          </cell>
          <cell r="G602" t="str">
            <v>EUSEBIO DIMAS</v>
          </cell>
          <cell r="H602" t="str">
            <v>Sucre</v>
          </cell>
          <cell r="I602" t="str">
            <v>SAMPUES</v>
          </cell>
          <cell r="J602" t="str">
            <v>SAMPUES</v>
          </cell>
          <cell r="K602" t="str">
            <v>ZONA ARTESANAL</v>
          </cell>
          <cell r="L602" t="str">
            <v>CR 12 # 12- 9</v>
          </cell>
          <cell r="M602" t="str">
            <v>Resid. Estrato 2 E.Costa</v>
          </cell>
          <cell r="N602" t="str">
            <v>Situacion correcta</v>
          </cell>
        </row>
        <row r="603">
          <cell r="A603">
            <v>3196581</v>
          </cell>
          <cell r="B603" t="str">
            <v>Medidores Para Pci</v>
          </cell>
          <cell r="C603">
            <v>5104208</v>
          </cell>
          <cell r="E603">
            <v>25030862</v>
          </cell>
          <cell r="F603">
            <v>5160230</v>
          </cell>
          <cell r="G603" t="str">
            <v>ANA M RUIZ</v>
          </cell>
          <cell r="H603" t="str">
            <v>Sucre</v>
          </cell>
          <cell r="I603" t="str">
            <v>SAMPUES</v>
          </cell>
          <cell r="J603" t="str">
            <v>SAMPUES</v>
          </cell>
          <cell r="K603" t="str">
            <v>ZONA ARTESANAL</v>
          </cell>
          <cell r="L603" t="str">
            <v>CR 12 # 12- 17</v>
          </cell>
          <cell r="M603" t="str">
            <v>Resid. Estrato 2 E.Costa</v>
          </cell>
          <cell r="N603" t="str">
            <v>Situacion correcta</v>
          </cell>
        </row>
        <row r="604">
          <cell r="A604">
            <v>3819052</v>
          </cell>
          <cell r="B604" t="str">
            <v>Medidores Para Pci</v>
          </cell>
          <cell r="C604">
            <v>5104210</v>
          </cell>
          <cell r="E604">
            <v>25030864</v>
          </cell>
          <cell r="F604">
            <v>5160234</v>
          </cell>
          <cell r="G604" t="str">
            <v>LIBARDO A SALAZAR</v>
          </cell>
          <cell r="H604" t="str">
            <v>Sucre</v>
          </cell>
          <cell r="I604" t="str">
            <v>SAMPUES</v>
          </cell>
          <cell r="J604" t="str">
            <v>SAMPUES</v>
          </cell>
          <cell r="K604" t="str">
            <v>ZONA ARTESANAL</v>
          </cell>
          <cell r="L604" t="str">
            <v>CR 12 # 12- 33</v>
          </cell>
          <cell r="M604" t="str">
            <v>Resid. Estrato 2 E.Costa</v>
          </cell>
          <cell r="N604" t="str">
            <v>Situacion correcta</v>
          </cell>
        </row>
        <row r="605">
          <cell r="A605">
            <v>28358356</v>
          </cell>
          <cell r="B605" t="str">
            <v>Medidores Para Pci</v>
          </cell>
          <cell r="C605">
            <v>5104209</v>
          </cell>
          <cell r="E605">
            <v>25030863</v>
          </cell>
          <cell r="F605">
            <v>5160232</v>
          </cell>
          <cell r="G605" t="str">
            <v>MIGUEL PENATE</v>
          </cell>
          <cell r="H605" t="str">
            <v>Sucre</v>
          </cell>
          <cell r="I605" t="str">
            <v>SAMPUES</v>
          </cell>
          <cell r="J605" t="str">
            <v>SAMPUES</v>
          </cell>
          <cell r="K605" t="str">
            <v>ZONA ARTESANAL</v>
          </cell>
          <cell r="L605" t="str">
            <v>CR 12 # 12- 25</v>
          </cell>
          <cell r="M605" t="str">
            <v>Resid. Estrato 2 E.Costa</v>
          </cell>
          <cell r="N605" t="str">
            <v>Situacion correcta</v>
          </cell>
          <cell r="O605">
            <v>30810</v>
          </cell>
          <cell r="P605">
            <v>1</v>
          </cell>
        </row>
        <row r="606">
          <cell r="A606">
            <v>1877630</v>
          </cell>
          <cell r="B606" t="str">
            <v>Medidores Para Pci</v>
          </cell>
          <cell r="C606">
            <v>5104212</v>
          </cell>
          <cell r="E606">
            <v>25030865</v>
          </cell>
          <cell r="F606">
            <v>5160238</v>
          </cell>
          <cell r="G606" t="str">
            <v>ADALBERTO HERRERA H</v>
          </cell>
          <cell r="H606" t="str">
            <v>Sucre</v>
          </cell>
          <cell r="I606" t="str">
            <v>SAMPUES</v>
          </cell>
          <cell r="J606" t="str">
            <v>SAMPUES</v>
          </cell>
          <cell r="K606" t="str">
            <v>ZONA ARTESANAL</v>
          </cell>
          <cell r="L606" t="str">
            <v>CR 12 # 12- 41</v>
          </cell>
          <cell r="M606" t="str">
            <v>Resid. Estrato 2 E.Costa</v>
          </cell>
          <cell r="N606" t="str">
            <v>Situacion correcta</v>
          </cell>
        </row>
        <row r="607">
          <cell r="A607">
            <v>3836080</v>
          </cell>
          <cell r="B607" t="str">
            <v>Medidores Para Pci</v>
          </cell>
          <cell r="C607">
            <v>5104214</v>
          </cell>
          <cell r="E607">
            <v>25030904</v>
          </cell>
          <cell r="F607">
            <v>5160242</v>
          </cell>
          <cell r="G607" t="str">
            <v>CRISTINA SANTOS ARROYO</v>
          </cell>
          <cell r="H607" t="str">
            <v>Sucre</v>
          </cell>
          <cell r="I607" t="str">
            <v>SAMPUES</v>
          </cell>
          <cell r="J607" t="str">
            <v>SAMPUES</v>
          </cell>
          <cell r="K607" t="str">
            <v>ZONA ARTESANAL</v>
          </cell>
          <cell r="L607" t="str">
            <v>CR 13 # 13A- 10</v>
          </cell>
          <cell r="M607" t="str">
            <v>Resid. Estrato 2 E.Costa</v>
          </cell>
          <cell r="N607" t="str">
            <v>Situacion correcta</v>
          </cell>
          <cell r="O607">
            <v>22740</v>
          </cell>
          <cell r="P607">
            <v>2</v>
          </cell>
        </row>
        <row r="608">
          <cell r="A608">
            <v>1032888</v>
          </cell>
          <cell r="B608" t="str">
            <v>Medidores Para Pci</v>
          </cell>
          <cell r="C608">
            <v>5894046</v>
          </cell>
          <cell r="E608">
            <v>34027887</v>
          </cell>
          <cell r="F608">
            <v>6028434</v>
          </cell>
          <cell r="G608" t="str">
            <v>LUIS FERNANDO VILLALBA ANAYA</v>
          </cell>
          <cell r="H608" t="str">
            <v>Sucre</v>
          </cell>
          <cell r="I608" t="str">
            <v>SAMPUES</v>
          </cell>
          <cell r="J608" t="str">
            <v>SAMPUES</v>
          </cell>
          <cell r="K608" t="str">
            <v>ZONA ARTESANAL</v>
          </cell>
          <cell r="L608" t="str">
            <v>CR 13 # 23A- 64</v>
          </cell>
          <cell r="M608" t="str">
            <v>Com (Sencilla Niv.1 ) E.Costa</v>
          </cell>
          <cell r="N608" t="str">
            <v>Situacion correcta</v>
          </cell>
        </row>
        <row r="609">
          <cell r="A609">
            <v>1002672</v>
          </cell>
          <cell r="B609" t="str">
            <v>Medidores Para Pci</v>
          </cell>
          <cell r="C609">
            <v>5104275</v>
          </cell>
          <cell r="E609">
            <v>25030977</v>
          </cell>
          <cell r="F609">
            <v>5160364</v>
          </cell>
          <cell r="G609" t="str">
            <v>IBIA SIERRA</v>
          </cell>
          <cell r="H609" t="str">
            <v>Sucre</v>
          </cell>
          <cell r="I609" t="str">
            <v>SAMPUES</v>
          </cell>
          <cell r="J609" t="str">
            <v>SAMPUES</v>
          </cell>
          <cell r="K609" t="str">
            <v>ZONA ARTESANAL</v>
          </cell>
          <cell r="L609" t="str">
            <v>CR 13 # 23A- 56</v>
          </cell>
          <cell r="M609" t="str">
            <v>Resid. Estrato 2 E.Costa</v>
          </cell>
          <cell r="N609" t="str">
            <v>Situacion correcta</v>
          </cell>
        </row>
        <row r="610">
          <cell r="A610">
            <v>1024770</v>
          </cell>
          <cell r="B610" t="str">
            <v>Medidores Para Pci</v>
          </cell>
          <cell r="C610">
            <v>5104274</v>
          </cell>
          <cell r="E610">
            <v>25030975</v>
          </cell>
          <cell r="F610">
            <v>5160362</v>
          </cell>
          <cell r="G610" t="str">
            <v>YENIS ALVAREZ CHIMA</v>
          </cell>
          <cell r="H610" t="str">
            <v>Sucre</v>
          </cell>
          <cell r="I610" t="str">
            <v>SAMPUES</v>
          </cell>
          <cell r="J610" t="str">
            <v>SAMPUES</v>
          </cell>
          <cell r="K610" t="str">
            <v>ZONA ARTESANAL</v>
          </cell>
          <cell r="L610" t="str">
            <v>CR 13 # 23A- 36</v>
          </cell>
          <cell r="M610" t="str">
            <v>Resid. Estrato 2 E.Costa</v>
          </cell>
          <cell r="N610" t="str">
            <v>Situacion correcta</v>
          </cell>
        </row>
        <row r="611">
          <cell r="A611">
            <v>1041611</v>
          </cell>
          <cell r="B611" t="str">
            <v>Medidores Para Pci</v>
          </cell>
          <cell r="C611">
            <v>5104273</v>
          </cell>
          <cell r="E611">
            <v>25030874</v>
          </cell>
          <cell r="F611">
            <v>5160360</v>
          </cell>
          <cell r="G611" t="str">
            <v>LUIS CASTELLANOS</v>
          </cell>
          <cell r="H611" t="str">
            <v>Sucre</v>
          </cell>
          <cell r="I611" t="str">
            <v>SAMPUES</v>
          </cell>
          <cell r="J611" t="str">
            <v>SAMPUES</v>
          </cell>
          <cell r="K611" t="str">
            <v>ZONA ARTESANAL</v>
          </cell>
          <cell r="L611" t="str">
            <v>CR 13 # 23A- 20</v>
          </cell>
          <cell r="M611" t="str">
            <v>Resid. Estrato 2 E.Costa</v>
          </cell>
          <cell r="N611" t="str">
            <v>Situacion correcta</v>
          </cell>
        </row>
        <row r="612">
          <cell r="A612">
            <v>856477</v>
          </cell>
          <cell r="B612" t="str">
            <v>Medidores Para Pci</v>
          </cell>
          <cell r="C612">
            <v>5104272</v>
          </cell>
          <cell r="E612">
            <v>25030972</v>
          </cell>
          <cell r="F612">
            <v>5160358</v>
          </cell>
          <cell r="G612" t="str">
            <v>VILMA BRIEVA</v>
          </cell>
          <cell r="H612" t="str">
            <v>Sucre</v>
          </cell>
          <cell r="I612" t="str">
            <v>SAMPUES</v>
          </cell>
          <cell r="J612" t="str">
            <v>SAMPUES</v>
          </cell>
          <cell r="K612" t="str">
            <v>ZONA ARTESANAL</v>
          </cell>
          <cell r="L612" t="str">
            <v>CR 13 # 23A- 2</v>
          </cell>
          <cell r="M612" t="str">
            <v>Com (Sencilla Niv.1 ) E.Costa</v>
          </cell>
          <cell r="N612" t="str">
            <v>Situacion correcta</v>
          </cell>
        </row>
        <row r="613">
          <cell r="A613">
            <v>916031</v>
          </cell>
          <cell r="B613" t="str">
            <v>Medidores Para Pci</v>
          </cell>
          <cell r="C613">
            <v>5061350</v>
          </cell>
          <cell r="E613">
            <v>25030971</v>
          </cell>
          <cell r="F613">
            <v>5074514</v>
          </cell>
          <cell r="G613" t="str">
            <v>RAUL SIERRA M</v>
          </cell>
          <cell r="H613" t="str">
            <v>Sucre</v>
          </cell>
          <cell r="I613" t="str">
            <v>SAMPUES</v>
          </cell>
          <cell r="J613" t="str">
            <v>SAMPUES</v>
          </cell>
          <cell r="K613" t="str">
            <v>ZONA ARTESANAL</v>
          </cell>
          <cell r="L613" t="str">
            <v>CR 13 # 23- 25</v>
          </cell>
          <cell r="M613" t="str">
            <v>Resid. Estrato 2 E.Costa</v>
          </cell>
          <cell r="N613" t="str">
            <v>Situacion correcta</v>
          </cell>
        </row>
        <row r="614">
          <cell r="A614">
            <v>34702697</v>
          </cell>
          <cell r="B614" t="str">
            <v>Medidores Para Pci</v>
          </cell>
          <cell r="C614">
            <v>5097667</v>
          </cell>
          <cell r="E614">
            <v>25055957</v>
          </cell>
          <cell r="F614">
            <v>5147148</v>
          </cell>
          <cell r="G614" t="str">
            <v>ANTONIO ESCORCIA</v>
          </cell>
          <cell r="H614" t="str">
            <v>Sucre</v>
          </cell>
          <cell r="I614" t="str">
            <v>SINCELEJO</v>
          </cell>
          <cell r="J614" t="str">
            <v>SINCELEJO</v>
          </cell>
          <cell r="K614" t="str">
            <v>8 DE DICIEMBRE</v>
          </cell>
          <cell r="L614" t="str">
            <v>CR 17C # 40A- 26</v>
          </cell>
          <cell r="M614" t="str">
            <v>Resid. Estrato 1 E.Costa</v>
          </cell>
          <cell r="N614" t="str">
            <v>Situacion correcta</v>
          </cell>
          <cell r="O614">
            <v>32330</v>
          </cell>
          <cell r="P614">
            <v>1</v>
          </cell>
        </row>
        <row r="615">
          <cell r="A615">
            <v>915293</v>
          </cell>
          <cell r="B615" t="str">
            <v>Medidores Para Pci</v>
          </cell>
          <cell r="C615">
            <v>5051465</v>
          </cell>
          <cell r="E615">
            <v>25030970</v>
          </cell>
          <cell r="F615">
            <v>5054744</v>
          </cell>
          <cell r="G615" t="str">
            <v>ALVARO FUENTES</v>
          </cell>
          <cell r="H615" t="str">
            <v>Sucre</v>
          </cell>
          <cell r="I615" t="str">
            <v>SAMPUES</v>
          </cell>
          <cell r="J615" t="str">
            <v>SAMPUES</v>
          </cell>
          <cell r="K615" t="str">
            <v>ZONA ARTESANAL</v>
          </cell>
          <cell r="L615" t="str">
            <v>CR 13 # 23- 17</v>
          </cell>
          <cell r="M615" t="str">
            <v>Com (Sencilla Niv.1 ) E.Costa</v>
          </cell>
          <cell r="N615" t="str">
            <v>Situacion correcta</v>
          </cell>
        </row>
        <row r="616">
          <cell r="A616">
            <v>1033004</v>
          </cell>
          <cell r="B616" t="str">
            <v>Medidores Para Pci</v>
          </cell>
          <cell r="C616">
            <v>5928189</v>
          </cell>
          <cell r="E616">
            <v>25029283</v>
          </cell>
          <cell r="F616">
            <v>6138262</v>
          </cell>
          <cell r="G616" t="str">
            <v>GUILLERMO ENRIQUE FLOREZ OSORIO</v>
          </cell>
          <cell r="H616" t="str">
            <v>Sucre</v>
          </cell>
          <cell r="I616" t="str">
            <v>SAMPUES</v>
          </cell>
          <cell r="J616" t="str">
            <v>SAMPUES</v>
          </cell>
          <cell r="K616" t="str">
            <v>EL CARMELO</v>
          </cell>
          <cell r="L616" t="str">
            <v>CL 23A # 13- 68 P  1 APTO    2</v>
          </cell>
          <cell r="M616" t="str">
            <v>Com (Sencilla Niv.1 ) E.Costa</v>
          </cell>
          <cell r="N616" t="str">
            <v>Situacion correcta</v>
          </cell>
        </row>
        <row r="617">
          <cell r="A617">
            <v>1046670</v>
          </cell>
          <cell r="B617" t="str">
            <v>Medidores Para Pci</v>
          </cell>
          <cell r="C617">
            <v>5104255</v>
          </cell>
          <cell r="E617">
            <v>25029279</v>
          </cell>
          <cell r="F617">
            <v>5160324</v>
          </cell>
          <cell r="G617" t="str">
            <v>ORLANDO CRUZ</v>
          </cell>
          <cell r="H617" t="str">
            <v>Sucre</v>
          </cell>
          <cell r="I617" t="str">
            <v>SAMPUES</v>
          </cell>
          <cell r="J617" t="str">
            <v>SAMPUES</v>
          </cell>
          <cell r="K617" t="str">
            <v>EL CARMELO</v>
          </cell>
          <cell r="L617" t="str">
            <v>CL 23A # 13- 18 CASA 1</v>
          </cell>
          <cell r="M617" t="str">
            <v>Resid. Estrato 2 E.Costa</v>
          </cell>
          <cell r="N617" t="str">
            <v>Situacion correcta</v>
          </cell>
        </row>
        <row r="618">
          <cell r="A618">
            <v>3188796</v>
          </cell>
          <cell r="B618" t="str">
            <v>Medidores Para Pci</v>
          </cell>
          <cell r="C618">
            <v>5104256</v>
          </cell>
          <cell r="E618">
            <v>25029279</v>
          </cell>
          <cell r="F618">
            <v>5160326</v>
          </cell>
          <cell r="G618" t="str">
            <v>ORLANDO CRUZ</v>
          </cell>
          <cell r="H618" t="str">
            <v>Sucre</v>
          </cell>
          <cell r="I618" t="str">
            <v>SAMPUES</v>
          </cell>
          <cell r="J618" t="str">
            <v>SAMPUES</v>
          </cell>
          <cell r="K618" t="str">
            <v>EL CARMELO</v>
          </cell>
          <cell r="L618" t="str">
            <v>CL 23A # 13- 18</v>
          </cell>
          <cell r="M618" t="str">
            <v>Resid. Estrato 2 E.Costa</v>
          </cell>
          <cell r="N618" t="str">
            <v>Situacion correcta</v>
          </cell>
        </row>
        <row r="619">
          <cell r="A619">
            <v>2967206</v>
          </cell>
          <cell r="B619" t="str">
            <v>Medidores Para Pci</v>
          </cell>
          <cell r="C619">
            <v>5104254</v>
          </cell>
          <cell r="E619">
            <v>25030872</v>
          </cell>
          <cell r="F619">
            <v>5160322</v>
          </cell>
          <cell r="G619" t="str">
            <v>CESAR HERRERA</v>
          </cell>
          <cell r="H619" t="str">
            <v>Sucre</v>
          </cell>
          <cell r="I619" t="str">
            <v>SAMPUES</v>
          </cell>
          <cell r="J619" t="str">
            <v>SAMPUES</v>
          </cell>
          <cell r="K619" t="str">
            <v>ZONA ARTESANAL</v>
          </cell>
          <cell r="L619" t="str">
            <v>CR 13 # 23- 4 LOC  1</v>
          </cell>
          <cell r="M619" t="str">
            <v>Resid. Estrato 2 E.Costa</v>
          </cell>
          <cell r="N619" t="str">
            <v>Situacion correcta</v>
          </cell>
        </row>
        <row r="620">
          <cell r="A620">
            <v>10412403</v>
          </cell>
          <cell r="B620" t="str">
            <v>Medidores Para Pci</v>
          </cell>
          <cell r="C620">
            <v>5104253</v>
          </cell>
          <cell r="E620">
            <v>25030968</v>
          </cell>
          <cell r="F620">
            <v>5160320</v>
          </cell>
          <cell r="G620" t="str">
            <v>JORGE L URZOLA</v>
          </cell>
          <cell r="H620" t="str">
            <v>Sucre</v>
          </cell>
          <cell r="I620" t="str">
            <v>SAMPUES</v>
          </cell>
          <cell r="J620" t="str">
            <v>SAMPUES</v>
          </cell>
          <cell r="K620" t="str">
            <v>ZONA ARTESANAL</v>
          </cell>
          <cell r="L620" t="str">
            <v>CR 13 # 17A- 94</v>
          </cell>
          <cell r="M620" t="str">
            <v>Resid. Estrato 2 E.Costa</v>
          </cell>
          <cell r="N620" t="str">
            <v>Situacion correcta</v>
          </cell>
        </row>
        <row r="621">
          <cell r="A621">
            <v>2709897</v>
          </cell>
          <cell r="B621" t="str">
            <v>Medidores Para Pci</v>
          </cell>
          <cell r="C621">
            <v>5104252</v>
          </cell>
          <cell r="E621">
            <v>25030871</v>
          </cell>
          <cell r="F621">
            <v>5160318</v>
          </cell>
          <cell r="G621" t="str">
            <v>JORGE CUJAR</v>
          </cell>
          <cell r="H621" t="str">
            <v>Sucre</v>
          </cell>
          <cell r="I621" t="str">
            <v>SAMPUES</v>
          </cell>
          <cell r="J621" t="str">
            <v>SAMPUES</v>
          </cell>
          <cell r="K621" t="str">
            <v>ZONA ARTESANAL</v>
          </cell>
          <cell r="L621" t="str">
            <v>CR 13 # 18- 68 P 1  LOC  1</v>
          </cell>
          <cell r="M621" t="str">
            <v>Com (Sencilla Niv.1 ) E.Costa</v>
          </cell>
          <cell r="N621" t="str">
            <v>Situacion correcta</v>
          </cell>
        </row>
        <row r="622">
          <cell r="A622">
            <v>1002714</v>
          </cell>
          <cell r="B622" t="str">
            <v>Medidores Para Pci</v>
          </cell>
          <cell r="C622">
            <v>5104217</v>
          </cell>
          <cell r="E622">
            <v>25030969</v>
          </cell>
          <cell r="F622">
            <v>5160248</v>
          </cell>
          <cell r="G622" t="str">
            <v>VICTOR OTERO FLOREZ</v>
          </cell>
          <cell r="H622" t="str">
            <v>Sucre</v>
          </cell>
          <cell r="I622" t="str">
            <v>SAMPUES</v>
          </cell>
          <cell r="J622" t="str">
            <v>SAMPUES</v>
          </cell>
          <cell r="K622" t="str">
            <v>ZONA ARTESANAL</v>
          </cell>
          <cell r="L622" t="str">
            <v>CR 13 # 23- 9</v>
          </cell>
          <cell r="M622" t="str">
            <v>Resid. Estrato 2 E.Costa</v>
          </cell>
          <cell r="N622" t="str">
            <v>Situacion correcta</v>
          </cell>
        </row>
        <row r="623">
          <cell r="A623">
            <v>6747494</v>
          </cell>
          <cell r="B623" t="str">
            <v>Medidores Para Pci</v>
          </cell>
          <cell r="C623">
            <v>5104230</v>
          </cell>
          <cell r="E623">
            <v>25030959</v>
          </cell>
          <cell r="F623">
            <v>5160274</v>
          </cell>
          <cell r="G623" t="str">
            <v>CORNELIO OROZCO</v>
          </cell>
          <cell r="H623" t="str">
            <v>Sucre</v>
          </cell>
          <cell r="I623" t="str">
            <v>SAMPUES</v>
          </cell>
          <cell r="J623" t="str">
            <v>SAMPUES</v>
          </cell>
          <cell r="K623" t="str">
            <v>ZONA ARTESANAL</v>
          </cell>
          <cell r="L623" t="str">
            <v>CR 13 # 16A- 79</v>
          </cell>
          <cell r="M623" t="str">
            <v>Resid. Estrato 2 E.Costa</v>
          </cell>
          <cell r="N623" t="str">
            <v>Situacion correcta</v>
          </cell>
          <cell r="O623">
            <v>37880</v>
          </cell>
          <cell r="P623">
            <v>1</v>
          </cell>
        </row>
        <row r="624">
          <cell r="A624">
            <v>1047565</v>
          </cell>
          <cell r="B624" t="str">
            <v>Medidores Para Pci</v>
          </cell>
          <cell r="C624">
            <v>5104231</v>
          </cell>
          <cell r="E624">
            <v>25030956</v>
          </cell>
          <cell r="F624">
            <v>5160276</v>
          </cell>
          <cell r="G624" t="str">
            <v>ANTONIO BERTEL VERGAR</v>
          </cell>
          <cell r="H624" t="str">
            <v>Sucre</v>
          </cell>
          <cell r="I624" t="str">
            <v>SAMPUES</v>
          </cell>
          <cell r="J624" t="str">
            <v>SAMPUES</v>
          </cell>
          <cell r="K624" t="str">
            <v>ZONA ARTESANAL</v>
          </cell>
          <cell r="L624" t="str">
            <v>CR 13 # 16A- 61</v>
          </cell>
          <cell r="M624" t="str">
            <v>Com (Sencilla Niv.1 ) E.Costa</v>
          </cell>
          <cell r="N624" t="str">
            <v>Situacion correcta</v>
          </cell>
        </row>
        <row r="625">
          <cell r="A625">
            <v>1002784</v>
          </cell>
          <cell r="B625" t="str">
            <v>Medidores Para Pci</v>
          </cell>
          <cell r="C625">
            <v>5366397</v>
          </cell>
          <cell r="E625">
            <v>25360783</v>
          </cell>
          <cell r="F625">
            <v>5446583</v>
          </cell>
          <cell r="G625" t="str">
            <v>OLGA VIVERO</v>
          </cell>
          <cell r="H625" t="str">
            <v>Sucre</v>
          </cell>
          <cell r="I625" t="str">
            <v>SAMPUES</v>
          </cell>
          <cell r="J625" t="str">
            <v>SAMPUES</v>
          </cell>
          <cell r="K625" t="str">
            <v>ZONA ARTESANAL</v>
          </cell>
          <cell r="L625" t="str">
            <v>CR 13 # 17A- 111</v>
          </cell>
          <cell r="M625" t="str">
            <v>Resid. Estrato 2 E.Costa</v>
          </cell>
          <cell r="N625" t="str">
            <v>Situacion correcta</v>
          </cell>
        </row>
        <row r="626">
          <cell r="A626">
            <v>32997898</v>
          </cell>
          <cell r="B626" t="str">
            <v>Medidores Para Pci</v>
          </cell>
          <cell r="C626">
            <v>5054345</v>
          </cell>
          <cell r="E626">
            <v>25030952</v>
          </cell>
          <cell r="F626">
            <v>5060504</v>
          </cell>
          <cell r="G626" t="str">
            <v>AUGUSTO VILLALBA</v>
          </cell>
          <cell r="H626" t="str">
            <v>Sucre</v>
          </cell>
          <cell r="I626" t="str">
            <v>SAMPUES</v>
          </cell>
          <cell r="J626" t="str">
            <v>SAMPUES</v>
          </cell>
          <cell r="K626" t="str">
            <v>ZONA ARTESANAL</v>
          </cell>
          <cell r="L626" t="str">
            <v>CR 13 # 16A- 47</v>
          </cell>
          <cell r="M626" t="str">
            <v>Resid. Estrato 2 E.Costa</v>
          </cell>
          <cell r="N626" t="str">
            <v>Situacion correcta</v>
          </cell>
        </row>
        <row r="627">
          <cell r="A627">
            <v>15960500</v>
          </cell>
          <cell r="B627" t="str">
            <v>Medidores Para Pci</v>
          </cell>
          <cell r="C627">
            <v>5104234</v>
          </cell>
          <cell r="E627">
            <v>25030950</v>
          </cell>
          <cell r="F627">
            <v>5160282</v>
          </cell>
          <cell r="G627" t="str">
            <v>GLORIA HERRERA</v>
          </cell>
          <cell r="H627" t="str">
            <v>Sucre</v>
          </cell>
          <cell r="I627" t="str">
            <v>SAMPUES</v>
          </cell>
          <cell r="J627" t="str">
            <v>SAMPUES</v>
          </cell>
          <cell r="K627" t="str">
            <v>ZONA ARTESANAL</v>
          </cell>
          <cell r="L627" t="str">
            <v>CR 13 # 16A- 35 CASA 1</v>
          </cell>
          <cell r="M627" t="str">
            <v>Resid. Estrato 2 E.Costa</v>
          </cell>
          <cell r="N627" t="str">
            <v>Situacion correcta</v>
          </cell>
        </row>
        <row r="628">
          <cell r="A628">
            <v>2957987</v>
          </cell>
          <cell r="B628" t="str">
            <v>Medidores Para Pci</v>
          </cell>
          <cell r="C628">
            <v>5104251</v>
          </cell>
          <cell r="E628">
            <v>25030871</v>
          </cell>
          <cell r="F628">
            <v>5160316</v>
          </cell>
          <cell r="G628" t="str">
            <v>AMELIA MONTES</v>
          </cell>
          <cell r="H628" t="str">
            <v>Sucre</v>
          </cell>
          <cell r="I628" t="str">
            <v>SAMPUES</v>
          </cell>
          <cell r="J628" t="str">
            <v>SAMPUES</v>
          </cell>
          <cell r="K628" t="str">
            <v>ZONA ARTESANAL</v>
          </cell>
          <cell r="L628" t="str">
            <v>CR 13 # 18- 68 P 1  APTO 1</v>
          </cell>
          <cell r="M628" t="str">
            <v>Resid. Estrato 2 E.Costa</v>
          </cell>
          <cell r="N628" t="str">
            <v>Situacion correcta</v>
          </cell>
        </row>
        <row r="629">
          <cell r="A629">
            <v>2958041</v>
          </cell>
          <cell r="B629" t="str">
            <v>Medidores Para Pci</v>
          </cell>
          <cell r="C629" t="str">
            <v>No Encontrados</v>
          </cell>
        </row>
        <row r="630">
          <cell r="A630">
            <v>3189713</v>
          </cell>
          <cell r="B630" t="str">
            <v>Medidores Para Pci</v>
          </cell>
          <cell r="C630">
            <v>5104249</v>
          </cell>
          <cell r="E630">
            <v>25030966</v>
          </cell>
          <cell r="F630">
            <v>5160312</v>
          </cell>
          <cell r="G630" t="str">
            <v>CLEOTILDE I PEREZ S</v>
          </cell>
          <cell r="H630" t="str">
            <v>Sucre</v>
          </cell>
          <cell r="I630" t="str">
            <v>SAMPUES</v>
          </cell>
          <cell r="J630" t="str">
            <v>SAMPUES</v>
          </cell>
          <cell r="K630" t="str">
            <v>ZONA ARTESANAL</v>
          </cell>
          <cell r="L630" t="str">
            <v>CR 13 # 17A- 64</v>
          </cell>
          <cell r="M630" t="str">
            <v>Resid. Estrato 2 E.Costa</v>
          </cell>
          <cell r="N630" t="str">
            <v>Situacion correcta</v>
          </cell>
        </row>
        <row r="631">
          <cell r="A631">
            <v>15960467</v>
          </cell>
          <cell r="B631" t="str">
            <v>Medidores Para Pci</v>
          </cell>
          <cell r="C631">
            <v>5104248</v>
          </cell>
          <cell r="E631">
            <v>25030965</v>
          </cell>
          <cell r="F631">
            <v>5160310</v>
          </cell>
          <cell r="G631" t="str">
            <v>VILMA BRIEVA</v>
          </cell>
          <cell r="H631" t="str">
            <v>Sucre</v>
          </cell>
          <cell r="I631" t="str">
            <v>SAMPUES</v>
          </cell>
          <cell r="J631" t="str">
            <v>SAMPUES</v>
          </cell>
          <cell r="K631" t="str">
            <v>ZONA ARTESANAL</v>
          </cell>
          <cell r="L631" t="str">
            <v>CR 13 # 17A- 54</v>
          </cell>
          <cell r="M631" t="str">
            <v>Resid. Estrato 2 E.Costa</v>
          </cell>
          <cell r="N631" t="str">
            <v>Situacion correcta</v>
          </cell>
        </row>
        <row r="632">
          <cell r="A632">
            <v>3192003</v>
          </cell>
          <cell r="B632" t="str">
            <v>Medidores Para Pci</v>
          </cell>
          <cell r="C632">
            <v>5104247</v>
          </cell>
          <cell r="E632">
            <v>25030964</v>
          </cell>
          <cell r="F632">
            <v>5160308</v>
          </cell>
          <cell r="G632" t="str">
            <v>YANETH MONTES</v>
          </cell>
          <cell r="H632" t="str">
            <v>Sucre</v>
          </cell>
          <cell r="I632" t="str">
            <v>SAMPUES</v>
          </cell>
          <cell r="J632" t="str">
            <v>SAMPUES</v>
          </cell>
          <cell r="K632" t="str">
            <v>ZONA ARTESANAL</v>
          </cell>
          <cell r="L632" t="str">
            <v>CR 13 # 17A- 44</v>
          </cell>
          <cell r="M632" t="str">
            <v>Resid. Estrato 2 E.Costa</v>
          </cell>
          <cell r="N632" t="str">
            <v>Situacion correcta</v>
          </cell>
        </row>
        <row r="633">
          <cell r="A633">
            <v>444529</v>
          </cell>
          <cell r="B633" t="str">
            <v>Medidores Para Pci</v>
          </cell>
          <cell r="C633">
            <v>5104245</v>
          </cell>
          <cell r="E633">
            <v>25030963</v>
          </cell>
          <cell r="F633">
            <v>5160304</v>
          </cell>
          <cell r="G633" t="str">
            <v>DINO PEREZ</v>
          </cell>
          <cell r="H633" t="str">
            <v>Sucre</v>
          </cell>
          <cell r="I633" t="str">
            <v>SAMPUES</v>
          </cell>
          <cell r="J633" t="str">
            <v>SAMPUES</v>
          </cell>
          <cell r="K633" t="str">
            <v>ZONA ARTESANAL</v>
          </cell>
          <cell r="L633" t="str">
            <v>CR 13 # 17A- 34</v>
          </cell>
          <cell r="M633" t="str">
            <v>Resid. Estrato 2 E.Costa</v>
          </cell>
          <cell r="N633" t="str">
            <v>Situacion correcta</v>
          </cell>
        </row>
        <row r="634">
          <cell r="A634">
            <v>2967180</v>
          </cell>
          <cell r="B634" t="str">
            <v>Medidores Para Pci</v>
          </cell>
          <cell r="C634">
            <v>5104244</v>
          </cell>
          <cell r="E634">
            <v>25030962</v>
          </cell>
          <cell r="F634">
            <v>5160302</v>
          </cell>
          <cell r="G634" t="str">
            <v>CLEILA YANEZ G</v>
          </cell>
          <cell r="H634" t="str">
            <v>Sucre</v>
          </cell>
          <cell r="I634" t="str">
            <v>SAMPUES</v>
          </cell>
          <cell r="J634" t="str">
            <v>SAMPUES</v>
          </cell>
          <cell r="K634" t="str">
            <v>ZONA ARTESANAL</v>
          </cell>
          <cell r="L634" t="str">
            <v>CR 13 # 17A- 20</v>
          </cell>
          <cell r="M634" t="str">
            <v>Resid. Estrato 2 E.Costa</v>
          </cell>
          <cell r="N634" t="str">
            <v>Situacion correcta</v>
          </cell>
          <cell r="O634">
            <v>65410</v>
          </cell>
          <cell r="P634">
            <v>2</v>
          </cell>
        </row>
        <row r="635">
          <cell r="A635">
            <v>3521493</v>
          </cell>
          <cell r="B635" t="str">
            <v>Medidores Para Pci</v>
          </cell>
          <cell r="C635">
            <v>5104238</v>
          </cell>
          <cell r="E635">
            <v>25030948</v>
          </cell>
          <cell r="F635">
            <v>5160290</v>
          </cell>
          <cell r="G635" t="str">
            <v>JAVIER COTUA</v>
          </cell>
          <cell r="H635" t="str">
            <v>Sucre</v>
          </cell>
          <cell r="I635" t="str">
            <v>SAMPUES</v>
          </cell>
          <cell r="J635" t="str">
            <v>SAMPUES</v>
          </cell>
          <cell r="K635" t="str">
            <v>ZONA ARTESANAL</v>
          </cell>
          <cell r="L635" t="str">
            <v>CR 13 # 16A- 21</v>
          </cell>
          <cell r="M635" t="str">
            <v>Resid. Estrato 2 E.Costa</v>
          </cell>
          <cell r="N635" t="str">
            <v>Situacion correcta</v>
          </cell>
        </row>
        <row r="636">
          <cell r="A636">
            <v>860709</v>
          </cell>
          <cell r="B636" t="str">
            <v>Medidores Para Pci</v>
          </cell>
          <cell r="C636">
            <v>5366372</v>
          </cell>
          <cell r="E636">
            <v>25360764</v>
          </cell>
          <cell r="F636">
            <v>5446525</v>
          </cell>
          <cell r="G636" t="str">
            <v>ARIEL COTUA</v>
          </cell>
          <cell r="H636" t="str">
            <v>Sucre</v>
          </cell>
          <cell r="I636" t="str">
            <v>SAMPUES</v>
          </cell>
          <cell r="J636" t="str">
            <v>SAMPUES</v>
          </cell>
          <cell r="K636" t="str">
            <v>ZONA ARTESANAL</v>
          </cell>
          <cell r="L636" t="str">
            <v>CR 13 # 16A- 25</v>
          </cell>
          <cell r="M636" t="str">
            <v>Resid. Estrato 2 E.Costa</v>
          </cell>
          <cell r="N636" t="str">
            <v>Situacion correcta</v>
          </cell>
        </row>
        <row r="637">
          <cell r="A637">
            <v>1002729</v>
          </cell>
          <cell r="B637" t="str">
            <v>Medidores Para Pci</v>
          </cell>
          <cell r="C637">
            <v>5061490</v>
          </cell>
          <cell r="E637">
            <v>25030961</v>
          </cell>
          <cell r="F637">
            <v>5074794</v>
          </cell>
          <cell r="G637" t="str">
            <v>TERESA VASQUEZ</v>
          </cell>
          <cell r="H637" t="str">
            <v>Sucre</v>
          </cell>
          <cell r="I637" t="str">
            <v>SAMPUES</v>
          </cell>
          <cell r="J637" t="str">
            <v>SAMPUES</v>
          </cell>
          <cell r="K637" t="str">
            <v>ZONA ARTESANAL</v>
          </cell>
          <cell r="L637" t="str">
            <v>CR 13 # 17A- 8</v>
          </cell>
          <cell r="M637" t="str">
            <v>Resid. Estrato 2 E.Costa</v>
          </cell>
          <cell r="N637" t="str">
            <v>Situacion correcta</v>
          </cell>
        </row>
        <row r="638">
          <cell r="A638">
            <v>3188794</v>
          </cell>
          <cell r="B638" t="str">
            <v>Medidores Para Pci</v>
          </cell>
          <cell r="C638">
            <v>5104243</v>
          </cell>
          <cell r="E638">
            <v>25030944</v>
          </cell>
          <cell r="F638">
            <v>5160300</v>
          </cell>
          <cell r="G638" t="str">
            <v>CIRO MARTINEZ</v>
          </cell>
          <cell r="H638" t="str">
            <v>Sucre</v>
          </cell>
          <cell r="I638" t="str">
            <v>SAMPUES</v>
          </cell>
          <cell r="J638" t="str">
            <v>SAMPUES</v>
          </cell>
          <cell r="K638" t="str">
            <v>ZONA ARTESANAL</v>
          </cell>
          <cell r="L638" t="str">
            <v>CR 13 # 16A- 7 LOC  2</v>
          </cell>
          <cell r="M638" t="str">
            <v>Resid. Estrato 2 E.Costa</v>
          </cell>
          <cell r="N638" t="str">
            <v>Situacion correcta</v>
          </cell>
        </row>
        <row r="639">
          <cell r="A639">
            <v>18493019</v>
          </cell>
          <cell r="B639" t="str">
            <v>Medidores Para Pci</v>
          </cell>
          <cell r="C639">
            <v>5104779</v>
          </cell>
          <cell r="E639">
            <v>25030960</v>
          </cell>
          <cell r="F639">
            <v>5161372</v>
          </cell>
          <cell r="G639" t="str">
            <v>RUBY MENDOZA</v>
          </cell>
          <cell r="H639" t="str">
            <v>Sucre</v>
          </cell>
          <cell r="I639" t="str">
            <v>SAMPUES</v>
          </cell>
          <cell r="J639" t="str">
            <v>SAMPUES</v>
          </cell>
          <cell r="K639" t="str">
            <v>ZONA ARTESANAL</v>
          </cell>
          <cell r="L639" t="str">
            <v>CR 13 # 16A- 86</v>
          </cell>
          <cell r="M639" t="str">
            <v>Resid. Estrato 2 E.Costa</v>
          </cell>
          <cell r="N639" t="str">
            <v>Situacion correcta</v>
          </cell>
        </row>
        <row r="640">
          <cell r="A640">
            <v>1033235</v>
          </cell>
          <cell r="B640" t="str">
            <v>Medidores Para Pci</v>
          </cell>
          <cell r="C640">
            <v>5104240</v>
          </cell>
          <cell r="E640">
            <v>25030947</v>
          </cell>
          <cell r="F640">
            <v>5160294</v>
          </cell>
          <cell r="G640" t="str">
            <v>CIRO MARTINEZ</v>
          </cell>
          <cell r="H640" t="str">
            <v>Sucre</v>
          </cell>
          <cell r="I640" t="str">
            <v>SAMPUES</v>
          </cell>
          <cell r="J640" t="str">
            <v>SAMPUES</v>
          </cell>
          <cell r="K640" t="str">
            <v>ZONA ARTESANAL</v>
          </cell>
          <cell r="L640" t="str">
            <v>CR 13 # 16A- 17 LOC  1</v>
          </cell>
          <cell r="M640" t="str">
            <v>Com (Sencilla Niv.1 ) E.Costa</v>
          </cell>
          <cell r="N640" t="str">
            <v>Situacion correcta</v>
          </cell>
        </row>
        <row r="641">
          <cell r="A641">
            <v>2962194</v>
          </cell>
          <cell r="B641" t="str">
            <v>Medidores Para Pci</v>
          </cell>
          <cell r="C641">
            <v>5104239</v>
          </cell>
          <cell r="E641">
            <v>25030947</v>
          </cell>
          <cell r="F641">
            <v>5160292</v>
          </cell>
          <cell r="G641" t="str">
            <v>CIRO MARTINEZ</v>
          </cell>
          <cell r="H641" t="str">
            <v>Sucre</v>
          </cell>
          <cell r="I641" t="str">
            <v>SAMPUES</v>
          </cell>
          <cell r="J641" t="str">
            <v>SAMPUES</v>
          </cell>
          <cell r="K641" t="str">
            <v>ZONA ARTESANAL</v>
          </cell>
          <cell r="L641" t="str">
            <v>CR 13 # 16A- 17 CASA 1</v>
          </cell>
          <cell r="M641" t="str">
            <v>Resid. Estrato 2 E.Costa</v>
          </cell>
          <cell r="N641" t="str">
            <v>Situacion correcta</v>
          </cell>
        </row>
        <row r="642">
          <cell r="A642">
            <v>31991293</v>
          </cell>
          <cell r="B642" t="str">
            <v>Medidores Para Pci</v>
          </cell>
          <cell r="C642" t="str">
            <v>No Encontrados</v>
          </cell>
        </row>
        <row r="643">
          <cell r="A643">
            <v>2967138</v>
          </cell>
          <cell r="B643" t="str">
            <v>Medidores Para Pci</v>
          </cell>
          <cell r="C643">
            <v>5104241</v>
          </cell>
          <cell r="E643">
            <v>25030946</v>
          </cell>
          <cell r="F643">
            <v>5160296</v>
          </cell>
          <cell r="G643" t="str">
            <v>ANSELMO PENATE Q.</v>
          </cell>
          <cell r="H643" t="str">
            <v>Sucre</v>
          </cell>
          <cell r="I643" t="str">
            <v>SAMPUES</v>
          </cell>
          <cell r="J643" t="str">
            <v>SAMPUES</v>
          </cell>
          <cell r="K643" t="str">
            <v>ZONA ARTESANAL</v>
          </cell>
          <cell r="L643" t="str">
            <v>CR 13 # 16A- 11</v>
          </cell>
          <cell r="M643" t="str">
            <v>Resid. Estrato 2 E.Costa</v>
          </cell>
          <cell r="N643" t="str">
            <v>Situacion correcta</v>
          </cell>
        </row>
        <row r="644">
          <cell r="A644">
            <v>31987983</v>
          </cell>
          <cell r="B644" t="str">
            <v>Medidores Para Pci</v>
          </cell>
          <cell r="C644">
            <v>5104242</v>
          </cell>
          <cell r="E644">
            <v>25030944</v>
          </cell>
          <cell r="F644">
            <v>5160298</v>
          </cell>
          <cell r="G644" t="str">
            <v>PLINIO OROZCO</v>
          </cell>
          <cell r="H644" t="str">
            <v>Sucre</v>
          </cell>
          <cell r="I644" t="str">
            <v>SAMPUES</v>
          </cell>
          <cell r="J644" t="str">
            <v>SAMPUES</v>
          </cell>
          <cell r="K644" t="str">
            <v>ZONA ARTESANAL</v>
          </cell>
          <cell r="L644" t="str">
            <v>CR 13 # 16A- 7 LOC  1</v>
          </cell>
          <cell r="M644" t="str">
            <v>Resid. Estrato 2 E.Costa</v>
          </cell>
          <cell r="N644" t="str">
            <v>Situacion correcta</v>
          </cell>
        </row>
        <row r="645">
          <cell r="A645">
            <v>709672</v>
          </cell>
          <cell r="B645" t="str">
            <v>Medidores Para Pci</v>
          </cell>
          <cell r="C645">
            <v>5104778</v>
          </cell>
          <cell r="E645">
            <v>25030958</v>
          </cell>
          <cell r="F645">
            <v>5161370</v>
          </cell>
          <cell r="G645" t="str">
            <v>ORLANDO MARTINEZ</v>
          </cell>
          <cell r="H645" t="str">
            <v>Sucre</v>
          </cell>
          <cell r="I645" t="str">
            <v>SAMPUES</v>
          </cell>
          <cell r="J645" t="str">
            <v>SAMPUES</v>
          </cell>
          <cell r="K645" t="str">
            <v>ZONA ARTESANAL</v>
          </cell>
          <cell r="L645" t="str">
            <v>CR 13 # 16A- 76</v>
          </cell>
          <cell r="M645" t="str">
            <v>Resid. Estrato 2 E.Costa</v>
          </cell>
          <cell r="N645" t="str">
            <v>Situacion correcta</v>
          </cell>
          <cell r="O645">
            <v>10940</v>
          </cell>
          <cell r="P645">
            <v>1</v>
          </cell>
        </row>
        <row r="646">
          <cell r="A646">
            <v>7726400</v>
          </cell>
          <cell r="B646" t="str">
            <v>Medidores Para Pci</v>
          </cell>
          <cell r="C646">
            <v>5104777</v>
          </cell>
          <cell r="E646">
            <v>25030957</v>
          </cell>
          <cell r="F646">
            <v>5161368</v>
          </cell>
          <cell r="G646" t="str">
            <v>ALBERTO VALENTIN</v>
          </cell>
          <cell r="H646" t="str">
            <v>Sucre</v>
          </cell>
          <cell r="I646" t="str">
            <v>SAMPUES</v>
          </cell>
          <cell r="J646" t="str">
            <v>SAMPUES</v>
          </cell>
          <cell r="K646" t="str">
            <v>ZONA ARTESANAL</v>
          </cell>
          <cell r="L646" t="str">
            <v>CR 13 # 16A- 66</v>
          </cell>
          <cell r="M646" t="str">
            <v>Resid. Estrato 2 E.Costa</v>
          </cell>
          <cell r="N646" t="str">
            <v>Situacion correcta</v>
          </cell>
        </row>
        <row r="647">
          <cell r="A647">
            <v>2957971</v>
          </cell>
          <cell r="B647" t="str">
            <v>Medidores Para Pci</v>
          </cell>
          <cell r="C647">
            <v>5104776</v>
          </cell>
          <cell r="E647">
            <v>25030954</v>
          </cell>
          <cell r="F647">
            <v>5161366</v>
          </cell>
          <cell r="G647" t="str">
            <v>DELFA ROMERO</v>
          </cell>
          <cell r="H647" t="str">
            <v>Sucre</v>
          </cell>
          <cell r="I647" t="str">
            <v>SAMPUES</v>
          </cell>
          <cell r="J647" t="str">
            <v>SAMPUES</v>
          </cell>
          <cell r="K647" t="str">
            <v>ZONA ARTESANAL</v>
          </cell>
          <cell r="L647" t="str">
            <v>CR 13 # 16A- 58</v>
          </cell>
          <cell r="M647" t="str">
            <v>Resid. Estrato 2 E.Costa</v>
          </cell>
          <cell r="N647" t="str">
            <v>Situacion correcta</v>
          </cell>
        </row>
        <row r="648">
          <cell r="A648">
            <v>1033274</v>
          </cell>
          <cell r="B648" t="str">
            <v>Medidores Para Pci</v>
          </cell>
          <cell r="C648">
            <v>5104780</v>
          </cell>
          <cell r="E648">
            <v>25030888</v>
          </cell>
          <cell r="F648">
            <v>5161374</v>
          </cell>
          <cell r="G648" t="str">
            <v>FELIX TORDECILLA</v>
          </cell>
          <cell r="H648" t="str">
            <v>Sucre</v>
          </cell>
          <cell r="I648" t="str">
            <v>SAMPUES</v>
          </cell>
          <cell r="J648" t="str">
            <v>SAMPUES</v>
          </cell>
          <cell r="K648" t="str">
            <v>ZONA ARTESANAL</v>
          </cell>
          <cell r="L648" t="str">
            <v>CR 13 # 16A.- 7</v>
          </cell>
          <cell r="M648" t="str">
            <v>Com (Sencilla Niv.1 ) E.Costa</v>
          </cell>
          <cell r="N648" t="str">
            <v>Situacion correcta</v>
          </cell>
        </row>
        <row r="649">
          <cell r="A649">
            <v>2957981</v>
          </cell>
          <cell r="B649" t="str">
            <v>Medidores Para Pci</v>
          </cell>
          <cell r="C649">
            <v>5104783</v>
          </cell>
          <cell r="E649">
            <v>25030930</v>
          </cell>
          <cell r="F649">
            <v>5161380</v>
          </cell>
          <cell r="G649" t="str">
            <v>LUZ ELENA VASQUEZ</v>
          </cell>
          <cell r="H649" t="str">
            <v>Sucre</v>
          </cell>
          <cell r="I649" t="str">
            <v>SAMPUES</v>
          </cell>
          <cell r="J649" t="str">
            <v>SAMPUES</v>
          </cell>
          <cell r="K649" t="str">
            <v>ZONA ARTESANAL</v>
          </cell>
          <cell r="L649" t="str">
            <v>CR 13 # 14- 129</v>
          </cell>
          <cell r="M649" t="str">
            <v>Resid. Estrato 2 E.Costa</v>
          </cell>
          <cell r="N649" t="str">
            <v>Situacion correcta</v>
          </cell>
        </row>
        <row r="650">
          <cell r="A650">
            <v>7724687</v>
          </cell>
          <cell r="B650" t="str">
            <v>Medidores Para Pci</v>
          </cell>
          <cell r="C650">
            <v>5104775</v>
          </cell>
          <cell r="E650">
            <v>25030953</v>
          </cell>
          <cell r="F650">
            <v>5161364</v>
          </cell>
          <cell r="G650" t="str">
            <v>HECTOR SIERRA</v>
          </cell>
          <cell r="H650" t="str">
            <v>Sucre</v>
          </cell>
          <cell r="I650" t="str">
            <v>SAMPUES</v>
          </cell>
          <cell r="J650" t="str">
            <v>SAMPUES</v>
          </cell>
          <cell r="K650" t="str">
            <v>ZONA ARTESANAL</v>
          </cell>
          <cell r="L650" t="str">
            <v>CR 13 # 16A- 50</v>
          </cell>
          <cell r="M650" t="str">
            <v>Resid. Estrato 2 E.Costa</v>
          </cell>
          <cell r="N650" t="str">
            <v>Situacion correcta</v>
          </cell>
        </row>
        <row r="651">
          <cell r="A651">
            <v>860017</v>
          </cell>
          <cell r="B651" t="str">
            <v>Medidores Para Pci</v>
          </cell>
          <cell r="C651">
            <v>5104774</v>
          </cell>
          <cell r="E651">
            <v>25030951</v>
          </cell>
          <cell r="F651">
            <v>5161362</v>
          </cell>
          <cell r="G651" t="str">
            <v>ALFONSO ESQUIVEL</v>
          </cell>
          <cell r="H651" t="str">
            <v>Sucre</v>
          </cell>
          <cell r="I651" t="str">
            <v>SAMPUES</v>
          </cell>
          <cell r="J651" t="str">
            <v>SAMPUES</v>
          </cell>
          <cell r="K651" t="str">
            <v>ZONA ARTESANAL</v>
          </cell>
          <cell r="L651" t="str">
            <v>CR 13 # 16A- 40</v>
          </cell>
          <cell r="M651" t="str">
            <v>Resid. Estrato 2 E.Costa</v>
          </cell>
          <cell r="N651" t="str">
            <v>Situacion correcta</v>
          </cell>
        </row>
        <row r="652">
          <cell r="A652">
            <v>1024788</v>
          </cell>
          <cell r="B652" t="str">
            <v>Medidores Para Pci</v>
          </cell>
          <cell r="C652">
            <v>5104773</v>
          </cell>
          <cell r="E652">
            <v>25030949</v>
          </cell>
          <cell r="F652">
            <v>5161360</v>
          </cell>
          <cell r="G652" t="str">
            <v>JORGE ANTONIO TUIRAN VILLALBA</v>
          </cell>
          <cell r="H652" t="str">
            <v>Sucre</v>
          </cell>
          <cell r="I652" t="str">
            <v>SAMPUES</v>
          </cell>
          <cell r="J652" t="str">
            <v>SAMPUES</v>
          </cell>
          <cell r="K652" t="str">
            <v>ZONA ARTESANAL</v>
          </cell>
          <cell r="L652" t="str">
            <v>CR 13 # 16A- 30</v>
          </cell>
          <cell r="M652" t="str">
            <v>Com (Sencilla Niv.1 ) E.Costa</v>
          </cell>
          <cell r="N652" t="str">
            <v>Situacion correcta</v>
          </cell>
        </row>
        <row r="653">
          <cell r="A653">
            <v>2967196</v>
          </cell>
          <cell r="B653" t="str">
            <v>Medidores Para Pci</v>
          </cell>
          <cell r="C653">
            <v>5104785</v>
          </cell>
          <cell r="E653">
            <v>25030929</v>
          </cell>
          <cell r="F653">
            <v>5161384</v>
          </cell>
          <cell r="G653" t="str">
            <v>JORGE PUENTES Z</v>
          </cell>
          <cell r="H653" t="str">
            <v>Sucre</v>
          </cell>
          <cell r="I653" t="str">
            <v>SAMPUES</v>
          </cell>
          <cell r="J653" t="str">
            <v>SAMPUES</v>
          </cell>
          <cell r="K653" t="str">
            <v>ZONA ARTESANAL</v>
          </cell>
          <cell r="L653" t="str">
            <v>CR 13 # 14- 119</v>
          </cell>
          <cell r="M653" t="str">
            <v>Resid. Estrato 2 E.Costa</v>
          </cell>
          <cell r="N653" t="str">
            <v>Suspensión Administrativa</v>
          </cell>
          <cell r="O653">
            <v>155730</v>
          </cell>
          <cell r="P653">
            <v>15</v>
          </cell>
        </row>
        <row r="654">
          <cell r="A654">
            <v>2967136</v>
          </cell>
          <cell r="B654" t="str">
            <v>Medidores Para Pci</v>
          </cell>
          <cell r="C654">
            <v>5104786</v>
          </cell>
          <cell r="E654">
            <v>25030928</v>
          </cell>
          <cell r="F654">
            <v>5161386</v>
          </cell>
          <cell r="G654" t="str">
            <v>CARMEN T CAMPILLO</v>
          </cell>
          <cell r="H654" t="str">
            <v>Sucre</v>
          </cell>
          <cell r="I654" t="str">
            <v>SAMPUES</v>
          </cell>
          <cell r="J654" t="str">
            <v>SAMPUES</v>
          </cell>
          <cell r="K654" t="str">
            <v>ZONA ARTESANAL</v>
          </cell>
          <cell r="L654" t="str">
            <v>CR 13 # 14- 109</v>
          </cell>
          <cell r="M654" t="str">
            <v>Resid. Estrato 2 E.Costa</v>
          </cell>
          <cell r="N654" t="str">
            <v>Situacion correcta</v>
          </cell>
        </row>
        <row r="655">
          <cell r="A655">
            <v>729084</v>
          </cell>
          <cell r="B655" t="str">
            <v>Medidores Para Pci</v>
          </cell>
          <cell r="C655">
            <v>5104787</v>
          </cell>
          <cell r="E655">
            <v>25030927</v>
          </cell>
          <cell r="F655">
            <v>5161388</v>
          </cell>
          <cell r="G655" t="str">
            <v>MAGALIS PUENTES</v>
          </cell>
          <cell r="H655" t="str">
            <v>Sucre</v>
          </cell>
          <cell r="I655" t="str">
            <v>SAMPUES</v>
          </cell>
          <cell r="J655" t="str">
            <v>SAMPUES</v>
          </cell>
          <cell r="K655" t="str">
            <v>ZONA ARTESANAL</v>
          </cell>
          <cell r="L655" t="str">
            <v>CR 13 # 14- 99</v>
          </cell>
          <cell r="M655" t="str">
            <v>Resid. Estrato 2 E.Costa</v>
          </cell>
          <cell r="N655" t="str">
            <v>Situacion correcta</v>
          </cell>
          <cell r="O655">
            <v>25060</v>
          </cell>
          <cell r="P655">
            <v>1</v>
          </cell>
        </row>
        <row r="656">
          <cell r="A656">
            <v>1046713</v>
          </cell>
          <cell r="B656" t="str">
            <v>Medidores Para Pci</v>
          </cell>
          <cell r="C656">
            <v>5104772</v>
          </cell>
          <cell r="E656">
            <v>25030945</v>
          </cell>
          <cell r="F656">
            <v>5161358</v>
          </cell>
          <cell r="G656" t="str">
            <v>ANGEL OLIVERO G</v>
          </cell>
          <cell r="H656" t="str">
            <v>Sucre</v>
          </cell>
          <cell r="I656" t="str">
            <v>SAMPUES</v>
          </cell>
          <cell r="J656" t="str">
            <v>SAMPUES</v>
          </cell>
          <cell r="K656" t="str">
            <v>ZONA ARTESANAL</v>
          </cell>
          <cell r="L656" t="str">
            <v>CR 13 # 16A- 8</v>
          </cell>
          <cell r="M656" t="str">
            <v>Com (Sencilla Niv.1 ) E.Costa</v>
          </cell>
          <cell r="N656" t="str">
            <v>Situacion correcta</v>
          </cell>
        </row>
        <row r="657">
          <cell r="A657">
            <v>10507133</v>
          </cell>
          <cell r="B657" t="str">
            <v>Medidores Para Pci</v>
          </cell>
          <cell r="C657">
            <v>5364293</v>
          </cell>
          <cell r="E657">
            <v>25358778</v>
          </cell>
          <cell r="F657">
            <v>5435637</v>
          </cell>
          <cell r="G657" t="str">
            <v>HECTOR JARAMILLO</v>
          </cell>
          <cell r="H657" t="str">
            <v>CÓRDOBA</v>
          </cell>
          <cell r="I657" t="str">
            <v>MONTERIA</v>
          </cell>
          <cell r="J657" t="str">
            <v>MONTERIA</v>
          </cell>
          <cell r="K657" t="str">
            <v>PORTAL DE ALMERIA</v>
          </cell>
          <cell r="L657" t="str">
            <v>CL 48A # 14E- 38</v>
          </cell>
          <cell r="M657" t="str">
            <v>Resid. Estrato 4 E.Costa</v>
          </cell>
          <cell r="N657" t="str">
            <v>Situacion correcta</v>
          </cell>
          <cell r="O657">
            <v>78470</v>
          </cell>
          <cell r="P657">
            <v>0</v>
          </cell>
        </row>
        <row r="658">
          <cell r="A658">
            <v>856182</v>
          </cell>
          <cell r="B658" t="str">
            <v>Medidores Para Pci</v>
          </cell>
          <cell r="C658">
            <v>5074453</v>
          </cell>
          <cell r="E658">
            <v>25049527</v>
          </cell>
          <cell r="F658">
            <v>5100720</v>
          </cell>
          <cell r="G658" t="str">
            <v>GABRIELA FLOREZ</v>
          </cell>
          <cell r="H658" t="str">
            <v>Sucre</v>
          </cell>
          <cell r="I658" t="str">
            <v>SINCE</v>
          </cell>
          <cell r="J658" t="str">
            <v>SINCE</v>
          </cell>
          <cell r="K658" t="str">
            <v>CENTRO</v>
          </cell>
          <cell r="L658" t="str">
            <v>CR 11 # 7- 4</v>
          </cell>
          <cell r="M658" t="str">
            <v>Resid. Estrato 2 E.Costa</v>
          </cell>
          <cell r="N658" t="str">
            <v>Situacion correcta</v>
          </cell>
        </row>
        <row r="659">
          <cell r="A659">
            <v>1045283</v>
          </cell>
          <cell r="B659" t="str">
            <v>Medidores Para Pci</v>
          </cell>
          <cell r="C659">
            <v>5938834</v>
          </cell>
          <cell r="E659">
            <v>25049527</v>
          </cell>
          <cell r="F659">
            <v>6160863</v>
          </cell>
          <cell r="G659" t="str">
            <v>GABRIELA FLOREZ NAVARRO</v>
          </cell>
          <cell r="H659" t="str">
            <v>Sucre</v>
          </cell>
          <cell r="I659" t="str">
            <v>SINCE</v>
          </cell>
          <cell r="J659" t="str">
            <v>SINCE</v>
          </cell>
          <cell r="K659" t="str">
            <v>CENTRO</v>
          </cell>
          <cell r="L659" t="str">
            <v>CR 11 # 7- 4 P  1 APTO    2</v>
          </cell>
          <cell r="M659" t="str">
            <v>Resid. Estrato 3 E.Costa</v>
          </cell>
          <cell r="N659" t="str">
            <v>Situacion correcta</v>
          </cell>
        </row>
        <row r="660">
          <cell r="A660">
            <v>913247</v>
          </cell>
          <cell r="B660" t="str">
            <v>Medidores Para Pci</v>
          </cell>
          <cell r="C660">
            <v>5024919</v>
          </cell>
          <cell r="E660">
            <v>25049269</v>
          </cell>
          <cell r="F660">
            <v>5024919</v>
          </cell>
          <cell r="G660" t="str">
            <v xml:space="preserve">                               OFICINA DE REGISTROS</v>
          </cell>
          <cell r="H660" t="str">
            <v>Sucre</v>
          </cell>
          <cell r="I660" t="str">
            <v>SINCE</v>
          </cell>
          <cell r="J660" t="str">
            <v>SINCE</v>
          </cell>
          <cell r="K660" t="str">
            <v>CEJA</v>
          </cell>
          <cell r="L660" t="str">
            <v>CL 7 # 11- 6</v>
          </cell>
          <cell r="M660" t="str">
            <v>Ofi (Sencilla Niv.1) E.Costa</v>
          </cell>
          <cell r="N660" t="str">
            <v>Situacion correcta</v>
          </cell>
        </row>
        <row r="661">
          <cell r="A661">
            <v>3199628</v>
          </cell>
          <cell r="B661" t="str">
            <v>Medidores Para Pci</v>
          </cell>
          <cell r="C661">
            <v>5074448</v>
          </cell>
          <cell r="E661">
            <v>25049010</v>
          </cell>
          <cell r="F661">
            <v>5100710</v>
          </cell>
          <cell r="G661" t="str">
            <v>CARLOS MERLANO UCROS</v>
          </cell>
          <cell r="H661" t="str">
            <v>Sucre</v>
          </cell>
          <cell r="I661" t="str">
            <v>SINCE</v>
          </cell>
          <cell r="J661" t="str">
            <v>SINCE</v>
          </cell>
          <cell r="K661" t="str">
            <v>CEJA</v>
          </cell>
          <cell r="L661" t="str">
            <v>CR 11 # 6- 63</v>
          </cell>
          <cell r="M661" t="str">
            <v>Resid. Estrato 2 E.Costa</v>
          </cell>
          <cell r="N661" t="str">
            <v>Situacion correcta</v>
          </cell>
        </row>
        <row r="662">
          <cell r="A662">
            <v>3201365</v>
          </cell>
          <cell r="B662" t="str">
            <v>Medidores Para Pci</v>
          </cell>
          <cell r="C662">
            <v>5074463</v>
          </cell>
          <cell r="E662">
            <v>25049270</v>
          </cell>
          <cell r="F662">
            <v>5100740</v>
          </cell>
          <cell r="G662" t="str">
            <v>LUIS OSORIO DE LA OSSA</v>
          </cell>
          <cell r="H662" t="str">
            <v>Sucre</v>
          </cell>
          <cell r="I662" t="str">
            <v>SINCE</v>
          </cell>
          <cell r="J662" t="str">
            <v>SINCE</v>
          </cell>
          <cell r="K662" t="str">
            <v>CEJA</v>
          </cell>
          <cell r="L662" t="str">
            <v>CL 7 # 11- 27</v>
          </cell>
          <cell r="M662" t="str">
            <v>Resid. Estrato 3 E.Costa</v>
          </cell>
          <cell r="N662" t="str">
            <v>Situacion correcta</v>
          </cell>
        </row>
        <row r="663">
          <cell r="A663">
            <v>914746</v>
          </cell>
          <cell r="B663" t="str">
            <v>Medidores Para Pci</v>
          </cell>
          <cell r="C663">
            <v>5074456</v>
          </cell>
          <cell r="E663">
            <v>25049558</v>
          </cell>
          <cell r="F663">
            <v>5100726</v>
          </cell>
          <cell r="G663" t="str">
            <v>CRISTO IRIARTE</v>
          </cell>
          <cell r="H663" t="str">
            <v>Sucre</v>
          </cell>
          <cell r="I663" t="str">
            <v>SINCE</v>
          </cell>
          <cell r="J663" t="str">
            <v>SINCE</v>
          </cell>
          <cell r="K663" t="str">
            <v>CENTRO</v>
          </cell>
          <cell r="L663" t="str">
            <v>CL 7 # 11- 45</v>
          </cell>
          <cell r="M663" t="str">
            <v>Resid. Estrato 2 E.Costa</v>
          </cell>
          <cell r="N663" t="str">
            <v>Situacion correcta</v>
          </cell>
        </row>
        <row r="664">
          <cell r="A664">
            <v>3207882</v>
          </cell>
          <cell r="B664" t="str">
            <v>Medidores Para Pci</v>
          </cell>
          <cell r="C664">
            <v>5074462</v>
          </cell>
          <cell r="E664">
            <v>25049271</v>
          </cell>
          <cell r="F664">
            <v>5100738</v>
          </cell>
          <cell r="G664" t="str">
            <v>JUAN NAVARRO C</v>
          </cell>
          <cell r="H664" t="str">
            <v>Sucre</v>
          </cell>
          <cell r="I664" t="str">
            <v>SINCE</v>
          </cell>
          <cell r="J664" t="str">
            <v>SINCE</v>
          </cell>
          <cell r="K664" t="str">
            <v>CEJA</v>
          </cell>
          <cell r="L664" t="str">
            <v>CL 7 # 11- 47</v>
          </cell>
          <cell r="M664" t="str">
            <v>Resid. Estrato 3 E.Costa</v>
          </cell>
          <cell r="N664" t="str">
            <v>Situacion correcta</v>
          </cell>
        </row>
        <row r="665">
          <cell r="A665">
            <v>1040253</v>
          </cell>
          <cell r="B665" t="str">
            <v>Medidores Para Pci</v>
          </cell>
          <cell r="C665">
            <v>5074455</v>
          </cell>
          <cell r="E665">
            <v>25049557</v>
          </cell>
          <cell r="F665">
            <v>5100724</v>
          </cell>
          <cell r="G665" t="str">
            <v>JOSE ROMERO</v>
          </cell>
          <cell r="H665" t="str">
            <v>Sucre</v>
          </cell>
          <cell r="I665" t="str">
            <v>SINCE</v>
          </cell>
          <cell r="J665" t="str">
            <v>SINCE</v>
          </cell>
          <cell r="K665" t="str">
            <v>CENTRO</v>
          </cell>
          <cell r="L665" t="str">
            <v>CL 7 # 11- 37 P 2  APTO 1</v>
          </cell>
          <cell r="M665" t="str">
            <v>Resid. Estrato 3 E.Costa</v>
          </cell>
          <cell r="N665" t="str">
            <v>Situacion correcta</v>
          </cell>
        </row>
        <row r="666">
          <cell r="A666">
            <v>1042496</v>
          </cell>
          <cell r="B666" t="str">
            <v>Medidores Para Pci</v>
          </cell>
          <cell r="C666">
            <v>5074499</v>
          </cell>
          <cell r="E666">
            <v>25049542</v>
          </cell>
          <cell r="F666">
            <v>5100812</v>
          </cell>
          <cell r="G666" t="str">
            <v>ISABEL VDA DE UCROS</v>
          </cell>
          <cell r="H666" t="str">
            <v>Sucre</v>
          </cell>
          <cell r="I666" t="str">
            <v>SINCE</v>
          </cell>
          <cell r="J666" t="str">
            <v>SINCE</v>
          </cell>
          <cell r="K666" t="str">
            <v>CENTRO</v>
          </cell>
          <cell r="L666" t="str">
            <v>CR 12 # 7- 29 ENTR 1</v>
          </cell>
          <cell r="M666" t="str">
            <v>Resid. Estrato 2 E.Costa</v>
          </cell>
          <cell r="N666" t="str">
            <v>Situacion correcta</v>
          </cell>
        </row>
        <row r="667">
          <cell r="A667">
            <v>87002883</v>
          </cell>
          <cell r="B667" t="str">
            <v>Medidores Para Pci</v>
          </cell>
          <cell r="C667" t="str">
            <v>No Encontrados</v>
          </cell>
        </row>
        <row r="668">
          <cell r="A668">
            <v>7316470</v>
          </cell>
          <cell r="B668" t="str">
            <v>Medidores Para Pci</v>
          </cell>
          <cell r="C668">
            <v>5074503</v>
          </cell>
          <cell r="E668">
            <v>25050906</v>
          </cell>
          <cell r="F668">
            <v>5100820</v>
          </cell>
          <cell r="G668" t="str">
            <v>CIVIL REGISTRADURIA NACIONAL DEL ESTADO</v>
          </cell>
          <cell r="H668" t="str">
            <v>Sucre</v>
          </cell>
          <cell r="I668" t="str">
            <v>SINCE</v>
          </cell>
          <cell r="J668" t="str">
            <v>SINCE</v>
          </cell>
          <cell r="K668" t="str">
            <v>GUINEA</v>
          </cell>
          <cell r="L668" t="str">
            <v>CR 12 # 7- 40</v>
          </cell>
          <cell r="M668" t="str">
            <v>Ofi (Sencilla Niv.1) E.Costa</v>
          </cell>
          <cell r="N668" t="str">
            <v>Situacion correcta</v>
          </cell>
          <cell r="O668">
            <v>85340</v>
          </cell>
          <cell r="P668">
            <v>1</v>
          </cell>
        </row>
        <row r="669">
          <cell r="A669">
            <v>4419732</v>
          </cell>
          <cell r="B669" t="str">
            <v>Medidores Para Pci</v>
          </cell>
          <cell r="C669">
            <v>5074637</v>
          </cell>
          <cell r="E669">
            <v>25051057</v>
          </cell>
          <cell r="F669">
            <v>5101088</v>
          </cell>
          <cell r="G669" t="str">
            <v>RAFAEL MERLANO</v>
          </cell>
          <cell r="H669" t="str">
            <v>Sucre</v>
          </cell>
          <cell r="I669" t="str">
            <v>SINCE</v>
          </cell>
          <cell r="J669" t="str">
            <v>SINCE</v>
          </cell>
          <cell r="K669" t="str">
            <v>GUINEA</v>
          </cell>
          <cell r="L669" t="str">
            <v>CL 8 # 12- 4</v>
          </cell>
          <cell r="M669" t="str">
            <v>Resid. Estrato 3 E.Costa</v>
          </cell>
          <cell r="N669" t="str">
            <v>Situacion correcta</v>
          </cell>
        </row>
        <row r="670">
          <cell r="A670">
            <v>7103038</v>
          </cell>
          <cell r="B670" t="str">
            <v>Medidores Para Pci</v>
          </cell>
          <cell r="C670">
            <v>5074502</v>
          </cell>
          <cell r="E670">
            <v>25049543</v>
          </cell>
          <cell r="F670">
            <v>5100818</v>
          </cell>
          <cell r="G670" t="str">
            <v>CARLOS MERLANO</v>
          </cell>
          <cell r="H670" t="str">
            <v>Sucre</v>
          </cell>
          <cell r="I670" t="str">
            <v>SINCE</v>
          </cell>
          <cell r="J670" t="str">
            <v>SINCE</v>
          </cell>
          <cell r="K670" t="str">
            <v>CENTRO</v>
          </cell>
          <cell r="L670" t="str">
            <v>CR 12 # 7- 49</v>
          </cell>
          <cell r="M670" t="str">
            <v>Resid. Estrato 3 E.Costa</v>
          </cell>
          <cell r="N670" t="str">
            <v>Situacion correcta</v>
          </cell>
        </row>
        <row r="671">
          <cell r="A671">
            <v>860741</v>
          </cell>
          <cell r="B671" t="str">
            <v>Medidores Para Pci</v>
          </cell>
          <cell r="C671">
            <v>5074638</v>
          </cell>
          <cell r="E671">
            <v>25049569</v>
          </cell>
          <cell r="F671">
            <v>5101090</v>
          </cell>
          <cell r="G671" t="str">
            <v>ALICIA IRIARTE R</v>
          </cell>
          <cell r="H671" t="str">
            <v>Sucre</v>
          </cell>
          <cell r="I671" t="str">
            <v>SINCE</v>
          </cell>
          <cell r="J671" t="str">
            <v>SINCE</v>
          </cell>
          <cell r="K671" t="str">
            <v>CENTRO</v>
          </cell>
          <cell r="L671" t="str">
            <v>CL 8 # 11- 66</v>
          </cell>
          <cell r="M671" t="str">
            <v>Resid. Estrato 3 E.Costa</v>
          </cell>
          <cell r="N671" t="str">
            <v>Situacion correcta</v>
          </cell>
        </row>
        <row r="672">
          <cell r="A672">
            <v>3228416</v>
          </cell>
          <cell r="B672" t="str">
            <v>Medidores Para Pci</v>
          </cell>
          <cell r="C672">
            <v>5911386</v>
          </cell>
          <cell r="E672">
            <v>34042454</v>
          </cell>
          <cell r="F672">
            <v>6085126</v>
          </cell>
          <cell r="G672" t="str">
            <v>EUGENIA MARLENE SIERRA ANAYA</v>
          </cell>
          <cell r="H672" t="str">
            <v>Sucre</v>
          </cell>
          <cell r="I672" t="str">
            <v>SINCE</v>
          </cell>
          <cell r="J672" t="str">
            <v>SINCE</v>
          </cell>
          <cell r="K672" t="str">
            <v>CEJA</v>
          </cell>
          <cell r="L672" t="str">
            <v>CL 7 # 10- 27</v>
          </cell>
          <cell r="M672" t="str">
            <v>Resid. Estrato 3 E.Costa</v>
          </cell>
          <cell r="N672" t="str">
            <v>Situacion correcta</v>
          </cell>
          <cell r="O672">
            <v>22270</v>
          </cell>
          <cell r="P672">
            <v>1</v>
          </cell>
        </row>
        <row r="673">
          <cell r="A673">
            <v>860706</v>
          </cell>
          <cell r="B673" t="str">
            <v>Medidores Para Pci</v>
          </cell>
          <cell r="C673">
            <v>5074449</v>
          </cell>
          <cell r="E673">
            <v>25049298</v>
          </cell>
          <cell r="F673">
            <v>5100712</v>
          </cell>
          <cell r="G673" t="str">
            <v>CASA CURAL</v>
          </cell>
          <cell r="H673" t="str">
            <v>Sucre</v>
          </cell>
          <cell r="I673" t="str">
            <v>SINCE</v>
          </cell>
          <cell r="J673" t="str">
            <v>SINCE</v>
          </cell>
          <cell r="K673" t="str">
            <v>CEJA</v>
          </cell>
          <cell r="L673" t="str">
            <v>CL 7 # 11- 11</v>
          </cell>
          <cell r="M673" t="str">
            <v>Resid. Estrato 2 E.Costa</v>
          </cell>
          <cell r="N673" t="str">
            <v>Situacion correcta</v>
          </cell>
        </row>
        <row r="674">
          <cell r="A674">
            <v>3199703</v>
          </cell>
          <cell r="B674" t="str">
            <v>Medidores Para Pci</v>
          </cell>
          <cell r="C674">
            <v>5074401</v>
          </cell>
          <cell r="E674">
            <v>25049556</v>
          </cell>
          <cell r="F674">
            <v>5100616</v>
          </cell>
          <cell r="G674" t="str">
            <v>NICOLASA DE LA OSSA</v>
          </cell>
          <cell r="H674" t="str">
            <v>Sucre</v>
          </cell>
          <cell r="I674" t="str">
            <v>SINCE</v>
          </cell>
          <cell r="J674" t="str">
            <v>SINCE</v>
          </cell>
          <cell r="K674" t="str">
            <v>CENTRO</v>
          </cell>
          <cell r="L674" t="str">
            <v>CL 7 # 10- 31</v>
          </cell>
          <cell r="M674" t="str">
            <v>Resid. Estrato 3 E.Costa</v>
          </cell>
          <cell r="N674" t="str">
            <v>Situacion correcta</v>
          </cell>
        </row>
        <row r="675">
          <cell r="A675">
            <v>3214386</v>
          </cell>
          <cell r="B675" t="str">
            <v>Medidores Para Pci</v>
          </cell>
          <cell r="C675">
            <v>5074402</v>
          </cell>
          <cell r="E675">
            <v>25048948</v>
          </cell>
          <cell r="F675">
            <v>5100618</v>
          </cell>
          <cell r="G675" t="str">
            <v>JESUS MARIA OSORIO</v>
          </cell>
          <cell r="H675" t="str">
            <v>Sucre</v>
          </cell>
          <cell r="I675" t="str">
            <v>SINCE</v>
          </cell>
          <cell r="J675" t="str">
            <v>SINCE</v>
          </cell>
          <cell r="K675" t="str">
            <v>CEJA</v>
          </cell>
          <cell r="L675" t="str">
            <v>CR 10 # 6- 66</v>
          </cell>
          <cell r="M675" t="str">
            <v>Resid. Estrato 3 E.Costa</v>
          </cell>
          <cell r="N675" t="str">
            <v>Situacion correcta</v>
          </cell>
        </row>
        <row r="676">
          <cell r="A676">
            <v>10275773</v>
          </cell>
          <cell r="B676" t="str">
            <v>Medidores Para Pci</v>
          </cell>
          <cell r="C676">
            <v>5074400</v>
          </cell>
          <cell r="E676">
            <v>25049504</v>
          </cell>
          <cell r="F676">
            <v>5100614</v>
          </cell>
          <cell r="G676" t="str">
            <v>SIXTA DE LA OSSA</v>
          </cell>
          <cell r="H676" t="str">
            <v>Sucre</v>
          </cell>
          <cell r="I676" t="str">
            <v>SINCE</v>
          </cell>
          <cell r="J676" t="str">
            <v>SINCE</v>
          </cell>
          <cell r="K676" t="str">
            <v>CENTRO</v>
          </cell>
          <cell r="L676" t="str">
            <v>CR 10 # 7- 4</v>
          </cell>
          <cell r="M676" t="str">
            <v>Resid. Estrato 3 E.Costa</v>
          </cell>
          <cell r="N676" t="str">
            <v>Situacion correcta</v>
          </cell>
        </row>
        <row r="677">
          <cell r="A677">
            <v>3199819</v>
          </cell>
          <cell r="B677" t="str">
            <v>Medidores Para Pci</v>
          </cell>
          <cell r="C677">
            <v>5074337</v>
          </cell>
          <cell r="E677">
            <v>25049297</v>
          </cell>
          <cell r="F677">
            <v>5100488</v>
          </cell>
          <cell r="G677" t="str">
            <v>CARMEN GONZALEZ</v>
          </cell>
          <cell r="H677" t="str">
            <v>Sucre</v>
          </cell>
          <cell r="I677" t="str">
            <v>SINCE</v>
          </cell>
          <cell r="J677" t="str">
            <v>SINCE</v>
          </cell>
          <cell r="K677" t="str">
            <v>CEJA</v>
          </cell>
          <cell r="L677" t="str">
            <v>CL 7 # 9- 50</v>
          </cell>
          <cell r="M677" t="str">
            <v>Resid. Estrato 2 E.Costa</v>
          </cell>
          <cell r="N677" t="str">
            <v>Situacion correcta</v>
          </cell>
        </row>
        <row r="678">
          <cell r="A678">
            <v>5318818</v>
          </cell>
          <cell r="B678" t="str">
            <v>Medidores Para Pci</v>
          </cell>
          <cell r="C678">
            <v>5074338</v>
          </cell>
          <cell r="E678">
            <v>25049296</v>
          </cell>
          <cell r="F678">
            <v>5100490</v>
          </cell>
          <cell r="G678" t="str">
            <v>GERARDO LOPEZ</v>
          </cell>
          <cell r="H678" t="str">
            <v>Sucre</v>
          </cell>
          <cell r="I678" t="str">
            <v>SINCE</v>
          </cell>
          <cell r="J678" t="str">
            <v>SINCE</v>
          </cell>
          <cell r="K678" t="str">
            <v>CEJA</v>
          </cell>
          <cell r="L678" t="str">
            <v>CL 7 # 9- 42</v>
          </cell>
          <cell r="M678" t="str">
            <v>Resid. Estrato 2 E.Costa</v>
          </cell>
          <cell r="N678" t="str">
            <v>Situacion correcta</v>
          </cell>
          <cell r="O678">
            <v>10710</v>
          </cell>
          <cell r="P678">
            <v>1</v>
          </cell>
        </row>
        <row r="679">
          <cell r="A679">
            <v>3218283</v>
          </cell>
          <cell r="B679" t="str">
            <v>Medidores Para Pci</v>
          </cell>
          <cell r="C679">
            <v>5024918</v>
          </cell>
          <cell r="E679">
            <v>25049295</v>
          </cell>
          <cell r="F679">
            <v>5024918</v>
          </cell>
          <cell r="G679" t="str">
            <v>ELVIRA DE LA OSSA</v>
          </cell>
          <cell r="H679" t="str">
            <v>Sucre</v>
          </cell>
          <cell r="I679" t="str">
            <v>SINCE</v>
          </cell>
          <cell r="J679" t="str">
            <v>SINCE</v>
          </cell>
          <cell r="K679" t="str">
            <v>CEJA</v>
          </cell>
          <cell r="L679" t="str">
            <v>CL 7 # 9- 32</v>
          </cell>
          <cell r="M679" t="str">
            <v>Resid. Estrato 2 E.Costa</v>
          </cell>
          <cell r="N679" t="str">
            <v>Situacion correcta</v>
          </cell>
        </row>
        <row r="680">
          <cell r="A680">
            <v>2967996</v>
          </cell>
          <cell r="B680" t="str">
            <v>Medidores Para Pci</v>
          </cell>
          <cell r="C680">
            <v>5074339</v>
          </cell>
          <cell r="E680">
            <v>25049294</v>
          </cell>
          <cell r="F680">
            <v>5100492</v>
          </cell>
          <cell r="G680" t="str">
            <v>ELVIRA DE LA OSSA</v>
          </cell>
          <cell r="H680" t="str">
            <v>Sucre</v>
          </cell>
          <cell r="I680" t="str">
            <v>SINCE</v>
          </cell>
          <cell r="J680" t="str">
            <v>SINCE</v>
          </cell>
          <cell r="K680" t="str">
            <v>CEJA</v>
          </cell>
          <cell r="L680" t="str">
            <v>CL 7 # 9- 28</v>
          </cell>
          <cell r="M680" t="str">
            <v>Resid. Estrato 2 E.Costa</v>
          </cell>
          <cell r="N680" t="str">
            <v>Situacion correcta</v>
          </cell>
        </row>
        <row r="681">
          <cell r="A681">
            <v>3199781</v>
          </cell>
          <cell r="B681" t="str">
            <v>Medidores Para Pci</v>
          </cell>
          <cell r="C681">
            <v>5074336</v>
          </cell>
          <cell r="E681">
            <v>25049561</v>
          </cell>
          <cell r="F681">
            <v>5100486</v>
          </cell>
          <cell r="G681" t="str">
            <v>JESUS ESPINOSA MERLANO</v>
          </cell>
          <cell r="H681" t="str">
            <v>Sucre</v>
          </cell>
          <cell r="I681" t="str">
            <v>SINCE</v>
          </cell>
          <cell r="J681" t="str">
            <v>SINCE</v>
          </cell>
          <cell r="K681" t="str">
            <v>CENTRO</v>
          </cell>
          <cell r="L681" t="str">
            <v>CL 7 # 9- 31</v>
          </cell>
          <cell r="M681" t="str">
            <v>Resid. Estrato 3 E.Costa</v>
          </cell>
          <cell r="N681" t="str">
            <v>Situacion correcta</v>
          </cell>
        </row>
        <row r="682">
          <cell r="A682">
            <v>3199806</v>
          </cell>
          <cell r="B682" t="str">
            <v>Medidores Para Pci</v>
          </cell>
          <cell r="C682">
            <v>5074340</v>
          </cell>
          <cell r="E682">
            <v>25049293</v>
          </cell>
          <cell r="F682">
            <v>5100494</v>
          </cell>
          <cell r="G682" t="str">
            <v>MIGUEL ACOSTA</v>
          </cell>
          <cell r="H682" t="str">
            <v>Sucre</v>
          </cell>
          <cell r="I682" t="str">
            <v>SINCE</v>
          </cell>
          <cell r="J682" t="str">
            <v>SINCE</v>
          </cell>
          <cell r="K682" t="str">
            <v>CEJA</v>
          </cell>
          <cell r="L682" t="str">
            <v>CL 7 # 9- 20</v>
          </cell>
          <cell r="M682" t="str">
            <v>Resid. Estrato 2 E.Costa</v>
          </cell>
          <cell r="N682" t="str">
            <v>Situacion correcta</v>
          </cell>
        </row>
        <row r="683">
          <cell r="A683">
            <v>1731719</v>
          </cell>
          <cell r="B683" t="str">
            <v>Medidores Para Pci</v>
          </cell>
          <cell r="C683">
            <v>5074394</v>
          </cell>
          <cell r="E683">
            <v>25049505</v>
          </cell>
          <cell r="F683">
            <v>5100602</v>
          </cell>
          <cell r="G683" t="str">
            <v>MERCEDES DEL R TAMARA</v>
          </cell>
          <cell r="H683" t="str">
            <v>Sucre</v>
          </cell>
          <cell r="I683" t="str">
            <v>SINCE</v>
          </cell>
          <cell r="J683" t="str">
            <v>SINCE</v>
          </cell>
          <cell r="K683" t="str">
            <v>CENTRO</v>
          </cell>
          <cell r="L683" t="str">
            <v>CR 10 # 7- 7</v>
          </cell>
          <cell r="M683" t="str">
            <v>Resid. Estrato 3 E.Costa</v>
          </cell>
          <cell r="N683" t="str">
            <v>Situacion correcta</v>
          </cell>
        </row>
        <row r="684">
          <cell r="A684">
            <v>913847</v>
          </cell>
          <cell r="B684" t="str">
            <v>Medidores Para Pci</v>
          </cell>
          <cell r="C684">
            <v>5074395</v>
          </cell>
          <cell r="E684">
            <v>25049523</v>
          </cell>
          <cell r="F684">
            <v>5100604</v>
          </cell>
          <cell r="G684" t="str">
            <v>ENRRIQUETA DE SIERRA</v>
          </cell>
          <cell r="H684" t="str">
            <v>Sucre</v>
          </cell>
          <cell r="I684" t="str">
            <v>SINCE</v>
          </cell>
          <cell r="J684" t="str">
            <v>SINCE</v>
          </cell>
          <cell r="K684" t="str">
            <v>CENTRO</v>
          </cell>
          <cell r="L684" t="str">
            <v>CR 10 # 7- 17</v>
          </cell>
          <cell r="M684" t="str">
            <v>Resid. Estrato 4 E.Costa</v>
          </cell>
          <cell r="N684" t="str">
            <v>Situacion correcta</v>
          </cell>
        </row>
        <row r="685">
          <cell r="A685">
            <v>860731</v>
          </cell>
          <cell r="B685" t="str">
            <v>Medidores Para Pci</v>
          </cell>
          <cell r="C685">
            <v>5074396</v>
          </cell>
          <cell r="E685">
            <v>25049507</v>
          </cell>
          <cell r="F685">
            <v>5100606</v>
          </cell>
          <cell r="G685" t="str">
            <v>GUSTAVO DE LA OSSA</v>
          </cell>
          <cell r="H685" t="str">
            <v>Sucre</v>
          </cell>
          <cell r="I685" t="str">
            <v>SINCE</v>
          </cell>
          <cell r="J685" t="str">
            <v>SINCE</v>
          </cell>
          <cell r="K685" t="str">
            <v>CENTRO</v>
          </cell>
          <cell r="L685" t="str">
            <v>CR 10 # 7- 31</v>
          </cell>
          <cell r="M685" t="str">
            <v>Resid. Estrato 2 E.Costa</v>
          </cell>
          <cell r="N685" t="str">
            <v>Situacion correcta</v>
          </cell>
        </row>
        <row r="686">
          <cell r="A686">
            <v>3201363</v>
          </cell>
          <cell r="B686" t="str">
            <v>Medidores Para Pci</v>
          </cell>
          <cell r="C686">
            <v>5074398</v>
          </cell>
          <cell r="E686">
            <v>25049525</v>
          </cell>
          <cell r="F686">
            <v>5100610</v>
          </cell>
          <cell r="G686" t="str">
            <v>MARCOS TAMARA</v>
          </cell>
          <cell r="H686" t="str">
            <v>Sucre</v>
          </cell>
          <cell r="I686" t="str">
            <v>SINCE</v>
          </cell>
          <cell r="J686" t="str">
            <v>SINCE</v>
          </cell>
          <cell r="K686" t="str">
            <v>CENTRO</v>
          </cell>
          <cell r="L686" t="str">
            <v>CR 10 # 7- 42</v>
          </cell>
          <cell r="M686" t="str">
            <v>Resid. Estrato 4 E.Costa</v>
          </cell>
          <cell r="N686" t="str">
            <v>Situacion correcta</v>
          </cell>
        </row>
        <row r="687">
          <cell r="A687">
            <v>860738</v>
          </cell>
          <cell r="B687" t="str">
            <v>Medidores Para Pci</v>
          </cell>
          <cell r="C687">
            <v>5074399</v>
          </cell>
          <cell r="E687">
            <v>25049506</v>
          </cell>
          <cell r="F687">
            <v>5100612</v>
          </cell>
          <cell r="G687" t="str">
            <v>CARLOS ESPINOSA P</v>
          </cell>
          <cell r="H687" t="str">
            <v>Sucre</v>
          </cell>
          <cell r="I687" t="str">
            <v>SINCE</v>
          </cell>
          <cell r="J687" t="str">
            <v>SINCE</v>
          </cell>
          <cell r="K687" t="str">
            <v>CENTRO</v>
          </cell>
          <cell r="L687" t="str">
            <v>CR 10 # 7- 16</v>
          </cell>
          <cell r="M687" t="str">
            <v>Resid. Estrato 3 E.Costa</v>
          </cell>
          <cell r="N687" t="str">
            <v>Situacion correcta</v>
          </cell>
        </row>
        <row r="688">
          <cell r="A688">
            <v>28357195</v>
          </cell>
          <cell r="B688" t="str">
            <v>Medidores Para Pci</v>
          </cell>
          <cell r="C688">
            <v>5074397</v>
          </cell>
          <cell r="E688">
            <v>25049508</v>
          </cell>
          <cell r="F688">
            <v>5100608</v>
          </cell>
          <cell r="G688" t="str">
            <v>ALVARO DE LA OSSA</v>
          </cell>
          <cell r="H688" t="str">
            <v>Sucre</v>
          </cell>
          <cell r="I688" t="str">
            <v>SINCE</v>
          </cell>
          <cell r="J688" t="str">
            <v>SINCE</v>
          </cell>
          <cell r="K688" t="str">
            <v>CENTRO</v>
          </cell>
          <cell r="L688" t="str">
            <v>CR 10 # 7- 39</v>
          </cell>
          <cell r="M688" t="str">
            <v>Resid. Estrato 2 E.Costa</v>
          </cell>
          <cell r="N688" t="str">
            <v>Situacion correcta</v>
          </cell>
        </row>
        <row r="689">
          <cell r="A689">
            <v>1318550</v>
          </cell>
          <cell r="B689" t="str">
            <v>Medidores Para Pci</v>
          </cell>
          <cell r="C689">
            <v>5074642</v>
          </cell>
          <cell r="E689">
            <v>25049526</v>
          </cell>
          <cell r="F689">
            <v>5101098</v>
          </cell>
          <cell r="G689" t="str">
            <v>YULI HERNANDEZ DE O</v>
          </cell>
          <cell r="H689" t="str">
            <v>Sucre</v>
          </cell>
          <cell r="I689" t="str">
            <v>SINCE</v>
          </cell>
          <cell r="J689" t="str">
            <v>SINCE</v>
          </cell>
          <cell r="K689" t="str">
            <v>CENTRO</v>
          </cell>
          <cell r="L689" t="str">
            <v>CR 10 # 7- 493</v>
          </cell>
          <cell r="M689" t="str">
            <v>Resid. Estrato 2 E.Costa</v>
          </cell>
          <cell r="N689" t="str">
            <v>Situacion correcta</v>
          </cell>
        </row>
        <row r="690">
          <cell r="A690">
            <v>1882781</v>
          </cell>
          <cell r="B690" t="str">
            <v>Medidores Para Pci</v>
          </cell>
          <cell r="C690">
            <v>5055658</v>
          </cell>
          <cell r="E690">
            <v>25049577</v>
          </cell>
          <cell r="F690">
            <v>5063130</v>
          </cell>
          <cell r="G690" t="str">
            <v xml:space="preserve">  COOPSABANAS</v>
          </cell>
          <cell r="H690" t="str">
            <v>Sucre</v>
          </cell>
          <cell r="I690" t="str">
            <v>SINCE</v>
          </cell>
          <cell r="J690" t="str">
            <v>SINCE</v>
          </cell>
          <cell r="K690" t="str">
            <v>CENTRO</v>
          </cell>
          <cell r="L690" t="str">
            <v>CL 8 # 9- 32</v>
          </cell>
          <cell r="M690" t="str">
            <v>Com (Sencilla Niv.1 ) E.Costa</v>
          </cell>
          <cell r="N690" t="str">
            <v>Situacion correcta</v>
          </cell>
        </row>
        <row r="691">
          <cell r="A691">
            <v>1885005</v>
          </cell>
          <cell r="B691" t="str">
            <v>Medidores Para Pci</v>
          </cell>
          <cell r="C691">
            <v>5060686</v>
          </cell>
          <cell r="E691">
            <v>25049576</v>
          </cell>
          <cell r="F691">
            <v>5073186</v>
          </cell>
          <cell r="G691" t="str">
            <v>GUSTAVO DE LA OSSA</v>
          </cell>
          <cell r="H691" t="str">
            <v>Sucre</v>
          </cell>
          <cell r="I691" t="str">
            <v>SINCE</v>
          </cell>
          <cell r="J691" t="str">
            <v>SINCE</v>
          </cell>
          <cell r="K691" t="str">
            <v>CENTRO</v>
          </cell>
          <cell r="L691" t="str">
            <v>CL 8 # 9- 37</v>
          </cell>
          <cell r="M691" t="str">
            <v>Com (Sencilla Niv.1 ) E.Costa</v>
          </cell>
          <cell r="N691" t="str">
            <v>Situacion correcta</v>
          </cell>
        </row>
        <row r="692">
          <cell r="A692">
            <v>912650</v>
          </cell>
          <cell r="B692" t="str">
            <v>Medidores Para Pci</v>
          </cell>
          <cell r="C692">
            <v>5073673</v>
          </cell>
          <cell r="E692">
            <v>25049509</v>
          </cell>
          <cell r="F692">
            <v>5099160</v>
          </cell>
          <cell r="G692" t="str">
            <v>GISELA DE LA OSSA RAMOS</v>
          </cell>
          <cell r="H692" t="str">
            <v>Sucre</v>
          </cell>
          <cell r="I692" t="str">
            <v>SINCE</v>
          </cell>
          <cell r="J692" t="str">
            <v>SINCE</v>
          </cell>
          <cell r="K692" t="str">
            <v>CENTRO</v>
          </cell>
          <cell r="L692" t="str">
            <v>CR 10 # 8- 13</v>
          </cell>
          <cell r="M692" t="str">
            <v>Resid. Estrato 3 E.Costa</v>
          </cell>
          <cell r="N692" t="str">
            <v>Situacion correcta</v>
          </cell>
        </row>
        <row r="693">
          <cell r="A693">
            <v>960913</v>
          </cell>
          <cell r="B693" t="str">
            <v>Medidores Para Pci</v>
          </cell>
          <cell r="C693" t="str">
            <v>No Encontrados</v>
          </cell>
        </row>
        <row r="694">
          <cell r="A694">
            <v>1033264</v>
          </cell>
          <cell r="B694" t="str">
            <v>Medidores Para Pci</v>
          </cell>
          <cell r="C694">
            <v>5024923</v>
          </cell>
          <cell r="E694">
            <v>25049564</v>
          </cell>
          <cell r="F694">
            <v>5024923</v>
          </cell>
          <cell r="G694" t="str">
            <v xml:space="preserve">  IGLESIA PARROQUIAL</v>
          </cell>
          <cell r="H694" t="str">
            <v>Sucre</v>
          </cell>
          <cell r="I694" t="str">
            <v>SINCE</v>
          </cell>
          <cell r="J694" t="str">
            <v>SINCE</v>
          </cell>
          <cell r="K694" t="str">
            <v>CENTRO</v>
          </cell>
          <cell r="L694" t="str">
            <v>CL 8 # 10- 96</v>
          </cell>
          <cell r="M694" t="str">
            <v>Com (Sencilla Niv.1 ) E.Costa</v>
          </cell>
          <cell r="N694" t="str">
            <v>Situacion correcta</v>
          </cell>
        </row>
        <row r="695">
          <cell r="A695">
            <v>3207722</v>
          </cell>
          <cell r="B695" t="str">
            <v>Medidores Para Pci</v>
          </cell>
          <cell r="C695">
            <v>5074393</v>
          </cell>
          <cell r="E695">
            <v>25048947</v>
          </cell>
          <cell r="F695">
            <v>5100600</v>
          </cell>
          <cell r="G695" t="str">
            <v>MATILDE VDA DE FLOREZ</v>
          </cell>
          <cell r="H695" t="str">
            <v>Sucre</v>
          </cell>
          <cell r="I695" t="str">
            <v>SINCE</v>
          </cell>
          <cell r="J695" t="str">
            <v>SINCE</v>
          </cell>
          <cell r="K695" t="str">
            <v>CEJA</v>
          </cell>
          <cell r="L695" t="str">
            <v>CR 10 # 6- 65 P 2  APTO 1</v>
          </cell>
          <cell r="M695" t="str">
            <v>Resid. Estrato 2 E.Costa</v>
          </cell>
          <cell r="N695" t="str">
            <v>Situacion correcta</v>
          </cell>
        </row>
        <row r="696">
          <cell r="A696">
            <v>912650</v>
          </cell>
          <cell r="B696" t="str">
            <v>Medidores Para Pci</v>
          </cell>
          <cell r="C696">
            <v>5073673</v>
          </cell>
          <cell r="E696">
            <v>25049509</v>
          </cell>
          <cell r="F696">
            <v>5099160</v>
          </cell>
          <cell r="G696" t="str">
            <v>GISELA DE LA OSSA RAMOS</v>
          </cell>
          <cell r="H696" t="str">
            <v>Sucre</v>
          </cell>
          <cell r="I696" t="str">
            <v>SINCE</v>
          </cell>
          <cell r="J696" t="str">
            <v>SINCE</v>
          </cell>
          <cell r="K696" t="str">
            <v>CENTRO</v>
          </cell>
          <cell r="L696" t="str">
            <v>CR 10 # 8- 13</v>
          </cell>
          <cell r="M696" t="str">
            <v>Resid. Estrato 3 E.Costa</v>
          </cell>
          <cell r="N696" t="str">
            <v>Situacion correcta</v>
          </cell>
        </row>
        <row r="697">
          <cell r="A697">
            <v>960913</v>
          </cell>
          <cell r="B697" t="str">
            <v>Medidores Para Pci</v>
          </cell>
          <cell r="C697" t="str">
            <v>No Encontrados</v>
          </cell>
        </row>
        <row r="698">
          <cell r="A698">
            <v>1033264</v>
          </cell>
          <cell r="B698" t="str">
            <v>Medidores Para Pci</v>
          </cell>
          <cell r="C698">
            <v>5024923</v>
          </cell>
          <cell r="E698">
            <v>25049564</v>
          </cell>
          <cell r="F698">
            <v>5024923</v>
          </cell>
          <cell r="G698" t="str">
            <v xml:space="preserve">  IGLESIA PARROQUIAL</v>
          </cell>
          <cell r="H698" t="str">
            <v>Sucre</v>
          </cell>
          <cell r="I698" t="str">
            <v>SINCE</v>
          </cell>
          <cell r="J698" t="str">
            <v>SINCE</v>
          </cell>
          <cell r="K698" t="str">
            <v>CENTRO</v>
          </cell>
          <cell r="L698" t="str">
            <v>CL 8 # 10- 96</v>
          </cell>
          <cell r="M698" t="str">
            <v>Com (Sencilla Niv.1 ) E.Costa</v>
          </cell>
          <cell r="N698" t="str">
            <v>Situacion correcta</v>
          </cell>
        </row>
        <row r="699">
          <cell r="A699">
            <v>3207722</v>
          </cell>
          <cell r="B699" t="str">
            <v>Medidores Para Pci</v>
          </cell>
          <cell r="C699">
            <v>5074393</v>
          </cell>
          <cell r="E699">
            <v>25048947</v>
          </cell>
          <cell r="F699">
            <v>5100600</v>
          </cell>
          <cell r="G699" t="str">
            <v>MATILDE VDA DE FLOREZ</v>
          </cell>
          <cell r="H699" t="str">
            <v>Sucre</v>
          </cell>
          <cell r="I699" t="str">
            <v>SINCE</v>
          </cell>
          <cell r="J699" t="str">
            <v>SINCE</v>
          </cell>
          <cell r="K699" t="str">
            <v>CEJA</v>
          </cell>
          <cell r="L699" t="str">
            <v>CR 10 # 6- 65 P 2  APTO 1</v>
          </cell>
          <cell r="M699" t="str">
            <v>Resid. Estrato 2 E.Costa</v>
          </cell>
          <cell r="N699" t="str">
            <v>Situacion correcta</v>
          </cell>
        </row>
        <row r="700">
          <cell r="A700">
            <v>7315997</v>
          </cell>
          <cell r="B700" t="str">
            <v>Medidores Para Pci</v>
          </cell>
          <cell r="C700">
            <v>5092308</v>
          </cell>
          <cell r="E700">
            <v>25060898</v>
          </cell>
          <cell r="F700">
            <v>5136430</v>
          </cell>
          <cell r="G700" t="str">
            <v>LICEO CERVANTES</v>
          </cell>
          <cell r="H700" t="str">
            <v>Sucre</v>
          </cell>
          <cell r="I700" t="str">
            <v>SINCELEJO</v>
          </cell>
          <cell r="J700" t="str">
            <v>SINCELEJO</v>
          </cell>
          <cell r="K700" t="str">
            <v>CHACURI</v>
          </cell>
          <cell r="L700" t="str">
            <v>CR 17 # 15- 91</v>
          </cell>
          <cell r="M700" t="str">
            <v>Com (Sencilla Niv.1 ) E.Costa</v>
          </cell>
          <cell r="N700" t="str">
            <v>Situacion correcta</v>
          </cell>
        </row>
        <row r="701">
          <cell r="A701">
            <v>1884881</v>
          </cell>
          <cell r="B701" t="str">
            <v>Medidores Para Pci</v>
          </cell>
          <cell r="C701">
            <v>5092309</v>
          </cell>
          <cell r="E701">
            <v>25060867</v>
          </cell>
          <cell r="F701">
            <v>5136432</v>
          </cell>
          <cell r="G701" t="str">
            <v>CARMELO BALMACEDA</v>
          </cell>
          <cell r="H701" t="str">
            <v>Sucre</v>
          </cell>
          <cell r="I701" t="str">
            <v>SINCELEJO</v>
          </cell>
          <cell r="J701" t="str">
            <v>SINCELEJO</v>
          </cell>
          <cell r="K701" t="str">
            <v>CHACURI</v>
          </cell>
          <cell r="L701" t="str">
            <v>CR 17 # 15- 103 DUP 1</v>
          </cell>
          <cell r="M701" t="str">
            <v>Resid. Estrato 4 E.Costa</v>
          </cell>
          <cell r="N701" t="str">
            <v>Suspendido por impago</v>
          </cell>
          <cell r="O701">
            <v>337660</v>
          </cell>
          <cell r="P701">
            <v>5</v>
          </cell>
        </row>
        <row r="702">
          <cell r="A702">
            <v>7093937</v>
          </cell>
          <cell r="B702" t="str">
            <v>Medidores Para Pci</v>
          </cell>
          <cell r="C702">
            <v>5091894</v>
          </cell>
          <cell r="E702">
            <v>25058422</v>
          </cell>
          <cell r="F702">
            <v>5135602</v>
          </cell>
          <cell r="G702" t="str">
            <v>ENRIQUE VERBEL PEREZ</v>
          </cell>
          <cell r="H702" t="str">
            <v>Sucre</v>
          </cell>
          <cell r="I702" t="str">
            <v>SINCELEJO</v>
          </cell>
          <cell r="J702" t="str">
            <v>SINCELEJO</v>
          </cell>
          <cell r="K702" t="str">
            <v>CALIFORNIA</v>
          </cell>
          <cell r="L702" t="str">
            <v>CR 17 # 15- 100</v>
          </cell>
          <cell r="M702" t="str">
            <v>Resid. Estrato 4 E.Costa</v>
          </cell>
          <cell r="N702" t="str">
            <v>Situacion correcta</v>
          </cell>
          <cell r="O702">
            <v>69180</v>
          </cell>
          <cell r="P702">
            <v>1</v>
          </cell>
        </row>
        <row r="703">
          <cell r="A703">
            <v>3228207</v>
          </cell>
          <cell r="B703" t="str">
            <v>Medidores Para Pci</v>
          </cell>
          <cell r="C703">
            <v>5899495</v>
          </cell>
          <cell r="E703">
            <v>34032427</v>
          </cell>
          <cell r="F703">
            <v>6040937</v>
          </cell>
          <cell r="G703" t="str">
            <v>MARTHA OROZCO POLO</v>
          </cell>
          <cell r="H703" t="str">
            <v>CÓRDOBA</v>
          </cell>
          <cell r="I703" t="str">
            <v>SAN ANDRES SOTAVENTO</v>
          </cell>
          <cell r="J703" t="str">
            <v>SAN ANDRES SOTAVENTO</v>
          </cell>
          <cell r="K703" t="str">
            <v>BOCA CANOA</v>
          </cell>
          <cell r="L703" t="str">
            <v>CR 7A # 8- 47</v>
          </cell>
          <cell r="M703" t="str">
            <v>Resid. Estrato 1 E.Costa</v>
          </cell>
          <cell r="N703" t="str">
            <v>Situacion correcta</v>
          </cell>
          <cell r="O703">
            <v>51330</v>
          </cell>
          <cell r="P703">
            <v>3</v>
          </cell>
        </row>
        <row r="704">
          <cell r="A704">
            <v>10502830</v>
          </cell>
          <cell r="B704" t="str">
            <v>Medidores Para Pci</v>
          </cell>
          <cell r="C704">
            <v>5092310</v>
          </cell>
          <cell r="E704">
            <v>25060867</v>
          </cell>
          <cell r="F704">
            <v>5136434</v>
          </cell>
          <cell r="G704" t="str">
            <v>CARMELO BALMACEDA</v>
          </cell>
          <cell r="H704" t="str">
            <v>Sucre</v>
          </cell>
          <cell r="I704" t="str">
            <v>SINCELEJO</v>
          </cell>
          <cell r="J704" t="str">
            <v>SINCELEJO</v>
          </cell>
          <cell r="K704" t="str">
            <v>CHACURI</v>
          </cell>
          <cell r="L704" t="str">
            <v>CR 17 # 15- 103 DUP 2</v>
          </cell>
          <cell r="M704" t="str">
            <v>Resid. Estrato 4 E.Costa</v>
          </cell>
          <cell r="N704" t="str">
            <v>Situacion correcta</v>
          </cell>
        </row>
        <row r="705">
          <cell r="A705">
            <v>2929629</v>
          </cell>
          <cell r="B705" t="str">
            <v>Medidores Para Pci</v>
          </cell>
          <cell r="C705">
            <v>5091891</v>
          </cell>
          <cell r="E705">
            <v>25058424</v>
          </cell>
          <cell r="F705">
            <v>5135596</v>
          </cell>
          <cell r="G705" t="str">
            <v>ALVARO RAMOS</v>
          </cell>
          <cell r="H705" t="str">
            <v>Sucre</v>
          </cell>
          <cell r="I705" t="str">
            <v>SINCELEJO</v>
          </cell>
          <cell r="J705" t="str">
            <v>SINCELEJO</v>
          </cell>
          <cell r="K705" t="str">
            <v>CALIFORNIA</v>
          </cell>
          <cell r="L705" t="str">
            <v>CR 17 # 15- 120</v>
          </cell>
          <cell r="M705" t="str">
            <v>Resid. Estrato 4 E.Costa</v>
          </cell>
          <cell r="N705" t="str">
            <v>Situacion correcta</v>
          </cell>
        </row>
        <row r="706">
          <cell r="A706">
            <v>7104142</v>
          </cell>
          <cell r="B706" t="str">
            <v>Medidores Para Pci</v>
          </cell>
          <cell r="C706">
            <v>5091890</v>
          </cell>
          <cell r="E706">
            <v>25058425</v>
          </cell>
          <cell r="F706">
            <v>5135594</v>
          </cell>
          <cell r="G706" t="str">
            <v>BLANCA ISABEL PEREZ P</v>
          </cell>
          <cell r="H706" t="str">
            <v>Sucre</v>
          </cell>
          <cell r="I706" t="str">
            <v>SINCELEJO</v>
          </cell>
          <cell r="J706" t="str">
            <v>SINCELEJO</v>
          </cell>
          <cell r="K706" t="str">
            <v>CALIFORNIA</v>
          </cell>
          <cell r="L706" t="str">
            <v>CR 17 # 15- 130</v>
          </cell>
          <cell r="M706" t="str">
            <v>Resid. Estrato 5 E.Costa</v>
          </cell>
          <cell r="N706" t="str">
            <v>Situacion correcta</v>
          </cell>
        </row>
        <row r="707">
          <cell r="A707">
            <v>8872082</v>
          </cell>
          <cell r="B707" t="str">
            <v>Medidores Para Pci</v>
          </cell>
          <cell r="C707">
            <v>5091889</v>
          </cell>
          <cell r="E707">
            <v>25058426</v>
          </cell>
          <cell r="F707">
            <v>5135592</v>
          </cell>
          <cell r="G707" t="str">
            <v>LEONIDAS VELEZ</v>
          </cell>
          <cell r="H707" t="str">
            <v>Sucre</v>
          </cell>
          <cell r="I707" t="str">
            <v>SINCELEJO</v>
          </cell>
          <cell r="J707" t="str">
            <v>SINCELEJO</v>
          </cell>
          <cell r="K707" t="str">
            <v>CALIFORNIA</v>
          </cell>
          <cell r="L707" t="str">
            <v>CR 17 # 15- 144</v>
          </cell>
          <cell r="M707" t="str">
            <v>Resid. Estrato 3 E.Costa</v>
          </cell>
          <cell r="N707" t="str">
            <v>Situacion correcta</v>
          </cell>
        </row>
        <row r="708">
          <cell r="A708">
            <v>1318929</v>
          </cell>
          <cell r="B708" t="str">
            <v>Medidores Para Pci</v>
          </cell>
          <cell r="C708">
            <v>5092311</v>
          </cell>
          <cell r="E708">
            <v>25060868</v>
          </cell>
          <cell r="F708">
            <v>5136436</v>
          </cell>
          <cell r="G708" t="str">
            <v xml:space="preserve">  SEDE COOPETRABAN</v>
          </cell>
          <cell r="H708" t="str">
            <v>Sucre</v>
          </cell>
          <cell r="I708" t="str">
            <v>SINCELEJO</v>
          </cell>
          <cell r="J708" t="str">
            <v>SINCELEJO</v>
          </cell>
          <cell r="K708" t="str">
            <v>CHACURI</v>
          </cell>
          <cell r="L708" t="str">
            <v>CR 17 # 15- 131 P 1  LOC  02</v>
          </cell>
          <cell r="M708" t="str">
            <v>Com (Sencilla Niv.1 ) E.Costa</v>
          </cell>
          <cell r="N708" t="str">
            <v>Situacion correcta</v>
          </cell>
        </row>
        <row r="709">
          <cell r="A709">
            <v>10245509</v>
          </cell>
          <cell r="B709" t="str">
            <v>Medidores Para Pci</v>
          </cell>
          <cell r="C709">
            <v>5061770</v>
          </cell>
          <cell r="E709">
            <v>25060868</v>
          </cell>
          <cell r="F709">
            <v>5075354</v>
          </cell>
          <cell r="G709" t="str">
            <v xml:space="preserve">  COOPETRABAN</v>
          </cell>
          <cell r="H709" t="str">
            <v>Sucre</v>
          </cell>
          <cell r="I709" t="str">
            <v>SINCELEJO</v>
          </cell>
          <cell r="J709" t="str">
            <v>SINCELEJO</v>
          </cell>
          <cell r="K709" t="str">
            <v>CHACURI</v>
          </cell>
          <cell r="L709" t="str">
            <v>CR 17 # 15- 131 P 1  LOC  1</v>
          </cell>
          <cell r="M709" t="str">
            <v>Com (Sencilla Niv.1 ) E.Costa</v>
          </cell>
          <cell r="N709" t="str">
            <v>Situacion correcta</v>
          </cell>
        </row>
        <row r="710">
          <cell r="A710">
            <v>10504747</v>
          </cell>
          <cell r="B710" t="str">
            <v>Medidores Para Pci</v>
          </cell>
          <cell r="C710">
            <v>5092312</v>
          </cell>
          <cell r="E710">
            <v>25060870</v>
          </cell>
          <cell r="F710">
            <v>5136438</v>
          </cell>
          <cell r="G710" t="str">
            <v>CESAR SIERRA</v>
          </cell>
          <cell r="H710" t="str">
            <v>Sucre</v>
          </cell>
          <cell r="I710" t="str">
            <v>SINCELEJO</v>
          </cell>
          <cell r="J710" t="str">
            <v>SINCELEJO</v>
          </cell>
          <cell r="K710" t="str">
            <v>CHACURI</v>
          </cell>
          <cell r="L710" t="str">
            <v>CR 17 # 15- 147</v>
          </cell>
          <cell r="M710" t="str">
            <v>Resid. Estrato 4 E.Costa</v>
          </cell>
          <cell r="N710" t="str">
            <v>Situacion correcta</v>
          </cell>
        </row>
        <row r="711">
          <cell r="A711">
            <v>719260</v>
          </cell>
          <cell r="B711" t="str">
            <v>Medidores Para Pci</v>
          </cell>
          <cell r="C711">
            <v>5092314</v>
          </cell>
          <cell r="E711">
            <v>25060869</v>
          </cell>
          <cell r="F711">
            <v>5136442</v>
          </cell>
          <cell r="G711" t="str">
            <v>LUIS TORRES</v>
          </cell>
          <cell r="H711" t="str">
            <v>Sucre</v>
          </cell>
          <cell r="I711" t="str">
            <v>SINCELEJO</v>
          </cell>
          <cell r="J711" t="str">
            <v>SINCELEJO</v>
          </cell>
          <cell r="K711" t="str">
            <v>CHACURI</v>
          </cell>
          <cell r="L711" t="str">
            <v>CR 17 # 15- 145</v>
          </cell>
          <cell r="M711" t="str">
            <v>Resid. Estrato 4 E.Costa</v>
          </cell>
          <cell r="N711" t="str">
            <v>Situacion correcta</v>
          </cell>
        </row>
        <row r="712">
          <cell r="A712">
            <v>1434937</v>
          </cell>
          <cell r="B712" t="str">
            <v>Medidores Para Pci</v>
          </cell>
          <cell r="C712">
            <v>5092315</v>
          </cell>
          <cell r="E712">
            <v>25060871</v>
          </cell>
          <cell r="F712">
            <v>5136444</v>
          </cell>
          <cell r="G712" t="str">
            <v>LUIS NAPOLEON BADEL M.</v>
          </cell>
          <cell r="H712" t="str">
            <v>Sucre</v>
          </cell>
          <cell r="I712" t="str">
            <v>SINCELEJO</v>
          </cell>
          <cell r="J712" t="str">
            <v>SINCELEJO</v>
          </cell>
          <cell r="K712" t="str">
            <v>CHACURI</v>
          </cell>
          <cell r="L712" t="str">
            <v>CR 17 # 15- 171</v>
          </cell>
          <cell r="M712" t="str">
            <v>Resid. Estrato 4 E.Costa</v>
          </cell>
          <cell r="N712" t="str">
            <v>Suspensión Administrativa</v>
          </cell>
          <cell r="O712">
            <v>168760</v>
          </cell>
          <cell r="P712">
            <v>3</v>
          </cell>
        </row>
        <row r="713">
          <cell r="A713">
            <v>34678717</v>
          </cell>
          <cell r="B713" t="str">
            <v>Medidores Para Pci</v>
          </cell>
          <cell r="C713" t="str">
            <v>No Encontrados</v>
          </cell>
        </row>
        <row r="714">
          <cell r="A714">
            <v>8914553</v>
          </cell>
          <cell r="B714" t="str">
            <v>Medidores Para Pci</v>
          </cell>
          <cell r="C714">
            <v>5091887</v>
          </cell>
          <cell r="E714">
            <v>25058428</v>
          </cell>
          <cell r="F714">
            <v>5135588</v>
          </cell>
          <cell r="G714" t="str">
            <v>HUMBERTO PATERNINA</v>
          </cell>
          <cell r="H714" t="str">
            <v>Sucre</v>
          </cell>
          <cell r="I714" t="str">
            <v>SINCELEJO</v>
          </cell>
          <cell r="J714" t="str">
            <v>SINCELEJO</v>
          </cell>
          <cell r="K714" t="str">
            <v>CALIFORNIA</v>
          </cell>
          <cell r="L714" t="str">
            <v>CR 17 # 15- 168</v>
          </cell>
          <cell r="M714" t="str">
            <v>Resid. Estrato 4 E.Costa</v>
          </cell>
          <cell r="N714" t="str">
            <v>Situacion correcta</v>
          </cell>
          <cell r="O714">
            <v>118970</v>
          </cell>
          <cell r="P714">
            <v>1</v>
          </cell>
        </row>
        <row r="715">
          <cell r="A715">
            <v>1308455</v>
          </cell>
          <cell r="B715" t="str">
            <v>Medidores Para Pci</v>
          </cell>
          <cell r="C715">
            <v>5091886</v>
          </cell>
          <cell r="E715">
            <v>25058429</v>
          </cell>
          <cell r="F715">
            <v>5135586</v>
          </cell>
          <cell r="G715" t="str">
            <v>ELVIRA GUZMAN DE VARGAS</v>
          </cell>
          <cell r="H715" t="str">
            <v>Sucre</v>
          </cell>
          <cell r="I715" t="str">
            <v>SINCELEJO</v>
          </cell>
          <cell r="J715" t="str">
            <v>SINCELEJO</v>
          </cell>
          <cell r="K715" t="str">
            <v>CALIFORNIA</v>
          </cell>
          <cell r="L715" t="str">
            <v>CR 17 # 15- 186</v>
          </cell>
          <cell r="M715" t="str">
            <v>Com (Sencilla Niv.1 ) E.Costa</v>
          </cell>
          <cell r="N715" t="str">
            <v>Situacion correcta</v>
          </cell>
        </row>
        <row r="716">
          <cell r="A716">
            <v>3215930</v>
          </cell>
          <cell r="B716" t="str">
            <v>Medidores Para Pci</v>
          </cell>
          <cell r="C716">
            <v>5091884</v>
          </cell>
          <cell r="E716">
            <v>25058389</v>
          </cell>
          <cell r="F716">
            <v>5135582</v>
          </cell>
          <cell r="G716" t="str">
            <v>ELVIRA GUZMAN DE V</v>
          </cell>
          <cell r="H716" t="str">
            <v>Sucre</v>
          </cell>
          <cell r="I716" t="str">
            <v>SINCELEJO</v>
          </cell>
          <cell r="J716" t="str">
            <v>SINCELEJO</v>
          </cell>
          <cell r="K716" t="str">
            <v>CALIFORNIA</v>
          </cell>
          <cell r="L716" t="str">
            <v>CL 16 # 16- 77</v>
          </cell>
          <cell r="M716" t="str">
            <v>Resid. Estrato 4 E.Costa</v>
          </cell>
          <cell r="N716" t="str">
            <v>Situacion correcta</v>
          </cell>
        </row>
        <row r="717">
          <cell r="A717">
            <v>5395</v>
          </cell>
          <cell r="B717" t="str">
            <v>Medidores Para Pci</v>
          </cell>
          <cell r="C717">
            <v>5091885</v>
          </cell>
          <cell r="E717">
            <v>25058389</v>
          </cell>
          <cell r="F717">
            <v>5135584</v>
          </cell>
          <cell r="G717" t="str">
            <v>MARTHA VARGAS</v>
          </cell>
          <cell r="H717" t="str">
            <v>Sucre</v>
          </cell>
          <cell r="I717" t="str">
            <v>SINCELEJO</v>
          </cell>
          <cell r="J717" t="str">
            <v>SINCELEJO</v>
          </cell>
          <cell r="K717" t="str">
            <v>CALIFORNIA</v>
          </cell>
          <cell r="L717" t="str">
            <v>CL 16 # 16- 77 P 2  APTO 2</v>
          </cell>
          <cell r="M717" t="str">
            <v>Resid. Estrato 4 E.Costa</v>
          </cell>
          <cell r="N717" t="str">
            <v>Situacion correcta</v>
          </cell>
        </row>
        <row r="718">
          <cell r="A718">
            <v>5313146</v>
          </cell>
          <cell r="B718" t="str">
            <v>Medidores Para Pci</v>
          </cell>
          <cell r="C718">
            <v>5089168</v>
          </cell>
          <cell r="E718">
            <v>25068778</v>
          </cell>
          <cell r="F718">
            <v>5130150</v>
          </cell>
          <cell r="G718" t="str">
            <v>DORA CRUZ</v>
          </cell>
          <cell r="H718" t="str">
            <v>Sucre</v>
          </cell>
          <cell r="I718" t="str">
            <v>SINCELEJO</v>
          </cell>
          <cell r="J718" t="str">
            <v>SINCELEJO</v>
          </cell>
          <cell r="K718" t="str">
            <v>KENNEDY</v>
          </cell>
          <cell r="L718" t="str">
            <v>CR 12C # 17- 53</v>
          </cell>
          <cell r="M718" t="str">
            <v>Resid. Estrato 3 E.Costa</v>
          </cell>
          <cell r="N718" t="str">
            <v>Situacion correcta</v>
          </cell>
        </row>
        <row r="719">
          <cell r="A719">
            <v>3201286</v>
          </cell>
          <cell r="B719" t="str">
            <v>Medidores Para Pci</v>
          </cell>
          <cell r="C719">
            <v>5092362</v>
          </cell>
          <cell r="E719">
            <v>25081716</v>
          </cell>
          <cell r="F719">
            <v>5136538</v>
          </cell>
          <cell r="G719" t="str">
            <v>NELLYS DE MARTINEZ</v>
          </cell>
          <cell r="H719" t="str">
            <v>Sucre</v>
          </cell>
          <cell r="I719" t="str">
            <v>SINCELEJO</v>
          </cell>
          <cell r="J719" t="str">
            <v>SINCELEJO</v>
          </cell>
          <cell r="K719" t="str">
            <v>PUERTO ESCONDIDO</v>
          </cell>
          <cell r="L719" t="str">
            <v>CR 17 # 17- 10 P 2  APTO 1</v>
          </cell>
          <cell r="M719" t="str">
            <v>Resid. Estrato 4 E.Costa</v>
          </cell>
          <cell r="N719" t="str">
            <v>Situacion correcta</v>
          </cell>
          <cell r="O719">
            <v>80360</v>
          </cell>
          <cell r="P719">
            <v>1</v>
          </cell>
        </row>
        <row r="720">
          <cell r="A720">
            <v>7084599</v>
          </cell>
          <cell r="B720" t="str">
            <v>Medidores Para Pci</v>
          </cell>
          <cell r="C720">
            <v>5092338</v>
          </cell>
          <cell r="E720">
            <v>25081714</v>
          </cell>
          <cell r="F720">
            <v>5136490</v>
          </cell>
          <cell r="G720" t="str">
            <v>BETULIA MEDINA</v>
          </cell>
          <cell r="H720" t="str">
            <v>Sucre</v>
          </cell>
          <cell r="I720" t="str">
            <v>SINCELEJO</v>
          </cell>
          <cell r="J720" t="str">
            <v>SINCELEJO</v>
          </cell>
          <cell r="K720" t="str">
            <v>PUERTO ESCONDIDO</v>
          </cell>
          <cell r="L720" t="str">
            <v>CR 17 # 17- 6</v>
          </cell>
          <cell r="M720" t="str">
            <v>Resid. Estrato 4 E.Costa</v>
          </cell>
          <cell r="N720" t="str">
            <v>Situacion correcta</v>
          </cell>
        </row>
        <row r="721">
          <cell r="A721">
            <v>3231929</v>
          </cell>
          <cell r="B721" t="str">
            <v>Medidores Para Pci</v>
          </cell>
          <cell r="C721">
            <v>5092337</v>
          </cell>
          <cell r="E721">
            <v>25060886</v>
          </cell>
          <cell r="F721">
            <v>5136488</v>
          </cell>
          <cell r="G721" t="str">
            <v>CLARA CONTRERAS SALOM</v>
          </cell>
          <cell r="H721" t="str">
            <v>Sucre</v>
          </cell>
          <cell r="I721" t="str">
            <v>SINCELEJO</v>
          </cell>
          <cell r="J721" t="str">
            <v>SINCELEJO</v>
          </cell>
          <cell r="K721" t="str">
            <v>CHACURI</v>
          </cell>
          <cell r="L721" t="str">
            <v>CR 17 # 16- 119</v>
          </cell>
          <cell r="M721" t="str">
            <v>Resid. Estrato 4 E.Costa</v>
          </cell>
          <cell r="N721" t="str">
            <v>Situacion correcta</v>
          </cell>
        </row>
        <row r="722">
          <cell r="A722">
            <v>3230688</v>
          </cell>
          <cell r="B722" t="str">
            <v>Medidores Para Pci</v>
          </cell>
          <cell r="C722">
            <v>5092336</v>
          </cell>
          <cell r="E722">
            <v>25060885</v>
          </cell>
          <cell r="F722">
            <v>5136486</v>
          </cell>
          <cell r="G722" t="str">
            <v>NEILA NUNEZ OVIEDO</v>
          </cell>
          <cell r="H722" t="str">
            <v>Sucre</v>
          </cell>
          <cell r="I722" t="str">
            <v>SINCELEJO</v>
          </cell>
          <cell r="J722" t="str">
            <v>SINCELEJO</v>
          </cell>
          <cell r="K722" t="str">
            <v>CHACURI</v>
          </cell>
          <cell r="L722" t="str">
            <v>CR 17 # 16- 113</v>
          </cell>
          <cell r="M722" t="str">
            <v>Resid. Estrato 4 E.Costa</v>
          </cell>
          <cell r="N722" t="str">
            <v>Situacion correcta</v>
          </cell>
        </row>
        <row r="723">
          <cell r="A723">
            <v>3215918</v>
          </cell>
          <cell r="B723" t="str">
            <v>Medidores Para Pci</v>
          </cell>
          <cell r="C723">
            <v>5092334</v>
          </cell>
          <cell r="E723">
            <v>25060885</v>
          </cell>
          <cell r="F723">
            <v>5136482</v>
          </cell>
          <cell r="G723" t="str">
            <v>CLARA CONTRERAS</v>
          </cell>
          <cell r="H723" t="str">
            <v>Sucre</v>
          </cell>
          <cell r="I723" t="str">
            <v>SINCELEJO</v>
          </cell>
          <cell r="J723" t="str">
            <v>SINCELEJO</v>
          </cell>
          <cell r="K723" t="str">
            <v>CHACURI</v>
          </cell>
          <cell r="L723" t="str">
            <v>CR 17 # 16- 113 P 2  APTO 1</v>
          </cell>
          <cell r="M723" t="str">
            <v>Resid. Estrato 4 E.Costa</v>
          </cell>
          <cell r="N723" t="str">
            <v>Situacion correcta</v>
          </cell>
        </row>
        <row r="724">
          <cell r="A724">
            <v>1267481</v>
          </cell>
          <cell r="B724" t="str">
            <v>Medidores Para Pci</v>
          </cell>
          <cell r="C724">
            <v>5092339</v>
          </cell>
          <cell r="E724">
            <v>25081715</v>
          </cell>
          <cell r="F724">
            <v>5136492</v>
          </cell>
          <cell r="G724" t="str">
            <v>VICTOR MONTES B</v>
          </cell>
          <cell r="H724" t="str">
            <v>Sucre</v>
          </cell>
          <cell r="I724" t="str">
            <v>SINCELEJO</v>
          </cell>
          <cell r="J724" t="str">
            <v>SINCELEJO</v>
          </cell>
          <cell r="K724" t="str">
            <v>PUERTO ESCONDIDO</v>
          </cell>
          <cell r="L724" t="str">
            <v>CR 17 # 17- 8</v>
          </cell>
          <cell r="M724" t="str">
            <v>Resid. Estrato 4 E.Costa</v>
          </cell>
          <cell r="N724" t="str">
            <v>Situacion correcta</v>
          </cell>
        </row>
        <row r="725">
          <cell r="A725">
            <v>7727623</v>
          </cell>
          <cell r="B725" t="str">
            <v>Medidores Para Pci</v>
          </cell>
          <cell r="C725">
            <v>5102825</v>
          </cell>
          <cell r="E725">
            <v>25029051</v>
          </cell>
          <cell r="F725">
            <v>5157464</v>
          </cell>
          <cell r="G725" t="str">
            <v>VICTOR VILLALBA M</v>
          </cell>
          <cell r="H725" t="str">
            <v>Sucre</v>
          </cell>
          <cell r="I725" t="str">
            <v>SAMPUES</v>
          </cell>
          <cell r="J725" t="str">
            <v>SAMPUES</v>
          </cell>
          <cell r="K725" t="str">
            <v>CALLE REAL</v>
          </cell>
          <cell r="L725" t="str">
            <v>CR 20 # 28- 53</v>
          </cell>
          <cell r="M725" t="str">
            <v>Resid. Estrato 2 E.Costa</v>
          </cell>
          <cell r="N725" t="str">
            <v>Situacion correcta</v>
          </cell>
        </row>
        <row r="726">
          <cell r="A726">
            <v>5397708</v>
          </cell>
          <cell r="B726" t="str">
            <v>Medidores Para Pci</v>
          </cell>
          <cell r="C726">
            <v>5092332</v>
          </cell>
          <cell r="E726">
            <v>25060883</v>
          </cell>
          <cell r="F726">
            <v>5136478</v>
          </cell>
          <cell r="G726" t="str">
            <v>EMIRO VARGAS</v>
          </cell>
          <cell r="H726" t="str">
            <v>Sucre</v>
          </cell>
          <cell r="I726" t="str">
            <v>SINCELEJO</v>
          </cell>
          <cell r="J726" t="str">
            <v>SINCELEJO</v>
          </cell>
          <cell r="K726" t="str">
            <v>CHACURI</v>
          </cell>
          <cell r="L726" t="str">
            <v>CR 17 # 16- 97</v>
          </cell>
          <cell r="M726" t="str">
            <v>Resid. Estrato 4 E.Costa</v>
          </cell>
          <cell r="N726" t="str">
            <v>Situacion correcta</v>
          </cell>
        </row>
        <row r="727">
          <cell r="A727">
            <v>7315100</v>
          </cell>
          <cell r="B727" t="str">
            <v>Medidores Para Pci</v>
          </cell>
          <cell r="C727">
            <v>5055356</v>
          </cell>
          <cell r="E727">
            <v>25060882</v>
          </cell>
          <cell r="F727">
            <v>5062526</v>
          </cell>
          <cell r="G727" t="str">
            <v xml:space="preserve">  NOVEDADES CASUAL</v>
          </cell>
          <cell r="H727" t="str">
            <v>Sucre</v>
          </cell>
          <cell r="I727" t="str">
            <v>SINCELEJO</v>
          </cell>
          <cell r="J727" t="str">
            <v>SINCELEJO</v>
          </cell>
          <cell r="K727" t="str">
            <v>CHACURI</v>
          </cell>
          <cell r="L727" t="str">
            <v>CR 17 # 16- 85 P 1  LOC  1</v>
          </cell>
          <cell r="M727" t="str">
            <v>Com (Sencilla Niv.1 ) E.Costa</v>
          </cell>
          <cell r="N727" t="str">
            <v>Situacion correcta</v>
          </cell>
        </row>
        <row r="728">
          <cell r="A728">
            <v>7314105</v>
          </cell>
          <cell r="B728" t="str">
            <v>Medidores Para Pci</v>
          </cell>
          <cell r="C728">
            <v>5054413</v>
          </cell>
          <cell r="E728">
            <v>25060882</v>
          </cell>
          <cell r="F728">
            <v>5060640</v>
          </cell>
          <cell r="G728" t="str">
            <v xml:space="preserve">  COMCAJA</v>
          </cell>
          <cell r="H728" t="str">
            <v>Sucre</v>
          </cell>
          <cell r="I728" t="str">
            <v>SINCELEJO</v>
          </cell>
          <cell r="J728" t="str">
            <v>SINCELEJO</v>
          </cell>
          <cell r="K728" t="str">
            <v>CHACURI</v>
          </cell>
          <cell r="L728" t="str">
            <v>CR 17 # 16- 85</v>
          </cell>
          <cell r="M728" t="str">
            <v>Com (Sencilla Niv.1 ) E.Costa</v>
          </cell>
          <cell r="N728" t="str">
            <v>Situacion correcta</v>
          </cell>
        </row>
        <row r="729">
          <cell r="A729">
            <v>1319566</v>
          </cell>
          <cell r="B729" t="str">
            <v>Medidores Para Pci</v>
          </cell>
          <cell r="C729">
            <v>5092329</v>
          </cell>
          <cell r="E729">
            <v>25060880</v>
          </cell>
          <cell r="F729">
            <v>5136472</v>
          </cell>
          <cell r="G729" t="str">
            <v>JULIA CONTRERAS CH</v>
          </cell>
          <cell r="H729" t="str">
            <v>Sucre</v>
          </cell>
          <cell r="I729" t="str">
            <v>SINCELEJO</v>
          </cell>
          <cell r="J729" t="str">
            <v>SINCELEJO</v>
          </cell>
          <cell r="K729" t="str">
            <v>CHACURI</v>
          </cell>
          <cell r="L729" t="str">
            <v>CR 17 # 16- 65</v>
          </cell>
          <cell r="M729" t="str">
            <v>Resid. Estrato 4 E.Costa</v>
          </cell>
          <cell r="N729" t="str">
            <v>Situacion correcta</v>
          </cell>
        </row>
        <row r="730">
          <cell r="A730">
            <v>5370014</v>
          </cell>
          <cell r="B730" t="str">
            <v>Medidores Para Pci</v>
          </cell>
          <cell r="C730">
            <v>5092330</v>
          </cell>
          <cell r="E730">
            <v>25060881</v>
          </cell>
          <cell r="F730">
            <v>5136474</v>
          </cell>
          <cell r="G730" t="str">
            <v>JULIA CONTRERAS CH</v>
          </cell>
          <cell r="H730" t="str">
            <v>Sucre</v>
          </cell>
          <cell r="I730" t="str">
            <v>SINCELEJO</v>
          </cell>
          <cell r="J730" t="str">
            <v>SINCELEJO</v>
          </cell>
          <cell r="K730" t="str">
            <v>CHACURI</v>
          </cell>
          <cell r="L730" t="str">
            <v>CR 17 # 16- 77</v>
          </cell>
          <cell r="M730" t="str">
            <v>Resid. Estrato 4 E.Costa</v>
          </cell>
          <cell r="N730" t="str">
            <v>Situacion correcta</v>
          </cell>
        </row>
        <row r="731">
          <cell r="A731">
            <v>15962158</v>
          </cell>
          <cell r="B731" t="str">
            <v>Medidores Para Pci</v>
          </cell>
          <cell r="C731" t="str">
            <v>No Encontrados</v>
          </cell>
        </row>
        <row r="732">
          <cell r="A732">
            <v>3361005</v>
          </cell>
          <cell r="B732" t="str">
            <v>Medidores Para Pci</v>
          </cell>
          <cell r="C732">
            <v>5091868</v>
          </cell>
          <cell r="E732">
            <v>25081712</v>
          </cell>
          <cell r="F732">
            <v>5135550</v>
          </cell>
          <cell r="G732" t="str">
            <v>MERLANO MERLANO ROSA DEL</v>
          </cell>
          <cell r="H732" t="str">
            <v>Sucre</v>
          </cell>
          <cell r="I732" t="str">
            <v>SINCELEJO</v>
          </cell>
          <cell r="J732" t="str">
            <v>SINCELEJO</v>
          </cell>
          <cell r="K732" t="str">
            <v>PUERTO ESCONDIDO</v>
          </cell>
          <cell r="L732" t="str">
            <v>CR 17 # 16- 52</v>
          </cell>
          <cell r="M732" t="str">
            <v>Resid. Estrato 4 E.Costa</v>
          </cell>
          <cell r="N732" t="str">
            <v>Situacion correcta</v>
          </cell>
        </row>
        <row r="733">
          <cell r="A733">
            <v>1472101</v>
          </cell>
          <cell r="B733" t="str">
            <v>Medidores Para Pci</v>
          </cell>
          <cell r="C733">
            <v>5091869</v>
          </cell>
          <cell r="E733">
            <v>25081711</v>
          </cell>
          <cell r="F733">
            <v>5135552</v>
          </cell>
          <cell r="G733" t="str">
            <v>JALIME E. ELIAS LEDESMA</v>
          </cell>
          <cell r="H733" t="str">
            <v>Sucre</v>
          </cell>
          <cell r="I733" t="str">
            <v>SINCELEJO</v>
          </cell>
          <cell r="J733" t="str">
            <v>SINCELEJO</v>
          </cell>
          <cell r="K733" t="str">
            <v>PUERTO ESCONDIDO</v>
          </cell>
          <cell r="L733" t="str">
            <v>CR 17 # 16- 30</v>
          </cell>
          <cell r="M733" t="str">
            <v>Resid. Estrato 4 E.Costa</v>
          </cell>
          <cell r="N733" t="str">
            <v>Situacion correcta</v>
          </cell>
        </row>
        <row r="734">
          <cell r="A734">
            <v>5399530</v>
          </cell>
          <cell r="B734" t="str">
            <v>Medidores Para Pci</v>
          </cell>
          <cell r="C734">
            <v>5092322</v>
          </cell>
          <cell r="E734">
            <v>25060877</v>
          </cell>
          <cell r="F734">
            <v>5136458</v>
          </cell>
          <cell r="G734" t="str">
            <v>LUIS PATERNINA</v>
          </cell>
          <cell r="H734" t="str">
            <v>Sucre</v>
          </cell>
          <cell r="I734" t="str">
            <v>SINCELEJO</v>
          </cell>
          <cell r="J734" t="str">
            <v>SINCELEJO</v>
          </cell>
          <cell r="K734" t="str">
            <v>CHACURI</v>
          </cell>
          <cell r="L734" t="str">
            <v>CR 17 # 16- 45</v>
          </cell>
          <cell r="M734" t="str">
            <v>Resid. Estrato 4 E.Costa</v>
          </cell>
          <cell r="N734" t="str">
            <v>Suspensión Administrativa</v>
          </cell>
          <cell r="O734">
            <v>80520</v>
          </cell>
          <cell r="P734">
            <v>3</v>
          </cell>
        </row>
        <row r="735">
          <cell r="A735">
            <v>1619135</v>
          </cell>
          <cell r="B735" t="str">
            <v>Medidores Para Pci</v>
          </cell>
          <cell r="C735">
            <v>5092325</v>
          </cell>
          <cell r="E735">
            <v>25060878</v>
          </cell>
          <cell r="F735">
            <v>5136464</v>
          </cell>
          <cell r="G735" t="str">
            <v>NANDO PATERNINA</v>
          </cell>
          <cell r="H735" t="str">
            <v>Sucre</v>
          </cell>
          <cell r="I735" t="str">
            <v>SINCELEJO</v>
          </cell>
          <cell r="J735" t="str">
            <v>SINCELEJO</v>
          </cell>
          <cell r="K735" t="str">
            <v>CHACURI</v>
          </cell>
          <cell r="L735" t="str">
            <v>CR 17 # 16- 41 ENTR 1   P 2  APTO 01</v>
          </cell>
          <cell r="M735" t="str">
            <v>Resid. Estrato 4 E.Costa</v>
          </cell>
          <cell r="N735" t="str">
            <v>Situacion correcta</v>
          </cell>
        </row>
        <row r="736">
          <cell r="A736">
            <v>2953821</v>
          </cell>
          <cell r="B736" t="str">
            <v>Medidores Para Pci</v>
          </cell>
          <cell r="C736">
            <v>5092327</v>
          </cell>
          <cell r="E736">
            <v>25060878</v>
          </cell>
          <cell r="F736">
            <v>5136468</v>
          </cell>
          <cell r="G736" t="str">
            <v>LEONIDAS PATERNINA</v>
          </cell>
          <cell r="H736" t="str">
            <v>Sucre</v>
          </cell>
          <cell r="I736" t="str">
            <v>SINCELEJO</v>
          </cell>
          <cell r="J736" t="str">
            <v>SINCELEJO</v>
          </cell>
          <cell r="K736" t="str">
            <v>CHACURI</v>
          </cell>
          <cell r="L736" t="str">
            <v>CR 17 # 16- 41 ENTR 1   P 1  APTO 01</v>
          </cell>
          <cell r="M736" t="str">
            <v>Resid. Estrato 4 E.Costa</v>
          </cell>
          <cell r="N736" t="str">
            <v>Situacion correcta</v>
          </cell>
        </row>
        <row r="737">
          <cell r="A737">
            <v>34699189</v>
          </cell>
          <cell r="B737" t="str">
            <v>Medidores Para Pci</v>
          </cell>
          <cell r="C737">
            <v>5092321</v>
          </cell>
          <cell r="E737">
            <v>25060876</v>
          </cell>
          <cell r="F737">
            <v>5136456</v>
          </cell>
          <cell r="G737" t="str">
            <v>SILVIA MERLANO DE FUENTE</v>
          </cell>
          <cell r="H737" t="str">
            <v>Sucre</v>
          </cell>
          <cell r="I737" t="str">
            <v>SINCELEJO</v>
          </cell>
          <cell r="J737" t="str">
            <v>SINCELEJO</v>
          </cell>
          <cell r="K737" t="str">
            <v>CHACURI</v>
          </cell>
          <cell r="L737" t="str">
            <v>CR 17 # 16- 29 P 2  APTO 1</v>
          </cell>
          <cell r="M737" t="str">
            <v>Resid. Estrato 4 E.Costa</v>
          </cell>
          <cell r="N737" t="str">
            <v>Situacion correcta</v>
          </cell>
        </row>
        <row r="738">
          <cell r="A738">
            <v>3230709</v>
          </cell>
          <cell r="B738" t="str">
            <v>Medidores Para Pci</v>
          </cell>
          <cell r="C738">
            <v>5092320</v>
          </cell>
          <cell r="E738">
            <v>25060876</v>
          </cell>
          <cell r="F738">
            <v>5136454</v>
          </cell>
          <cell r="G738" t="str">
            <v>ROBERTO FUENTES</v>
          </cell>
          <cell r="H738" t="str">
            <v>Sucre</v>
          </cell>
          <cell r="I738" t="str">
            <v>SINCELEJO</v>
          </cell>
          <cell r="J738" t="str">
            <v>SINCELEJO</v>
          </cell>
          <cell r="K738" t="str">
            <v>CHACURI</v>
          </cell>
          <cell r="L738" t="str">
            <v>CR 17 # 16- 29</v>
          </cell>
          <cell r="M738" t="str">
            <v>Resid. Estrato 4 E.Costa</v>
          </cell>
          <cell r="N738" t="str">
            <v>Situacion correcta</v>
          </cell>
        </row>
        <row r="739">
          <cell r="A739">
            <v>10502831</v>
          </cell>
          <cell r="B739" t="str">
            <v>Medidores Para Pci</v>
          </cell>
          <cell r="C739">
            <v>5092319</v>
          </cell>
          <cell r="E739">
            <v>25060875</v>
          </cell>
          <cell r="F739">
            <v>5136452</v>
          </cell>
          <cell r="G739" t="str">
            <v>LEONIDAS VELEZ O</v>
          </cell>
          <cell r="H739" t="str">
            <v>Sucre</v>
          </cell>
          <cell r="I739" t="str">
            <v>SINCELEJO</v>
          </cell>
          <cell r="J739" t="str">
            <v>SINCELEJO</v>
          </cell>
          <cell r="K739" t="str">
            <v>CHACURI</v>
          </cell>
          <cell r="L739" t="str">
            <v>CR 17 # 16- 13</v>
          </cell>
          <cell r="M739" t="str">
            <v>Resid. Estrato 4 E.Costa</v>
          </cell>
          <cell r="N739" t="str">
            <v>Situacion correcta</v>
          </cell>
        </row>
        <row r="740">
          <cell r="A740">
            <v>1302660</v>
          </cell>
          <cell r="B740" t="str">
            <v>Medidores Para Pci</v>
          </cell>
          <cell r="C740">
            <v>5092318</v>
          </cell>
          <cell r="E740">
            <v>25060873</v>
          </cell>
          <cell r="F740">
            <v>5136450</v>
          </cell>
          <cell r="G740" t="str">
            <v>RAMIRO GONZALEZ</v>
          </cell>
          <cell r="H740" t="str">
            <v>Sucre</v>
          </cell>
          <cell r="I740" t="str">
            <v>SINCELEJO</v>
          </cell>
          <cell r="J740" t="str">
            <v>SINCELEJO</v>
          </cell>
          <cell r="K740" t="str">
            <v>CHACURI</v>
          </cell>
          <cell r="L740" t="str">
            <v>CR 17 # 16- 9</v>
          </cell>
          <cell r="M740" t="str">
            <v>Resid. Estrato 4 E.Costa</v>
          </cell>
          <cell r="N740" t="str">
            <v>Situacion correcta</v>
          </cell>
        </row>
        <row r="741">
          <cell r="A741">
            <v>10407200</v>
          </cell>
          <cell r="B741" t="str">
            <v>Medidores Para Pci</v>
          </cell>
          <cell r="C741">
            <v>5092317</v>
          </cell>
          <cell r="E741">
            <v>25060874</v>
          </cell>
          <cell r="F741">
            <v>5136448</v>
          </cell>
          <cell r="G741" t="str">
            <v>CATALINA VERGARA</v>
          </cell>
          <cell r="H741" t="str">
            <v>Sucre</v>
          </cell>
          <cell r="I741" t="str">
            <v>SINCELEJO</v>
          </cell>
          <cell r="J741" t="str">
            <v>SINCELEJO</v>
          </cell>
          <cell r="K741" t="str">
            <v>CHACURI</v>
          </cell>
          <cell r="L741" t="str">
            <v>CR 17 # 16- 11</v>
          </cell>
          <cell r="M741" t="str">
            <v>Resid. Estrato 4 E.Costa</v>
          </cell>
          <cell r="N741" t="str">
            <v>Situacion correcta</v>
          </cell>
        </row>
        <row r="742">
          <cell r="A742">
            <v>8568015</v>
          </cell>
          <cell r="B742" t="str">
            <v>Medidores Para Pci</v>
          </cell>
          <cell r="C742">
            <v>5092316</v>
          </cell>
          <cell r="E742">
            <v>25060872</v>
          </cell>
          <cell r="F742">
            <v>5136446</v>
          </cell>
          <cell r="G742" t="str">
            <v>LACIDES PATERNINA</v>
          </cell>
          <cell r="H742" t="str">
            <v>Sucre</v>
          </cell>
          <cell r="I742" t="str">
            <v>SINCELEJO</v>
          </cell>
          <cell r="J742" t="str">
            <v>SINCELEJO</v>
          </cell>
          <cell r="K742" t="str">
            <v>CHACURI</v>
          </cell>
          <cell r="L742" t="str">
            <v>CR 17 # 15- 195</v>
          </cell>
          <cell r="M742" t="str">
            <v>Resid. Estrato 4 E.Costa</v>
          </cell>
          <cell r="N742" t="str">
            <v>Situacion correcta</v>
          </cell>
        </row>
        <row r="743">
          <cell r="A743">
            <v>5370106</v>
          </cell>
          <cell r="B743" t="str">
            <v>Medidores Para Pci</v>
          </cell>
          <cell r="C743">
            <v>5092410</v>
          </cell>
          <cell r="E743">
            <v>25060850</v>
          </cell>
          <cell r="F743">
            <v>5136634</v>
          </cell>
          <cell r="G743" t="str">
            <v>RAUL GOMEZCASERES S</v>
          </cell>
          <cell r="H743" t="str">
            <v>Sucre</v>
          </cell>
          <cell r="I743" t="str">
            <v>SINCELEJO</v>
          </cell>
          <cell r="J743" t="str">
            <v>SINCELEJO</v>
          </cell>
          <cell r="K743" t="str">
            <v>CHACURI</v>
          </cell>
          <cell r="L743" t="str">
            <v>CL 16 # 17- 28</v>
          </cell>
          <cell r="M743" t="str">
            <v>Resid. Estrato 4 E.Costa</v>
          </cell>
          <cell r="N743" t="str">
            <v>Situacion correcta</v>
          </cell>
        </row>
        <row r="744">
          <cell r="A744">
            <v>3088688</v>
          </cell>
          <cell r="B744" t="str">
            <v>Medidores Para Pci</v>
          </cell>
          <cell r="C744">
            <v>5092409</v>
          </cell>
          <cell r="E744">
            <v>25060851</v>
          </cell>
          <cell r="F744">
            <v>5136632</v>
          </cell>
          <cell r="G744" t="str">
            <v>HERNANDO PATERNINA</v>
          </cell>
          <cell r="H744" t="str">
            <v>Sucre</v>
          </cell>
          <cell r="I744" t="str">
            <v>SINCELEJO</v>
          </cell>
          <cell r="J744" t="str">
            <v>SINCELEJO</v>
          </cell>
          <cell r="K744" t="str">
            <v>CHACURI</v>
          </cell>
          <cell r="L744" t="str">
            <v>CL 16 # 17- 38</v>
          </cell>
          <cell r="M744" t="str">
            <v>Resid. Estrato 4 E.Costa</v>
          </cell>
          <cell r="N744" t="str">
            <v>Situacion correcta</v>
          </cell>
        </row>
        <row r="745">
          <cell r="A745">
            <v>10244651</v>
          </cell>
          <cell r="B745" t="str">
            <v>Medidores Para Pci</v>
          </cell>
          <cell r="C745">
            <v>5092405</v>
          </cell>
          <cell r="E745">
            <v>25060852</v>
          </cell>
          <cell r="F745">
            <v>5136624</v>
          </cell>
          <cell r="G745" t="str">
            <v>EDGAR ANAYA SIERRA</v>
          </cell>
          <cell r="H745" t="str">
            <v>Sucre</v>
          </cell>
          <cell r="I745" t="str">
            <v>SINCELEJO</v>
          </cell>
          <cell r="J745" t="str">
            <v>SINCELEJO</v>
          </cell>
          <cell r="K745" t="str">
            <v>CHACURI</v>
          </cell>
          <cell r="L745" t="str">
            <v>CL 16 # 17- 66</v>
          </cell>
          <cell r="M745" t="str">
            <v>Resid. Estrato 4 E.Costa</v>
          </cell>
          <cell r="N745" t="str">
            <v>Situacion correcta</v>
          </cell>
        </row>
        <row r="746">
          <cell r="A746">
            <v>1319899</v>
          </cell>
          <cell r="B746" t="str">
            <v>Medidores Para Pci</v>
          </cell>
          <cell r="C746">
            <v>5092406</v>
          </cell>
          <cell r="E746">
            <v>25060932</v>
          </cell>
          <cell r="F746">
            <v>5136626</v>
          </cell>
          <cell r="G746" t="str">
            <v>SALVADOR RUEDA</v>
          </cell>
          <cell r="H746" t="str">
            <v>Sucre</v>
          </cell>
          <cell r="I746" t="str">
            <v>SINCELEJO</v>
          </cell>
          <cell r="J746" t="str">
            <v>SINCELEJO</v>
          </cell>
          <cell r="K746" t="str">
            <v>CHACURI</v>
          </cell>
          <cell r="L746" t="str">
            <v>CR 19 # 17- 48</v>
          </cell>
          <cell r="M746" t="str">
            <v>Resid. Estrato 4 E.Costa</v>
          </cell>
          <cell r="N746" t="str">
            <v>Situacion correcta</v>
          </cell>
        </row>
        <row r="747">
          <cell r="A747">
            <v>7093969</v>
          </cell>
          <cell r="B747" t="str">
            <v>Medidores Para Pci</v>
          </cell>
          <cell r="C747">
            <v>5092411</v>
          </cell>
          <cell r="E747">
            <v>25060918</v>
          </cell>
          <cell r="F747">
            <v>5136636</v>
          </cell>
          <cell r="G747" t="str">
            <v>FRANCISCO ESCOBAR</v>
          </cell>
          <cell r="H747" t="str">
            <v>Sucre</v>
          </cell>
          <cell r="I747" t="str">
            <v>SINCELEJO</v>
          </cell>
          <cell r="J747" t="str">
            <v>SINCELEJO</v>
          </cell>
          <cell r="K747" t="str">
            <v>CHACURI</v>
          </cell>
          <cell r="L747" t="str">
            <v>CR 19 # 15- 186</v>
          </cell>
          <cell r="M747" t="str">
            <v>Resid. Estrato 5 E.Costa</v>
          </cell>
          <cell r="N747" t="str">
            <v>Situacion correcta</v>
          </cell>
        </row>
        <row r="748">
          <cell r="A748">
            <v>7084552</v>
          </cell>
          <cell r="B748" t="str">
            <v>Medidores Para Pci</v>
          </cell>
          <cell r="C748">
            <v>5092387</v>
          </cell>
          <cell r="E748">
            <v>25060854</v>
          </cell>
          <cell r="F748">
            <v>5136588</v>
          </cell>
          <cell r="G748" t="str">
            <v>CECILIA VERGARA D' LUIZ</v>
          </cell>
          <cell r="H748" t="str">
            <v>Sucre</v>
          </cell>
          <cell r="I748" t="str">
            <v>SINCELEJO</v>
          </cell>
          <cell r="J748" t="str">
            <v>SINCELEJO</v>
          </cell>
          <cell r="K748" t="str">
            <v>CHACURI</v>
          </cell>
          <cell r="L748" t="str">
            <v>CL 17 # 17- 9</v>
          </cell>
          <cell r="M748" t="str">
            <v>Resid. Estrato 3 E.Costa</v>
          </cell>
          <cell r="N748" t="str">
            <v>Situacion correcta</v>
          </cell>
        </row>
        <row r="749">
          <cell r="A749">
            <v>10244198</v>
          </cell>
          <cell r="B749" t="str">
            <v>Medidores Para Pci</v>
          </cell>
          <cell r="C749">
            <v>5092388</v>
          </cell>
          <cell r="E749">
            <v>25060855</v>
          </cell>
          <cell r="F749">
            <v>5136590</v>
          </cell>
          <cell r="G749" t="str">
            <v>GUILLERMO DOMINGUEZ</v>
          </cell>
          <cell r="H749" t="str">
            <v>Sucre</v>
          </cell>
          <cell r="I749" t="str">
            <v>SINCELEJO</v>
          </cell>
          <cell r="J749" t="str">
            <v>SINCELEJO</v>
          </cell>
          <cell r="K749" t="str">
            <v>CHACURI</v>
          </cell>
          <cell r="L749" t="str">
            <v>CL 17 # 17- 21</v>
          </cell>
          <cell r="M749" t="str">
            <v>Resid. Estrato 3 E.Costa</v>
          </cell>
          <cell r="N749" t="str">
            <v>Situacion correcta</v>
          </cell>
        </row>
        <row r="750">
          <cell r="A750">
            <v>443863</v>
          </cell>
          <cell r="B750" t="str">
            <v>Medidores Para Pci</v>
          </cell>
          <cell r="C750">
            <v>5092389</v>
          </cell>
          <cell r="E750">
            <v>25060856</v>
          </cell>
          <cell r="F750">
            <v>5136592</v>
          </cell>
          <cell r="G750" t="str">
            <v>DELFINA J. VERGARA OTERO</v>
          </cell>
          <cell r="H750" t="str">
            <v>Sucre</v>
          </cell>
          <cell r="I750" t="str">
            <v>SINCELEJO</v>
          </cell>
          <cell r="J750" t="str">
            <v>SINCELEJO</v>
          </cell>
          <cell r="K750" t="str">
            <v>CHACURI</v>
          </cell>
          <cell r="L750" t="str">
            <v>CL 17 # 17- 37</v>
          </cell>
          <cell r="M750" t="str">
            <v>Resid. Estrato 3 E.Costa</v>
          </cell>
          <cell r="N750" t="str">
            <v>Situacion correcta</v>
          </cell>
        </row>
        <row r="751">
          <cell r="A751">
            <v>5394037</v>
          </cell>
          <cell r="B751" t="str">
            <v>Medidores Para Pci</v>
          </cell>
          <cell r="C751">
            <v>5092385</v>
          </cell>
          <cell r="E751">
            <v>25060857</v>
          </cell>
          <cell r="F751">
            <v>5136584</v>
          </cell>
          <cell r="G751" t="str">
            <v>ALONSO DE VIVERO</v>
          </cell>
          <cell r="H751" t="str">
            <v>Sucre</v>
          </cell>
          <cell r="I751" t="str">
            <v>SINCELEJO</v>
          </cell>
          <cell r="J751" t="str">
            <v>SINCELEJO</v>
          </cell>
          <cell r="K751" t="str">
            <v>CHACURI</v>
          </cell>
          <cell r="L751" t="str">
            <v>CL 17 # 17- 52 P 3  APTO 1</v>
          </cell>
          <cell r="M751" t="str">
            <v>Resid. Estrato 3 E.Costa</v>
          </cell>
          <cell r="N751" t="str">
            <v>Situacion correcta</v>
          </cell>
        </row>
        <row r="752">
          <cell r="A752">
            <v>1866065</v>
          </cell>
          <cell r="B752" t="str">
            <v>Medidores Para Pci</v>
          </cell>
          <cell r="C752">
            <v>5092390</v>
          </cell>
          <cell r="E752">
            <v>25060859</v>
          </cell>
          <cell r="F752">
            <v>5136594</v>
          </cell>
          <cell r="G752" t="str">
            <v>BERNUIL BARRIO DE LUQUEZ</v>
          </cell>
          <cell r="H752" t="str">
            <v>Sucre</v>
          </cell>
          <cell r="I752" t="str">
            <v>SINCELEJO</v>
          </cell>
          <cell r="J752" t="str">
            <v>SINCELEJO</v>
          </cell>
          <cell r="K752" t="str">
            <v>CHACURI</v>
          </cell>
          <cell r="L752" t="str">
            <v>CL 17 # 17- 67</v>
          </cell>
          <cell r="M752" t="str">
            <v>Resid. Estrato 3 E.Costa</v>
          </cell>
          <cell r="N752" t="str">
            <v>Situacion correcta</v>
          </cell>
        </row>
        <row r="753">
          <cell r="A753">
            <v>5381487</v>
          </cell>
          <cell r="B753" t="str">
            <v>Medidores Para Pci</v>
          </cell>
          <cell r="C753" t="str">
            <v>No Encontrados</v>
          </cell>
        </row>
        <row r="754">
          <cell r="A754">
            <v>10409405</v>
          </cell>
          <cell r="B754" t="str">
            <v>Medidores Para Pci</v>
          </cell>
          <cell r="C754">
            <v>5092382</v>
          </cell>
          <cell r="E754">
            <v>25060858</v>
          </cell>
          <cell r="F754">
            <v>5136578</v>
          </cell>
          <cell r="G754" t="str">
            <v>TOMAS SEBA TATIS</v>
          </cell>
          <cell r="H754" t="str">
            <v>Sucre</v>
          </cell>
          <cell r="I754" t="str">
            <v>SINCELEJO</v>
          </cell>
          <cell r="J754" t="str">
            <v>SINCELEJO</v>
          </cell>
          <cell r="K754" t="str">
            <v>CHACURI</v>
          </cell>
          <cell r="L754" t="str">
            <v>CL 17 # 17- 58 ENTR 1   P 2  CASA 2</v>
          </cell>
          <cell r="M754" t="str">
            <v>Resid. Estrato 4 E.Costa</v>
          </cell>
          <cell r="N754" t="str">
            <v>Situacion correcta</v>
          </cell>
        </row>
        <row r="755">
          <cell r="A755">
            <v>7272549</v>
          </cell>
          <cell r="B755" t="str">
            <v>Medidores Para Pci</v>
          </cell>
          <cell r="C755">
            <v>5092383</v>
          </cell>
          <cell r="E755">
            <v>25060858</v>
          </cell>
          <cell r="F755">
            <v>5136580</v>
          </cell>
          <cell r="G755" t="str">
            <v>GLADYS DE MEDINA</v>
          </cell>
          <cell r="H755" t="str">
            <v>Sucre</v>
          </cell>
          <cell r="I755" t="str">
            <v>SINCELEJO</v>
          </cell>
          <cell r="J755" t="str">
            <v>SINCELEJO</v>
          </cell>
          <cell r="K755" t="str">
            <v>CHACURI</v>
          </cell>
          <cell r="L755" t="str">
            <v>CL 17 # 17- 58 ENTR 1   P 3  CASA 1</v>
          </cell>
          <cell r="M755" t="str">
            <v>Resid. Estrato 4 E.Costa</v>
          </cell>
          <cell r="N755" t="str">
            <v>Situacion correcta</v>
          </cell>
        </row>
        <row r="756">
          <cell r="A756">
            <v>7219943</v>
          </cell>
          <cell r="B756" t="str">
            <v>Medidores Para Pci</v>
          </cell>
          <cell r="C756">
            <v>5092381</v>
          </cell>
          <cell r="E756">
            <v>25060929</v>
          </cell>
          <cell r="F756">
            <v>5136576</v>
          </cell>
          <cell r="G756" t="str">
            <v>ANIBAL G CASSERES</v>
          </cell>
          <cell r="H756" t="str">
            <v>Sucre</v>
          </cell>
          <cell r="I756" t="str">
            <v>SINCELEJO</v>
          </cell>
          <cell r="J756" t="str">
            <v>SINCELEJO</v>
          </cell>
          <cell r="K756" t="str">
            <v>CHACURI</v>
          </cell>
          <cell r="L756" t="str">
            <v>CR 19 # 17- 14 ENTR 1   P 1  LOC  1</v>
          </cell>
          <cell r="M756" t="str">
            <v>Resid. Estrato 3 E.Costa</v>
          </cell>
          <cell r="N756" t="str">
            <v>Situacion correcta</v>
          </cell>
        </row>
        <row r="757">
          <cell r="A757">
            <v>3230841</v>
          </cell>
          <cell r="B757" t="str">
            <v>Medidores Para Pci</v>
          </cell>
          <cell r="C757">
            <v>5092546</v>
          </cell>
          <cell r="E757">
            <v>25067039</v>
          </cell>
          <cell r="F757">
            <v>5136906</v>
          </cell>
          <cell r="G757" t="str">
            <v>MARIETA VDA DE LOPEZ</v>
          </cell>
          <cell r="H757" t="str">
            <v>Sucre</v>
          </cell>
          <cell r="I757" t="str">
            <v>SINCELEJO</v>
          </cell>
          <cell r="J757" t="str">
            <v>SINCELEJO</v>
          </cell>
          <cell r="K757" t="str">
            <v>FORD</v>
          </cell>
          <cell r="L757" t="str">
            <v>CR 19 # 17- 11 P 1  CASA 1</v>
          </cell>
          <cell r="M757" t="str">
            <v>Resid. Estrato 6 E.Costa</v>
          </cell>
          <cell r="N757" t="str">
            <v>Situacion correcta</v>
          </cell>
          <cell r="O757">
            <v>90010</v>
          </cell>
          <cell r="P757">
            <v>1</v>
          </cell>
        </row>
        <row r="758">
          <cell r="A758">
            <v>7219988</v>
          </cell>
          <cell r="B758" t="str">
            <v>Medidores Para Pci</v>
          </cell>
          <cell r="C758" t="str">
            <v>BAJA</v>
          </cell>
        </row>
        <row r="759">
          <cell r="A759">
            <v>28357137</v>
          </cell>
          <cell r="B759" t="str">
            <v>Medidores Para Pci</v>
          </cell>
          <cell r="C759">
            <v>5092551</v>
          </cell>
          <cell r="E759">
            <v>25067005</v>
          </cell>
          <cell r="F759">
            <v>5136916</v>
          </cell>
          <cell r="G759" t="str">
            <v>CESAR HERNANDEZ</v>
          </cell>
          <cell r="H759" t="str">
            <v>Sucre</v>
          </cell>
          <cell r="I759" t="str">
            <v>SINCELEJO</v>
          </cell>
          <cell r="J759" t="str">
            <v>SINCELEJO</v>
          </cell>
          <cell r="K759" t="str">
            <v>FORD</v>
          </cell>
          <cell r="L759" t="str">
            <v>CL 18 # 19- 3</v>
          </cell>
          <cell r="M759" t="str">
            <v>Com (Sencilla Niv.1 ) E.Costa</v>
          </cell>
          <cell r="N759" t="str">
            <v>Situacion correcta</v>
          </cell>
          <cell r="O759">
            <v>286210</v>
          </cell>
          <cell r="P759">
            <v>1</v>
          </cell>
        </row>
        <row r="760">
          <cell r="A760">
            <v>3655747</v>
          </cell>
          <cell r="B760" t="str">
            <v>Medidores Para Pci</v>
          </cell>
          <cell r="C760">
            <v>5900220</v>
          </cell>
          <cell r="E760">
            <v>34033149</v>
          </cell>
          <cell r="F760">
            <v>6045872</v>
          </cell>
          <cell r="G760" t="str">
            <v>ARNOBIO LOPEZ MARTINEZ</v>
          </cell>
          <cell r="H760" t="str">
            <v>Sucre</v>
          </cell>
          <cell r="I760" t="str">
            <v>SINCELEJO</v>
          </cell>
          <cell r="J760" t="str">
            <v>SINCELEJO</v>
          </cell>
          <cell r="K760" t="str">
            <v>FORD</v>
          </cell>
          <cell r="L760" t="str">
            <v>CR 19 # 17- 13</v>
          </cell>
          <cell r="M760" t="str">
            <v>Com (Sencilla Niv.1 ) E.Costa</v>
          </cell>
          <cell r="N760" t="str">
            <v>Situacion correcta</v>
          </cell>
        </row>
        <row r="761">
          <cell r="A761">
            <v>7104447</v>
          </cell>
          <cell r="B761" t="str">
            <v>Medidores Para Pci</v>
          </cell>
          <cell r="C761">
            <v>5054702</v>
          </cell>
          <cell r="E761">
            <v>25060931</v>
          </cell>
          <cell r="F761">
            <v>5061218</v>
          </cell>
          <cell r="G761" t="str">
            <v>EMERY SALOM</v>
          </cell>
          <cell r="H761" t="str">
            <v>Sucre</v>
          </cell>
          <cell r="I761" t="str">
            <v>SINCELEJO</v>
          </cell>
          <cell r="J761" t="str">
            <v>SINCELEJO</v>
          </cell>
          <cell r="K761" t="str">
            <v>CHACURI</v>
          </cell>
          <cell r="L761" t="str">
            <v>CR 19 # 17- 32</v>
          </cell>
          <cell r="M761" t="str">
            <v>Com (Sencilla Niv.1 ) E.Costa</v>
          </cell>
          <cell r="N761" t="str">
            <v>Situacion correcta</v>
          </cell>
        </row>
        <row r="762">
          <cell r="A762">
            <v>2964651</v>
          </cell>
          <cell r="B762" t="str">
            <v>Medidores Para Pci</v>
          </cell>
          <cell r="C762">
            <v>5061714</v>
          </cell>
          <cell r="E762">
            <v>25060940</v>
          </cell>
          <cell r="F762">
            <v>5075242</v>
          </cell>
          <cell r="G762" t="str">
            <v>NAGIB GOSSEN</v>
          </cell>
          <cell r="H762" t="str">
            <v>Sucre</v>
          </cell>
          <cell r="I762" t="str">
            <v>SINCELEJO</v>
          </cell>
          <cell r="J762" t="str">
            <v>SINCELEJO</v>
          </cell>
          <cell r="K762" t="str">
            <v>CHACURI</v>
          </cell>
          <cell r="L762" t="str">
            <v>CR 19 # 18.- 6 P 1  LOC  1</v>
          </cell>
          <cell r="M762" t="str">
            <v>Com (Sencilla Niv.1 ) E.Costa</v>
          </cell>
          <cell r="N762" t="str">
            <v>Situacion correcta</v>
          </cell>
        </row>
        <row r="763">
          <cell r="A763">
            <v>16009760</v>
          </cell>
          <cell r="B763" t="str">
            <v>Medidores Para Pci</v>
          </cell>
          <cell r="C763">
            <v>5099660</v>
          </cell>
          <cell r="E763">
            <v>25060905</v>
          </cell>
          <cell r="F763">
            <v>5151134</v>
          </cell>
          <cell r="G763" t="str">
            <v>NIDIA ESTRADA</v>
          </cell>
          <cell r="H763" t="str">
            <v>Sucre</v>
          </cell>
          <cell r="I763" t="str">
            <v>SINCELEJO</v>
          </cell>
          <cell r="J763" t="str">
            <v>SINCELEJO</v>
          </cell>
          <cell r="K763" t="str">
            <v>CHACURI</v>
          </cell>
          <cell r="L763" t="str">
            <v>CL 18 # 17- 58</v>
          </cell>
          <cell r="M763" t="str">
            <v>Com (Sencilla Niv.1 ) E.Costa</v>
          </cell>
          <cell r="N763" t="str">
            <v>Situacion correcta</v>
          </cell>
        </row>
        <row r="764">
          <cell r="A764">
            <v>3228589</v>
          </cell>
          <cell r="B764" t="str">
            <v>Medidores Para Pci</v>
          </cell>
          <cell r="C764">
            <v>5099659</v>
          </cell>
          <cell r="E764">
            <v>25060933</v>
          </cell>
          <cell r="F764">
            <v>5151132</v>
          </cell>
          <cell r="G764" t="str">
            <v>NAIGB A GOSSEN</v>
          </cell>
          <cell r="H764" t="str">
            <v>Sucre</v>
          </cell>
          <cell r="I764" t="str">
            <v>SINCELEJO</v>
          </cell>
          <cell r="J764" t="str">
            <v>SINCELEJO</v>
          </cell>
          <cell r="K764" t="str">
            <v>CHACURI</v>
          </cell>
          <cell r="L764" t="str">
            <v>CR 19 # 18- 2 P 1  LOC  1</v>
          </cell>
          <cell r="M764" t="str">
            <v>Resid. Estrato 5 E.Costa</v>
          </cell>
          <cell r="N764" t="str">
            <v>Situacion correcta</v>
          </cell>
        </row>
        <row r="765">
          <cell r="A765">
            <v>3219551</v>
          </cell>
          <cell r="B765" t="str">
            <v>Medidores Para Pci</v>
          </cell>
          <cell r="C765">
            <v>5092376</v>
          </cell>
          <cell r="E765">
            <v>25060904</v>
          </cell>
          <cell r="F765">
            <v>5136566</v>
          </cell>
          <cell r="G765" t="str">
            <v>JAIRO HERNANDEZ CORREA</v>
          </cell>
          <cell r="H765" t="str">
            <v>Sucre</v>
          </cell>
          <cell r="I765" t="str">
            <v>SINCELEJO</v>
          </cell>
          <cell r="J765" t="str">
            <v>SINCELEJO</v>
          </cell>
          <cell r="K765" t="str">
            <v>CHACURI</v>
          </cell>
          <cell r="L765" t="str">
            <v>CL 18 # 17- 49</v>
          </cell>
          <cell r="M765" t="str">
            <v>Resid. Estrato 4 E.Costa</v>
          </cell>
          <cell r="N765" t="str">
            <v>Situacion correcta</v>
          </cell>
        </row>
        <row r="766">
          <cell r="A766">
            <v>10409375</v>
          </cell>
          <cell r="B766" t="str">
            <v>Medidores Para Pci</v>
          </cell>
          <cell r="C766">
            <v>5057700</v>
          </cell>
          <cell r="E766">
            <v>25060907</v>
          </cell>
          <cell r="F766">
            <v>5067214</v>
          </cell>
          <cell r="G766" t="str">
            <v xml:space="preserve">  VARIEDADES Y FOTACOPIAS</v>
          </cell>
          <cell r="H766" t="str">
            <v>Sucre</v>
          </cell>
          <cell r="I766" t="str">
            <v>SINCELEJO</v>
          </cell>
          <cell r="J766" t="str">
            <v>SINCELEJO</v>
          </cell>
          <cell r="K766" t="str">
            <v>CHACURI</v>
          </cell>
          <cell r="L766" t="str">
            <v>CL 18 # 17- 67 P 1  LOC  1</v>
          </cell>
          <cell r="M766" t="str">
            <v>Com (Sencilla Niv.1 ) E.Costa</v>
          </cell>
          <cell r="N766" t="str">
            <v>Situacion correcta</v>
          </cell>
        </row>
        <row r="767">
          <cell r="A767">
            <v>1435036</v>
          </cell>
          <cell r="B767" t="str">
            <v>Medidores Para Pci</v>
          </cell>
          <cell r="C767">
            <v>5092378</v>
          </cell>
          <cell r="E767">
            <v>25060907</v>
          </cell>
          <cell r="F767">
            <v>5136570</v>
          </cell>
          <cell r="G767" t="str">
            <v xml:space="preserve">  SUCRE COLOR</v>
          </cell>
          <cell r="H767" t="str">
            <v>Sucre</v>
          </cell>
          <cell r="I767" t="str">
            <v>SINCELEJO</v>
          </cell>
          <cell r="J767" t="str">
            <v>SINCELEJO</v>
          </cell>
          <cell r="K767" t="str">
            <v>CHACURI</v>
          </cell>
          <cell r="L767" t="str">
            <v>CL 18 # 17- 67 P 1  LOC  2</v>
          </cell>
          <cell r="M767" t="str">
            <v>Com (Sencilla Niv.1 ) E.Costa</v>
          </cell>
          <cell r="N767" t="str">
            <v>Situacion correcta</v>
          </cell>
          <cell r="O767">
            <v>132360</v>
          </cell>
          <cell r="P767">
            <v>1</v>
          </cell>
        </row>
        <row r="768">
          <cell r="A768">
            <v>7274338</v>
          </cell>
          <cell r="B768" t="str">
            <v>Medidores Para Pci</v>
          </cell>
          <cell r="C768">
            <v>5099655</v>
          </cell>
          <cell r="E768">
            <v>25067041</v>
          </cell>
          <cell r="F768">
            <v>5151124</v>
          </cell>
          <cell r="G768" t="str">
            <v>ARNOLDO HERNANDEZ S</v>
          </cell>
          <cell r="H768" t="str">
            <v>Sucre</v>
          </cell>
          <cell r="I768" t="str">
            <v>SINCELEJO</v>
          </cell>
          <cell r="J768" t="str">
            <v>SINCELEJO</v>
          </cell>
          <cell r="K768" t="str">
            <v>FORD</v>
          </cell>
          <cell r="L768" t="str">
            <v>CR 19 # 18- 19 P 1  LOC  1</v>
          </cell>
          <cell r="M768" t="str">
            <v>Com (Sencilla Niv.1 ) E.Costa</v>
          </cell>
          <cell r="N768" t="str">
            <v>Situacion correcta</v>
          </cell>
        </row>
        <row r="769">
          <cell r="A769">
            <v>7150317</v>
          </cell>
          <cell r="B769" t="str">
            <v>Medidores Para Pci</v>
          </cell>
          <cell r="C769">
            <v>5099658</v>
          </cell>
          <cell r="E769">
            <v>25060934</v>
          </cell>
          <cell r="F769">
            <v>5151130</v>
          </cell>
          <cell r="G769" t="str">
            <v>MARGARITAS HERNANDEZ</v>
          </cell>
          <cell r="H769" t="str">
            <v>Sucre</v>
          </cell>
          <cell r="I769" t="str">
            <v>SINCELEJO</v>
          </cell>
          <cell r="J769" t="str">
            <v>SINCELEJO</v>
          </cell>
          <cell r="K769" t="str">
            <v>CHACURI</v>
          </cell>
          <cell r="L769" t="str">
            <v>CR 19 # 18- 6</v>
          </cell>
          <cell r="M769" t="str">
            <v>Com (Sencilla Niv.1 ) E.Costa</v>
          </cell>
          <cell r="N769" t="str">
            <v>Situacion correcta</v>
          </cell>
        </row>
        <row r="770">
          <cell r="A770">
            <v>31988069</v>
          </cell>
          <cell r="B770" t="str">
            <v>Medidores Para Pci</v>
          </cell>
          <cell r="C770">
            <v>5099654</v>
          </cell>
          <cell r="E770">
            <v>25067006</v>
          </cell>
          <cell r="F770">
            <v>5151122</v>
          </cell>
          <cell r="G770" t="str">
            <v>SANTIAGO RUIZ</v>
          </cell>
          <cell r="H770" t="str">
            <v>Sucre</v>
          </cell>
          <cell r="I770" t="str">
            <v>SINCELEJO</v>
          </cell>
          <cell r="J770" t="str">
            <v>SINCELEJO</v>
          </cell>
          <cell r="K770" t="str">
            <v>FORD</v>
          </cell>
          <cell r="L770" t="str">
            <v>CL 18 # 19- 18</v>
          </cell>
          <cell r="M770" t="str">
            <v>Resid. Estrato 3 E.Costa</v>
          </cell>
          <cell r="N770" t="str">
            <v>Situacion correcta</v>
          </cell>
        </row>
        <row r="771">
          <cell r="A771">
            <v>31981438</v>
          </cell>
          <cell r="B771" t="str">
            <v>Medidores Para Pci</v>
          </cell>
          <cell r="C771">
            <v>5092554</v>
          </cell>
          <cell r="E771">
            <v>25067007</v>
          </cell>
          <cell r="F771">
            <v>5136922</v>
          </cell>
          <cell r="G771" t="str">
            <v>ABEL FERNANDEZ PUENTES</v>
          </cell>
          <cell r="H771" t="str">
            <v>Sucre</v>
          </cell>
          <cell r="I771" t="str">
            <v>SINCELEJO</v>
          </cell>
          <cell r="J771" t="str">
            <v>SINCELEJO</v>
          </cell>
          <cell r="K771" t="str">
            <v>FORD</v>
          </cell>
          <cell r="L771" t="str">
            <v>CL 18 # 19- 31</v>
          </cell>
          <cell r="M771" t="str">
            <v>Resid. Estrato 4 E.Costa</v>
          </cell>
          <cell r="N771" t="str">
            <v>Situacion correcta</v>
          </cell>
        </row>
        <row r="772">
          <cell r="A772">
            <v>1472103</v>
          </cell>
          <cell r="B772" t="str">
            <v>Medidores Para Pci</v>
          </cell>
          <cell r="C772">
            <v>5092555</v>
          </cell>
          <cell r="E772">
            <v>25067010</v>
          </cell>
          <cell r="F772">
            <v>5136924</v>
          </cell>
          <cell r="G772" t="str">
            <v>FERNANDO FERNANDEZ</v>
          </cell>
          <cell r="H772" t="str">
            <v>Sucre</v>
          </cell>
          <cell r="I772" t="str">
            <v>SINCELEJO</v>
          </cell>
          <cell r="J772" t="str">
            <v>SINCELEJO</v>
          </cell>
          <cell r="K772" t="str">
            <v>FORD</v>
          </cell>
          <cell r="L772" t="str">
            <v>CL 18 # 19- 39 LOC  1</v>
          </cell>
          <cell r="M772" t="str">
            <v>Com (Sencilla Niv.1 ) E.Costa</v>
          </cell>
          <cell r="N772" t="str">
            <v>Situacion correcta</v>
          </cell>
        </row>
        <row r="773">
          <cell r="A773">
            <v>10412218</v>
          </cell>
          <cell r="B773" t="str">
            <v>Medidores Para Pci</v>
          </cell>
          <cell r="C773">
            <v>5092557</v>
          </cell>
          <cell r="E773">
            <v>25067011</v>
          </cell>
          <cell r="F773">
            <v>5136928</v>
          </cell>
          <cell r="G773" t="str">
            <v>ABEL FERNANDEZ PUENTES</v>
          </cell>
          <cell r="H773" t="str">
            <v>Sucre</v>
          </cell>
          <cell r="I773" t="str">
            <v>SINCELEJO</v>
          </cell>
          <cell r="J773" t="str">
            <v>SINCELEJO</v>
          </cell>
          <cell r="K773" t="str">
            <v>FORD</v>
          </cell>
          <cell r="L773" t="str">
            <v>CL 18 # 19- 51</v>
          </cell>
          <cell r="M773" t="str">
            <v>Resid. Estrato 3 E.Costa</v>
          </cell>
          <cell r="N773" t="str">
            <v>Suspensión Administrativa</v>
          </cell>
          <cell r="O773">
            <v>426340</v>
          </cell>
          <cell r="P773">
            <v>12</v>
          </cell>
        </row>
        <row r="774">
          <cell r="A774">
            <v>31981442</v>
          </cell>
          <cell r="B774" t="str">
            <v>Medidores Para Pci</v>
          </cell>
          <cell r="C774">
            <v>5092556</v>
          </cell>
          <cell r="E774">
            <v>25067008</v>
          </cell>
          <cell r="F774">
            <v>5136926</v>
          </cell>
          <cell r="G774" t="str">
            <v>FERNANDO FERNANDEZ</v>
          </cell>
          <cell r="H774" t="str">
            <v>Sucre</v>
          </cell>
          <cell r="I774" t="str">
            <v>SINCELEJO</v>
          </cell>
          <cell r="J774" t="str">
            <v>SINCELEJO</v>
          </cell>
          <cell r="K774" t="str">
            <v>FORD</v>
          </cell>
          <cell r="L774" t="str">
            <v>CL 18 # 19- 35 CASA 1</v>
          </cell>
          <cell r="M774" t="str">
            <v>Resid. Estrato 4 E.Costa</v>
          </cell>
          <cell r="N774" t="str">
            <v>Situacion correcta</v>
          </cell>
          <cell r="O774">
            <v>68500</v>
          </cell>
          <cell r="P774">
            <v>6</v>
          </cell>
        </row>
        <row r="775">
          <cell r="A775">
            <v>5387766</v>
          </cell>
          <cell r="B775" t="str">
            <v>Medidores Para Pci</v>
          </cell>
          <cell r="C775">
            <v>5092558</v>
          </cell>
          <cell r="E775">
            <v>25067011</v>
          </cell>
          <cell r="F775">
            <v>5136930</v>
          </cell>
          <cell r="G775" t="str">
            <v>JORGE FERNANDEZ</v>
          </cell>
          <cell r="H775" t="str">
            <v>Sucre</v>
          </cell>
          <cell r="I775" t="str">
            <v>SINCELEJO</v>
          </cell>
          <cell r="J775" t="str">
            <v>SINCELEJO</v>
          </cell>
          <cell r="K775" t="str">
            <v>FORD</v>
          </cell>
          <cell r="L775" t="str">
            <v>CL 18 # 19- 51 LOC  1</v>
          </cell>
          <cell r="M775" t="str">
            <v>Com (Sencilla Niv.1 ) E.Costa</v>
          </cell>
          <cell r="N775" t="str">
            <v>Situacion correcta</v>
          </cell>
        </row>
        <row r="776">
          <cell r="A776">
            <v>1794790</v>
          </cell>
          <cell r="B776" t="str">
            <v>Medidores Para Pci</v>
          </cell>
          <cell r="C776">
            <v>5114514</v>
          </cell>
          <cell r="E776">
            <v>25098648</v>
          </cell>
          <cell r="F776">
            <v>5180842</v>
          </cell>
          <cell r="G776" t="str">
            <v>MISAEL VERBEL</v>
          </cell>
          <cell r="H776" t="str">
            <v>Sucre</v>
          </cell>
          <cell r="I776" t="str">
            <v>TOLUVIEJO</v>
          </cell>
          <cell r="J776" t="str">
            <v>PALMIRA</v>
          </cell>
          <cell r="K776" t="str">
            <v>PALMIRA</v>
          </cell>
          <cell r="L776" t="str">
            <v>CR 2 # 6- 50</v>
          </cell>
          <cell r="M776" t="str">
            <v>Resid. Estrato 1 E.Costa</v>
          </cell>
          <cell r="N776" t="str">
            <v>Situacion correcta</v>
          </cell>
        </row>
        <row r="777">
          <cell r="A777">
            <v>1041579</v>
          </cell>
          <cell r="B777" t="str">
            <v>Medidores Para Pci</v>
          </cell>
          <cell r="C777">
            <v>5099631</v>
          </cell>
          <cell r="E777">
            <v>25067042</v>
          </cell>
          <cell r="F777">
            <v>5151076</v>
          </cell>
          <cell r="G777" t="str">
            <v xml:space="preserve">  ISA ARAUJITO Y JOSE I.LO</v>
          </cell>
          <cell r="H777" t="str">
            <v>Sucre</v>
          </cell>
          <cell r="I777" t="str">
            <v>SINCELEJO</v>
          </cell>
          <cell r="J777" t="str">
            <v>SINCELEJO</v>
          </cell>
          <cell r="K777" t="str">
            <v>FORD</v>
          </cell>
          <cell r="L777" t="str">
            <v>CR 19 # 18- 35</v>
          </cell>
          <cell r="M777" t="str">
            <v>Ofi (Sencilla Niv.1) E.Costa</v>
          </cell>
          <cell r="N777" t="str">
            <v>Situacion correcta</v>
          </cell>
        </row>
        <row r="778">
          <cell r="A778">
            <v>1267222</v>
          </cell>
          <cell r="B778" t="str">
            <v>Medidores Para Pci</v>
          </cell>
          <cell r="C778">
            <v>5092563</v>
          </cell>
          <cell r="E778">
            <v>25067012</v>
          </cell>
          <cell r="F778">
            <v>5136940</v>
          </cell>
          <cell r="G778" t="str">
            <v>EDUARDO VERGARA PRADO</v>
          </cell>
          <cell r="H778" t="str">
            <v>Sucre</v>
          </cell>
          <cell r="I778" t="str">
            <v>SINCELEJO</v>
          </cell>
          <cell r="J778" t="str">
            <v>SINCELEJO</v>
          </cell>
          <cell r="K778" t="str">
            <v>FORD</v>
          </cell>
          <cell r="L778" t="str">
            <v>CL 18 # 19- 79</v>
          </cell>
          <cell r="M778" t="str">
            <v>Com (Sencilla Niv.1 ) E.Costa</v>
          </cell>
          <cell r="N778" t="str">
            <v>Situacion correcta</v>
          </cell>
        </row>
        <row r="779">
          <cell r="A779">
            <v>2939773</v>
          </cell>
          <cell r="B779" t="str">
            <v>Medidores Para Pci</v>
          </cell>
          <cell r="C779">
            <v>5864391</v>
          </cell>
          <cell r="E779">
            <v>25067012</v>
          </cell>
          <cell r="F779">
            <v>5916531</v>
          </cell>
          <cell r="G779" t="str">
            <v>ALFREDO PASTOR OVIEDO</v>
          </cell>
          <cell r="H779" t="str">
            <v>Sucre</v>
          </cell>
          <cell r="I779" t="str">
            <v>SINCELEJO</v>
          </cell>
          <cell r="J779" t="str">
            <v>SINCELEJO</v>
          </cell>
          <cell r="K779" t="str">
            <v>FORD</v>
          </cell>
          <cell r="L779" t="str">
            <v>CL 18 # 19- 79 OFI    02</v>
          </cell>
          <cell r="M779" t="str">
            <v>Com (Sencilla Niv.1 ) E.Costa</v>
          </cell>
          <cell r="N779" t="str">
            <v>Situacion correcta</v>
          </cell>
          <cell r="O779">
            <v>32080</v>
          </cell>
          <cell r="P779">
            <v>1</v>
          </cell>
        </row>
        <row r="780">
          <cell r="A780">
            <v>3949398</v>
          </cell>
          <cell r="B780" t="str">
            <v>Medidores Para Pci</v>
          </cell>
          <cell r="C780">
            <v>5092559</v>
          </cell>
          <cell r="E780">
            <v>25067013</v>
          </cell>
          <cell r="F780">
            <v>5136932</v>
          </cell>
          <cell r="G780" t="str">
            <v>RAFAEL AMARIS</v>
          </cell>
          <cell r="H780" t="str">
            <v>Sucre</v>
          </cell>
          <cell r="I780" t="str">
            <v>SINCELEJO</v>
          </cell>
          <cell r="J780" t="str">
            <v>SINCELEJO</v>
          </cell>
          <cell r="K780" t="str">
            <v>FORD</v>
          </cell>
          <cell r="L780" t="str">
            <v>CL 18 # 19- 81</v>
          </cell>
          <cell r="M780" t="str">
            <v>Com (Sencilla Niv.1 ) E.Costa</v>
          </cell>
          <cell r="N780" t="str">
            <v>Situacion correcta</v>
          </cell>
        </row>
        <row r="781">
          <cell r="A781">
            <v>2964601</v>
          </cell>
          <cell r="B781" t="str">
            <v>Medidores Para Pci</v>
          </cell>
          <cell r="C781">
            <v>5865912</v>
          </cell>
          <cell r="E781">
            <v>25067118</v>
          </cell>
          <cell r="F781">
            <v>5919215</v>
          </cell>
          <cell r="G781" t="str">
            <v xml:space="preserve">  BADRAN CAMERA &amp; CIA</v>
          </cell>
          <cell r="H781" t="str">
            <v>Sucre</v>
          </cell>
          <cell r="I781" t="str">
            <v>SINCELEJO</v>
          </cell>
          <cell r="J781" t="str">
            <v>SINCELEJO</v>
          </cell>
          <cell r="K781" t="str">
            <v>FORD</v>
          </cell>
          <cell r="L781" t="str">
            <v>CR 20 # 18- 4 LOC     5</v>
          </cell>
          <cell r="M781" t="str">
            <v>Com (Sencilla Niv.1 ) E.Costa</v>
          </cell>
          <cell r="N781" t="str">
            <v>Suspensión Administrativa</v>
          </cell>
          <cell r="O781">
            <v>25420</v>
          </cell>
          <cell r="P781">
            <v>11</v>
          </cell>
        </row>
        <row r="782">
          <cell r="A782">
            <v>28357202</v>
          </cell>
          <cell r="B782" t="str">
            <v>Medidores Para Pci</v>
          </cell>
          <cell r="C782">
            <v>5050537</v>
          </cell>
          <cell r="E782">
            <v>25067117</v>
          </cell>
          <cell r="F782">
            <v>5052888</v>
          </cell>
          <cell r="G782" t="str">
            <v>ADAN TORRES</v>
          </cell>
          <cell r="H782" t="str">
            <v>Sucre</v>
          </cell>
          <cell r="I782" t="str">
            <v>SINCELEJO</v>
          </cell>
          <cell r="J782" t="str">
            <v>SINCELEJO</v>
          </cell>
          <cell r="K782" t="str">
            <v>FORD</v>
          </cell>
          <cell r="L782" t="str">
            <v>CR 20 # 18- 2 P 2  CASA 1</v>
          </cell>
          <cell r="M782" t="str">
            <v>Com (Sencilla Niv.1 ) E.Costa</v>
          </cell>
          <cell r="N782" t="str">
            <v>Situacion correcta</v>
          </cell>
        </row>
        <row r="783">
          <cell r="A783">
            <v>10407154</v>
          </cell>
          <cell r="B783" t="str">
            <v>Medidores Para Pci</v>
          </cell>
          <cell r="C783">
            <v>5099656</v>
          </cell>
          <cell r="E783">
            <v>25060936</v>
          </cell>
          <cell r="F783">
            <v>5151126</v>
          </cell>
          <cell r="G783" t="str">
            <v xml:space="preserve">  MAELECTROS</v>
          </cell>
          <cell r="H783" t="str">
            <v>Sucre</v>
          </cell>
          <cell r="I783" t="str">
            <v>SINCELEJO</v>
          </cell>
          <cell r="J783" t="str">
            <v>SINCELEJO</v>
          </cell>
          <cell r="K783" t="str">
            <v>CHACURI</v>
          </cell>
          <cell r="L783" t="str">
            <v>CR 19 # 18- 12</v>
          </cell>
          <cell r="M783" t="str">
            <v>Com (Sencilla Niv.1 ) E.Costa</v>
          </cell>
          <cell r="N783" t="str">
            <v>Situacion correcta</v>
          </cell>
        </row>
        <row r="784">
          <cell r="A784">
            <v>7686646</v>
          </cell>
          <cell r="B784" t="str">
            <v>Medidores Para Pci</v>
          </cell>
          <cell r="C784">
            <v>5099628</v>
          </cell>
          <cell r="E784">
            <v>25067041</v>
          </cell>
          <cell r="F784">
            <v>5151070</v>
          </cell>
          <cell r="G784" t="str">
            <v xml:space="preserve">  ALMACEN SECRE RENOLT</v>
          </cell>
          <cell r="H784" t="str">
            <v>Sucre</v>
          </cell>
          <cell r="I784" t="str">
            <v>SINCELEJO</v>
          </cell>
          <cell r="J784" t="str">
            <v>SINCELEJO</v>
          </cell>
          <cell r="K784" t="str">
            <v>FORD</v>
          </cell>
          <cell r="L784" t="str">
            <v>CR 19 # 18- 19 P 1  LOC  2</v>
          </cell>
          <cell r="M784" t="str">
            <v>Com (Sencilla Niv.1 ) E.Costa</v>
          </cell>
          <cell r="N784" t="str">
            <v>Situacion correcta</v>
          </cell>
        </row>
        <row r="785">
          <cell r="A785">
            <v>1692463</v>
          </cell>
          <cell r="B785" t="str">
            <v>Medidores Para Pci</v>
          </cell>
          <cell r="C785">
            <v>5059652</v>
          </cell>
          <cell r="E785">
            <v>25060935</v>
          </cell>
          <cell r="F785">
            <v>5071118</v>
          </cell>
          <cell r="G785" t="str">
            <v xml:space="preserve">  COMPRA VENTA LA LA SINCELEJANA</v>
          </cell>
          <cell r="H785" t="str">
            <v>Sucre</v>
          </cell>
          <cell r="I785" t="str">
            <v>SINCELEJO</v>
          </cell>
          <cell r="J785" t="str">
            <v>SINCELEJO</v>
          </cell>
          <cell r="K785" t="str">
            <v>CHACURI</v>
          </cell>
          <cell r="L785" t="str">
            <v>CR 19 # 18- 10</v>
          </cell>
          <cell r="M785" t="str">
            <v>Com (Sencilla Niv.1 ) E.Costa</v>
          </cell>
          <cell r="N785" t="str">
            <v>Situacion correcta</v>
          </cell>
        </row>
        <row r="786">
          <cell r="A786">
            <v>3362828</v>
          </cell>
          <cell r="B786" t="str">
            <v>Medidores Para Pci</v>
          </cell>
          <cell r="C786">
            <v>5049155</v>
          </cell>
          <cell r="E786">
            <v>25060937</v>
          </cell>
          <cell r="F786">
            <v>5050124</v>
          </cell>
          <cell r="G786" t="str">
            <v>DAIRO VILLALBA SIERRA</v>
          </cell>
          <cell r="H786" t="str">
            <v>Sucre</v>
          </cell>
          <cell r="I786" t="str">
            <v>SINCELEJO</v>
          </cell>
          <cell r="J786" t="str">
            <v>SINCELEJO</v>
          </cell>
          <cell r="K786" t="str">
            <v>CHACURI</v>
          </cell>
          <cell r="L786" t="str">
            <v>CR 19 # 18- 16</v>
          </cell>
          <cell r="M786" t="str">
            <v>Com (Sencilla Niv.1 ) E.Costa</v>
          </cell>
          <cell r="N786" t="str">
            <v>Situacion correcta</v>
          </cell>
        </row>
        <row r="787">
          <cell r="A787">
            <v>1913301</v>
          </cell>
          <cell r="B787" t="str">
            <v>Medidores Para Pci</v>
          </cell>
          <cell r="C787">
            <v>5866863</v>
          </cell>
          <cell r="E787">
            <v>34005017</v>
          </cell>
          <cell r="F787">
            <v>5921178</v>
          </cell>
          <cell r="G787" t="str">
            <v>NAGIB GOSSEN S</v>
          </cell>
          <cell r="H787" t="str">
            <v>Sucre</v>
          </cell>
          <cell r="I787" t="str">
            <v>SINCELEJO</v>
          </cell>
          <cell r="J787" t="str">
            <v>SINCELEJO</v>
          </cell>
          <cell r="K787" t="str">
            <v>CHACURI</v>
          </cell>
          <cell r="L787" t="str">
            <v>CR 19 # 18- 18</v>
          </cell>
          <cell r="M787" t="str">
            <v>Com (Sencilla Niv.1 ) E.Costa</v>
          </cell>
          <cell r="N787" t="str">
            <v>Situacion correcta</v>
          </cell>
        </row>
        <row r="788">
          <cell r="A788">
            <v>8705423</v>
          </cell>
          <cell r="B788" t="str">
            <v>Medidores Para Pci</v>
          </cell>
          <cell r="C788">
            <v>5099627</v>
          </cell>
          <cell r="E788">
            <v>25060947</v>
          </cell>
          <cell r="F788">
            <v>5151068</v>
          </cell>
          <cell r="G788" t="str">
            <v xml:space="preserve">  PARQUEADERO CHACURI</v>
          </cell>
          <cell r="H788" t="str">
            <v>Sucre</v>
          </cell>
          <cell r="I788" t="str">
            <v>SINCELEJO</v>
          </cell>
          <cell r="J788" t="str">
            <v>SINCELEJO</v>
          </cell>
          <cell r="K788" t="str">
            <v>CHACURI</v>
          </cell>
          <cell r="L788" t="str">
            <v>CR 19 # 18- 20</v>
          </cell>
          <cell r="M788" t="str">
            <v>Com (Sencilla Niv.1 ) E.Costa</v>
          </cell>
          <cell r="N788" t="str">
            <v>Situacion correcta</v>
          </cell>
        </row>
        <row r="789">
          <cell r="A789">
            <v>1885040</v>
          </cell>
          <cell r="B789" t="str">
            <v>Medidores Para Pci</v>
          </cell>
          <cell r="C789">
            <v>5099630</v>
          </cell>
          <cell r="E789">
            <v>25067041</v>
          </cell>
          <cell r="F789">
            <v>5151074</v>
          </cell>
          <cell r="G789" t="str">
            <v>HUGO GARCIA SAAD</v>
          </cell>
          <cell r="H789" t="str">
            <v>Sucre</v>
          </cell>
          <cell r="I789" t="str">
            <v>SINCELEJO</v>
          </cell>
          <cell r="J789" t="str">
            <v>SINCELEJO</v>
          </cell>
          <cell r="K789" t="str">
            <v>FORD</v>
          </cell>
          <cell r="L789" t="str">
            <v>CR 19 # 18- 19 P 1  LOC  4</v>
          </cell>
          <cell r="M789" t="str">
            <v>Com (Sencilla Niv.1 ) E.Costa</v>
          </cell>
          <cell r="N789" t="str">
            <v>Situacion correcta</v>
          </cell>
        </row>
        <row r="790">
          <cell r="A790">
            <v>1319302</v>
          </cell>
          <cell r="B790" t="str">
            <v>Medidores Para Pci</v>
          </cell>
          <cell r="C790">
            <v>5099629</v>
          </cell>
          <cell r="E790">
            <v>25067041</v>
          </cell>
          <cell r="F790">
            <v>5151072</v>
          </cell>
          <cell r="G790" t="str">
            <v>CARLOS MARTINEZ G</v>
          </cell>
          <cell r="H790" t="str">
            <v>Sucre</v>
          </cell>
          <cell r="I790" t="str">
            <v>SINCELEJO</v>
          </cell>
          <cell r="J790" t="str">
            <v>SINCELEJO</v>
          </cell>
          <cell r="K790" t="str">
            <v>FORD</v>
          </cell>
          <cell r="L790" t="str">
            <v>CR 19 # 18- 19 P 1  LOC  3</v>
          </cell>
          <cell r="M790" t="str">
            <v>Resid. Estrato 6 E.Costa</v>
          </cell>
          <cell r="N790" t="str">
            <v>Situacion correcta</v>
          </cell>
        </row>
        <row r="791">
          <cell r="A791">
            <v>10408035</v>
          </cell>
          <cell r="B791" t="str">
            <v>Medidores Para Pci</v>
          </cell>
          <cell r="C791">
            <v>5012609</v>
          </cell>
          <cell r="E791">
            <v>25026090</v>
          </cell>
          <cell r="F791">
            <v>5012609</v>
          </cell>
          <cell r="G791" t="str">
            <v>CARLOS BLANCOS</v>
          </cell>
          <cell r="H791" t="str">
            <v>Sucre</v>
          </cell>
          <cell r="I791" t="str">
            <v>OVEJAS</v>
          </cell>
          <cell r="J791" t="str">
            <v>OVEJAS</v>
          </cell>
          <cell r="K791" t="str">
            <v>PLAZA LA CRUZ</v>
          </cell>
          <cell r="L791" t="str">
            <v>CL 22 # 22- 73</v>
          </cell>
          <cell r="M791" t="str">
            <v>Resid. Estrato 1 E.Costa</v>
          </cell>
          <cell r="N791" t="str">
            <v>Situacion correcta</v>
          </cell>
          <cell r="O791">
            <v>4523180</v>
          </cell>
          <cell r="P791">
            <v>24</v>
          </cell>
        </row>
        <row r="792">
          <cell r="A792">
            <v>7219475</v>
          </cell>
          <cell r="B792" t="str">
            <v>Medidores Para Pci</v>
          </cell>
          <cell r="C792">
            <v>5092548</v>
          </cell>
          <cell r="E792">
            <v>25067047</v>
          </cell>
          <cell r="F792">
            <v>5136910</v>
          </cell>
          <cell r="G792" t="str">
            <v xml:space="preserve">  AERDENVIOS</v>
          </cell>
          <cell r="H792" t="str">
            <v>Sucre</v>
          </cell>
          <cell r="I792" t="str">
            <v>SINCELEJO</v>
          </cell>
          <cell r="J792" t="str">
            <v>SINCELEJO</v>
          </cell>
          <cell r="K792" t="str">
            <v>FORD</v>
          </cell>
          <cell r="L792" t="str">
            <v>CR 19 # 17.- 11 P 1  LOC  1</v>
          </cell>
          <cell r="M792" t="str">
            <v>Com (Sencilla Niv.1 ) E.Costa</v>
          </cell>
          <cell r="N792" t="str">
            <v>Situacion correcta</v>
          </cell>
        </row>
        <row r="793">
          <cell r="A793">
            <v>7314748</v>
          </cell>
          <cell r="B793" t="str">
            <v>Medidores Para Pci</v>
          </cell>
          <cell r="C793">
            <v>5092543</v>
          </cell>
          <cell r="E793">
            <v>25067033</v>
          </cell>
          <cell r="F793">
            <v>5136900</v>
          </cell>
          <cell r="G793" t="str">
            <v>ALBERTO VERGARA HDEZ</v>
          </cell>
          <cell r="H793" t="str">
            <v>Sucre</v>
          </cell>
          <cell r="I793" t="str">
            <v>SINCELEJO</v>
          </cell>
          <cell r="J793" t="str">
            <v>SINCELEJO</v>
          </cell>
          <cell r="K793" t="str">
            <v>FORD</v>
          </cell>
          <cell r="L793" t="str">
            <v>CR 19 # 16A- 23</v>
          </cell>
          <cell r="M793" t="str">
            <v>Resid. Estrato 4 E.Costa</v>
          </cell>
          <cell r="N793" t="str">
            <v>Situacion correcta</v>
          </cell>
        </row>
        <row r="794">
          <cell r="A794">
            <v>1866070</v>
          </cell>
          <cell r="B794" t="str">
            <v>Medidores Para Pci</v>
          </cell>
          <cell r="C794">
            <v>5092541</v>
          </cell>
          <cell r="E794">
            <v>25067037</v>
          </cell>
          <cell r="F794">
            <v>5136896</v>
          </cell>
          <cell r="G794" t="str">
            <v>CLARA Z DE PADRON</v>
          </cell>
          <cell r="H794" t="str">
            <v>Sucre</v>
          </cell>
          <cell r="I794" t="str">
            <v>SINCELEJO</v>
          </cell>
          <cell r="J794" t="str">
            <v>SINCELEJO</v>
          </cell>
          <cell r="K794" t="str">
            <v>FORD</v>
          </cell>
          <cell r="L794" t="str">
            <v>CR 19 # 16A- 75</v>
          </cell>
          <cell r="M794" t="str">
            <v>Resid. Estrato 4 E.Costa</v>
          </cell>
          <cell r="N794" t="str">
            <v>Situacion correcta</v>
          </cell>
        </row>
        <row r="795">
          <cell r="A795">
            <v>2068388</v>
          </cell>
          <cell r="B795" t="str">
            <v>Medidores Para Pci</v>
          </cell>
          <cell r="C795">
            <v>5092542</v>
          </cell>
          <cell r="E795">
            <v>25067036</v>
          </cell>
          <cell r="F795">
            <v>5136898</v>
          </cell>
          <cell r="G795" t="str">
            <v>RICARDO G CASSERES</v>
          </cell>
          <cell r="H795" t="str">
            <v>Sucre</v>
          </cell>
          <cell r="I795" t="str">
            <v>SINCELEJO</v>
          </cell>
          <cell r="J795" t="str">
            <v>SINCELEJO</v>
          </cell>
          <cell r="K795" t="str">
            <v>FORD</v>
          </cell>
          <cell r="L795" t="str">
            <v>CR 19 # 16A- 65</v>
          </cell>
          <cell r="M795" t="str">
            <v>Resid. Estrato 4 E.Costa</v>
          </cell>
          <cell r="N795" t="str">
            <v>Situacion correcta</v>
          </cell>
        </row>
        <row r="796">
          <cell r="A796">
            <v>3230601</v>
          </cell>
          <cell r="B796" t="str">
            <v>Medidores Para Pci</v>
          </cell>
          <cell r="C796">
            <v>5092393</v>
          </cell>
          <cell r="E796">
            <v>25060928</v>
          </cell>
          <cell r="F796">
            <v>5136600</v>
          </cell>
          <cell r="G796" t="str">
            <v>ANA MAZENETH NIETO</v>
          </cell>
          <cell r="H796" t="str">
            <v>Sucre</v>
          </cell>
          <cell r="I796" t="str">
            <v>SINCELEJO</v>
          </cell>
          <cell r="J796" t="str">
            <v>SINCELEJO</v>
          </cell>
          <cell r="K796" t="str">
            <v>CHACURI</v>
          </cell>
          <cell r="L796" t="str">
            <v>CR 19 # 16- 154 P 1  LOC  3</v>
          </cell>
          <cell r="M796" t="str">
            <v>Com (Sencilla Niv.1 ) E.Costa</v>
          </cell>
          <cell r="N796" t="str">
            <v>Situacion correcta</v>
          </cell>
        </row>
        <row r="797">
          <cell r="A797">
            <v>1318998</v>
          </cell>
          <cell r="B797" t="str">
            <v>Medidores Para Pci</v>
          </cell>
          <cell r="C797">
            <v>5092392</v>
          </cell>
          <cell r="E797">
            <v>25060928</v>
          </cell>
          <cell r="F797">
            <v>5136598</v>
          </cell>
          <cell r="G797" t="str">
            <v>ANA MAZANETH NIETO</v>
          </cell>
          <cell r="H797" t="str">
            <v>Sucre</v>
          </cell>
          <cell r="I797" t="str">
            <v>SINCELEJO</v>
          </cell>
          <cell r="J797" t="str">
            <v>SINCELEJO</v>
          </cell>
          <cell r="K797" t="str">
            <v>CHACURI</v>
          </cell>
          <cell r="L797" t="str">
            <v>CR 19 # 16- 154 P 1  LOC  1</v>
          </cell>
          <cell r="M797" t="str">
            <v>Com (Sencilla Niv.1 ) E.Costa</v>
          </cell>
          <cell r="N797" t="str">
            <v>Situacion correcta</v>
          </cell>
        </row>
        <row r="798">
          <cell r="A798">
            <v>5370334</v>
          </cell>
          <cell r="B798" t="str">
            <v>Medidores Para Pci</v>
          </cell>
          <cell r="C798">
            <v>5092394</v>
          </cell>
          <cell r="E798">
            <v>25060928</v>
          </cell>
          <cell r="F798">
            <v>5136602</v>
          </cell>
          <cell r="G798" t="str">
            <v>ANA MAZENETH NIETO</v>
          </cell>
          <cell r="H798" t="str">
            <v>Sucre</v>
          </cell>
          <cell r="I798" t="str">
            <v>SINCELEJO</v>
          </cell>
          <cell r="J798" t="str">
            <v>SINCELEJO</v>
          </cell>
          <cell r="K798" t="str">
            <v>CHACURI</v>
          </cell>
          <cell r="L798" t="str">
            <v>CR 19 # 16- 154 P 1  LOC  2</v>
          </cell>
          <cell r="M798" t="str">
            <v>Com (Sencilla Niv.1 ) E.Costa</v>
          </cell>
          <cell r="N798" t="str">
            <v>Situacion correcta</v>
          </cell>
        </row>
        <row r="799">
          <cell r="A799">
            <v>1318602</v>
          </cell>
          <cell r="B799" t="str">
            <v>Medidores Para Pci</v>
          </cell>
          <cell r="C799">
            <v>5092540</v>
          </cell>
          <cell r="E799">
            <v>25066973</v>
          </cell>
          <cell r="F799">
            <v>5136894</v>
          </cell>
          <cell r="G799" t="str">
            <v>HECTOR IRIARTE GARCIA</v>
          </cell>
          <cell r="H799" t="str">
            <v>Sucre</v>
          </cell>
          <cell r="I799" t="str">
            <v>SINCELEJO</v>
          </cell>
          <cell r="J799" t="str">
            <v>SINCELEJO</v>
          </cell>
          <cell r="K799" t="str">
            <v>FORD</v>
          </cell>
          <cell r="L799" t="str">
            <v>CL 16A # 19- 24 P 2  CASA 1</v>
          </cell>
          <cell r="M799" t="str">
            <v>Resid. Estrato 6 E.Costa</v>
          </cell>
          <cell r="N799" t="str">
            <v>Situacion correcta</v>
          </cell>
        </row>
        <row r="800">
          <cell r="A800">
            <v>5385581</v>
          </cell>
          <cell r="B800" t="str">
            <v>Medidores Para Pci</v>
          </cell>
          <cell r="C800">
            <v>5092538</v>
          </cell>
          <cell r="E800">
            <v>25066973</v>
          </cell>
          <cell r="F800">
            <v>5136890</v>
          </cell>
          <cell r="G800" t="str">
            <v>MIGUEL TOUS</v>
          </cell>
          <cell r="H800" t="str">
            <v>Sucre</v>
          </cell>
          <cell r="I800" t="str">
            <v>SINCELEJO</v>
          </cell>
          <cell r="J800" t="str">
            <v>SINCELEJO</v>
          </cell>
          <cell r="K800" t="str">
            <v>FORD</v>
          </cell>
          <cell r="L800" t="str">
            <v>CL 16A # 19- 24 P 1  CASA 1</v>
          </cell>
          <cell r="M800" t="str">
            <v>Resid. Estrato 6 E.Costa</v>
          </cell>
          <cell r="N800" t="str">
            <v>Situacion correcta</v>
          </cell>
        </row>
        <row r="801">
          <cell r="A801">
            <v>5392850</v>
          </cell>
          <cell r="B801" t="str">
            <v>Medidores Para Pci</v>
          </cell>
          <cell r="C801">
            <v>5092537</v>
          </cell>
          <cell r="E801">
            <v>25066972</v>
          </cell>
          <cell r="F801">
            <v>5136888</v>
          </cell>
          <cell r="G801" t="str">
            <v>VICTOR URUETA VELILLA</v>
          </cell>
          <cell r="H801" t="str">
            <v>Sucre</v>
          </cell>
          <cell r="I801" t="str">
            <v>SINCELEJO</v>
          </cell>
          <cell r="J801" t="str">
            <v>SINCELEJO</v>
          </cell>
          <cell r="K801" t="str">
            <v>FORD</v>
          </cell>
          <cell r="L801" t="str">
            <v>CL 16B # 19- 34</v>
          </cell>
          <cell r="M801" t="str">
            <v>Resid. Estrato 5 E.Costa</v>
          </cell>
          <cell r="N801" t="str">
            <v>Situacion correcta</v>
          </cell>
        </row>
        <row r="802">
          <cell r="A802">
            <v>7727994</v>
          </cell>
          <cell r="B802" t="str">
            <v>Medidores Para Pci</v>
          </cell>
          <cell r="C802">
            <v>5092493</v>
          </cell>
          <cell r="E802">
            <v>25073612</v>
          </cell>
          <cell r="F802">
            <v>5136800</v>
          </cell>
          <cell r="G802" t="str">
            <v>LUIS AGUAS</v>
          </cell>
          <cell r="H802" t="str">
            <v>Sucre</v>
          </cell>
          <cell r="I802" t="str">
            <v>SINCELEJO</v>
          </cell>
          <cell r="J802" t="str">
            <v>SINCELEJO</v>
          </cell>
          <cell r="K802" t="str">
            <v>LAS FLORES</v>
          </cell>
          <cell r="L802" t="str">
            <v>CL 16A # 19- 51</v>
          </cell>
          <cell r="M802" t="str">
            <v>Resid. Estrato 3 E.Costa</v>
          </cell>
          <cell r="N802" t="str">
            <v>Situacion correcta</v>
          </cell>
          <cell r="O802">
            <v>63490</v>
          </cell>
          <cell r="P802">
            <v>1</v>
          </cell>
        </row>
        <row r="803">
          <cell r="A803">
            <v>9015489</v>
          </cell>
          <cell r="B803" t="str">
            <v>Medidores Para Pci</v>
          </cell>
          <cell r="C803">
            <v>5092391</v>
          </cell>
          <cell r="E803">
            <v>25060928</v>
          </cell>
          <cell r="F803">
            <v>5136596</v>
          </cell>
          <cell r="G803" t="str">
            <v>ANA I MAZENETT NIETO</v>
          </cell>
          <cell r="H803" t="str">
            <v>Sucre</v>
          </cell>
          <cell r="I803" t="str">
            <v>SINCELEJO</v>
          </cell>
          <cell r="J803" t="str">
            <v>SINCELEJO</v>
          </cell>
          <cell r="K803" t="str">
            <v>CHACURI</v>
          </cell>
          <cell r="L803" t="str">
            <v>CR 19 # 16- 154 P 2  APTO 1</v>
          </cell>
          <cell r="M803" t="str">
            <v>Resid. Estrato 4 E.Costa</v>
          </cell>
          <cell r="N803" t="str">
            <v>Situacion correcta</v>
          </cell>
        </row>
        <row r="804">
          <cell r="A804">
            <v>7315786</v>
          </cell>
          <cell r="B804" t="str">
            <v>Medidores Para Pci</v>
          </cell>
          <cell r="C804">
            <v>5092486</v>
          </cell>
          <cell r="E804">
            <v>25073631</v>
          </cell>
          <cell r="F804">
            <v>5136786</v>
          </cell>
          <cell r="G804" t="str">
            <v>BENJAMIN ESCOBAR</v>
          </cell>
          <cell r="H804" t="str">
            <v>Sucre</v>
          </cell>
          <cell r="I804" t="str">
            <v>SINCELEJO</v>
          </cell>
          <cell r="J804" t="str">
            <v>SINCELEJO</v>
          </cell>
          <cell r="K804" t="str">
            <v>LAS FLORES</v>
          </cell>
          <cell r="L804" t="str">
            <v>CR 19 # 16- 153</v>
          </cell>
          <cell r="M804" t="str">
            <v>Resid. Estrato 4 E.Costa</v>
          </cell>
          <cell r="N804" t="str">
            <v>Situacion correcta</v>
          </cell>
          <cell r="O804">
            <v>122840</v>
          </cell>
          <cell r="P804">
            <v>1</v>
          </cell>
        </row>
        <row r="805">
          <cell r="A805">
            <v>7118349</v>
          </cell>
          <cell r="B805" t="str">
            <v>Medidores Para Pci</v>
          </cell>
          <cell r="C805">
            <v>5092395</v>
          </cell>
          <cell r="E805">
            <v>25060927</v>
          </cell>
          <cell r="F805">
            <v>5136604</v>
          </cell>
          <cell r="G805" t="str">
            <v>ANTONIO PRIETO</v>
          </cell>
          <cell r="H805" t="str">
            <v>Sucre</v>
          </cell>
          <cell r="I805" t="str">
            <v>SINCELEJO</v>
          </cell>
          <cell r="J805" t="str">
            <v>SINCELEJO</v>
          </cell>
          <cell r="K805" t="str">
            <v>CHACURI</v>
          </cell>
          <cell r="L805" t="str">
            <v>CR 19 # 16- 132 P 1  APTO 1</v>
          </cell>
          <cell r="M805" t="str">
            <v>Resid. Estrato 5 E.Costa</v>
          </cell>
          <cell r="N805" t="str">
            <v>Situacion correcta</v>
          </cell>
        </row>
        <row r="806">
          <cell r="A806">
            <v>7314580</v>
          </cell>
          <cell r="B806" t="str">
            <v>Medidores Para Pci</v>
          </cell>
          <cell r="C806">
            <v>5055080</v>
          </cell>
          <cell r="E806">
            <v>25060927</v>
          </cell>
          <cell r="F806">
            <v>5061974</v>
          </cell>
          <cell r="G806" t="str">
            <v>LIGIA ESTHER TATIS</v>
          </cell>
          <cell r="H806" t="str">
            <v>Sucre</v>
          </cell>
          <cell r="I806" t="str">
            <v>SINCELEJO</v>
          </cell>
          <cell r="J806" t="str">
            <v>SINCELEJO</v>
          </cell>
          <cell r="K806" t="str">
            <v>CHACURI</v>
          </cell>
          <cell r="L806" t="str">
            <v>CR 19 # 16- 132 P 1  APTO 2</v>
          </cell>
          <cell r="M806" t="str">
            <v>Resid. Estrato 4 E.Costa</v>
          </cell>
          <cell r="N806" t="str">
            <v>Situacion correcta</v>
          </cell>
        </row>
        <row r="807">
          <cell r="A807">
            <v>7314580</v>
          </cell>
          <cell r="B807" t="str">
            <v>Medidores Para Pci</v>
          </cell>
          <cell r="C807">
            <v>5055080</v>
          </cell>
          <cell r="E807">
            <v>25060927</v>
          </cell>
          <cell r="F807">
            <v>5061974</v>
          </cell>
          <cell r="G807" t="str">
            <v>LIGIA ESTHER TATIS</v>
          </cell>
          <cell r="H807" t="str">
            <v>Sucre</v>
          </cell>
          <cell r="I807" t="str">
            <v>SINCELEJO</v>
          </cell>
          <cell r="J807" t="str">
            <v>SINCELEJO</v>
          </cell>
          <cell r="K807" t="str">
            <v>CHACURI</v>
          </cell>
          <cell r="L807" t="str">
            <v>CR 19 # 16- 132 P 1  APTO 2</v>
          </cell>
          <cell r="M807" t="str">
            <v>Resid. Estrato 4 E.Costa</v>
          </cell>
          <cell r="N807" t="str">
            <v>Situacion correcta</v>
          </cell>
        </row>
        <row r="808">
          <cell r="A808">
            <v>1866182</v>
          </cell>
          <cell r="B808" t="str">
            <v>Medidores Para Pci</v>
          </cell>
          <cell r="C808">
            <v>5051113</v>
          </cell>
          <cell r="E808">
            <v>25060926</v>
          </cell>
          <cell r="F808">
            <v>5054040</v>
          </cell>
          <cell r="G808" t="str">
            <v>DAVID GOMEZ TATIS</v>
          </cell>
          <cell r="H808" t="str">
            <v>Sucre</v>
          </cell>
          <cell r="I808" t="str">
            <v>SINCELEJO</v>
          </cell>
          <cell r="J808" t="str">
            <v>SINCELEJO</v>
          </cell>
          <cell r="K808" t="str">
            <v>CHACURI</v>
          </cell>
          <cell r="L808" t="str">
            <v>CR 19 # 16- 120 P 2  APTO 1</v>
          </cell>
          <cell r="M808" t="str">
            <v>Resid. Estrato 4 E.Costa</v>
          </cell>
          <cell r="N808" t="str">
            <v>Situacion correcta</v>
          </cell>
          <cell r="O808">
            <v>69260</v>
          </cell>
          <cell r="P808">
            <v>1</v>
          </cell>
        </row>
        <row r="809">
          <cell r="A809">
            <v>1319806</v>
          </cell>
          <cell r="B809" t="str">
            <v>Medidores Para Pci</v>
          </cell>
          <cell r="C809">
            <v>5092397</v>
          </cell>
          <cell r="E809">
            <v>25060926</v>
          </cell>
          <cell r="F809">
            <v>5136608</v>
          </cell>
          <cell r="G809" t="str">
            <v>ARMANDO TATIS</v>
          </cell>
          <cell r="H809" t="str">
            <v>Sucre</v>
          </cell>
          <cell r="I809" t="str">
            <v>SINCELEJO</v>
          </cell>
          <cell r="J809" t="str">
            <v>SINCELEJO</v>
          </cell>
          <cell r="K809" t="str">
            <v>CHACURI</v>
          </cell>
          <cell r="L809" t="str">
            <v>CR 19 # 16- 120 P 3  APTO 1</v>
          </cell>
          <cell r="M809" t="str">
            <v>Resid. Estrato 4 E.Costa</v>
          </cell>
          <cell r="N809" t="str">
            <v>Situacion correcta</v>
          </cell>
          <cell r="O809">
            <v>61210</v>
          </cell>
          <cell r="P809">
            <v>1</v>
          </cell>
        </row>
        <row r="810">
          <cell r="A810">
            <v>1866272</v>
          </cell>
          <cell r="B810" t="str">
            <v>Medidores Para Pci</v>
          </cell>
          <cell r="C810">
            <v>5092398</v>
          </cell>
          <cell r="E810">
            <v>25060925</v>
          </cell>
          <cell r="F810">
            <v>5136610</v>
          </cell>
          <cell r="G810" t="str">
            <v>HEBERTO GOMEZ M</v>
          </cell>
          <cell r="H810" t="str">
            <v>Sucre</v>
          </cell>
          <cell r="I810" t="str">
            <v>SINCELEJO</v>
          </cell>
          <cell r="J810" t="str">
            <v>SINCELEJO</v>
          </cell>
          <cell r="K810" t="str">
            <v>CHACURI</v>
          </cell>
          <cell r="L810" t="str">
            <v>CR 19 # 16- 112</v>
          </cell>
          <cell r="M810" t="str">
            <v>Resid. Estrato 4 E.Costa</v>
          </cell>
          <cell r="N810" t="str">
            <v>Situacion correcta</v>
          </cell>
        </row>
        <row r="811">
          <cell r="A811">
            <v>7219454</v>
          </cell>
          <cell r="B811" t="str">
            <v>Medidores Para Pci</v>
          </cell>
          <cell r="C811">
            <v>5092484</v>
          </cell>
          <cell r="E811">
            <v>25073630</v>
          </cell>
          <cell r="F811">
            <v>5136782</v>
          </cell>
          <cell r="G811" t="str">
            <v>AMAURY VERGARA</v>
          </cell>
          <cell r="H811" t="str">
            <v>Sucre</v>
          </cell>
          <cell r="I811" t="str">
            <v>SINCELEJO</v>
          </cell>
          <cell r="J811" t="str">
            <v>SINCELEJO</v>
          </cell>
          <cell r="K811" t="str">
            <v>LAS FLORES</v>
          </cell>
          <cell r="L811" t="str">
            <v>CR 19 # 16- 119</v>
          </cell>
          <cell r="M811" t="str">
            <v>Com (Sencilla Niv.1 ) E.Costa</v>
          </cell>
          <cell r="N811" t="str">
            <v>Situacion correcta</v>
          </cell>
        </row>
        <row r="812">
          <cell r="A812">
            <v>10506753</v>
          </cell>
          <cell r="B812" t="str">
            <v>Medidores Para Pci</v>
          </cell>
          <cell r="C812">
            <v>5092473</v>
          </cell>
          <cell r="E812">
            <v>25073632</v>
          </cell>
          <cell r="F812">
            <v>5136760</v>
          </cell>
          <cell r="G812" t="str">
            <v>MARIA REBECA FERIA HERRERA</v>
          </cell>
          <cell r="H812" t="str">
            <v>Sucre</v>
          </cell>
          <cell r="I812" t="str">
            <v>SINCELEJO</v>
          </cell>
          <cell r="J812" t="str">
            <v>SINCELEJO</v>
          </cell>
          <cell r="K812" t="str">
            <v>LAS FLORES</v>
          </cell>
          <cell r="L812" t="str">
            <v>CR 19 # 16A- 85</v>
          </cell>
          <cell r="M812" t="str">
            <v>Resid. Estrato 5 E.Costa</v>
          </cell>
          <cell r="N812" t="str">
            <v>Situacion correcta</v>
          </cell>
        </row>
        <row r="813">
          <cell r="A813">
            <v>3219556</v>
          </cell>
          <cell r="B813" t="str">
            <v>Medidores Para Pci</v>
          </cell>
          <cell r="C813">
            <v>5092440</v>
          </cell>
          <cell r="E813">
            <v>25109975</v>
          </cell>
          <cell r="F813">
            <v>5136694</v>
          </cell>
          <cell r="G813" t="str">
            <v>MIGUEL DOMINGUEZ</v>
          </cell>
          <cell r="H813" t="str">
            <v>Sucre</v>
          </cell>
          <cell r="I813" t="str">
            <v>SINCELEJO</v>
          </cell>
          <cell r="J813" t="str">
            <v>SINCELEJO</v>
          </cell>
          <cell r="K813" t="str">
            <v>LAS FLORES</v>
          </cell>
          <cell r="L813" t="str">
            <v>CR 19 # 16A- 7</v>
          </cell>
          <cell r="M813" t="str">
            <v>Resid. Estrato 6 E.Costa</v>
          </cell>
          <cell r="N813" t="str">
            <v>Situacion correcta</v>
          </cell>
          <cell r="O813">
            <v>286490</v>
          </cell>
          <cell r="P813">
            <v>1</v>
          </cell>
        </row>
        <row r="814">
          <cell r="A814">
            <v>7315746</v>
          </cell>
          <cell r="B814" t="str">
            <v>Medidores Para Pci</v>
          </cell>
          <cell r="C814">
            <v>5092399</v>
          </cell>
          <cell r="E814">
            <v>25060924</v>
          </cell>
          <cell r="F814">
            <v>5136612</v>
          </cell>
          <cell r="G814" t="str">
            <v>RAFAEL MARTINEZ</v>
          </cell>
          <cell r="H814" t="str">
            <v>Sucre</v>
          </cell>
          <cell r="I814" t="str">
            <v>SINCELEJO</v>
          </cell>
          <cell r="J814" t="str">
            <v>SINCELEJO</v>
          </cell>
          <cell r="K814" t="str">
            <v>CHACURI</v>
          </cell>
          <cell r="L814" t="str">
            <v>CR 19 # 16- 66</v>
          </cell>
          <cell r="M814" t="str">
            <v>Resid. Estrato 5 E.Costa</v>
          </cell>
          <cell r="N814" t="str">
            <v>Situacion correcta</v>
          </cell>
        </row>
        <row r="815">
          <cell r="A815">
            <v>28357673</v>
          </cell>
          <cell r="B815" t="str">
            <v>Medidores Para Pci</v>
          </cell>
          <cell r="C815">
            <v>5092400</v>
          </cell>
          <cell r="E815">
            <v>25060923</v>
          </cell>
          <cell r="F815">
            <v>5136614</v>
          </cell>
          <cell r="G815" t="str">
            <v>CARMEN J GONZALEZ DE MARTINEZ</v>
          </cell>
          <cell r="H815" t="str">
            <v>Sucre</v>
          </cell>
          <cell r="I815" t="str">
            <v>SINCELEJO</v>
          </cell>
          <cell r="J815" t="str">
            <v>SINCELEJO</v>
          </cell>
          <cell r="K815" t="str">
            <v>CHACURI</v>
          </cell>
          <cell r="L815" t="str">
            <v>CR 19 # 16- 58</v>
          </cell>
          <cell r="M815" t="str">
            <v>Resid. Estrato 5 E.Costa</v>
          </cell>
          <cell r="N815" t="str">
            <v>Situacion correcta</v>
          </cell>
        </row>
        <row r="816">
          <cell r="A816">
            <v>5397334</v>
          </cell>
          <cell r="B816" t="str">
            <v>Medidores Para Pci</v>
          </cell>
          <cell r="C816">
            <v>5092401</v>
          </cell>
          <cell r="E816">
            <v>25060922</v>
          </cell>
          <cell r="F816">
            <v>5136616</v>
          </cell>
          <cell r="G816" t="str">
            <v>ISMAEL SANTIZ</v>
          </cell>
          <cell r="H816" t="str">
            <v>Sucre</v>
          </cell>
          <cell r="I816" t="str">
            <v>SINCELEJO</v>
          </cell>
          <cell r="J816" t="str">
            <v>SINCELEJO</v>
          </cell>
          <cell r="K816" t="str">
            <v>CHACURI</v>
          </cell>
          <cell r="L816" t="str">
            <v>CR 19 # 16- 48</v>
          </cell>
          <cell r="M816" t="str">
            <v>Resid. Estrato 4 E.Costa</v>
          </cell>
          <cell r="N816" t="str">
            <v>Situacion correcta</v>
          </cell>
        </row>
        <row r="817">
          <cell r="A817">
            <v>5369572</v>
          </cell>
          <cell r="B817" t="str">
            <v>Medidores Para Pci</v>
          </cell>
          <cell r="C817">
            <v>5092402</v>
          </cell>
          <cell r="E817">
            <v>25060921</v>
          </cell>
          <cell r="F817">
            <v>5136618</v>
          </cell>
          <cell r="G817" t="str">
            <v>HUMBERTO PATERNINA</v>
          </cell>
          <cell r="H817" t="str">
            <v>Sucre</v>
          </cell>
          <cell r="I817" t="str">
            <v>SINCELEJO</v>
          </cell>
          <cell r="J817" t="str">
            <v>SINCELEJO</v>
          </cell>
          <cell r="K817" t="str">
            <v>CHACURI</v>
          </cell>
          <cell r="L817" t="str">
            <v>CR 19 # 16- 40</v>
          </cell>
          <cell r="M817" t="str">
            <v>Resid. Estrato 4 E.Costa</v>
          </cell>
          <cell r="N817" t="str">
            <v>Situacion correcta</v>
          </cell>
        </row>
        <row r="818">
          <cell r="A818">
            <v>7116640</v>
          </cell>
          <cell r="B818" t="str">
            <v>Medidores Para Pci</v>
          </cell>
          <cell r="C818">
            <v>5092403</v>
          </cell>
          <cell r="E818">
            <v>25060920</v>
          </cell>
          <cell r="F818">
            <v>5136620</v>
          </cell>
          <cell r="G818" t="str">
            <v>ANGELA DE HERNANDEZ</v>
          </cell>
          <cell r="H818" t="str">
            <v>Sucre</v>
          </cell>
          <cell r="I818" t="str">
            <v>SINCELEJO</v>
          </cell>
          <cell r="J818" t="str">
            <v>SINCELEJO</v>
          </cell>
          <cell r="K818" t="str">
            <v>CHACURI</v>
          </cell>
          <cell r="L818" t="str">
            <v>CR 19 # 16- 26</v>
          </cell>
          <cell r="M818" t="str">
            <v>Resid. Estrato 4 E.Costa</v>
          </cell>
          <cell r="N818" t="str">
            <v>Situacion correcta</v>
          </cell>
        </row>
        <row r="819">
          <cell r="A819">
            <v>1675922</v>
          </cell>
          <cell r="B819" t="str">
            <v>Medidores Para Pci</v>
          </cell>
          <cell r="C819" t="str">
            <v>BAJA</v>
          </cell>
        </row>
        <row r="820">
          <cell r="A820">
            <v>10245735</v>
          </cell>
          <cell r="B820" t="str">
            <v>Medidores Para Pci</v>
          </cell>
          <cell r="C820">
            <v>5092404</v>
          </cell>
          <cell r="E820">
            <v>25060919</v>
          </cell>
          <cell r="F820">
            <v>5136622</v>
          </cell>
          <cell r="G820" t="str">
            <v>SALVADOR RUEDA</v>
          </cell>
          <cell r="H820" t="str">
            <v>Sucre</v>
          </cell>
          <cell r="I820" t="str">
            <v>SINCELEJO</v>
          </cell>
          <cell r="J820" t="str">
            <v>SINCELEJO</v>
          </cell>
          <cell r="K820" t="str">
            <v>CHACURI</v>
          </cell>
          <cell r="L820" t="str">
            <v>CR 19 # 16- 10</v>
          </cell>
          <cell r="M820" t="str">
            <v>Resid. Estrato 4 E.Costa</v>
          </cell>
          <cell r="N820" t="str">
            <v>Situacion correcta</v>
          </cell>
        </row>
        <row r="821">
          <cell r="A821">
            <v>10409014</v>
          </cell>
          <cell r="B821" t="str">
            <v>Medidores Para Pci</v>
          </cell>
          <cell r="C821">
            <v>5092412</v>
          </cell>
          <cell r="E821">
            <v>25073605</v>
          </cell>
          <cell r="F821">
            <v>5136638</v>
          </cell>
          <cell r="G821" t="str">
            <v>HUMBERTO CORENA</v>
          </cell>
          <cell r="H821" t="str">
            <v>Sucre</v>
          </cell>
          <cell r="I821" t="str">
            <v>SINCELEJO</v>
          </cell>
          <cell r="J821" t="str">
            <v>SINCELEJO</v>
          </cell>
          <cell r="K821" t="str">
            <v>LAS FLORES</v>
          </cell>
          <cell r="L821" t="str">
            <v>CL 16 # 19- 27</v>
          </cell>
          <cell r="M821" t="str">
            <v>Resid. Estrato 5 E.Costa</v>
          </cell>
          <cell r="N821" t="str">
            <v>Situacion correcta</v>
          </cell>
        </row>
        <row r="822">
          <cell r="A822">
            <v>1866196</v>
          </cell>
          <cell r="B822" t="str">
            <v>Medidores Para Pci</v>
          </cell>
          <cell r="C822">
            <v>5092413</v>
          </cell>
          <cell r="E822">
            <v>25073606</v>
          </cell>
          <cell r="F822">
            <v>5136640</v>
          </cell>
          <cell r="G822" t="str">
            <v xml:space="preserve">  ESTACION DE POLICIA</v>
          </cell>
          <cell r="H822" t="str">
            <v>Sucre</v>
          </cell>
          <cell r="I822" t="str">
            <v>SINCELEJO</v>
          </cell>
          <cell r="J822" t="str">
            <v>SINCELEJO</v>
          </cell>
          <cell r="K822" t="str">
            <v>LAS FLORES</v>
          </cell>
          <cell r="L822" t="str">
            <v>CL 16 # 19- 37</v>
          </cell>
          <cell r="M822" t="str">
            <v>Resid. Estrato 4 E.Costa</v>
          </cell>
          <cell r="N822" t="str">
            <v>Situacion correcta</v>
          </cell>
        </row>
        <row r="823">
          <cell r="A823">
            <v>1863973</v>
          </cell>
          <cell r="B823" t="str">
            <v>Medidores Para Pci</v>
          </cell>
          <cell r="C823">
            <v>5092428</v>
          </cell>
          <cell r="E823">
            <v>25073607</v>
          </cell>
          <cell r="F823">
            <v>5136670</v>
          </cell>
          <cell r="G823" t="str">
            <v>ESTHER E DE ESCOBAR</v>
          </cell>
          <cell r="H823" t="str">
            <v>Sucre</v>
          </cell>
          <cell r="I823" t="str">
            <v>SINCELEJO</v>
          </cell>
          <cell r="J823" t="str">
            <v>SINCELEJO</v>
          </cell>
          <cell r="K823" t="str">
            <v>LAS FLORES</v>
          </cell>
          <cell r="L823" t="str">
            <v>CL 16 # 19- 45</v>
          </cell>
          <cell r="M823" t="str">
            <v>Resid. Estrato 5 E.Costa</v>
          </cell>
          <cell r="N823" t="str">
            <v>Situacion correcta</v>
          </cell>
        </row>
        <row r="824">
          <cell r="A824">
            <v>1866908</v>
          </cell>
          <cell r="B824" t="str">
            <v>Medidores Para Pci</v>
          </cell>
          <cell r="C824">
            <v>5092426</v>
          </cell>
          <cell r="E824">
            <v>25066964</v>
          </cell>
          <cell r="F824">
            <v>5136666</v>
          </cell>
          <cell r="G824" t="str">
            <v>JULIA DE BITAR</v>
          </cell>
          <cell r="H824" t="str">
            <v>Sucre</v>
          </cell>
          <cell r="I824" t="str">
            <v>SINCELEJO</v>
          </cell>
          <cell r="J824" t="str">
            <v>SINCELEJO</v>
          </cell>
          <cell r="K824" t="str">
            <v>FORD</v>
          </cell>
          <cell r="L824" t="str">
            <v>CL 16 # 19- 80</v>
          </cell>
          <cell r="M824" t="str">
            <v>Resid. Estrato 5 E.Costa</v>
          </cell>
          <cell r="N824" t="str">
            <v>Situacion correcta</v>
          </cell>
        </row>
        <row r="825">
          <cell r="A825">
            <v>2933968</v>
          </cell>
          <cell r="B825" t="str">
            <v>Medidores Para Pci</v>
          </cell>
          <cell r="C825">
            <v>5092425</v>
          </cell>
          <cell r="E825">
            <v>25066966</v>
          </cell>
          <cell r="F825">
            <v>5136664</v>
          </cell>
          <cell r="G825" t="str">
            <v>ROGELIO RODRIGUEZ S</v>
          </cell>
          <cell r="H825" t="str">
            <v>Sucre</v>
          </cell>
          <cell r="I825" t="str">
            <v>SINCELEJO</v>
          </cell>
          <cell r="J825" t="str">
            <v>SINCELEJO</v>
          </cell>
          <cell r="K825" t="str">
            <v>FORD</v>
          </cell>
          <cell r="L825" t="str">
            <v>CL 16 # 19- 90</v>
          </cell>
          <cell r="M825" t="str">
            <v>Resid. Estrato 6 E.Costa</v>
          </cell>
          <cell r="N825" t="str">
            <v>Situacion correcta</v>
          </cell>
        </row>
        <row r="826">
          <cell r="A826">
            <v>10245158</v>
          </cell>
          <cell r="B826" t="str">
            <v>Medidores Para Pci</v>
          </cell>
          <cell r="C826">
            <v>5092427</v>
          </cell>
          <cell r="E826">
            <v>25110757</v>
          </cell>
          <cell r="F826">
            <v>5136668</v>
          </cell>
          <cell r="G826" t="str">
            <v>EMIRO VELILLA</v>
          </cell>
          <cell r="H826" t="str">
            <v>Sucre</v>
          </cell>
          <cell r="I826" t="str">
            <v>SINCELEJO</v>
          </cell>
          <cell r="J826" t="str">
            <v>SINCELEJO</v>
          </cell>
          <cell r="K826" t="str">
            <v>FORD</v>
          </cell>
          <cell r="L826" t="str">
            <v>CL 16 # 19- 56</v>
          </cell>
          <cell r="M826" t="str">
            <v>Resid. Estrato 3 E.Costa</v>
          </cell>
          <cell r="N826" t="str">
            <v>Situacion correcta</v>
          </cell>
        </row>
        <row r="827">
          <cell r="A827">
            <v>1267188</v>
          </cell>
          <cell r="B827" t="str">
            <v>Medidores Para Pci</v>
          </cell>
          <cell r="C827">
            <v>5092414</v>
          </cell>
          <cell r="E827">
            <v>25073608</v>
          </cell>
          <cell r="F827">
            <v>5136642</v>
          </cell>
          <cell r="G827" t="str">
            <v>RAFAEL TAMARA M</v>
          </cell>
          <cell r="H827" t="str">
            <v>Sucre</v>
          </cell>
          <cell r="I827" t="str">
            <v>SINCELEJO</v>
          </cell>
          <cell r="J827" t="str">
            <v>SINCELEJO</v>
          </cell>
          <cell r="K827" t="str">
            <v>LAS FLORES</v>
          </cell>
          <cell r="L827" t="str">
            <v>CL 16 # 19- 49</v>
          </cell>
          <cell r="M827" t="str">
            <v>Resid. Estrato 5 E.Costa</v>
          </cell>
          <cell r="N827" t="str">
            <v>Situacion correcta</v>
          </cell>
        </row>
        <row r="828">
          <cell r="A828">
            <v>7289102</v>
          </cell>
          <cell r="B828" t="str">
            <v>Medidores Para Pci</v>
          </cell>
          <cell r="C828">
            <v>5092415</v>
          </cell>
          <cell r="E828">
            <v>25066969</v>
          </cell>
          <cell r="F828">
            <v>5136644</v>
          </cell>
          <cell r="G828" t="str">
            <v>DIOFANTE OSPINO VERA</v>
          </cell>
          <cell r="H828" t="str">
            <v>Sucre</v>
          </cell>
          <cell r="I828" t="str">
            <v>SINCELEJO</v>
          </cell>
          <cell r="J828" t="str">
            <v>SINCELEJO</v>
          </cell>
          <cell r="K828" t="str">
            <v>FORD</v>
          </cell>
          <cell r="L828" t="str">
            <v>CL 16 # 19- 61</v>
          </cell>
          <cell r="M828" t="str">
            <v>Resid. Estrato 5 E.Costa</v>
          </cell>
          <cell r="N828" t="str">
            <v>Situacion correcta</v>
          </cell>
          <cell r="O828">
            <v>140660</v>
          </cell>
          <cell r="P828">
            <v>1</v>
          </cell>
        </row>
        <row r="829">
          <cell r="A829">
            <v>1319672</v>
          </cell>
          <cell r="B829" t="str">
            <v>Medidores Para Pci</v>
          </cell>
          <cell r="C829">
            <v>5092421</v>
          </cell>
          <cell r="E829">
            <v>25066965</v>
          </cell>
          <cell r="F829">
            <v>5136656</v>
          </cell>
          <cell r="G829" t="str">
            <v xml:space="preserve">  LOGIA MASONICA</v>
          </cell>
          <cell r="H829" t="str">
            <v>Sucre</v>
          </cell>
          <cell r="I829" t="str">
            <v>SINCELEJO</v>
          </cell>
          <cell r="J829" t="str">
            <v>SINCELEJO</v>
          </cell>
          <cell r="K829" t="str">
            <v>FORD</v>
          </cell>
          <cell r="L829" t="str">
            <v>CL 16 # 19- 87</v>
          </cell>
          <cell r="M829" t="str">
            <v>Com (Sencilla Niv.1 ) E.Costa</v>
          </cell>
          <cell r="N829" t="str">
            <v>Situacion correcta</v>
          </cell>
        </row>
        <row r="830">
          <cell r="A830">
            <v>2929669</v>
          </cell>
          <cell r="B830" t="str">
            <v>Medidores Para Pci</v>
          </cell>
          <cell r="C830">
            <v>5064086</v>
          </cell>
          <cell r="E830">
            <v>25111000</v>
          </cell>
          <cell r="F830">
            <v>5079986</v>
          </cell>
          <cell r="G830" t="str">
            <v>JOSE BITAR BELTRAN</v>
          </cell>
          <cell r="H830" t="str">
            <v>Sucre</v>
          </cell>
          <cell r="I830" t="str">
            <v>SINCELEJO</v>
          </cell>
          <cell r="J830" t="str">
            <v>SINCELEJO</v>
          </cell>
          <cell r="K830" t="str">
            <v>FORD</v>
          </cell>
          <cell r="L830" t="str">
            <v>CL 16 # 19- 89</v>
          </cell>
          <cell r="M830" t="str">
            <v>Resid. Estrato 4 E.Costa</v>
          </cell>
          <cell r="N830" t="str">
            <v>Situacion correcta</v>
          </cell>
        </row>
        <row r="831">
          <cell r="A831">
            <v>8914810</v>
          </cell>
          <cell r="B831" t="str">
            <v>Medidores Para Pci</v>
          </cell>
          <cell r="C831">
            <v>5092416</v>
          </cell>
          <cell r="E831">
            <v>25066963</v>
          </cell>
          <cell r="F831">
            <v>5136646</v>
          </cell>
          <cell r="G831" t="str">
            <v>ALFONSO MERCADO</v>
          </cell>
          <cell r="H831" t="str">
            <v>Sucre</v>
          </cell>
          <cell r="I831" t="str">
            <v>SINCELEJO</v>
          </cell>
          <cell r="J831" t="str">
            <v>SINCELEJO</v>
          </cell>
          <cell r="K831" t="str">
            <v>FORD</v>
          </cell>
          <cell r="L831" t="str">
            <v>CL 16 # 19- 71</v>
          </cell>
          <cell r="M831" t="str">
            <v>Resid. Estrato 5 E.Costa</v>
          </cell>
          <cell r="N831" t="str">
            <v>Situacion correcta</v>
          </cell>
        </row>
        <row r="832">
          <cell r="A832">
            <v>7219520</v>
          </cell>
          <cell r="B832" t="str">
            <v>Medidores Para Pci</v>
          </cell>
          <cell r="C832">
            <v>5092417</v>
          </cell>
          <cell r="E832">
            <v>25066963</v>
          </cell>
          <cell r="F832">
            <v>5136648</v>
          </cell>
          <cell r="G832" t="str">
            <v>ALFONSO MERCADO P</v>
          </cell>
          <cell r="H832" t="str">
            <v>Sucre</v>
          </cell>
          <cell r="I832" t="str">
            <v>SINCELEJO</v>
          </cell>
          <cell r="J832" t="str">
            <v>SINCELEJO</v>
          </cell>
          <cell r="K832" t="str">
            <v>FORD</v>
          </cell>
          <cell r="L832" t="str">
            <v>CL 16 # 19- 71 ENTR 1   P 2  APTO 1</v>
          </cell>
          <cell r="M832" t="str">
            <v>Resid. Estrato 5 E.Costa</v>
          </cell>
          <cell r="N832" t="str">
            <v>Situacion correcta</v>
          </cell>
        </row>
        <row r="833">
          <cell r="A833">
            <v>1868111</v>
          </cell>
          <cell r="B833" t="str">
            <v>Medidores Para Pci</v>
          </cell>
          <cell r="C833" t="str">
            <v>No Encontrados</v>
          </cell>
        </row>
        <row r="834">
          <cell r="A834">
            <v>10504574</v>
          </cell>
          <cell r="B834" t="str">
            <v>Medidores Para Pci</v>
          </cell>
          <cell r="C834">
            <v>5092286</v>
          </cell>
          <cell r="E834">
            <v>25060945</v>
          </cell>
          <cell r="F834">
            <v>5136386</v>
          </cell>
          <cell r="G834" t="str">
            <v>ALIRIO PORTILLO P</v>
          </cell>
          <cell r="H834" t="str">
            <v>Sucre</v>
          </cell>
          <cell r="I834" t="str">
            <v>SINCELEJO</v>
          </cell>
          <cell r="J834" t="str">
            <v>SINCELEJO</v>
          </cell>
          <cell r="K834" t="str">
            <v>CHACURI</v>
          </cell>
          <cell r="L834" t="str">
            <v>CR 19 # 15- 170</v>
          </cell>
          <cell r="M834" t="str">
            <v>Resid. Estrato 5 E.Costa</v>
          </cell>
          <cell r="N834" t="str">
            <v>Situacion correcta</v>
          </cell>
        </row>
        <row r="835">
          <cell r="A835">
            <v>16007908</v>
          </cell>
          <cell r="B835" t="str">
            <v>Medidores Para Pci</v>
          </cell>
          <cell r="C835" t="str">
            <v>BAJA</v>
          </cell>
        </row>
        <row r="836">
          <cell r="A836">
            <v>1788190</v>
          </cell>
          <cell r="B836" t="str">
            <v>Medidores Para Pci</v>
          </cell>
          <cell r="C836">
            <v>5092287</v>
          </cell>
          <cell r="E836">
            <v>25060944</v>
          </cell>
          <cell r="F836">
            <v>5136388</v>
          </cell>
          <cell r="G836" t="str">
            <v>MIRIAM DIAZ DE MERCADO</v>
          </cell>
          <cell r="H836" t="str">
            <v>Sucre</v>
          </cell>
          <cell r="I836" t="str">
            <v>SINCELEJO</v>
          </cell>
          <cell r="J836" t="str">
            <v>SINCELEJO</v>
          </cell>
          <cell r="K836" t="str">
            <v>CHACURI</v>
          </cell>
          <cell r="L836" t="str">
            <v>CR 19 # 15- 160 P 2  APTO 1</v>
          </cell>
          <cell r="M836" t="str">
            <v>Resid. Estrato 4 E.Costa</v>
          </cell>
          <cell r="N836" t="str">
            <v>Situacion correcta</v>
          </cell>
        </row>
        <row r="837">
          <cell r="A837">
            <v>16007985</v>
          </cell>
          <cell r="B837" t="str">
            <v>Medidores Para Pci</v>
          </cell>
          <cell r="C837">
            <v>5092288</v>
          </cell>
          <cell r="E837">
            <v>25060944</v>
          </cell>
          <cell r="F837">
            <v>5136390</v>
          </cell>
          <cell r="G837" t="str">
            <v>MIRIAM DE MERCADO</v>
          </cell>
          <cell r="H837" t="str">
            <v>Sucre</v>
          </cell>
          <cell r="I837" t="str">
            <v>SINCELEJO</v>
          </cell>
          <cell r="J837" t="str">
            <v>SINCELEJO</v>
          </cell>
          <cell r="K837" t="str">
            <v>CHACURI</v>
          </cell>
          <cell r="L837" t="str">
            <v>CR 19 # 15- 160</v>
          </cell>
          <cell r="M837" t="str">
            <v>Resid. Estrato 4 E.Costa</v>
          </cell>
          <cell r="N837" t="str">
            <v>Situacion correcta</v>
          </cell>
        </row>
        <row r="838">
          <cell r="A838">
            <v>1319504</v>
          </cell>
          <cell r="B838" t="str">
            <v>Medidores Para Pci</v>
          </cell>
          <cell r="C838">
            <v>5092290</v>
          </cell>
          <cell r="E838">
            <v>25060917</v>
          </cell>
          <cell r="F838">
            <v>5136394</v>
          </cell>
          <cell r="G838" t="str">
            <v>EDILBERTO PATERNINA</v>
          </cell>
          <cell r="H838" t="str">
            <v>Sucre</v>
          </cell>
          <cell r="I838" t="str">
            <v>SINCELEJO</v>
          </cell>
          <cell r="J838" t="str">
            <v>SINCELEJO</v>
          </cell>
          <cell r="K838" t="str">
            <v>CHACURI</v>
          </cell>
          <cell r="L838" t="str">
            <v>CR 19 # 15- 150 P 2  APTO 1</v>
          </cell>
          <cell r="M838" t="str">
            <v>Resid. Estrato 4 E.Costa</v>
          </cell>
          <cell r="N838" t="str">
            <v>Situacion correcta</v>
          </cell>
        </row>
        <row r="839">
          <cell r="A839">
            <v>1319305</v>
          </cell>
          <cell r="B839" t="str">
            <v>Medidores Para Pci</v>
          </cell>
          <cell r="C839">
            <v>5092289</v>
          </cell>
          <cell r="E839">
            <v>25060917</v>
          </cell>
          <cell r="F839">
            <v>5136392</v>
          </cell>
          <cell r="G839" t="str">
            <v>EDILBERTO PATERNINA</v>
          </cell>
          <cell r="H839" t="str">
            <v>Sucre</v>
          </cell>
          <cell r="I839" t="str">
            <v>SINCELEJO</v>
          </cell>
          <cell r="J839" t="str">
            <v>SINCELEJO</v>
          </cell>
          <cell r="K839" t="str">
            <v>CHACURI</v>
          </cell>
          <cell r="L839" t="str">
            <v>CR 19 # 15- 150</v>
          </cell>
          <cell r="M839" t="str">
            <v>Resid. Estrato 4 E.Costa</v>
          </cell>
          <cell r="N839" t="str">
            <v>Situacion correcta</v>
          </cell>
        </row>
        <row r="840">
          <cell r="A840">
            <v>7314118</v>
          </cell>
          <cell r="B840" t="str">
            <v>Medidores Para Pci</v>
          </cell>
          <cell r="C840">
            <v>5056382</v>
          </cell>
          <cell r="E840">
            <v>25060916</v>
          </cell>
          <cell r="F840">
            <v>5064578</v>
          </cell>
          <cell r="G840" t="str">
            <v>EDGAR MORALES</v>
          </cell>
          <cell r="H840" t="str">
            <v>Sucre</v>
          </cell>
          <cell r="I840" t="str">
            <v>SINCELEJO</v>
          </cell>
          <cell r="J840" t="str">
            <v>SINCELEJO</v>
          </cell>
          <cell r="K840" t="str">
            <v>CHACURI</v>
          </cell>
          <cell r="L840" t="str">
            <v>CR 19 # 15- 144 P 2  APTO 2</v>
          </cell>
          <cell r="M840" t="str">
            <v>Resid. Estrato 5 E.Costa</v>
          </cell>
          <cell r="N840" t="str">
            <v>Situacion correcta</v>
          </cell>
        </row>
        <row r="841">
          <cell r="A841">
            <v>3359475</v>
          </cell>
          <cell r="B841" t="str">
            <v>Medidores Para Pci</v>
          </cell>
          <cell r="C841">
            <v>5092292</v>
          </cell>
          <cell r="E841">
            <v>25060916</v>
          </cell>
          <cell r="F841">
            <v>5136398</v>
          </cell>
          <cell r="G841" t="str">
            <v>EUSEBIO MORALES</v>
          </cell>
          <cell r="H841" t="str">
            <v>Sucre</v>
          </cell>
          <cell r="I841" t="str">
            <v>SINCELEJO</v>
          </cell>
          <cell r="J841" t="str">
            <v>SINCELEJO</v>
          </cell>
          <cell r="K841" t="str">
            <v>CHACURI</v>
          </cell>
          <cell r="L841" t="str">
            <v>CR 19 # 15- 144 P 2  APTO 3</v>
          </cell>
          <cell r="M841" t="str">
            <v>Resid. Estrato 5 E.Costa</v>
          </cell>
          <cell r="N841" t="str">
            <v>Situacion correcta</v>
          </cell>
        </row>
        <row r="842">
          <cell r="A842">
            <v>10244477</v>
          </cell>
          <cell r="B842" t="str">
            <v>Medidores Para Pci</v>
          </cell>
          <cell r="C842">
            <v>5092291</v>
          </cell>
          <cell r="E842">
            <v>25060916</v>
          </cell>
          <cell r="F842">
            <v>5136396</v>
          </cell>
          <cell r="G842" t="str">
            <v>EUSEBIO MORALES</v>
          </cell>
          <cell r="H842" t="str">
            <v>Sucre</v>
          </cell>
          <cell r="I842" t="str">
            <v>SINCELEJO</v>
          </cell>
          <cell r="J842" t="str">
            <v>SINCELEJO</v>
          </cell>
          <cell r="K842" t="str">
            <v>CHACURI</v>
          </cell>
          <cell r="L842" t="str">
            <v>CR 19 # 15- 144</v>
          </cell>
          <cell r="M842" t="str">
            <v>Com (Sencilla Niv.1 ) E.Costa</v>
          </cell>
          <cell r="N842" t="str">
            <v>Situacion correcta</v>
          </cell>
          <cell r="O842">
            <v>48710</v>
          </cell>
          <cell r="P842">
            <v>1</v>
          </cell>
        </row>
        <row r="843">
          <cell r="A843">
            <v>7300314</v>
          </cell>
          <cell r="B843" t="str">
            <v>Medidores Para Pci</v>
          </cell>
          <cell r="C843">
            <v>5052040</v>
          </cell>
          <cell r="E843">
            <v>25060916</v>
          </cell>
          <cell r="F843">
            <v>5055894</v>
          </cell>
          <cell r="G843" t="str">
            <v>EUSEBIO MORALES MENDOZA</v>
          </cell>
          <cell r="H843" t="str">
            <v>Sucre</v>
          </cell>
          <cell r="I843" t="str">
            <v>SINCELEJO</v>
          </cell>
          <cell r="J843" t="str">
            <v>SINCELEJO</v>
          </cell>
          <cell r="K843" t="str">
            <v>CHACURI</v>
          </cell>
          <cell r="L843" t="str">
            <v>CR 19 # 15- 144 P 2  APTO 1</v>
          </cell>
          <cell r="M843" t="str">
            <v>Com (Sencilla Niv.1 ) E.Costa</v>
          </cell>
          <cell r="N843" t="str">
            <v>Situacion correcta</v>
          </cell>
          <cell r="O843">
            <v>6090</v>
          </cell>
          <cell r="P843">
            <v>5</v>
          </cell>
        </row>
        <row r="844">
          <cell r="A844">
            <v>10409742</v>
          </cell>
          <cell r="B844" t="str">
            <v>Medidores Para Pci</v>
          </cell>
          <cell r="C844">
            <v>5092284</v>
          </cell>
          <cell r="E844">
            <v>25073637</v>
          </cell>
          <cell r="F844">
            <v>5136382</v>
          </cell>
          <cell r="G844" t="str">
            <v>ROGELIO MONTES</v>
          </cell>
          <cell r="H844" t="str">
            <v>Sucre</v>
          </cell>
          <cell r="I844" t="str">
            <v>SINCELEJO</v>
          </cell>
          <cell r="J844" t="str">
            <v>SINCELEJO</v>
          </cell>
          <cell r="K844" t="str">
            <v>LAS FLORES</v>
          </cell>
          <cell r="L844" t="str">
            <v>CR 19 # 17- 153</v>
          </cell>
          <cell r="M844" t="str">
            <v>Resid. Estrato 3 E.Costa</v>
          </cell>
          <cell r="N844" t="str">
            <v>Situacion correcta</v>
          </cell>
        </row>
        <row r="845">
          <cell r="A845">
            <v>132958</v>
          </cell>
          <cell r="B845" t="str">
            <v>Medidores Para Pci</v>
          </cell>
          <cell r="C845">
            <v>5092282</v>
          </cell>
          <cell r="E845">
            <v>25073627</v>
          </cell>
          <cell r="F845">
            <v>5136378</v>
          </cell>
          <cell r="G845" t="str">
            <v>JUAN BUELVAS</v>
          </cell>
          <cell r="H845" t="str">
            <v>Sucre</v>
          </cell>
          <cell r="I845" t="str">
            <v>SINCELEJO</v>
          </cell>
          <cell r="J845" t="str">
            <v>SINCELEJO</v>
          </cell>
          <cell r="K845" t="str">
            <v>LAS FLORES</v>
          </cell>
          <cell r="L845" t="str">
            <v>CR 19 # 15- 133</v>
          </cell>
          <cell r="M845" t="str">
            <v>Resid. Estrato 4 E.Costa</v>
          </cell>
          <cell r="N845" t="str">
            <v>Situacion correcta</v>
          </cell>
        </row>
        <row r="846">
          <cell r="A846">
            <v>1910640</v>
          </cell>
          <cell r="B846" t="str">
            <v>Medidores Para Pci</v>
          </cell>
          <cell r="C846">
            <v>5092280</v>
          </cell>
          <cell r="E846">
            <v>25073626</v>
          </cell>
          <cell r="F846">
            <v>5136374</v>
          </cell>
          <cell r="G846" t="str">
            <v>BLAS VITOLA HDEZ</v>
          </cell>
          <cell r="H846" t="str">
            <v>Sucre</v>
          </cell>
          <cell r="I846" t="str">
            <v>SINCELEJO</v>
          </cell>
          <cell r="J846" t="str">
            <v>SINCELEJO</v>
          </cell>
          <cell r="K846" t="str">
            <v>LAS FLORES</v>
          </cell>
          <cell r="L846" t="str">
            <v>CR 19 # 15- 111</v>
          </cell>
          <cell r="M846" t="str">
            <v>Resid. Estrato 4 E.Costa</v>
          </cell>
          <cell r="N846" t="str">
            <v>Situacion correcta</v>
          </cell>
        </row>
        <row r="847">
          <cell r="A847">
            <v>1791118</v>
          </cell>
          <cell r="B847" t="str">
            <v>Medidores Para Pci</v>
          </cell>
          <cell r="C847">
            <v>5092281</v>
          </cell>
          <cell r="E847">
            <v>25073626</v>
          </cell>
          <cell r="F847">
            <v>5136376</v>
          </cell>
          <cell r="G847" t="str">
            <v>ELVIA HERNANDEZ</v>
          </cell>
          <cell r="H847" t="str">
            <v>Sucre</v>
          </cell>
          <cell r="I847" t="str">
            <v>SINCELEJO</v>
          </cell>
          <cell r="J847" t="str">
            <v>SINCELEJO</v>
          </cell>
          <cell r="K847" t="str">
            <v>LAS FLORES</v>
          </cell>
          <cell r="L847" t="str">
            <v>CR 19 # 15- 111 P 1  APTO 1</v>
          </cell>
          <cell r="M847" t="str">
            <v>Resid. Estrato 4 E.Costa</v>
          </cell>
          <cell r="N847" t="str">
            <v>Situacion correcta</v>
          </cell>
        </row>
        <row r="848">
          <cell r="A848">
            <v>1866993</v>
          </cell>
          <cell r="B848" t="str">
            <v>Medidores Para Pci</v>
          </cell>
          <cell r="C848">
            <v>5060893</v>
          </cell>
          <cell r="E848">
            <v>25073625</v>
          </cell>
          <cell r="F848">
            <v>5073600</v>
          </cell>
          <cell r="G848" t="str">
            <v>JAIME HERNANDEZ</v>
          </cell>
          <cell r="H848" t="str">
            <v>Sucre</v>
          </cell>
          <cell r="I848" t="str">
            <v>SINCELEJO</v>
          </cell>
          <cell r="J848" t="str">
            <v>SINCELEJO</v>
          </cell>
          <cell r="K848" t="str">
            <v>LAS FLORES</v>
          </cell>
          <cell r="L848" t="str">
            <v>CR 19 # 15- 105</v>
          </cell>
          <cell r="M848" t="str">
            <v>Resid. Estrato 3 E.Costa</v>
          </cell>
          <cell r="N848" t="str">
            <v>Situacion correcta</v>
          </cell>
        </row>
        <row r="849">
          <cell r="A849">
            <v>10245325</v>
          </cell>
          <cell r="B849" t="str">
            <v>Medidores Para Pci</v>
          </cell>
          <cell r="C849">
            <v>5092294</v>
          </cell>
          <cell r="E849">
            <v>25060914</v>
          </cell>
          <cell r="F849">
            <v>5136402</v>
          </cell>
          <cell r="G849" t="str">
            <v>JOAQUIN VERGARA</v>
          </cell>
          <cell r="H849" t="str">
            <v>Sucre</v>
          </cell>
          <cell r="I849" t="str">
            <v>SINCELEJO</v>
          </cell>
          <cell r="J849" t="str">
            <v>SINCELEJO</v>
          </cell>
          <cell r="K849" t="str">
            <v>CHACURI</v>
          </cell>
          <cell r="L849" t="str">
            <v>CR 19 # 15- 102</v>
          </cell>
          <cell r="M849" t="str">
            <v>Resid. Estrato 5 E.Costa</v>
          </cell>
          <cell r="N849" t="str">
            <v>Situacion correcta</v>
          </cell>
        </row>
        <row r="850">
          <cell r="A850">
            <v>1318884</v>
          </cell>
          <cell r="B850" t="str">
            <v>Medidores Para Pci</v>
          </cell>
          <cell r="C850">
            <v>5092295</v>
          </cell>
          <cell r="E850">
            <v>25060915</v>
          </cell>
          <cell r="F850">
            <v>5136404</v>
          </cell>
          <cell r="G850" t="str">
            <v xml:space="preserve">  EDITORIAL LIBROS Y LIBRO</v>
          </cell>
          <cell r="H850" t="str">
            <v>Sucre</v>
          </cell>
          <cell r="I850" t="str">
            <v>SINCELEJO</v>
          </cell>
          <cell r="J850" t="str">
            <v>SINCELEJO</v>
          </cell>
          <cell r="K850" t="str">
            <v>CHACURI</v>
          </cell>
          <cell r="L850" t="str">
            <v>CR 19 # 15- 116</v>
          </cell>
          <cell r="M850" t="str">
            <v>Com (Sencilla Niv.1 ) E.Costa</v>
          </cell>
          <cell r="N850" t="str">
            <v>Situacion correcta</v>
          </cell>
        </row>
        <row r="851">
          <cell r="A851">
            <v>1044542</v>
          </cell>
          <cell r="B851" t="str">
            <v>Medidores Para Pci</v>
          </cell>
          <cell r="C851">
            <v>5092296</v>
          </cell>
          <cell r="E851">
            <v>25060913</v>
          </cell>
          <cell r="F851">
            <v>5136406</v>
          </cell>
          <cell r="G851" t="str">
            <v>APOLINAR OSPINA</v>
          </cell>
          <cell r="H851" t="str">
            <v>Sucre</v>
          </cell>
          <cell r="I851" t="str">
            <v>SINCELEJO</v>
          </cell>
          <cell r="J851" t="str">
            <v>SINCELEJO</v>
          </cell>
          <cell r="K851" t="str">
            <v>CHACURI</v>
          </cell>
          <cell r="L851" t="str">
            <v>CR 19 # 15- 94</v>
          </cell>
          <cell r="M851" t="str">
            <v>Resid. Estrato 4 E.Costa</v>
          </cell>
          <cell r="N851" t="str">
            <v>Situacion correcta</v>
          </cell>
        </row>
        <row r="852">
          <cell r="A852">
            <v>10244499</v>
          </cell>
          <cell r="B852" t="str">
            <v>Medidores Para Pci</v>
          </cell>
          <cell r="C852">
            <v>5092278</v>
          </cell>
          <cell r="E852">
            <v>25073624</v>
          </cell>
          <cell r="F852">
            <v>5136370</v>
          </cell>
          <cell r="G852" t="str">
            <v>ASTRID LEAL DE A</v>
          </cell>
          <cell r="H852" t="str">
            <v>Sucre</v>
          </cell>
          <cell r="I852" t="str">
            <v>SINCELEJO</v>
          </cell>
          <cell r="J852" t="str">
            <v>SINCELEJO</v>
          </cell>
          <cell r="K852" t="str">
            <v>LAS FLORES</v>
          </cell>
          <cell r="L852" t="str">
            <v>CR 19 # 15- 79</v>
          </cell>
          <cell r="M852" t="str">
            <v>Resid. Estrato 4 E.Costa</v>
          </cell>
          <cell r="N852" t="str">
            <v>Situacion correcta</v>
          </cell>
        </row>
        <row r="853">
          <cell r="A853">
            <v>10245554</v>
          </cell>
          <cell r="B853" t="str">
            <v>Medidores Para Pci</v>
          </cell>
          <cell r="C853">
            <v>5092279</v>
          </cell>
          <cell r="E853">
            <v>25073636</v>
          </cell>
          <cell r="F853">
            <v>5136372</v>
          </cell>
          <cell r="G853" t="str">
            <v>ARMANDO TATIS</v>
          </cell>
          <cell r="H853" t="str">
            <v>Sucre</v>
          </cell>
          <cell r="I853" t="str">
            <v>SINCELEJO</v>
          </cell>
          <cell r="J853" t="str">
            <v>SINCELEJO</v>
          </cell>
          <cell r="K853" t="str">
            <v>LAS FLORES</v>
          </cell>
          <cell r="L853" t="str">
            <v>CR 19 # 17- 91</v>
          </cell>
          <cell r="M853" t="str">
            <v>Resid. Estrato 4 E.Costa</v>
          </cell>
          <cell r="N853" t="str">
            <v>Situacion correcta</v>
          </cell>
          <cell r="O853">
            <v>86840</v>
          </cell>
          <cell r="P853">
            <v>1</v>
          </cell>
        </row>
        <row r="854">
          <cell r="A854">
            <v>3230597</v>
          </cell>
          <cell r="B854" t="str">
            <v>Medidores Para Pci</v>
          </cell>
          <cell r="C854">
            <v>5092277</v>
          </cell>
          <cell r="E854">
            <v>25073635</v>
          </cell>
          <cell r="F854">
            <v>5136368</v>
          </cell>
          <cell r="G854" t="str">
            <v>MARTA C MORALES</v>
          </cell>
          <cell r="H854" t="str">
            <v>Sucre</v>
          </cell>
          <cell r="I854" t="str">
            <v>SINCELEJO</v>
          </cell>
          <cell r="J854" t="str">
            <v>SINCELEJO</v>
          </cell>
          <cell r="K854" t="str">
            <v>LAS FLORES</v>
          </cell>
          <cell r="L854" t="str">
            <v>CR 19 # 17- 32</v>
          </cell>
          <cell r="M854" t="str">
            <v>Resid. Estrato 4 E.Costa</v>
          </cell>
          <cell r="N854" t="str">
            <v>Situacion correcta</v>
          </cell>
        </row>
        <row r="855">
          <cell r="A855">
            <v>10244254</v>
          </cell>
          <cell r="B855" t="str">
            <v>Medidores Para Pci</v>
          </cell>
          <cell r="C855">
            <v>5092276</v>
          </cell>
          <cell r="E855">
            <v>25073623</v>
          </cell>
          <cell r="F855">
            <v>5136366</v>
          </cell>
          <cell r="G855" t="str">
            <v>HECTOR J VERGARA</v>
          </cell>
          <cell r="H855" t="str">
            <v>Sucre</v>
          </cell>
          <cell r="I855" t="str">
            <v>SINCELEJO</v>
          </cell>
          <cell r="J855" t="str">
            <v>SINCELEJO</v>
          </cell>
          <cell r="K855" t="str">
            <v>LAS FLORES</v>
          </cell>
          <cell r="L855" t="str">
            <v>CR 19 # 15- 67</v>
          </cell>
          <cell r="M855" t="str">
            <v>Resid. Estrato 4 E.Costa</v>
          </cell>
          <cell r="N855" t="str">
            <v>Situacion correcta</v>
          </cell>
          <cell r="O855">
            <v>288820</v>
          </cell>
          <cell r="P855">
            <v>1</v>
          </cell>
        </row>
        <row r="856">
          <cell r="A856">
            <v>132825</v>
          </cell>
          <cell r="B856" t="str">
            <v>Medidores Para Pci</v>
          </cell>
          <cell r="C856">
            <v>5092297</v>
          </cell>
          <cell r="E856">
            <v>25060912</v>
          </cell>
          <cell r="F856">
            <v>5136408</v>
          </cell>
          <cell r="G856" t="str">
            <v>AMELIA MARGARITA CORRALES BUELVAS</v>
          </cell>
          <cell r="H856" t="str">
            <v>Sucre</v>
          </cell>
          <cell r="I856" t="str">
            <v>SINCELEJO</v>
          </cell>
          <cell r="J856" t="str">
            <v>SINCELEJO</v>
          </cell>
          <cell r="K856" t="str">
            <v>CHACURI</v>
          </cell>
          <cell r="L856" t="str">
            <v>CR 19 # 15- 46</v>
          </cell>
          <cell r="M856" t="str">
            <v>Resid. Estrato 4 E.Costa</v>
          </cell>
          <cell r="N856" t="str">
            <v>Situacion correcta</v>
          </cell>
        </row>
        <row r="857">
          <cell r="A857">
            <v>10244788</v>
          </cell>
          <cell r="B857" t="str">
            <v>Medidores Para Pci</v>
          </cell>
          <cell r="C857">
            <v>5092274</v>
          </cell>
          <cell r="E857">
            <v>25073621</v>
          </cell>
          <cell r="F857">
            <v>5136362</v>
          </cell>
          <cell r="G857" t="str">
            <v>NESTOR TAMARA</v>
          </cell>
          <cell r="H857" t="str">
            <v>Sucre</v>
          </cell>
          <cell r="I857" t="str">
            <v>SINCELEJO</v>
          </cell>
          <cell r="J857" t="str">
            <v>SINCELEJO</v>
          </cell>
          <cell r="K857" t="str">
            <v>LAS FLORES</v>
          </cell>
          <cell r="L857" t="str">
            <v>CR 19 # 15- 51</v>
          </cell>
          <cell r="M857" t="str">
            <v>Resid. Estrato 4 E.Costa</v>
          </cell>
          <cell r="N857" t="str">
            <v>Situacion correcta</v>
          </cell>
        </row>
        <row r="858">
          <cell r="A858">
            <v>1867025</v>
          </cell>
          <cell r="B858" t="str">
            <v>Medidores Para Pci</v>
          </cell>
          <cell r="C858">
            <v>5092591</v>
          </cell>
          <cell r="E858">
            <v>25067103</v>
          </cell>
          <cell r="F858">
            <v>5136996</v>
          </cell>
          <cell r="G858" t="str">
            <v xml:space="preserve">  PRONTO</v>
          </cell>
          <cell r="H858" t="str">
            <v>Sucre</v>
          </cell>
          <cell r="I858" t="str">
            <v>SINCELEJO</v>
          </cell>
          <cell r="J858" t="str">
            <v>SINCELEJO</v>
          </cell>
          <cell r="K858" t="str">
            <v>FORD</v>
          </cell>
          <cell r="L858" t="str">
            <v>CR 20 # 16A- 80 P 1  LOC  1</v>
          </cell>
          <cell r="M858" t="str">
            <v>Com (Sencilla Niv.1 ) E.Costa</v>
          </cell>
          <cell r="N858" t="str">
            <v>Situacion correcta</v>
          </cell>
        </row>
        <row r="859">
          <cell r="A859">
            <v>1044415</v>
          </cell>
          <cell r="B859" t="str">
            <v>Medidores Para Pci</v>
          </cell>
          <cell r="C859">
            <v>5092275</v>
          </cell>
          <cell r="E859">
            <v>25073622</v>
          </cell>
          <cell r="F859">
            <v>5136364</v>
          </cell>
          <cell r="G859" t="str">
            <v>MARIA DE LA OSSA</v>
          </cell>
          <cell r="H859" t="str">
            <v>Sucre</v>
          </cell>
          <cell r="I859" t="str">
            <v>SINCELEJO</v>
          </cell>
          <cell r="J859" t="str">
            <v>SINCELEJO</v>
          </cell>
          <cell r="K859" t="str">
            <v>LAS FLORES</v>
          </cell>
          <cell r="L859" t="str">
            <v>CR 19 # 15- 61</v>
          </cell>
          <cell r="M859" t="str">
            <v>Resid. Estrato 4 E.Costa</v>
          </cell>
          <cell r="N859" t="str">
            <v>Situacion correcta</v>
          </cell>
        </row>
        <row r="860">
          <cell r="A860">
            <v>2944526</v>
          </cell>
          <cell r="B860" t="str">
            <v>Medidores Para Pci</v>
          </cell>
          <cell r="C860">
            <v>5092273</v>
          </cell>
          <cell r="E860">
            <v>25073620</v>
          </cell>
          <cell r="F860">
            <v>5136360</v>
          </cell>
          <cell r="G860" t="str">
            <v>ROGELIO LUGO NOGUERA</v>
          </cell>
          <cell r="H860" t="str">
            <v>Sucre</v>
          </cell>
          <cell r="I860" t="str">
            <v>SINCELEJO</v>
          </cell>
          <cell r="J860" t="str">
            <v>SINCELEJO</v>
          </cell>
          <cell r="K860" t="str">
            <v>LAS FLORES</v>
          </cell>
          <cell r="L860" t="str">
            <v>CR 19 # 15- 41</v>
          </cell>
          <cell r="M860" t="str">
            <v>Resid. Estrato 4 E.Costa</v>
          </cell>
          <cell r="N860" t="str">
            <v>Situacion correcta</v>
          </cell>
        </row>
        <row r="861">
          <cell r="A861">
            <v>1318983</v>
          </cell>
          <cell r="B861" t="str">
            <v>Medidores Para Pci</v>
          </cell>
          <cell r="C861">
            <v>5092271</v>
          </cell>
          <cell r="E861">
            <v>25073619</v>
          </cell>
          <cell r="F861">
            <v>5136356</v>
          </cell>
          <cell r="G861" t="str">
            <v>ENITH ARRAZOLA</v>
          </cell>
          <cell r="H861" t="str">
            <v>Sucre</v>
          </cell>
          <cell r="I861" t="str">
            <v>SINCELEJO</v>
          </cell>
          <cell r="J861" t="str">
            <v>SINCELEJO</v>
          </cell>
          <cell r="K861" t="str">
            <v>LAS FLORES</v>
          </cell>
          <cell r="L861" t="str">
            <v>CR 19 # 15- 31</v>
          </cell>
          <cell r="M861" t="str">
            <v>Resid. Estrato 4 E.Costa</v>
          </cell>
          <cell r="N861" t="str">
            <v>Situacion correcta</v>
          </cell>
          <cell r="O861">
            <v>382650</v>
          </cell>
          <cell r="P861">
            <v>1</v>
          </cell>
        </row>
        <row r="862">
          <cell r="A862">
            <v>3226471</v>
          </cell>
          <cell r="B862" t="str">
            <v>Medidores Para Pci</v>
          </cell>
          <cell r="C862">
            <v>5092299</v>
          </cell>
          <cell r="E862">
            <v>25060849</v>
          </cell>
          <cell r="F862">
            <v>5136412</v>
          </cell>
          <cell r="G862" t="str">
            <v>ANA ESQUEDA B</v>
          </cell>
          <cell r="H862" t="str">
            <v>Sucre</v>
          </cell>
          <cell r="I862" t="str">
            <v>SINCELEJO</v>
          </cell>
          <cell r="J862" t="str">
            <v>SINCELEJO</v>
          </cell>
          <cell r="K862" t="str">
            <v>CHACURI</v>
          </cell>
          <cell r="L862" t="str">
            <v>CL 15 # 17- 20</v>
          </cell>
          <cell r="M862" t="str">
            <v>Resid. Estrato 5 E.Costa</v>
          </cell>
          <cell r="N862" t="str">
            <v>Situacion correcta</v>
          </cell>
        </row>
        <row r="863">
          <cell r="A863">
            <v>3226474</v>
          </cell>
          <cell r="B863" t="str">
            <v>Medidores Para Pci</v>
          </cell>
          <cell r="C863">
            <v>5913733</v>
          </cell>
          <cell r="E863">
            <v>25060849</v>
          </cell>
          <cell r="F863">
            <v>6092107</v>
          </cell>
          <cell r="G863" t="str">
            <v xml:space="preserve">  CENTRO COMERCIAL CRUZ DE MAYO</v>
          </cell>
          <cell r="H863" t="str">
            <v>Sucre</v>
          </cell>
          <cell r="I863" t="str">
            <v>SINCELEJO</v>
          </cell>
          <cell r="J863" t="str">
            <v>SINCELEJO</v>
          </cell>
          <cell r="K863" t="str">
            <v>CHACURI</v>
          </cell>
          <cell r="L863" t="str">
            <v>CL 15 # 17- 20 LOC     2</v>
          </cell>
          <cell r="M863" t="str">
            <v>Com (Sencilla Niv.1 ) E.Costa</v>
          </cell>
          <cell r="N863" t="str">
            <v>Situacion correcta</v>
          </cell>
        </row>
        <row r="864">
          <cell r="A864">
            <v>3226503</v>
          </cell>
          <cell r="B864" t="str">
            <v>Medidores Para Pci</v>
          </cell>
          <cell r="C864">
            <v>5913739</v>
          </cell>
          <cell r="E864">
            <v>25060849</v>
          </cell>
          <cell r="F864">
            <v>6092129</v>
          </cell>
          <cell r="G864" t="str">
            <v xml:space="preserve">  CENTRO COMERCIAL CRUZ DE MAYO</v>
          </cell>
          <cell r="H864" t="str">
            <v>Sucre</v>
          </cell>
          <cell r="I864" t="str">
            <v>SINCELEJO</v>
          </cell>
          <cell r="J864" t="str">
            <v>SINCELEJO</v>
          </cell>
          <cell r="K864" t="str">
            <v>CHACURI</v>
          </cell>
          <cell r="L864" t="str">
            <v>CL 15 # 17- 20 LOC     3</v>
          </cell>
          <cell r="M864" t="str">
            <v>Com (Sencilla Niv.1 ) E.Costa</v>
          </cell>
          <cell r="N864" t="str">
            <v>Situacion correcta</v>
          </cell>
        </row>
        <row r="865">
          <cell r="A865">
            <v>3226476</v>
          </cell>
          <cell r="B865" t="str">
            <v>Medidores Para Pci</v>
          </cell>
          <cell r="C865">
            <v>5913743</v>
          </cell>
          <cell r="E865">
            <v>25060849</v>
          </cell>
          <cell r="F865">
            <v>6092137</v>
          </cell>
          <cell r="G865" t="str">
            <v xml:space="preserve">  CENTRO COMERCIAL CRUZ DE MAYO</v>
          </cell>
          <cell r="H865" t="str">
            <v>Sucre</v>
          </cell>
          <cell r="I865" t="str">
            <v>SINCELEJO</v>
          </cell>
          <cell r="J865" t="str">
            <v>SINCELEJO</v>
          </cell>
          <cell r="K865" t="str">
            <v>CHACURI</v>
          </cell>
          <cell r="L865" t="str">
            <v>CL 15 # 17- 20 LOC     4</v>
          </cell>
          <cell r="M865" t="str">
            <v>Com (Sencilla Niv.1 ) E.Costa</v>
          </cell>
          <cell r="N865" t="str">
            <v>Situacion correcta</v>
          </cell>
        </row>
        <row r="866">
          <cell r="A866">
            <v>3229914</v>
          </cell>
          <cell r="B866" t="str">
            <v>Medidores Para Pci</v>
          </cell>
          <cell r="C866">
            <v>5914023</v>
          </cell>
          <cell r="E866">
            <v>25060849</v>
          </cell>
          <cell r="F866">
            <v>6095124</v>
          </cell>
          <cell r="G866" t="str">
            <v xml:space="preserve">  CENTRO COMERCIAL CRUZ DE MAYO</v>
          </cell>
          <cell r="H866" t="str">
            <v>Sucre</v>
          </cell>
          <cell r="I866" t="str">
            <v>SINCELEJO</v>
          </cell>
          <cell r="J866" t="str">
            <v>SINCELEJO</v>
          </cell>
          <cell r="K866" t="str">
            <v>CHACURI</v>
          </cell>
          <cell r="L866" t="str">
            <v>CL 15 # 17- 20 SEGE    1</v>
          </cell>
          <cell r="M866" t="str">
            <v>Com (Sencilla Niv.1 ) E.Costa</v>
          </cell>
          <cell r="N866" t="str">
            <v>Situacion correcta</v>
          </cell>
        </row>
        <row r="867">
          <cell r="A867">
            <v>77573913</v>
          </cell>
          <cell r="B867" t="str">
            <v>Medidores Para Pci</v>
          </cell>
          <cell r="C867">
            <v>5092368</v>
          </cell>
          <cell r="E867">
            <v>25060888</v>
          </cell>
          <cell r="F867">
            <v>5136550</v>
          </cell>
          <cell r="G867" t="str">
            <v>ALFREDO PATERNINA</v>
          </cell>
          <cell r="H867" t="str">
            <v>Sucre</v>
          </cell>
          <cell r="I867" t="str">
            <v>SINCELEJO</v>
          </cell>
          <cell r="J867" t="str">
            <v>SINCELEJO</v>
          </cell>
          <cell r="K867" t="str">
            <v>CHACURI</v>
          </cell>
          <cell r="L867" t="str">
            <v>CR 17 # 17- 7</v>
          </cell>
          <cell r="M867" t="str">
            <v>Resid. Estrato 3 E.Costa</v>
          </cell>
          <cell r="N867" t="str">
            <v>Situacion correcta</v>
          </cell>
        </row>
        <row r="868">
          <cell r="A868">
            <v>10506965</v>
          </cell>
          <cell r="B868" t="str">
            <v>Medidores Para Pci</v>
          </cell>
          <cell r="C868">
            <v>5092370</v>
          </cell>
          <cell r="E868">
            <v>25060889</v>
          </cell>
          <cell r="F868">
            <v>5136554</v>
          </cell>
          <cell r="G868" t="str">
            <v>ELIZABETH PATERNINA</v>
          </cell>
          <cell r="H868" t="str">
            <v>Sucre</v>
          </cell>
          <cell r="I868" t="str">
            <v>SINCELEJO</v>
          </cell>
          <cell r="J868" t="str">
            <v>SINCELEJO</v>
          </cell>
          <cell r="K868" t="str">
            <v>CHACURI</v>
          </cell>
          <cell r="L868" t="str">
            <v>CR 17 # 17- 17</v>
          </cell>
          <cell r="M868" t="str">
            <v>Resid. Estrato 4 E.Costa</v>
          </cell>
          <cell r="N868" t="str">
            <v>Situacion correcta</v>
          </cell>
        </row>
        <row r="869">
          <cell r="A869">
            <v>10411081</v>
          </cell>
          <cell r="B869" t="str">
            <v>Medidores Para Pci</v>
          </cell>
          <cell r="C869">
            <v>5092372</v>
          </cell>
          <cell r="E869">
            <v>25060891</v>
          </cell>
          <cell r="F869">
            <v>5136558</v>
          </cell>
          <cell r="G869" t="str">
            <v>LEONOR PATERNINA</v>
          </cell>
          <cell r="H869" t="str">
            <v>Sucre</v>
          </cell>
          <cell r="I869" t="str">
            <v>SINCELEJO</v>
          </cell>
          <cell r="J869" t="str">
            <v>SINCELEJO</v>
          </cell>
          <cell r="K869" t="str">
            <v>CHACURI</v>
          </cell>
          <cell r="L869" t="str">
            <v>CR 17 # 17- 41</v>
          </cell>
          <cell r="M869" t="str">
            <v>Resid. Estrato 4 E.Costa</v>
          </cell>
          <cell r="N869" t="str">
            <v>Situacion correcta</v>
          </cell>
        </row>
        <row r="870">
          <cell r="A870">
            <v>1044113</v>
          </cell>
          <cell r="B870" t="str">
            <v>Medidores Para Pci</v>
          </cell>
          <cell r="C870">
            <v>5092371</v>
          </cell>
          <cell r="E870">
            <v>25060890</v>
          </cell>
          <cell r="F870">
            <v>5136556</v>
          </cell>
          <cell r="G870" t="str">
            <v>RAFAEL DOMINGUEZ</v>
          </cell>
          <cell r="H870" t="str">
            <v>Sucre</v>
          </cell>
          <cell r="I870" t="str">
            <v>SINCELEJO</v>
          </cell>
          <cell r="J870" t="str">
            <v>SINCELEJO</v>
          </cell>
          <cell r="K870" t="str">
            <v>CHACURI</v>
          </cell>
          <cell r="L870" t="str">
            <v>CR 17 # 17- 25</v>
          </cell>
          <cell r="M870" t="str">
            <v>Resid. Estrato 4 E.Costa</v>
          </cell>
          <cell r="N870" t="str">
            <v>Situacion correcta</v>
          </cell>
        </row>
        <row r="871">
          <cell r="A871">
            <v>10407189</v>
          </cell>
          <cell r="B871" t="str">
            <v>Medidores Para Pci</v>
          </cell>
          <cell r="C871">
            <v>5092364</v>
          </cell>
          <cell r="E871">
            <v>25081727</v>
          </cell>
          <cell r="F871">
            <v>5136542</v>
          </cell>
          <cell r="G871" t="str">
            <v xml:space="preserve">  PROFAMILIA</v>
          </cell>
          <cell r="H871" t="str">
            <v>Sucre</v>
          </cell>
          <cell r="I871" t="str">
            <v>SINCELEJO</v>
          </cell>
          <cell r="J871" t="str">
            <v>SINCELEJO</v>
          </cell>
          <cell r="K871" t="str">
            <v>PUERTO ESCONDIDO</v>
          </cell>
          <cell r="L871" t="str">
            <v>CR 17 # 17.- 30 ENTR 1   P 3  OFIC 1</v>
          </cell>
          <cell r="M871" t="str">
            <v>Ofi (Sencilla Niv.1) E.Costa</v>
          </cell>
          <cell r="N871" t="str">
            <v>Situacion correcta</v>
          </cell>
        </row>
        <row r="872">
          <cell r="A872">
            <v>1044436</v>
          </cell>
          <cell r="B872" t="str">
            <v>Medidores Para Pci</v>
          </cell>
          <cell r="C872">
            <v>5092366</v>
          </cell>
          <cell r="E872">
            <v>25081727</v>
          </cell>
          <cell r="F872">
            <v>5136546</v>
          </cell>
          <cell r="G872" t="str">
            <v xml:space="preserve">  PROFAMILIA</v>
          </cell>
          <cell r="H872" t="str">
            <v>Sucre</v>
          </cell>
          <cell r="I872" t="str">
            <v>SINCELEJO</v>
          </cell>
          <cell r="J872" t="str">
            <v>SINCELEJO</v>
          </cell>
          <cell r="K872" t="str">
            <v>PUERTO ESCONDIDO</v>
          </cell>
          <cell r="L872" t="str">
            <v>CR 17 # 17.- 30 ENTR 1   P 3  OFIC 2</v>
          </cell>
          <cell r="M872" t="str">
            <v>Ofi (Sencilla Niv.1) E.Costa</v>
          </cell>
          <cell r="N872" t="str">
            <v>Situacion correcta</v>
          </cell>
        </row>
        <row r="873">
          <cell r="A873">
            <v>1044432</v>
          </cell>
          <cell r="B873" t="str">
            <v>Medidores Para Pci</v>
          </cell>
          <cell r="C873">
            <v>5092363</v>
          </cell>
          <cell r="E873">
            <v>25081727</v>
          </cell>
          <cell r="F873">
            <v>5136540</v>
          </cell>
          <cell r="G873" t="str">
            <v>HELMUNTH BONNETT QUINTER</v>
          </cell>
          <cell r="H873" t="str">
            <v>Sucre</v>
          </cell>
          <cell r="I873" t="str">
            <v>SINCELEJO</v>
          </cell>
          <cell r="J873" t="str">
            <v>SINCELEJO</v>
          </cell>
          <cell r="K873" t="str">
            <v>PUERTO ESCONDIDO</v>
          </cell>
          <cell r="L873" t="str">
            <v>CR 17 # 17.- 30 ENTR 1   P 2  APTO 2</v>
          </cell>
          <cell r="M873" t="str">
            <v>Resid. Estrato 4 E.Costa</v>
          </cell>
          <cell r="N873" t="str">
            <v>Suspendido por impago</v>
          </cell>
          <cell r="O873">
            <v>1822730</v>
          </cell>
          <cell r="P873">
            <v>17</v>
          </cell>
        </row>
        <row r="874">
          <cell r="A874">
            <v>1044423</v>
          </cell>
          <cell r="B874" t="str">
            <v>Medidores Para Pci</v>
          </cell>
          <cell r="C874">
            <v>5092360</v>
          </cell>
          <cell r="E874">
            <v>25081728</v>
          </cell>
          <cell r="F874">
            <v>5136534</v>
          </cell>
          <cell r="G874" t="str">
            <v>PEPE BONETH A</v>
          </cell>
          <cell r="H874" t="str">
            <v>Sucre</v>
          </cell>
          <cell r="I874" t="str">
            <v>SINCELEJO</v>
          </cell>
          <cell r="J874" t="str">
            <v>SINCELEJO</v>
          </cell>
          <cell r="K874" t="str">
            <v>PUERTO ESCONDIDO</v>
          </cell>
          <cell r="L874" t="str">
            <v>CR 17 # 17- 30 P 1  APTO 1</v>
          </cell>
          <cell r="M874" t="str">
            <v>Resid. Estrato 4 E.Costa</v>
          </cell>
          <cell r="N874" t="str">
            <v>Suspendido por impago</v>
          </cell>
          <cell r="O874">
            <v>1764540</v>
          </cell>
          <cell r="P874">
            <v>16</v>
          </cell>
        </row>
        <row r="875">
          <cell r="A875">
            <v>7286482</v>
          </cell>
          <cell r="B875" t="str">
            <v>Medidores Para Pci</v>
          </cell>
          <cell r="C875">
            <v>5092361</v>
          </cell>
          <cell r="E875">
            <v>25081717</v>
          </cell>
          <cell r="F875">
            <v>5136536</v>
          </cell>
          <cell r="G875" t="str">
            <v>ALFONSO VELASQUEZ</v>
          </cell>
          <cell r="H875" t="str">
            <v>Sucre</v>
          </cell>
          <cell r="I875" t="str">
            <v>SINCELEJO</v>
          </cell>
          <cell r="J875" t="str">
            <v>SINCELEJO</v>
          </cell>
          <cell r="K875" t="str">
            <v>PUERTO ESCONDIDO</v>
          </cell>
          <cell r="L875" t="str">
            <v>CR 17 # 17- 16</v>
          </cell>
          <cell r="M875" t="str">
            <v>Resid. Estrato 4 E.Costa</v>
          </cell>
          <cell r="N875" t="str">
            <v>Situacion correcta</v>
          </cell>
        </row>
        <row r="876">
          <cell r="A876">
            <v>10502814</v>
          </cell>
          <cell r="B876" t="str">
            <v>Medidores Para Pci</v>
          </cell>
          <cell r="C876">
            <v>5061542</v>
          </cell>
          <cell r="E876">
            <v>25081719</v>
          </cell>
          <cell r="F876">
            <v>5074898</v>
          </cell>
          <cell r="G876" t="str">
            <v>HUGO VERGARA</v>
          </cell>
          <cell r="H876" t="str">
            <v>Sucre</v>
          </cell>
          <cell r="I876" t="str">
            <v>SINCELEJO</v>
          </cell>
          <cell r="J876" t="str">
            <v>SINCELEJO</v>
          </cell>
          <cell r="K876" t="str">
            <v>PUERTO ESCONDIDO</v>
          </cell>
          <cell r="L876" t="str">
            <v>CR 17 # 17- 78</v>
          </cell>
          <cell r="M876" t="str">
            <v>Resid. Estrato 3 E.Costa</v>
          </cell>
          <cell r="N876" t="str">
            <v>Situacion correcta</v>
          </cell>
        </row>
        <row r="877">
          <cell r="A877">
            <v>1041595</v>
          </cell>
          <cell r="B877" t="str">
            <v>Medidores Para Pci</v>
          </cell>
          <cell r="C877">
            <v>5092365</v>
          </cell>
          <cell r="E877">
            <v>25081727</v>
          </cell>
          <cell r="F877">
            <v>5136544</v>
          </cell>
          <cell r="G877" t="str">
            <v xml:space="preserve">  PROFAMILIA</v>
          </cell>
          <cell r="H877" t="str">
            <v>Sucre</v>
          </cell>
          <cell r="I877" t="str">
            <v>SINCELEJO</v>
          </cell>
          <cell r="J877" t="str">
            <v>SINCELEJO</v>
          </cell>
          <cell r="K877" t="str">
            <v>PUERTO ESCONDIDO</v>
          </cell>
          <cell r="L877" t="str">
            <v>CR 17 # 17.- 30 ENTR 1   P 2  OFIC 1</v>
          </cell>
          <cell r="M877" t="str">
            <v>Ofi (Sencilla Niv.1) E.Costa</v>
          </cell>
          <cell r="N877" t="str">
            <v>Situacion correcta</v>
          </cell>
        </row>
        <row r="878">
          <cell r="A878">
            <v>441730</v>
          </cell>
          <cell r="B878" t="str">
            <v>Medidores Para Pci</v>
          </cell>
          <cell r="C878">
            <v>5092373</v>
          </cell>
          <cell r="E878">
            <v>25060892</v>
          </cell>
          <cell r="F878">
            <v>5136560</v>
          </cell>
          <cell r="G878" t="str">
            <v>TULIO ARCE</v>
          </cell>
          <cell r="H878" t="str">
            <v>Sucre</v>
          </cell>
          <cell r="I878" t="str">
            <v>SINCELEJO</v>
          </cell>
          <cell r="J878" t="str">
            <v>SINCELEJO</v>
          </cell>
          <cell r="K878" t="str">
            <v>CHACURI</v>
          </cell>
          <cell r="L878" t="str">
            <v>CR 17 # 17- 51</v>
          </cell>
          <cell r="M878" t="str">
            <v>Resid. Estrato 3 E.Costa</v>
          </cell>
          <cell r="N878" t="str">
            <v>Situacion correcta</v>
          </cell>
        </row>
        <row r="879">
          <cell r="A879">
            <v>10502923</v>
          </cell>
          <cell r="B879" t="str">
            <v>Medidores Para Pci</v>
          </cell>
          <cell r="C879">
            <v>5092010</v>
          </cell>
          <cell r="E879">
            <v>25058301</v>
          </cell>
          <cell r="F879">
            <v>5135834</v>
          </cell>
          <cell r="G879" t="str">
            <v>FELIX PARRA</v>
          </cell>
          <cell r="H879" t="str">
            <v>Sucre</v>
          </cell>
          <cell r="I879" t="str">
            <v>SINCELEJO</v>
          </cell>
          <cell r="J879" t="str">
            <v>SINCELEJO</v>
          </cell>
          <cell r="K879" t="str">
            <v>CALIFORNIA</v>
          </cell>
          <cell r="L879" t="str">
            <v>CL 15 # 14- 72</v>
          </cell>
          <cell r="M879" t="str">
            <v>Resid. Estrato 4 E.Costa</v>
          </cell>
          <cell r="N879" t="str">
            <v>Situacion correcta</v>
          </cell>
        </row>
        <row r="880">
          <cell r="A880">
            <v>76354987</v>
          </cell>
          <cell r="B880" t="str">
            <v>Medidores Para Pci</v>
          </cell>
          <cell r="C880">
            <v>6512327</v>
          </cell>
          <cell r="E880">
            <v>25060893</v>
          </cell>
          <cell r="F880">
            <v>6533533</v>
          </cell>
          <cell r="G880" t="str">
            <v>JOSELINA ROMERO DE ARCE</v>
          </cell>
          <cell r="H880" t="str">
            <v>Sucre</v>
          </cell>
          <cell r="I880" t="str">
            <v>SINCELEJO</v>
          </cell>
          <cell r="J880" t="str">
            <v>SINCELEJO</v>
          </cell>
          <cell r="K880" t="str">
            <v>CHACURI</v>
          </cell>
          <cell r="L880" t="str">
            <v>CR 17 # 17- 57 P  2 APTO    2</v>
          </cell>
          <cell r="M880" t="str">
            <v>Resid. Estrato 3 E.Costa</v>
          </cell>
          <cell r="N880" t="str">
            <v>Situacion correcta</v>
          </cell>
        </row>
        <row r="881">
          <cell r="A881">
            <v>87053814</v>
          </cell>
          <cell r="B881" t="str">
            <v>Medidores Para Pci</v>
          </cell>
          <cell r="C881" t="str">
            <v>No Encontrados</v>
          </cell>
        </row>
        <row r="882">
          <cell r="A882">
            <v>10505643</v>
          </cell>
          <cell r="B882" t="str">
            <v>Medidores Para Pci</v>
          </cell>
          <cell r="C882">
            <v>5099612</v>
          </cell>
          <cell r="E882">
            <v>25081721</v>
          </cell>
          <cell r="F882">
            <v>5151038</v>
          </cell>
          <cell r="G882" t="str">
            <v>SAULA FERIS</v>
          </cell>
          <cell r="H882" t="str">
            <v>Sucre</v>
          </cell>
          <cell r="I882" t="str">
            <v>SINCELEJO</v>
          </cell>
          <cell r="J882" t="str">
            <v>SINCELEJO</v>
          </cell>
          <cell r="K882" t="str">
            <v>PUERTO ESCONDIDO</v>
          </cell>
          <cell r="L882" t="str">
            <v>CR 17 # 18- 10</v>
          </cell>
          <cell r="M882" t="str">
            <v>Com (Sencilla Niv.1 ) E.Costa</v>
          </cell>
          <cell r="N882" t="str">
            <v>Situacion correcta</v>
          </cell>
          <cell r="O882">
            <v>77740</v>
          </cell>
          <cell r="P882">
            <v>1</v>
          </cell>
        </row>
        <row r="883">
          <cell r="A883">
            <v>854773</v>
          </cell>
          <cell r="B883" t="str">
            <v>Medidores Para Pci</v>
          </cell>
          <cell r="C883">
            <v>5099670</v>
          </cell>
          <cell r="E883">
            <v>25060908</v>
          </cell>
          <cell r="F883">
            <v>5151154</v>
          </cell>
          <cell r="G883" t="str">
            <v>ALFREDO CUSTODE E</v>
          </cell>
          <cell r="H883" t="str">
            <v>Sucre</v>
          </cell>
          <cell r="I883" t="str">
            <v>SINCELEJO</v>
          </cell>
          <cell r="J883" t="str">
            <v>SINCELEJO</v>
          </cell>
          <cell r="K883" t="str">
            <v>CHACURI</v>
          </cell>
          <cell r="L883" t="str">
            <v>CL 18 # 17.- 10 P 1  LOC  2</v>
          </cell>
          <cell r="M883" t="str">
            <v>Resid. Estrato 3 E.Costa</v>
          </cell>
          <cell r="N883" t="str">
            <v>Situacion correcta</v>
          </cell>
        </row>
        <row r="884">
          <cell r="A884">
            <v>10275122</v>
          </cell>
          <cell r="B884" t="str">
            <v>Medidores Para Pci</v>
          </cell>
          <cell r="C884">
            <v>5092374</v>
          </cell>
          <cell r="E884">
            <v>25060894</v>
          </cell>
          <cell r="F884">
            <v>5136562</v>
          </cell>
          <cell r="G884" t="str">
            <v>CESAR TULIO ARRAZOLA MER</v>
          </cell>
          <cell r="H884" t="str">
            <v>Sucre</v>
          </cell>
          <cell r="I884" t="str">
            <v>SINCELEJO</v>
          </cell>
          <cell r="J884" t="str">
            <v>SINCELEJO</v>
          </cell>
          <cell r="K884" t="str">
            <v>CHACURI</v>
          </cell>
          <cell r="L884" t="str">
            <v>CR 17 # 17- 87</v>
          </cell>
          <cell r="M884" t="str">
            <v>Resid. Estrato 3 E.Costa</v>
          </cell>
          <cell r="N884" t="str">
            <v>Suspensión Administrativa</v>
          </cell>
          <cell r="O884">
            <v>41870</v>
          </cell>
          <cell r="P884">
            <v>6</v>
          </cell>
        </row>
        <row r="885">
          <cell r="A885">
            <v>8913401</v>
          </cell>
          <cell r="B885" t="str">
            <v>Medidores Para Pci</v>
          </cell>
          <cell r="C885">
            <v>5099663</v>
          </cell>
          <cell r="E885">
            <v>25060899</v>
          </cell>
          <cell r="F885">
            <v>5151140</v>
          </cell>
          <cell r="G885" t="str">
            <v>HECTOR PASOS</v>
          </cell>
          <cell r="H885" t="str">
            <v>Sucre</v>
          </cell>
          <cell r="I885" t="str">
            <v>SINCELEJO</v>
          </cell>
          <cell r="J885" t="str">
            <v>SINCELEJO</v>
          </cell>
          <cell r="K885" t="str">
            <v>CHACURI</v>
          </cell>
          <cell r="L885" t="str">
            <v>CL 18 # 17- 10 P 1  LOC  1</v>
          </cell>
          <cell r="M885" t="str">
            <v>Com (Sencilla Niv.1 ) E.Costa</v>
          </cell>
          <cell r="N885" t="str">
            <v>Situacion correcta</v>
          </cell>
        </row>
        <row r="886">
          <cell r="A886">
            <v>8872146</v>
          </cell>
          <cell r="B886" t="str">
            <v>Medidores Para Pci</v>
          </cell>
          <cell r="C886">
            <v>5099665</v>
          </cell>
          <cell r="E886">
            <v>25060899</v>
          </cell>
          <cell r="F886">
            <v>5151144</v>
          </cell>
          <cell r="G886" t="str">
            <v>LOURDES GONZALEZ DE CUSTODE</v>
          </cell>
          <cell r="H886" t="str">
            <v>Sucre</v>
          </cell>
          <cell r="I886" t="str">
            <v>SINCELEJO</v>
          </cell>
          <cell r="J886" t="str">
            <v>SINCELEJO</v>
          </cell>
          <cell r="K886" t="str">
            <v>CHACURI</v>
          </cell>
          <cell r="L886" t="str">
            <v>CL 18 # 17- 10 P 2  APTO 1</v>
          </cell>
          <cell r="M886" t="str">
            <v>Resid. Estrato 6 E.Costa</v>
          </cell>
          <cell r="N886" t="str">
            <v>Situacion correcta</v>
          </cell>
        </row>
        <row r="887">
          <cell r="A887">
            <v>10412230</v>
          </cell>
          <cell r="B887" t="str">
            <v>Medidores Para Pci</v>
          </cell>
          <cell r="C887">
            <v>5099668</v>
          </cell>
          <cell r="E887">
            <v>25060899</v>
          </cell>
          <cell r="F887">
            <v>5151150</v>
          </cell>
          <cell r="G887" t="str">
            <v>ALVARO DE LA ESPRIELL</v>
          </cell>
          <cell r="H887" t="str">
            <v>Sucre</v>
          </cell>
          <cell r="I887" t="str">
            <v>SINCELEJO</v>
          </cell>
          <cell r="J887" t="str">
            <v>SINCELEJO</v>
          </cell>
          <cell r="K887" t="str">
            <v>CHACURI</v>
          </cell>
          <cell r="L887" t="str">
            <v>CL 18 # 17- 10 P 3  APTO 1</v>
          </cell>
          <cell r="M887" t="str">
            <v>Resid. Estrato 3 E.Costa</v>
          </cell>
          <cell r="N887" t="str">
            <v>Situacion correcta</v>
          </cell>
        </row>
        <row r="888">
          <cell r="A888">
            <v>8914714</v>
          </cell>
          <cell r="B888" t="str">
            <v>Medidores Para Pci</v>
          </cell>
          <cell r="C888">
            <v>5099662</v>
          </cell>
          <cell r="E888">
            <v>25060900</v>
          </cell>
          <cell r="F888">
            <v>5151138</v>
          </cell>
          <cell r="G888" t="str">
            <v>MARIA F. HERNANDEZ CAMPO</v>
          </cell>
          <cell r="H888" t="str">
            <v>Sucre</v>
          </cell>
          <cell r="I888" t="str">
            <v>SINCELEJO</v>
          </cell>
          <cell r="J888" t="str">
            <v>SINCELEJO</v>
          </cell>
          <cell r="K888" t="str">
            <v>CHACURI</v>
          </cell>
          <cell r="L888" t="str">
            <v>CL 18 # 17- 26</v>
          </cell>
          <cell r="M888" t="str">
            <v>Resid. Estrato 3 E.Costa</v>
          </cell>
          <cell r="N888" t="str">
            <v>Situacion correcta</v>
          </cell>
        </row>
        <row r="889">
          <cell r="A889">
            <v>1914979</v>
          </cell>
          <cell r="B889" t="str">
            <v>Medidores Para Pci</v>
          </cell>
          <cell r="C889">
            <v>5099661</v>
          </cell>
          <cell r="E889">
            <v>25060901</v>
          </cell>
          <cell r="F889">
            <v>5151136</v>
          </cell>
          <cell r="G889" t="str">
            <v>MANUEL HERNANDEZ</v>
          </cell>
          <cell r="H889" t="str">
            <v>Sucre</v>
          </cell>
          <cell r="I889" t="str">
            <v>SINCELEJO</v>
          </cell>
          <cell r="J889" t="str">
            <v>SINCELEJO</v>
          </cell>
          <cell r="K889" t="str">
            <v>CHACURI</v>
          </cell>
          <cell r="L889" t="str">
            <v>CL 18 # 17- 30</v>
          </cell>
          <cell r="M889" t="str">
            <v>Resid. Estrato 3 E.Costa</v>
          </cell>
          <cell r="N889" t="str">
            <v>Situacion correcta</v>
          </cell>
        </row>
        <row r="890">
          <cell r="A890">
            <v>2956114</v>
          </cell>
          <cell r="B890" t="str">
            <v>Medidores Para Pci</v>
          </cell>
          <cell r="C890" t="str">
            <v>No Encontrados</v>
          </cell>
        </row>
        <row r="891">
          <cell r="A891">
            <v>3505111</v>
          </cell>
          <cell r="B891" t="str">
            <v>Medidores Para Pci</v>
          </cell>
          <cell r="C891">
            <v>5055352</v>
          </cell>
          <cell r="E891">
            <v>25060903</v>
          </cell>
          <cell r="F891">
            <v>5062518</v>
          </cell>
          <cell r="G891" t="str">
            <v xml:space="preserve">  GRAFICAS DIANA</v>
          </cell>
          <cell r="H891" t="str">
            <v>Sucre</v>
          </cell>
          <cell r="I891" t="str">
            <v>SINCELEJO</v>
          </cell>
          <cell r="J891" t="str">
            <v>SINCELEJO</v>
          </cell>
          <cell r="K891" t="str">
            <v>CHACURI</v>
          </cell>
          <cell r="L891" t="str">
            <v>CL 18 # 17- 44</v>
          </cell>
          <cell r="M891" t="str">
            <v>Com (Sencilla Niv.1 ) E.Costa</v>
          </cell>
          <cell r="N891" t="str">
            <v>Situacion correcta</v>
          </cell>
        </row>
        <row r="892">
          <cell r="A892">
            <v>10505974</v>
          </cell>
          <cell r="B892" t="str">
            <v>Medidores Para Pci</v>
          </cell>
          <cell r="C892" t="str">
            <v>No Encontrados</v>
          </cell>
        </row>
        <row r="893">
          <cell r="A893">
            <v>7725778</v>
          </cell>
          <cell r="B893" t="str">
            <v>Medidores Para Pci</v>
          </cell>
          <cell r="C893">
            <v>5099666</v>
          </cell>
          <cell r="E893">
            <v>25060908</v>
          </cell>
          <cell r="F893">
            <v>5151146</v>
          </cell>
          <cell r="G893" t="str">
            <v>ROBIRO MUNIVE R</v>
          </cell>
          <cell r="H893" t="str">
            <v>Sucre</v>
          </cell>
          <cell r="I893" t="str">
            <v>SINCELEJO</v>
          </cell>
          <cell r="J893" t="str">
            <v>SINCELEJO</v>
          </cell>
          <cell r="K893" t="str">
            <v>CHACURI</v>
          </cell>
          <cell r="L893" t="str">
            <v>CL 18 # 17.- 10 P 1  LOC  4</v>
          </cell>
          <cell r="M893" t="str">
            <v>Com (Sencilla Niv.1 ) E.Costa</v>
          </cell>
          <cell r="N893" t="str">
            <v>Situacion correcta</v>
          </cell>
        </row>
        <row r="894">
          <cell r="A894">
            <v>854850</v>
          </cell>
          <cell r="B894" t="str">
            <v>Medidores Para Pci</v>
          </cell>
          <cell r="C894">
            <v>5099667</v>
          </cell>
          <cell r="E894">
            <v>25060908</v>
          </cell>
          <cell r="F894">
            <v>5151148</v>
          </cell>
          <cell r="G894" t="str">
            <v>HUMBERTO ARRAZOLA</v>
          </cell>
          <cell r="H894" t="str">
            <v>Sucre</v>
          </cell>
          <cell r="I894" t="str">
            <v>SINCELEJO</v>
          </cell>
          <cell r="J894" t="str">
            <v>SINCELEJO</v>
          </cell>
          <cell r="K894" t="str">
            <v>CHACURI</v>
          </cell>
          <cell r="L894" t="str">
            <v>CL 18 # 17.- 10 P 3  APTO 2</v>
          </cell>
          <cell r="M894" t="str">
            <v>Resid. Estrato 3 E.Costa</v>
          </cell>
          <cell r="N894" t="str">
            <v>Situacion correcta</v>
          </cell>
        </row>
        <row r="895">
          <cell r="A895">
            <v>3521941</v>
          </cell>
          <cell r="B895" t="str">
            <v>Medidores Para Pci</v>
          </cell>
          <cell r="C895">
            <v>5088944</v>
          </cell>
          <cell r="E895">
            <v>25077724</v>
          </cell>
          <cell r="F895">
            <v>5129702</v>
          </cell>
          <cell r="G895" t="str">
            <v>RUBEN D VERGARA</v>
          </cell>
          <cell r="H895" t="str">
            <v>Sucre</v>
          </cell>
          <cell r="I895" t="str">
            <v>SINCELEJO</v>
          </cell>
          <cell r="J895" t="str">
            <v>SINCELEJO</v>
          </cell>
          <cell r="K895" t="str">
            <v>NARCISA</v>
          </cell>
          <cell r="L895" t="str">
            <v>CR 15 # 36- 63</v>
          </cell>
          <cell r="M895" t="str">
            <v>Resid. Estrato 3 E.Costa</v>
          </cell>
          <cell r="N895" t="str">
            <v>Situacion correcta</v>
          </cell>
        </row>
        <row r="896">
          <cell r="A896">
            <v>3505693</v>
          </cell>
          <cell r="B896" t="str">
            <v>Medidores Para Pci</v>
          </cell>
          <cell r="C896">
            <v>5089333</v>
          </cell>
          <cell r="E896">
            <v>25077723</v>
          </cell>
          <cell r="F896">
            <v>5130480</v>
          </cell>
          <cell r="G896" t="str">
            <v>MANUEL PACHECO</v>
          </cell>
          <cell r="H896" t="str">
            <v>Sucre</v>
          </cell>
          <cell r="I896" t="str">
            <v>SINCELEJO</v>
          </cell>
          <cell r="J896" t="str">
            <v>SINCELEJO</v>
          </cell>
          <cell r="K896" t="str">
            <v>NARCISA</v>
          </cell>
          <cell r="L896" t="str">
            <v>CR 15 # 36- 56</v>
          </cell>
          <cell r="M896" t="str">
            <v>Resid. Estrato 2 E.Costa</v>
          </cell>
          <cell r="N896" t="str">
            <v>Situacion correcta</v>
          </cell>
        </row>
        <row r="897">
          <cell r="A897">
            <v>3505685</v>
          </cell>
          <cell r="B897" t="str">
            <v>Medidores Para Pci</v>
          </cell>
          <cell r="C897">
            <v>5089329</v>
          </cell>
          <cell r="E897">
            <v>25077725</v>
          </cell>
          <cell r="F897">
            <v>5130472</v>
          </cell>
          <cell r="G897" t="str">
            <v>CONCEPCION BENITEZ</v>
          </cell>
          <cell r="H897" t="str">
            <v>Sucre</v>
          </cell>
          <cell r="I897" t="str">
            <v>SINCELEJO</v>
          </cell>
          <cell r="J897" t="str">
            <v>SINCELEJO</v>
          </cell>
          <cell r="K897" t="str">
            <v>NARCISA</v>
          </cell>
          <cell r="L897" t="str">
            <v>CR 15 # 36- 64</v>
          </cell>
          <cell r="M897" t="str">
            <v>Resid. Estrato 2 E.Costa</v>
          </cell>
          <cell r="N897" t="str">
            <v>Situacion correcta</v>
          </cell>
        </row>
        <row r="898">
          <cell r="A898">
            <v>3087626</v>
          </cell>
          <cell r="B898" t="str">
            <v>Medidores Para Pci</v>
          </cell>
          <cell r="C898">
            <v>5905531</v>
          </cell>
          <cell r="E898">
            <v>34037694</v>
          </cell>
          <cell r="F898">
            <v>6071875</v>
          </cell>
          <cell r="G898" t="str">
            <v>LEYDY BOHORQUEZ ACOSTA</v>
          </cell>
          <cell r="H898" t="str">
            <v>Sucre</v>
          </cell>
          <cell r="I898" t="str">
            <v>SINCELEJO</v>
          </cell>
          <cell r="J898" t="str">
            <v>SINCELEJO</v>
          </cell>
          <cell r="K898" t="str">
            <v>NARCISA</v>
          </cell>
          <cell r="L898" t="str">
            <v>CR 15 # 36- 73</v>
          </cell>
          <cell r="M898" t="str">
            <v>Resid. Estrato 3 E.Costa</v>
          </cell>
          <cell r="N898" t="str">
            <v>Situacion correcta</v>
          </cell>
        </row>
        <row r="899">
          <cell r="A899">
            <v>16009181</v>
          </cell>
          <cell r="B899" t="str">
            <v>Medidores Para Pci</v>
          </cell>
          <cell r="C899">
            <v>5088485</v>
          </cell>
          <cell r="E899">
            <v>25074530</v>
          </cell>
          <cell r="F899">
            <v>5128784</v>
          </cell>
          <cell r="G899" t="str">
            <v>JULIO LUNA</v>
          </cell>
          <cell r="H899" t="str">
            <v>Sucre</v>
          </cell>
          <cell r="I899" t="str">
            <v>SINCELEJO</v>
          </cell>
          <cell r="J899" t="str">
            <v>SINCELEJO</v>
          </cell>
          <cell r="K899" t="str">
            <v>LAS MERCEDES</v>
          </cell>
          <cell r="L899" t="str">
            <v>CR 15A # 36A- 9</v>
          </cell>
          <cell r="M899" t="str">
            <v>Resid. Estrato 1 E.Costa</v>
          </cell>
          <cell r="N899" t="str">
            <v>Situacion correcta</v>
          </cell>
          <cell r="O899">
            <v>21610</v>
          </cell>
          <cell r="P899">
            <v>1</v>
          </cell>
        </row>
        <row r="900">
          <cell r="A900">
            <v>7688454</v>
          </cell>
          <cell r="B900" t="str">
            <v>Medidores Para Pci</v>
          </cell>
          <cell r="C900">
            <v>5088496</v>
          </cell>
          <cell r="E900">
            <v>25074538</v>
          </cell>
          <cell r="F900">
            <v>5128806</v>
          </cell>
          <cell r="G900" t="str">
            <v>JOSE PEREZ</v>
          </cell>
          <cell r="H900" t="str">
            <v>Sucre</v>
          </cell>
          <cell r="I900" t="str">
            <v>SINCELEJO</v>
          </cell>
          <cell r="J900" t="str">
            <v>SINCELEJO</v>
          </cell>
          <cell r="K900" t="str">
            <v>LAS MERCEDES</v>
          </cell>
          <cell r="L900" t="str">
            <v>CR 15A # 36A- 15</v>
          </cell>
          <cell r="M900" t="str">
            <v>Resid. Estrato 1 E.Costa</v>
          </cell>
          <cell r="N900" t="str">
            <v>Situacion correcta</v>
          </cell>
          <cell r="O900">
            <v>27730</v>
          </cell>
          <cell r="P900">
            <v>1</v>
          </cell>
        </row>
        <row r="901">
          <cell r="A901">
            <v>3521716</v>
          </cell>
          <cell r="B901" t="str">
            <v>Medidores Para Pci</v>
          </cell>
          <cell r="C901">
            <v>5088745</v>
          </cell>
          <cell r="E901">
            <v>25077773</v>
          </cell>
          <cell r="F901">
            <v>5129304</v>
          </cell>
          <cell r="G901" t="str">
            <v>NICOLAS VILLA C</v>
          </cell>
          <cell r="H901" t="str">
            <v>Sucre</v>
          </cell>
          <cell r="I901" t="str">
            <v>SINCELEJO</v>
          </cell>
          <cell r="J901" t="str">
            <v>SINCELEJO</v>
          </cell>
          <cell r="K901" t="str">
            <v>NARCISA</v>
          </cell>
          <cell r="L901" t="str">
            <v>CR 15A # 36A- 18</v>
          </cell>
          <cell r="M901" t="str">
            <v>Resid. Estrato 1 E.Costa</v>
          </cell>
          <cell r="N901" t="str">
            <v>Situacion correcta</v>
          </cell>
        </row>
        <row r="902">
          <cell r="A902">
            <v>76346605</v>
          </cell>
          <cell r="B902" t="str">
            <v>Medidores Para Pci</v>
          </cell>
          <cell r="C902">
            <v>5062505</v>
          </cell>
          <cell r="E902">
            <v>25074795</v>
          </cell>
          <cell r="F902">
            <v>5076824</v>
          </cell>
          <cell r="G902" t="str">
            <v>FELICIA MARTINEZ</v>
          </cell>
          <cell r="H902" t="str">
            <v>Sucre</v>
          </cell>
          <cell r="I902" t="str">
            <v>SINCELEJO</v>
          </cell>
          <cell r="J902" t="str">
            <v>SINCELEJO</v>
          </cell>
          <cell r="K902" t="str">
            <v>LAS MERCEDES</v>
          </cell>
          <cell r="L902" t="str">
            <v>CL 36 # 15- 58</v>
          </cell>
          <cell r="M902" t="str">
            <v>Resid. Estrato 2 E.Costa</v>
          </cell>
          <cell r="N902" t="str">
            <v>Situacion correcta</v>
          </cell>
        </row>
        <row r="903">
          <cell r="A903">
            <v>3521639</v>
          </cell>
          <cell r="B903" t="str">
            <v>Medidores Para Pci</v>
          </cell>
          <cell r="C903">
            <v>5088831</v>
          </cell>
          <cell r="E903">
            <v>25077879</v>
          </cell>
          <cell r="F903">
            <v>5129476</v>
          </cell>
          <cell r="G903" t="str">
            <v>MARLENE RIOS</v>
          </cell>
          <cell r="H903" t="str">
            <v>Sucre</v>
          </cell>
          <cell r="I903" t="str">
            <v>SINCELEJO</v>
          </cell>
          <cell r="J903" t="str">
            <v>SINCELEJO</v>
          </cell>
          <cell r="K903" t="str">
            <v>NARCISA</v>
          </cell>
          <cell r="L903" t="str">
            <v>CL 36A # 15- 51</v>
          </cell>
          <cell r="M903" t="str">
            <v>Resid. Estrato 2 E.Costa</v>
          </cell>
          <cell r="N903" t="str">
            <v>Situacion correcta</v>
          </cell>
        </row>
        <row r="904">
          <cell r="A904">
            <v>3505034</v>
          </cell>
          <cell r="B904" t="str">
            <v>Medidores Para Pci</v>
          </cell>
          <cell r="C904">
            <v>5088820</v>
          </cell>
          <cell r="E904">
            <v>25077882</v>
          </cell>
          <cell r="F904">
            <v>5129454</v>
          </cell>
          <cell r="G904" t="str">
            <v>ALVARO AMAYA</v>
          </cell>
          <cell r="H904" t="str">
            <v>Sucre</v>
          </cell>
          <cell r="I904" t="str">
            <v>SINCELEJO</v>
          </cell>
          <cell r="J904" t="str">
            <v>SINCELEJO</v>
          </cell>
          <cell r="K904" t="str">
            <v>NARCISA</v>
          </cell>
          <cell r="L904" t="str">
            <v>CL 36A # 15- 43</v>
          </cell>
          <cell r="M904" t="str">
            <v>Resid. Estrato 2 E.Costa</v>
          </cell>
          <cell r="N904" t="str">
            <v>Situacion correcta</v>
          </cell>
          <cell r="O904">
            <v>66860</v>
          </cell>
          <cell r="P904">
            <v>1</v>
          </cell>
        </row>
        <row r="905">
          <cell r="A905">
            <v>3521662</v>
          </cell>
          <cell r="B905" t="str">
            <v>Medidores Para Pci</v>
          </cell>
          <cell r="C905">
            <v>5885328</v>
          </cell>
          <cell r="E905">
            <v>34021064</v>
          </cell>
          <cell r="F905">
            <v>5995684</v>
          </cell>
          <cell r="G905" t="str">
            <v>KERLY PRETELT</v>
          </cell>
          <cell r="H905" t="str">
            <v>Sucre</v>
          </cell>
          <cell r="I905" t="str">
            <v>SINCELEJO</v>
          </cell>
          <cell r="J905" t="str">
            <v>SINCELEJO</v>
          </cell>
          <cell r="K905" t="str">
            <v>NARCISA</v>
          </cell>
          <cell r="L905" t="str">
            <v>CL 36A # 15- 50</v>
          </cell>
          <cell r="M905" t="str">
            <v>Resid. Estrato 2 E.Costa</v>
          </cell>
          <cell r="N905" t="str">
            <v>Situacion correcta</v>
          </cell>
        </row>
        <row r="906">
          <cell r="A906">
            <v>3521644</v>
          </cell>
          <cell r="B906" t="str">
            <v>Medidores Para Pci</v>
          </cell>
          <cell r="C906">
            <v>5088766</v>
          </cell>
          <cell r="E906">
            <v>25077878</v>
          </cell>
          <cell r="F906">
            <v>5129346</v>
          </cell>
          <cell r="G906" t="str">
            <v>EDUARDO HERNANDEZ</v>
          </cell>
          <cell r="H906" t="str">
            <v>Sucre</v>
          </cell>
          <cell r="I906" t="str">
            <v>SINCELEJO</v>
          </cell>
          <cell r="J906" t="str">
            <v>SINCELEJO</v>
          </cell>
          <cell r="K906" t="str">
            <v>NARCISA</v>
          </cell>
          <cell r="L906" t="str">
            <v>CL 36A # 15- 46</v>
          </cell>
          <cell r="M906" t="str">
            <v>Resid. Estrato 2 E.Costa</v>
          </cell>
          <cell r="N906" t="str">
            <v>Situacion correcta</v>
          </cell>
        </row>
        <row r="907">
          <cell r="A907">
            <v>7688967</v>
          </cell>
          <cell r="B907" t="str">
            <v>Medidores Para Pci</v>
          </cell>
          <cell r="C907">
            <v>5052103</v>
          </cell>
          <cell r="E907">
            <v>25077875</v>
          </cell>
          <cell r="F907">
            <v>5056020</v>
          </cell>
          <cell r="G907" t="str">
            <v>MARIA RIOS DE HERAZO</v>
          </cell>
          <cell r="H907" t="str">
            <v>Sucre</v>
          </cell>
          <cell r="I907" t="str">
            <v>SINCELEJO</v>
          </cell>
          <cell r="J907" t="str">
            <v>SINCELEJO</v>
          </cell>
          <cell r="K907" t="str">
            <v>NARCISA</v>
          </cell>
          <cell r="L907" t="str">
            <v>CL 36A # 15- 24</v>
          </cell>
          <cell r="M907" t="str">
            <v>Resid. Estrato 2 E.Costa</v>
          </cell>
          <cell r="N907" t="str">
            <v>Situacion correcta</v>
          </cell>
        </row>
        <row r="908">
          <cell r="A908">
            <v>3521657</v>
          </cell>
          <cell r="B908" t="str">
            <v>Medidores Para Pci</v>
          </cell>
          <cell r="C908">
            <v>5088810</v>
          </cell>
          <cell r="E908">
            <v>25077877</v>
          </cell>
          <cell r="F908">
            <v>5129434</v>
          </cell>
          <cell r="G908" t="str">
            <v>CARMEN ANA HERAZO</v>
          </cell>
          <cell r="H908" t="str">
            <v>Sucre</v>
          </cell>
          <cell r="I908" t="str">
            <v>SINCELEJO</v>
          </cell>
          <cell r="J908" t="str">
            <v>SINCELEJO</v>
          </cell>
          <cell r="K908" t="str">
            <v>NARCISA</v>
          </cell>
          <cell r="L908" t="str">
            <v>CL 36A # 15- 37</v>
          </cell>
          <cell r="M908" t="str">
            <v>Resid. Estrato 2 E.Costa</v>
          </cell>
          <cell r="N908" t="str">
            <v>Situacion correcta</v>
          </cell>
          <cell r="O908">
            <v>34860</v>
          </cell>
          <cell r="P908">
            <v>1</v>
          </cell>
        </row>
        <row r="909">
          <cell r="A909">
            <v>3521660</v>
          </cell>
          <cell r="B909" t="str">
            <v>Medidores Para Pci</v>
          </cell>
          <cell r="C909">
            <v>5088799</v>
          </cell>
          <cell r="E909">
            <v>25077876</v>
          </cell>
          <cell r="F909">
            <v>5129412</v>
          </cell>
          <cell r="G909" t="str">
            <v>ERLINDA MONTESINO</v>
          </cell>
          <cell r="H909" t="str">
            <v>Sucre</v>
          </cell>
          <cell r="I909" t="str">
            <v>SINCELEJO</v>
          </cell>
          <cell r="J909" t="str">
            <v>SINCELEJO</v>
          </cell>
          <cell r="K909" t="str">
            <v>NARCISA</v>
          </cell>
          <cell r="L909" t="str">
            <v>CL 36A # 15- 31</v>
          </cell>
          <cell r="M909" t="str">
            <v>Resid. Estrato 2 E.Costa</v>
          </cell>
          <cell r="N909" t="str">
            <v>Situacion correcta</v>
          </cell>
        </row>
        <row r="910">
          <cell r="A910">
            <v>3521640</v>
          </cell>
          <cell r="B910" t="str">
            <v>Medidores Para Pci</v>
          </cell>
          <cell r="C910">
            <v>5088777</v>
          </cell>
          <cell r="E910">
            <v>25077875</v>
          </cell>
          <cell r="F910">
            <v>5129368</v>
          </cell>
          <cell r="G910" t="str">
            <v>CANDELARIA DE HERAZO</v>
          </cell>
          <cell r="H910" t="str">
            <v>Sucre</v>
          </cell>
          <cell r="I910" t="str">
            <v>SINCELEJO</v>
          </cell>
          <cell r="J910" t="str">
            <v>SINCELEJO</v>
          </cell>
          <cell r="K910" t="str">
            <v>NARCISA</v>
          </cell>
          <cell r="L910" t="str">
            <v>CL 36A # 15- 24 CASA 1</v>
          </cell>
          <cell r="M910" t="str">
            <v>Resid. Estrato 2 E.Costa</v>
          </cell>
          <cell r="N910" t="str">
            <v>Situacion correcta</v>
          </cell>
        </row>
        <row r="911">
          <cell r="A911">
            <v>3525187</v>
          </cell>
          <cell r="B911" t="str">
            <v>Medidores Para Pci</v>
          </cell>
          <cell r="C911">
            <v>5088967</v>
          </cell>
          <cell r="E911">
            <v>25077727</v>
          </cell>
          <cell r="F911">
            <v>5129748</v>
          </cell>
          <cell r="G911" t="str">
            <v>GILBERTO ALMARIO</v>
          </cell>
          <cell r="H911" t="str">
            <v>Sucre</v>
          </cell>
          <cell r="I911" t="str">
            <v>SINCELEJO</v>
          </cell>
          <cell r="J911" t="str">
            <v>SINCELEJO</v>
          </cell>
          <cell r="K911" t="str">
            <v>NARCISA</v>
          </cell>
          <cell r="L911" t="str">
            <v>CR 15 # 36- 83</v>
          </cell>
          <cell r="M911" t="str">
            <v>Resid. Estrato 3 E.Costa</v>
          </cell>
          <cell r="N911" t="str">
            <v>Situacion correcta</v>
          </cell>
        </row>
        <row r="912">
          <cell r="A912">
            <v>3505691</v>
          </cell>
          <cell r="B912" t="str">
            <v>Medidores Para Pci</v>
          </cell>
          <cell r="C912">
            <v>5088976</v>
          </cell>
          <cell r="E912">
            <v>25077717</v>
          </cell>
          <cell r="F912">
            <v>5129766</v>
          </cell>
          <cell r="G912" t="str">
            <v>JESUS M GUZMAN</v>
          </cell>
          <cell r="H912" t="str">
            <v>Sucre</v>
          </cell>
          <cell r="I912" t="str">
            <v>SINCELEJO</v>
          </cell>
          <cell r="J912" t="str">
            <v>SINCELEJO</v>
          </cell>
          <cell r="K912" t="str">
            <v>NARCISA</v>
          </cell>
          <cell r="L912" t="str">
            <v>CR 15 # 36- 3</v>
          </cell>
          <cell r="M912" t="str">
            <v>Resid. Estrato 2 E.Costa</v>
          </cell>
          <cell r="N912" t="str">
            <v>Situacion correcta</v>
          </cell>
        </row>
        <row r="913">
          <cell r="A913">
            <v>5312663</v>
          </cell>
          <cell r="B913" t="str">
            <v>Medidores Para Pci</v>
          </cell>
          <cell r="C913">
            <v>5089328</v>
          </cell>
          <cell r="E913">
            <v>25077756</v>
          </cell>
          <cell r="F913">
            <v>5130470</v>
          </cell>
          <cell r="G913" t="str">
            <v>EMIRO ARRIETA</v>
          </cell>
          <cell r="H913" t="str">
            <v>Sucre</v>
          </cell>
          <cell r="I913" t="str">
            <v>SINCELEJO</v>
          </cell>
          <cell r="J913" t="str">
            <v>SINCELEJO</v>
          </cell>
          <cell r="K913" t="str">
            <v>NARCISA</v>
          </cell>
          <cell r="L913" t="str">
            <v>CR 15 # 36- 74</v>
          </cell>
          <cell r="M913" t="str">
            <v>Resid. Estrato 2 E.Costa</v>
          </cell>
          <cell r="N913" t="str">
            <v>Situacion correcta</v>
          </cell>
          <cell r="O913">
            <v>26850</v>
          </cell>
          <cell r="P913">
            <v>1</v>
          </cell>
        </row>
        <row r="914">
          <cell r="A914">
            <v>3208165</v>
          </cell>
          <cell r="B914" t="str">
            <v>Medidores Para Pci</v>
          </cell>
          <cell r="C914">
            <v>5062181</v>
          </cell>
          <cell r="E914">
            <v>25112865</v>
          </cell>
          <cell r="F914">
            <v>5076176</v>
          </cell>
          <cell r="G914" t="str">
            <v>ROBINSON BARRERA A</v>
          </cell>
          <cell r="H914" t="str">
            <v>Sucre</v>
          </cell>
          <cell r="I914" t="str">
            <v>SINCELEJO</v>
          </cell>
          <cell r="J914" t="str">
            <v>SINCELEJO</v>
          </cell>
          <cell r="K914" t="str">
            <v>NARCISA</v>
          </cell>
          <cell r="L914" t="str">
            <v>CL 36A # 14A- 56</v>
          </cell>
          <cell r="M914" t="str">
            <v>Resid. Estrato 3 E.Costa</v>
          </cell>
          <cell r="N914" t="str">
            <v>Situacion correcta</v>
          </cell>
        </row>
        <row r="915">
          <cell r="A915">
            <v>3506586</v>
          </cell>
          <cell r="B915" t="str">
            <v>Medidores Para Pci</v>
          </cell>
          <cell r="C915">
            <v>5885318</v>
          </cell>
          <cell r="E915">
            <v>25112874</v>
          </cell>
          <cell r="F915">
            <v>5995560</v>
          </cell>
          <cell r="G915" t="str">
            <v>ANA REBECA MONTES HERNANDEZ</v>
          </cell>
          <cell r="H915" t="str">
            <v>Sucre</v>
          </cell>
          <cell r="I915" t="str">
            <v>SINCELEJO</v>
          </cell>
          <cell r="J915" t="str">
            <v>SINCELEJO</v>
          </cell>
          <cell r="K915" t="str">
            <v>NARCISA</v>
          </cell>
          <cell r="L915" t="str">
            <v>CR 15 # 36A- 4 LOC     2</v>
          </cell>
          <cell r="M915" t="str">
            <v>Resid. Estrato 2 E.Costa</v>
          </cell>
          <cell r="N915" t="str">
            <v>Situacion correcta</v>
          </cell>
        </row>
        <row r="916">
          <cell r="A916">
            <v>3192066</v>
          </cell>
          <cell r="B916" t="str">
            <v>Medidores Para Pci</v>
          </cell>
          <cell r="C916">
            <v>5064018</v>
          </cell>
          <cell r="E916">
            <v>25112874</v>
          </cell>
          <cell r="F916">
            <v>5079850</v>
          </cell>
          <cell r="G916" t="str">
            <v>ROBINSON BARRERA</v>
          </cell>
          <cell r="H916" t="str">
            <v>Sucre</v>
          </cell>
          <cell r="I916" t="str">
            <v>SINCELEJO</v>
          </cell>
          <cell r="J916" t="str">
            <v>SINCELEJO</v>
          </cell>
          <cell r="K916" t="str">
            <v>NARCISA</v>
          </cell>
          <cell r="L916" t="str">
            <v>CR 15 # 36A- 4</v>
          </cell>
          <cell r="M916" t="str">
            <v>Resid. Estrato 2 E.Costa</v>
          </cell>
          <cell r="N916" t="str">
            <v>Situacion correcta</v>
          </cell>
        </row>
        <row r="917">
          <cell r="A917">
            <v>4419257</v>
          </cell>
          <cell r="B917" t="str">
            <v>Medidores Para Pci</v>
          </cell>
          <cell r="C917">
            <v>5089311</v>
          </cell>
          <cell r="E917">
            <v>25077729</v>
          </cell>
          <cell r="F917">
            <v>5130436</v>
          </cell>
          <cell r="G917" t="str">
            <v>FRANCISCO MATUTES</v>
          </cell>
          <cell r="H917" t="str">
            <v>Sucre</v>
          </cell>
          <cell r="I917" t="str">
            <v>SINCELEJO</v>
          </cell>
          <cell r="J917" t="str">
            <v>SINCELEJO</v>
          </cell>
          <cell r="K917" t="str">
            <v>NARCISA</v>
          </cell>
          <cell r="L917" t="str">
            <v>CR 15 # 36A- 16</v>
          </cell>
          <cell r="M917" t="str">
            <v>Resid. Estrato 2 E.Costa</v>
          </cell>
          <cell r="N917" t="str">
            <v>Situacion correcta</v>
          </cell>
        </row>
        <row r="918">
          <cell r="A918">
            <v>6722354</v>
          </cell>
          <cell r="B918" t="str">
            <v>Medidores Para Pci</v>
          </cell>
          <cell r="C918" t="str">
            <v>No Encontrados</v>
          </cell>
        </row>
        <row r="919">
          <cell r="A919">
            <v>31988465</v>
          </cell>
          <cell r="B919" t="str">
            <v>Medidores Para Pci</v>
          </cell>
          <cell r="C919">
            <v>5088997</v>
          </cell>
          <cell r="E919">
            <v>25077730</v>
          </cell>
          <cell r="F919">
            <v>5129808</v>
          </cell>
          <cell r="G919" t="str">
            <v>EDUARDO MONTALVO</v>
          </cell>
          <cell r="H919" t="str">
            <v>Sucre</v>
          </cell>
          <cell r="I919" t="str">
            <v>SINCELEJO</v>
          </cell>
          <cell r="J919" t="str">
            <v>SINCELEJO</v>
          </cell>
          <cell r="K919" t="str">
            <v>NARCISA</v>
          </cell>
          <cell r="L919" t="str">
            <v>CR 15 # 36A- 19</v>
          </cell>
          <cell r="M919" t="str">
            <v>Resid. Estrato 2 E.Costa</v>
          </cell>
          <cell r="N919" t="str">
            <v>Situacion correcta</v>
          </cell>
          <cell r="O919">
            <v>20730</v>
          </cell>
          <cell r="P919">
            <v>1</v>
          </cell>
        </row>
        <row r="920">
          <cell r="A920">
            <v>3521923</v>
          </cell>
          <cell r="B920" t="str">
            <v>Medidores Para Pci</v>
          </cell>
          <cell r="C920">
            <v>5089008</v>
          </cell>
          <cell r="E920">
            <v>25077731</v>
          </cell>
          <cell r="F920">
            <v>5129830</v>
          </cell>
          <cell r="G920" t="str">
            <v>ANDRES SUAREZ</v>
          </cell>
          <cell r="H920" t="str">
            <v>Sucre</v>
          </cell>
          <cell r="I920" t="str">
            <v>SINCELEJO</v>
          </cell>
          <cell r="J920" t="str">
            <v>SINCELEJO</v>
          </cell>
          <cell r="K920" t="str">
            <v>NARCISA</v>
          </cell>
          <cell r="L920" t="str">
            <v>CR 15 # 36A- 25</v>
          </cell>
          <cell r="M920" t="str">
            <v>Resid. Estrato 2 E.Costa</v>
          </cell>
          <cell r="N920" t="str">
            <v>Situacion correcta</v>
          </cell>
        </row>
        <row r="921">
          <cell r="A921">
            <v>1617875</v>
          </cell>
          <cell r="B921" t="str">
            <v>Medidores Para Pci</v>
          </cell>
          <cell r="C921">
            <v>5058056</v>
          </cell>
          <cell r="E921">
            <v>25077733</v>
          </cell>
          <cell r="F921">
            <v>5067926</v>
          </cell>
          <cell r="G921" t="str">
            <v>GABRIEL ARRIETA CASTILLO</v>
          </cell>
          <cell r="H921" t="str">
            <v>Sucre</v>
          </cell>
          <cell r="I921" t="str">
            <v>SINCELEJO</v>
          </cell>
          <cell r="J921" t="str">
            <v>SINCELEJO</v>
          </cell>
          <cell r="K921" t="str">
            <v>NARCISA</v>
          </cell>
          <cell r="L921" t="str">
            <v>CR 15 # 36A- 35 P 1  APTO 1</v>
          </cell>
          <cell r="M921" t="str">
            <v>Resid. Estrato 2 E.Costa</v>
          </cell>
          <cell r="N921" t="str">
            <v>Situacion correcta</v>
          </cell>
        </row>
        <row r="922">
          <cell r="A922">
            <v>3525205</v>
          </cell>
          <cell r="B922" t="str">
            <v>Medidores Para Pci</v>
          </cell>
          <cell r="C922">
            <v>5089300</v>
          </cell>
          <cell r="E922">
            <v>25077732</v>
          </cell>
          <cell r="F922">
            <v>5130414</v>
          </cell>
          <cell r="G922" t="str">
            <v>RAFAEL PEREZ</v>
          </cell>
          <cell r="H922" t="str">
            <v>Sucre</v>
          </cell>
          <cell r="I922" t="str">
            <v>SINCELEJO</v>
          </cell>
          <cell r="J922" t="str">
            <v>SINCELEJO</v>
          </cell>
          <cell r="K922" t="str">
            <v>NARCISA</v>
          </cell>
          <cell r="L922" t="str">
            <v>CR 15 # 36A- 28</v>
          </cell>
          <cell r="M922" t="str">
            <v>Resid. Estrato 2 E.Costa</v>
          </cell>
          <cell r="N922" t="str">
            <v>Situacion correcta</v>
          </cell>
          <cell r="O922">
            <v>22710</v>
          </cell>
          <cell r="P922">
            <v>2</v>
          </cell>
        </row>
        <row r="923">
          <cell r="A923">
            <v>3525188</v>
          </cell>
          <cell r="B923" t="str">
            <v>Medidores Para Pci</v>
          </cell>
          <cell r="C923">
            <v>5089290</v>
          </cell>
          <cell r="E923">
            <v>25077734</v>
          </cell>
          <cell r="F923">
            <v>5130394</v>
          </cell>
          <cell r="G923" t="str">
            <v>GUILLERMO TUIRAN</v>
          </cell>
          <cell r="H923" t="str">
            <v>Sucre</v>
          </cell>
          <cell r="I923" t="str">
            <v>SINCELEJO</v>
          </cell>
          <cell r="J923" t="str">
            <v>SINCELEJO</v>
          </cell>
          <cell r="K923" t="str">
            <v>NARCISA</v>
          </cell>
          <cell r="L923" t="str">
            <v>CR 15 # 36A- 40</v>
          </cell>
          <cell r="M923" t="str">
            <v>Resid. Estrato 2 E.Costa</v>
          </cell>
          <cell r="N923" t="str">
            <v>Suspendido por impago</v>
          </cell>
          <cell r="O923">
            <v>1089697</v>
          </cell>
          <cell r="P923">
            <v>42</v>
          </cell>
        </row>
        <row r="924">
          <cell r="A924">
            <v>3931505</v>
          </cell>
          <cell r="B924" t="str">
            <v>Medidores Para Pci</v>
          </cell>
          <cell r="C924">
            <v>5089030</v>
          </cell>
          <cell r="E924">
            <v>25077736</v>
          </cell>
          <cell r="F924">
            <v>5129874</v>
          </cell>
          <cell r="G924" t="str">
            <v>JULIO BANEGAS</v>
          </cell>
          <cell r="H924" t="str">
            <v>Sucre</v>
          </cell>
          <cell r="I924" t="str">
            <v>SINCELEJO</v>
          </cell>
          <cell r="J924" t="str">
            <v>SINCELEJO</v>
          </cell>
          <cell r="K924" t="str">
            <v>NARCISA</v>
          </cell>
          <cell r="L924" t="str">
            <v>CR 15 # 36A- 47</v>
          </cell>
          <cell r="M924" t="str">
            <v>Resid. Estrato 2 E.Costa</v>
          </cell>
          <cell r="N924" t="str">
            <v>Situacion correcta</v>
          </cell>
          <cell r="O924">
            <v>39750</v>
          </cell>
          <cell r="P924">
            <v>1</v>
          </cell>
        </row>
        <row r="925">
          <cell r="A925">
            <v>449977</v>
          </cell>
          <cell r="B925" t="str">
            <v>Medidores Para Pci</v>
          </cell>
          <cell r="C925">
            <v>5089281</v>
          </cell>
          <cell r="E925">
            <v>25077758</v>
          </cell>
          <cell r="F925">
            <v>5130376</v>
          </cell>
          <cell r="G925" t="str">
            <v>MARCIAL HERNANDEZ</v>
          </cell>
          <cell r="H925" t="str">
            <v>Sucre</v>
          </cell>
          <cell r="I925" t="str">
            <v>SINCELEJO</v>
          </cell>
          <cell r="J925" t="str">
            <v>SINCELEJO</v>
          </cell>
          <cell r="K925" t="str">
            <v>NARCISA</v>
          </cell>
          <cell r="L925" t="str">
            <v>CR 15 # 36A- 56</v>
          </cell>
          <cell r="M925" t="str">
            <v>Resid. Estrato 2 E.Costa</v>
          </cell>
          <cell r="N925" t="str">
            <v>Situacion correcta</v>
          </cell>
          <cell r="O925">
            <v>59220</v>
          </cell>
          <cell r="P925">
            <v>1</v>
          </cell>
        </row>
        <row r="926">
          <cell r="A926">
            <v>28357691</v>
          </cell>
          <cell r="B926" t="str">
            <v>Medidores Para Pci</v>
          </cell>
          <cell r="C926" t="str">
            <v>No Encontrados</v>
          </cell>
        </row>
        <row r="927">
          <cell r="A927">
            <v>6892449</v>
          </cell>
          <cell r="B927" t="str">
            <v>Medidores Para Pci</v>
          </cell>
          <cell r="C927">
            <v>5089052</v>
          </cell>
          <cell r="E927">
            <v>25077738</v>
          </cell>
          <cell r="F927">
            <v>5129918</v>
          </cell>
          <cell r="G927" t="str">
            <v>JOSEFINA OVIEDO</v>
          </cell>
          <cell r="H927" t="str">
            <v>Sucre</v>
          </cell>
          <cell r="I927" t="str">
            <v>SINCELEJO</v>
          </cell>
          <cell r="J927" t="str">
            <v>SINCELEJO</v>
          </cell>
          <cell r="K927" t="str">
            <v>NARCISA</v>
          </cell>
          <cell r="L927" t="str">
            <v>CR 15 # 36A- 67 CASA 1</v>
          </cell>
          <cell r="M927" t="str">
            <v>Resid. Estrato 2 E.Costa</v>
          </cell>
          <cell r="N927" t="str">
            <v>Situacion correcta</v>
          </cell>
        </row>
        <row r="928">
          <cell r="A928">
            <v>1472698</v>
          </cell>
          <cell r="B928" t="str">
            <v>Medidores Para Pci</v>
          </cell>
          <cell r="C928">
            <v>5089269</v>
          </cell>
          <cell r="E928">
            <v>25077739</v>
          </cell>
          <cell r="F928">
            <v>5130352</v>
          </cell>
          <cell r="G928" t="str">
            <v>RAFAEL MARTINEZ</v>
          </cell>
          <cell r="H928" t="str">
            <v>Sucre</v>
          </cell>
          <cell r="I928" t="str">
            <v>SINCELEJO</v>
          </cell>
          <cell r="J928" t="str">
            <v>SINCELEJO</v>
          </cell>
          <cell r="K928" t="str">
            <v>NARCISA</v>
          </cell>
          <cell r="L928" t="str">
            <v>CR 15 # 36A- 68</v>
          </cell>
          <cell r="M928" t="str">
            <v>Resid. Estrato 2 E.Costa</v>
          </cell>
          <cell r="N928" t="str">
            <v>Situacion correcta</v>
          </cell>
          <cell r="O928">
            <v>16990</v>
          </cell>
          <cell r="P928">
            <v>1</v>
          </cell>
        </row>
        <row r="929">
          <cell r="A929">
            <v>4223856</v>
          </cell>
          <cell r="B929" t="str">
            <v>Medidores Para Pci</v>
          </cell>
          <cell r="C929">
            <v>5089065</v>
          </cell>
          <cell r="E929">
            <v>25077738</v>
          </cell>
          <cell r="F929">
            <v>5129944</v>
          </cell>
          <cell r="G929" t="str">
            <v>JOSEFINA OVIEDO</v>
          </cell>
          <cell r="H929" t="str">
            <v>Sucre</v>
          </cell>
          <cell r="I929" t="str">
            <v>SINCELEJO</v>
          </cell>
          <cell r="J929" t="str">
            <v>SINCELEJO</v>
          </cell>
          <cell r="K929" t="str">
            <v>NARCISA</v>
          </cell>
          <cell r="L929" t="str">
            <v>CR 15 # 36A- 67</v>
          </cell>
          <cell r="M929" t="str">
            <v>Resid. Estrato 2 E.Costa</v>
          </cell>
          <cell r="N929" t="str">
            <v>Situacion correcta</v>
          </cell>
        </row>
        <row r="930">
          <cell r="A930">
            <v>5377018</v>
          </cell>
          <cell r="B930" t="str">
            <v>Medidores Para Pci</v>
          </cell>
          <cell r="C930">
            <v>5089076</v>
          </cell>
          <cell r="E930">
            <v>25077759</v>
          </cell>
          <cell r="F930">
            <v>5129966</v>
          </cell>
          <cell r="G930" t="str">
            <v>MARCIAL HERNANDEZ</v>
          </cell>
          <cell r="H930" t="str">
            <v>Sucre</v>
          </cell>
          <cell r="I930" t="str">
            <v>SINCELEJO</v>
          </cell>
          <cell r="J930" t="str">
            <v>SINCELEJO</v>
          </cell>
          <cell r="K930" t="str">
            <v>NARCISA</v>
          </cell>
          <cell r="L930" t="str">
            <v>CR 15 # 36A- 63</v>
          </cell>
          <cell r="M930" t="str">
            <v>Resid. Estrato 2 E.Costa</v>
          </cell>
          <cell r="N930" t="str">
            <v>Situacion correcta</v>
          </cell>
          <cell r="O930">
            <v>28540</v>
          </cell>
          <cell r="P930">
            <v>1</v>
          </cell>
        </row>
        <row r="931">
          <cell r="A931">
            <v>3506607</v>
          </cell>
          <cell r="B931" t="str">
            <v>Medidores Para Pci</v>
          </cell>
          <cell r="C931">
            <v>5089087</v>
          </cell>
          <cell r="E931">
            <v>25077740</v>
          </cell>
          <cell r="F931">
            <v>5129988</v>
          </cell>
          <cell r="G931" t="str">
            <v>MARIA YEPES</v>
          </cell>
          <cell r="H931" t="str">
            <v>Sucre</v>
          </cell>
          <cell r="I931" t="str">
            <v>SINCELEJO</v>
          </cell>
          <cell r="J931" t="str">
            <v>SINCELEJO</v>
          </cell>
          <cell r="K931" t="str">
            <v>NARCISA</v>
          </cell>
          <cell r="L931" t="str">
            <v>CR 15 # 36A- 83</v>
          </cell>
          <cell r="M931" t="str">
            <v>Resid. Estrato 2 E.Costa</v>
          </cell>
          <cell r="N931" t="str">
            <v>Suspensión Administrativa</v>
          </cell>
          <cell r="O931">
            <v>699260</v>
          </cell>
          <cell r="P931">
            <v>20</v>
          </cell>
        </row>
        <row r="932">
          <cell r="A932">
            <v>3525192</v>
          </cell>
          <cell r="B932" t="str">
            <v>Medidores Para Pci</v>
          </cell>
          <cell r="C932">
            <v>5089258</v>
          </cell>
          <cell r="E932">
            <v>25077728</v>
          </cell>
          <cell r="F932">
            <v>5130330</v>
          </cell>
          <cell r="G932" t="str">
            <v>TEODORA DE CARMONA</v>
          </cell>
          <cell r="H932" t="str">
            <v>Sucre</v>
          </cell>
          <cell r="I932" t="str">
            <v>SINCELEJO</v>
          </cell>
          <cell r="J932" t="str">
            <v>SINCELEJO</v>
          </cell>
          <cell r="K932" t="str">
            <v>NARCISA</v>
          </cell>
          <cell r="L932" t="str">
            <v>CR 15 # 36- 92</v>
          </cell>
          <cell r="M932" t="str">
            <v>Resid. Estrato 2 E.Costa</v>
          </cell>
          <cell r="N932" t="str">
            <v>Situacion correcta</v>
          </cell>
          <cell r="O932">
            <v>23640</v>
          </cell>
          <cell r="P932">
            <v>1</v>
          </cell>
        </row>
        <row r="933">
          <cell r="A933">
            <v>3521627</v>
          </cell>
          <cell r="B933" t="str">
            <v>Medidores Para Pci</v>
          </cell>
          <cell r="C933">
            <v>5089247</v>
          </cell>
          <cell r="E933">
            <v>25077760</v>
          </cell>
          <cell r="F933">
            <v>5130308</v>
          </cell>
          <cell r="G933" t="str">
            <v>TRANSITO VILORIA</v>
          </cell>
          <cell r="H933" t="str">
            <v>Sucre</v>
          </cell>
          <cell r="I933" t="str">
            <v>SINCELEJO</v>
          </cell>
          <cell r="J933" t="str">
            <v>SINCELEJO</v>
          </cell>
          <cell r="K933" t="str">
            <v>NARCISA</v>
          </cell>
          <cell r="L933" t="str">
            <v>CR 15 # 36A- 102</v>
          </cell>
          <cell r="M933" t="str">
            <v>Resid. Estrato 2 E.Costa</v>
          </cell>
          <cell r="N933" t="str">
            <v>Situacion correcta</v>
          </cell>
        </row>
        <row r="934">
          <cell r="A934">
            <v>3525204</v>
          </cell>
          <cell r="B934" t="str">
            <v>Medidores Para Pci</v>
          </cell>
          <cell r="C934">
            <v>5089098</v>
          </cell>
          <cell r="E934">
            <v>25077741</v>
          </cell>
          <cell r="F934">
            <v>5130010</v>
          </cell>
          <cell r="G934" t="str">
            <v>MARIA CASTRO A</v>
          </cell>
          <cell r="H934" t="str">
            <v>Sucre</v>
          </cell>
          <cell r="I934" t="str">
            <v>SINCELEJO</v>
          </cell>
          <cell r="J934" t="str">
            <v>SINCELEJO</v>
          </cell>
          <cell r="K934" t="str">
            <v>NARCISA</v>
          </cell>
          <cell r="L934" t="str">
            <v>CR 15 # 36A- 95</v>
          </cell>
          <cell r="M934" t="str">
            <v>Resid. Estrato 2 E.Costa</v>
          </cell>
          <cell r="N934" t="str">
            <v>Situacion correcta</v>
          </cell>
          <cell r="O934">
            <v>13350</v>
          </cell>
          <cell r="P934">
            <v>1</v>
          </cell>
        </row>
        <row r="935">
          <cell r="A935">
            <v>3521628</v>
          </cell>
          <cell r="B935" t="str">
            <v>Medidores Para Pci</v>
          </cell>
          <cell r="C935">
            <v>5088647</v>
          </cell>
          <cell r="E935">
            <v>25077883</v>
          </cell>
          <cell r="F935">
            <v>5129108</v>
          </cell>
          <cell r="G935" t="str">
            <v>TEREZA GOMEZ DE GLEZ</v>
          </cell>
          <cell r="H935" t="str">
            <v>Sucre</v>
          </cell>
          <cell r="I935" t="str">
            <v>SINCELEJO</v>
          </cell>
          <cell r="J935" t="str">
            <v>SINCELEJO</v>
          </cell>
          <cell r="K935" t="str">
            <v>NARCISA</v>
          </cell>
          <cell r="L935" t="str">
            <v>CL 37 # 15- 23</v>
          </cell>
          <cell r="M935" t="str">
            <v>Resid. Estrato 2 E.Costa</v>
          </cell>
          <cell r="N935" t="str">
            <v>Situacion correcta</v>
          </cell>
        </row>
        <row r="936">
          <cell r="A936">
            <v>3521612</v>
          </cell>
          <cell r="B936" t="str">
            <v>Medidores Para Pci</v>
          </cell>
          <cell r="C936">
            <v>5088658</v>
          </cell>
          <cell r="E936">
            <v>25077884</v>
          </cell>
          <cell r="F936">
            <v>5129130</v>
          </cell>
          <cell r="G936" t="str">
            <v>CARMEN ALICIA HERNANDE</v>
          </cell>
          <cell r="H936" t="str">
            <v>Sucre</v>
          </cell>
          <cell r="I936" t="str">
            <v>SINCELEJO</v>
          </cell>
          <cell r="J936" t="str">
            <v>SINCELEJO</v>
          </cell>
          <cell r="K936" t="str">
            <v>NARCISA</v>
          </cell>
          <cell r="L936" t="str">
            <v>CL 37 # 15- 33</v>
          </cell>
          <cell r="M936" t="str">
            <v>Resid. Estrato 2 E.Costa</v>
          </cell>
          <cell r="N936" t="str">
            <v>Situacion correcta</v>
          </cell>
        </row>
        <row r="937">
          <cell r="A937">
            <v>5318845</v>
          </cell>
          <cell r="B937" t="str">
            <v>Medidores Para Pci</v>
          </cell>
          <cell r="C937">
            <v>5088669</v>
          </cell>
          <cell r="E937">
            <v>25077885</v>
          </cell>
          <cell r="F937">
            <v>5129152</v>
          </cell>
          <cell r="G937" t="str">
            <v>ANA F VILLALBA</v>
          </cell>
          <cell r="H937" t="str">
            <v>Sucre</v>
          </cell>
          <cell r="I937" t="str">
            <v>SINCELEJO</v>
          </cell>
          <cell r="J937" t="str">
            <v>SINCELEJO</v>
          </cell>
          <cell r="K937" t="str">
            <v>NARCISA</v>
          </cell>
          <cell r="L937" t="str">
            <v>CL 37 # 15- 35</v>
          </cell>
          <cell r="M937" t="str">
            <v>Resid. Estrato 1 E.Costa</v>
          </cell>
          <cell r="N937" t="str">
            <v>Situacion correcta</v>
          </cell>
          <cell r="O937">
            <v>148030</v>
          </cell>
          <cell r="P937">
            <v>2</v>
          </cell>
        </row>
        <row r="938">
          <cell r="A938">
            <v>1789768</v>
          </cell>
          <cell r="B938" t="str">
            <v>Medidores Para Pci</v>
          </cell>
          <cell r="C938">
            <v>5088635</v>
          </cell>
          <cell r="E938">
            <v>25077778</v>
          </cell>
          <cell r="F938">
            <v>5129084</v>
          </cell>
          <cell r="G938" t="str">
            <v>ANA M GERMAN</v>
          </cell>
          <cell r="H938" t="str">
            <v>Sucre</v>
          </cell>
          <cell r="I938" t="str">
            <v>SINCELEJO</v>
          </cell>
          <cell r="J938" t="str">
            <v>SINCELEJO</v>
          </cell>
          <cell r="K938" t="str">
            <v>NARCISA</v>
          </cell>
          <cell r="L938" t="str">
            <v>CR 15A # 37- 2</v>
          </cell>
          <cell r="M938" t="str">
            <v>Resid. Estrato 2 E.Costa</v>
          </cell>
          <cell r="N938" t="str">
            <v>Situacion correcta</v>
          </cell>
          <cell r="O938">
            <v>102240</v>
          </cell>
          <cell r="P938">
            <v>1</v>
          </cell>
        </row>
        <row r="939">
          <cell r="A939">
            <v>1730157</v>
          </cell>
          <cell r="B939" t="str">
            <v>Medidores Para Pci</v>
          </cell>
          <cell r="C939">
            <v>5088604</v>
          </cell>
          <cell r="E939">
            <v>25074841</v>
          </cell>
          <cell r="F939">
            <v>5129022</v>
          </cell>
          <cell r="G939" t="str">
            <v>ANA TORRES</v>
          </cell>
          <cell r="H939" t="str">
            <v>Sucre</v>
          </cell>
          <cell r="I939" t="str">
            <v>SINCELEJO</v>
          </cell>
          <cell r="J939" t="str">
            <v>SINCELEJO</v>
          </cell>
          <cell r="K939" t="str">
            <v>LAS MERCEDES</v>
          </cell>
          <cell r="L939" t="str">
            <v>CL 37 # 37- 3</v>
          </cell>
          <cell r="M939" t="str">
            <v>Resid. Estrato 2 E.Costa</v>
          </cell>
          <cell r="N939" t="str">
            <v>Situacion correcta</v>
          </cell>
        </row>
        <row r="940">
          <cell r="A940">
            <v>3580613</v>
          </cell>
          <cell r="B940" t="str">
            <v>Medidores Para Pci</v>
          </cell>
          <cell r="C940" t="str">
            <v>No Encontrados</v>
          </cell>
        </row>
        <row r="941">
          <cell r="A941">
            <v>3524680</v>
          </cell>
          <cell r="B941" t="str">
            <v>Medidores Para Pci</v>
          </cell>
          <cell r="C941">
            <v>5091678</v>
          </cell>
          <cell r="E941">
            <v>25077780</v>
          </cell>
          <cell r="F941">
            <v>5135170</v>
          </cell>
          <cell r="G941" t="str">
            <v>MARIA DE HERAZO</v>
          </cell>
          <cell r="H941" t="str">
            <v>Sucre</v>
          </cell>
          <cell r="I941" t="str">
            <v>SINCELEJO</v>
          </cell>
          <cell r="J941" t="str">
            <v>SINCELEJO</v>
          </cell>
          <cell r="K941" t="str">
            <v>NARCISA</v>
          </cell>
          <cell r="L941" t="str">
            <v>CR 15A # 37- 44</v>
          </cell>
          <cell r="M941" t="str">
            <v>Resid. Estrato 2 E.Costa</v>
          </cell>
          <cell r="N941" t="str">
            <v>Situacion correcta</v>
          </cell>
          <cell r="O941">
            <v>3220</v>
          </cell>
          <cell r="P941">
            <v>1</v>
          </cell>
        </row>
        <row r="942">
          <cell r="A942">
            <v>7286349</v>
          </cell>
          <cell r="B942" t="str">
            <v>Medidores Para Pci</v>
          </cell>
          <cell r="C942">
            <v>5088595</v>
          </cell>
          <cell r="E942">
            <v>25074844</v>
          </cell>
          <cell r="F942">
            <v>5129004</v>
          </cell>
          <cell r="G942" t="str">
            <v>ERMELINDA ARRIETA</v>
          </cell>
          <cell r="H942" t="str">
            <v>Sucre</v>
          </cell>
          <cell r="I942" t="str">
            <v>SINCELEJO</v>
          </cell>
          <cell r="J942" t="str">
            <v>SINCELEJO</v>
          </cell>
          <cell r="K942" t="str">
            <v>LAS MERCEDES</v>
          </cell>
          <cell r="L942" t="str">
            <v>CL 37 # 16- 25</v>
          </cell>
          <cell r="M942" t="str">
            <v>Resid. Estrato 2 E.Costa</v>
          </cell>
          <cell r="N942" t="str">
            <v>Situacion correcta</v>
          </cell>
        </row>
        <row r="943">
          <cell r="A943">
            <v>2932270</v>
          </cell>
          <cell r="B943" t="str">
            <v>Medidores Para Pci</v>
          </cell>
          <cell r="C943">
            <v>5063802</v>
          </cell>
          <cell r="E943">
            <v>25112868</v>
          </cell>
          <cell r="F943">
            <v>5079418</v>
          </cell>
          <cell r="G943" t="str">
            <v>PEDRO JESUS PAVUENA SALCEDO</v>
          </cell>
          <cell r="H943" t="str">
            <v>Sucre</v>
          </cell>
          <cell r="I943" t="str">
            <v>SINCELEJO</v>
          </cell>
          <cell r="J943" t="str">
            <v>SINCELEJO</v>
          </cell>
          <cell r="K943" t="str">
            <v>LAS MERCEDES</v>
          </cell>
          <cell r="L943" t="str">
            <v>CR 15A # 36A- 103</v>
          </cell>
          <cell r="M943" t="str">
            <v>Resid. Estrato 1 E.Costa</v>
          </cell>
          <cell r="N943" t="str">
            <v>Suspendido por impago</v>
          </cell>
          <cell r="O943">
            <v>880020</v>
          </cell>
          <cell r="P943">
            <v>26</v>
          </cell>
        </row>
        <row r="944">
          <cell r="A944">
            <v>3521608</v>
          </cell>
          <cell r="B944" t="str">
            <v>Medidores Para Pci</v>
          </cell>
          <cell r="C944">
            <v>5088680</v>
          </cell>
          <cell r="E944">
            <v>25077783</v>
          </cell>
          <cell r="F944">
            <v>5129174</v>
          </cell>
          <cell r="G944" t="str">
            <v>PEDRO M OSORIO</v>
          </cell>
          <cell r="H944" t="str">
            <v>Sucre</v>
          </cell>
          <cell r="I944" t="str">
            <v>SINCELEJO</v>
          </cell>
          <cell r="J944" t="str">
            <v>SINCELEJO</v>
          </cell>
          <cell r="K944" t="str">
            <v>NARCISA</v>
          </cell>
          <cell r="L944" t="str">
            <v>CR 15A # 36A- 80</v>
          </cell>
          <cell r="M944" t="str">
            <v>Resid. Estrato 1 E.Costa</v>
          </cell>
          <cell r="N944" t="str">
            <v>Situacion correcta</v>
          </cell>
        </row>
        <row r="945">
          <cell r="A945">
            <v>3521548</v>
          </cell>
          <cell r="B945" t="str">
            <v>Medidores Para Pci</v>
          </cell>
          <cell r="C945">
            <v>5088573</v>
          </cell>
          <cell r="E945">
            <v>25074536</v>
          </cell>
          <cell r="F945">
            <v>5128960</v>
          </cell>
          <cell r="G945" t="str">
            <v>ABEL MADERA</v>
          </cell>
          <cell r="H945" t="str">
            <v>Sucre</v>
          </cell>
          <cell r="I945" t="str">
            <v>SINCELEJO</v>
          </cell>
          <cell r="J945" t="str">
            <v>SINCELEJO</v>
          </cell>
          <cell r="K945" t="str">
            <v>LAS MERCEDES</v>
          </cell>
          <cell r="L945" t="str">
            <v>CR 15A # 36A- 83</v>
          </cell>
          <cell r="M945" t="str">
            <v>Resid. Estrato 1 E.Costa</v>
          </cell>
          <cell r="N945" t="str">
            <v>Suspendido por impago</v>
          </cell>
          <cell r="O945">
            <v>1069820</v>
          </cell>
          <cell r="P945">
            <v>21</v>
          </cell>
        </row>
        <row r="946">
          <cell r="A946">
            <v>16009165</v>
          </cell>
          <cell r="B946" t="str">
            <v>Medidores Para Pci</v>
          </cell>
          <cell r="C946">
            <v>5088691</v>
          </cell>
          <cell r="E946">
            <v>25077777</v>
          </cell>
          <cell r="F946">
            <v>5129196</v>
          </cell>
          <cell r="G946" t="str">
            <v>GUILLERMO CANCHILA</v>
          </cell>
          <cell r="H946" t="str">
            <v>Sucre</v>
          </cell>
          <cell r="I946" t="str">
            <v>SINCELEJO</v>
          </cell>
          <cell r="J946" t="str">
            <v>SINCELEJO</v>
          </cell>
          <cell r="K946" t="str">
            <v>NARCISA</v>
          </cell>
          <cell r="L946" t="str">
            <v>CR 15A # 36A- 68</v>
          </cell>
          <cell r="M946" t="str">
            <v>Resid. Estrato 1 E.Costa</v>
          </cell>
          <cell r="N946" t="str">
            <v>Situacion correcta</v>
          </cell>
          <cell r="O946">
            <v>91600</v>
          </cell>
          <cell r="P946">
            <v>1</v>
          </cell>
        </row>
        <row r="947">
          <cell r="A947">
            <v>3521690</v>
          </cell>
          <cell r="B947" t="str">
            <v>Medidores Para Pci</v>
          </cell>
          <cell r="C947">
            <v>5088702</v>
          </cell>
          <cell r="E947">
            <v>25077782</v>
          </cell>
          <cell r="F947">
            <v>5129218</v>
          </cell>
          <cell r="G947" t="str">
            <v>ROSA L FLOREZ</v>
          </cell>
          <cell r="H947" t="str">
            <v>Sucre</v>
          </cell>
          <cell r="I947" t="str">
            <v>SINCELEJO</v>
          </cell>
          <cell r="J947" t="str">
            <v>SINCELEJO</v>
          </cell>
          <cell r="K947" t="str">
            <v>NARCISA</v>
          </cell>
          <cell r="L947" t="str">
            <v>CR 15A # 36A- 66</v>
          </cell>
          <cell r="M947" t="str">
            <v>Resid. Estrato 2 E.Costa</v>
          </cell>
          <cell r="N947" t="str">
            <v>Situacion correcta</v>
          </cell>
        </row>
        <row r="948">
          <cell r="A948">
            <v>1692189</v>
          </cell>
          <cell r="B948" t="str">
            <v>Medidores Para Pci</v>
          </cell>
          <cell r="C948">
            <v>5088551</v>
          </cell>
          <cell r="E948">
            <v>25074539</v>
          </cell>
          <cell r="F948">
            <v>5128916</v>
          </cell>
          <cell r="G948" t="str">
            <v>ALFONSO ENRIQUE RODRIGUE</v>
          </cell>
          <cell r="H948" t="str">
            <v>Sucre</v>
          </cell>
          <cell r="I948" t="str">
            <v>SINCELEJO</v>
          </cell>
          <cell r="J948" t="str">
            <v>SINCELEJO</v>
          </cell>
          <cell r="K948" t="str">
            <v>LAS MERCEDES</v>
          </cell>
          <cell r="L948" t="str">
            <v>CR 15A # 36A- 63</v>
          </cell>
          <cell r="M948" t="str">
            <v>Resid. Estrato 1 E.Costa</v>
          </cell>
          <cell r="N948" t="str">
            <v>Situacion correcta</v>
          </cell>
        </row>
        <row r="949">
          <cell r="A949">
            <v>1692820</v>
          </cell>
          <cell r="B949" t="str">
            <v>Medidores Para Pci</v>
          </cell>
          <cell r="C949">
            <v>5088540</v>
          </cell>
          <cell r="E949">
            <v>25074535</v>
          </cell>
          <cell r="F949">
            <v>5128894</v>
          </cell>
          <cell r="G949" t="str">
            <v>MARIA DEL C BOHORQUEZ</v>
          </cell>
          <cell r="H949" t="str">
            <v>Sucre</v>
          </cell>
          <cell r="I949" t="str">
            <v>SINCELEJO</v>
          </cell>
          <cell r="J949" t="str">
            <v>SINCELEJO</v>
          </cell>
          <cell r="K949" t="str">
            <v>LAS MERCEDES</v>
          </cell>
          <cell r="L949" t="str">
            <v>CR 15A # 36A- 53</v>
          </cell>
          <cell r="M949" t="str">
            <v>Resid. Estrato 1 E.Costa</v>
          </cell>
          <cell r="N949" t="str">
            <v>Situacion correcta</v>
          </cell>
        </row>
        <row r="950">
          <cell r="A950">
            <v>1911855</v>
          </cell>
          <cell r="B950" t="str">
            <v>Medidores Para Pci</v>
          </cell>
          <cell r="C950">
            <v>5088713</v>
          </cell>
          <cell r="E950">
            <v>25077776</v>
          </cell>
          <cell r="F950">
            <v>5129240</v>
          </cell>
          <cell r="G950" t="str">
            <v>RUBEN VARGAS</v>
          </cell>
          <cell r="H950" t="str">
            <v>Sucre</v>
          </cell>
          <cell r="I950" t="str">
            <v>SINCELEJO</v>
          </cell>
          <cell r="J950" t="str">
            <v>SINCELEJO</v>
          </cell>
          <cell r="K950" t="str">
            <v>NARCISA</v>
          </cell>
          <cell r="L950" t="str">
            <v>CR 15A # 36A- 54</v>
          </cell>
          <cell r="M950" t="str">
            <v>Resid. Estrato 1 E.Costa</v>
          </cell>
          <cell r="N950" t="str">
            <v>Situacion correcta</v>
          </cell>
        </row>
        <row r="951">
          <cell r="A951">
            <v>3521630</v>
          </cell>
          <cell r="B951" t="str">
            <v>Medidores Para Pci</v>
          </cell>
          <cell r="C951">
            <v>5088723</v>
          </cell>
          <cell r="E951">
            <v>25077775</v>
          </cell>
          <cell r="F951">
            <v>5129260</v>
          </cell>
          <cell r="G951" t="str">
            <v>IRIS OVIEDO</v>
          </cell>
          <cell r="H951" t="str">
            <v>Sucre</v>
          </cell>
          <cell r="I951" t="str">
            <v>SINCELEJO</v>
          </cell>
          <cell r="J951" t="str">
            <v>SINCELEJO</v>
          </cell>
          <cell r="K951" t="str">
            <v>NARCISA</v>
          </cell>
          <cell r="L951" t="str">
            <v>CR 15A # 36A- 40</v>
          </cell>
          <cell r="M951" t="str">
            <v>Resid. Estrato 1 E.Costa</v>
          </cell>
          <cell r="N951" t="str">
            <v>Situacion correcta</v>
          </cell>
          <cell r="O951">
            <v>18020</v>
          </cell>
          <cell r="P951">
            <v>1</v>
          </cell>
        </row>
        <row r="952">
          <cell r="A952">
            <v>6891797</v>
          </cell>
          <cell r="B952" t="str">
            <v>Medidores Para Pci</v>
          </cell>
          <cell r="C952">
            <v>5088529</v>
          </cell>
          <cell r="E952">
            <v>25074534</v>
          </cell>
          <cell r="F952">
            <v>5128872</v>
          </cell>
          <cell r="G952" t="str">
            <v>BERENICE AVILA</v>
          </cell>
          <cell r="H952" t="str">
            <v>Sucre</v>
          </cell>
          <cell r="I952" t="str">
            <v>SINCELEJO</v>
          </cell>
          <cell r="J952" t="str">
            <v>SINCELEJO</v>
          </cell>
          <cell r="K952" t="str">
            <v>LAS MERCEDES</v>
          </cell>
          <cell r="L952" t="str">
            <v>CR 15A # 36A- 45</v>
          </cell>
          <cell r="M952" t="str">
            <v>Resid. Estrato 1 E.Costa</v>
          </cell>
          <cell r="N952" t="str">
            <v>Situacion correcta</v>
          </cell>
        </row>
        <row r="953">
          <cell r="A953">
            <v>1426481</v>
          </cell>
          <cell r="B953" t="str">
            <v>Medidores Para Pci</v>
          </cell>
          <cell r="C953">
            <v>5088518</v>
          </cell>
          <cell r="E953">
            <v>25074531</v>
          </cell>
          <cell r="F953">
            <v>5128850</v>
          </cell>
          <cell r="G953" t="str">
            <v>TULIA YEPEZ</v>
          </cell>
          <cell r="H953" t="str">
            <v>Sucre</v>
          </cell>
          <cell r="I953" t="str">
            <v>SINCELEJO</v>
          </cell>
          <cell r="J953" t="str">
            <v>SINCELEJO</v>
          </cell>
          <cell r="K953" t="str">
            <v>LAS MERCEDES</v>
          </cell>
          <cell r="L953" t="str">
            <v>CR 15A # 36A- 33</v>
          </cell>
          <cell r="M953" t="str">
            <v>Resid. Estrato 1 E.Costa</v>
          </cell>
          <cell r="N953" t="str">
            <v>Situacion correcta</v>
          </cell>
          <cell r="O953">
            <v>23990</v>
          </cell>
          <cell r="P953">
            <v>1</v>
          </cell>
        </row>
        <row r="954">
          <cell r="A954">
            <v>7726912</v>
          </cell>
          <cell r="B954" t="str">
            <v>Medidores Para Pci</v>
          </cell>
          <cell r="C954">
            <v>5088734</v>
          </cell>
          <cell r="E954">
            <v>25077774</v>
          </cell>
          <cell r="F954">
            <v>5129282</v>
          </cell>
          <cell r="G954" t="str">
            <v>FRANCISCO MARQUEZ</v>
          </cell>
          <cell r="H954" t="str">
            <v>Sucre</v>
          </cell>
          <cell r="I954" t="str">
            <v>SINCELEJO</v>
          </cell>
          <cell r="J954" t="str">
            <v>SINCELEJO</v>
          </cell>
          <cell r="K954" t="str">
            <v>NARCISA</v>
          </cell>
          <cell r="L954" t="str">
            <v>CR 15A # 36A- 30</v>
          </cell>
          <cell r="M954" t="str">
            <v>Resid. Estrato 2 E.Costa</v>
          </cell>
          <cell r="N954" t="str">
            <v>Suspendido por impago</v>
          </cell>
          <cell r="O954">
            <v>506500</v>
          </cell>
          <cell r="P954">
            <v>8</v>
          </cell>
        </row>
        <row r="955">
          <cell r="A955">
            <v>319886673</v>
          </cell>
          <cell r="B955" t="str">
            <v>Medidores Para Pci</v>
          </cell>
          <cell r="C955" t="str">
            <v>No Encontrados</v>
          </cell>
        </row>
        <row r="956">
          <cell r="A956">
            <v>3525070</v>
          </cell>
          <cell r="B956" t="str">
            <v>Medidores Para Pci</v>
          </cell>
          <cell r="C956">
            <v>5089109</v>
          </cell>
          <cell r="E956">
            <v>25077742</v>
          </cell>
          <cell r="F956">
            <v>5130032</v>
          </cell>
          <cell r="G956" t="str">
            <v>JACINTO ORTEGA</v>
          </cell>
          <cell r="H956" t="str">
            <v>Sucre</v>
          </cell>
          <cell r="I956" t="str">
            <v>SINCELEJO</v>
          </cell>
          <cell r="J956" t="str">
            <v>SINCELEJO</v>
          </cell>
          <cell r="K956" t="str">
            <v>NARCISA</v>
          </cell>
          <cell r="L956" t="str">
            <v>CR 15 # 37- 5</v>
          </cell>
          <cell r="M956" t="str">
            <v>Resid. Estrato 2 E.Costa</v>
          </cell>
          <cell r="N956" t="str">
            <v>Situacion correcta</v>
          </cell>
        </row>
        <row r="957">
          <cell r="A957">
            <v>70001177</v>
          </cell>
          <cell r="B957" t="str">
            <v>Medidores Para Pci</v>
          </cell>
          <cell r="C957">
            <v>5089120</v>
          </cell>
          <cell r="E957">
            <v>25077743</v>
          </cell>
          <cell r="F957">
            <v>5130054</v>
          </cell>
          <cell r="G957" t="str">
            <v>FANOR ORTEGA</v>
          </cell>
          <cell r="H957" t="str">
            <v>Sucre</v>
          </cell>
          <cell r="I957" t="str">
            <v>SINCELEJO</v>
          </cell>
          <cell r="J957" t="str">
            <v>SINCELEJO</v>
          </cell>
          <cell r="K957" t="str">
            <v>NARCISA</v>
          </cell>
          <cell r="L957" t="str">
            <v>CR 15 # 37- 7</v>
          </cell>
          <cell r="M957" t="str">
            <v>Resid. Estrato 2 E.Costa</v>
          </cell>
          <cell r="N957" t="str">
            <v>Situacion correcta</v>
          </cell>
          <cell r="O957">
            <v>11890</v>
          </cell>
          <cell r="P957">
            <v>1</v>
          </cell>
        </row>
        <row r="958">
          <cell r="A958">
            <v>3521629</v>
          </cell>
          <cell r="B958" t="str">
            <v>Medidores Para Pci</v>
          </cell>
          <cell r="C958">
            <v>5089236</v>
          </cell>
          <cell r="E958">
            <v>25068398</v>
          </cell>
          <cell r="F958">
            <v>5130286</v>
          </cell>
          <cell r="G958" t="str">
            <v>LEDYS MARQUEZ</v>
          </cell>
          <cell r="H958" t="str">
            <v>Sucre</v>
          </cell>
          <cell r="I958" t="str">
            <v>SINCELEJO</v>
          </cell>
          <cell r="J958" t="str">
            <v>SINCELEJO</v>
          </cell>
          <cell r="K958" t="str">
            <v>JOSE GERMAN</v>
          </cell>
          <cell r="L958" t="str">
            <v>CR 15 # 37- 4</v>
          </cell>
          <cell r="M958" t="str">
            <v>Resid. Estrato 2 E.Costa</v>
          </cell>
          <cell r="N958" t="str">
            <v>Situacion correcta</v>
          </cell>
        </row>
        <row r="959">
          <cell r="A959">
            <v>77573847</v>
          </cell>
          <cell r="B959" t="str">
            <v>Medidores Para Pci</v>
          </cell>
          <cell r="C959" t="str">
            <v>No Encontrados</v>
          </cell>
        </row>
        <row r="960">
          <cell r="A960">
            <v>3525210</v>
          </cell>
          <cell r="B960" t="str">
            <v>Medidores Para Pci</v>
          </cell>
          <cell r="C960">
            <v>5089131</v>
          </cell>
          <cell r="E960">
            <v>25077744</v>
          </cell>
          <cell r="F960">
            <v>5130076</v>
          </cell>
          <cell r="G960" t="str">
            <v>BERTHA ROMERO PATERNINA</v>
          </cell>
          <cell r="H960" t="str">
            <v>Sucre</v>
          </cell>
          <cell r="I960" t="str">
            <v>SINCELEJO</v>
          </cell>
          <cell r="J960" t="str">
            <v>SINCELEJO</v>
          </cell>
          <cell r="K960" t="str">
            <v>NARCISA</v>
          </cell>
          <cell r="L960" t="str">
            <v>CR 15 # 37- 13</v>
          </cell>
          <cell r="M960" t="str">
            <v>Resid. Estrato 2 E.Costa</v>
          </cell>
          <cell r="N960" t="str">
            <v>Situacion correcta</v>
          </cell>
        </row>
        <row r="961">
          <cell r="A961">
            <v>1318429</v>
          </cell>
          <cell r="B961" t="str">
            <v>Medidores Para Pci</v>
          </cell>
          <cell r="C961">
            <v>5089141</v>
          </cell>
          <cell r="E961">
            <v>25077745</v>
          </cell>
          <cell r="F961">
            <v>5130096</v>
          </cell>
          <cell r="G961" t="str">
            <v>ERLINDA DEL AGUILA</v>
          </cell>
          <cell r="H961" t="str">
            <v>Sucre</v>
          </cell>
          <cell r="I961" t="str">
            <v>SINCELEJO</v>
          </cell>
          <cell r="J961" t="str">
            <v>SINCELEJO</v>
          </cell>
          <cell r="K961" t="str">
            <v>NARCISA</v>
          </cell>
          <cell r="L961" t="str">
            <v>CR 15 # 37- 29</v>
          </cell>
          <cell r="M961" t="str">
            <v>Resid. Estrato 2 E.Costa</v>
          </cell>
          <cell r="N961" t="str">
            <v>Situacion correcta</v>
          </cell>
          <cell r="O961">
            <v>77450</v>
          </cell>
          <cell r="P961">
            <v>1</v>
          </cell>
        </row>
        <row r="962">
          <cell r="A962">
            <v>7314012</v>
          </cell>
          <cell r="B962" t="str">
            <v>Medidores Para Pci</v>
          </cell>
          <cell r="C962">
            <v>5055531</v>
          </cell>
          <cell r="E962">
            <v>25024476</v>
          </cell>
          <cell r="F962">
            <v>5062876</v>
          </cell>
          <cell r="G962" t="str">
            <v>FRANCIA LOPEZ</v>
          </cell>
          <cell r="H962" t="str">
            <v>Sucre</v>
          </cell>
          <cell r="I962" t="str">
            <v>MORROA</v>
          </cell>
          <cell r="J962" t="str">
            <v>MORROA</v>
          </cell>
          <cell r="K962" t="str">
            <v>SAN FRANCISCO</v>
          </cell>
          <cell r="L962" t="str">
            <v>CR 4A # 15- 29</v>
          </cell>
          <cell r="M962" t="str">
            <v>Resid. Estrato 2 E.Costa</v>
          </cell>
          <cell r="N962" t="str">
            <v>Suspendido por impago</v>
          </cell>
          <cell r="O962">
            <v>745870</v>
          </cell>
          <cell r="P962">
            <v>55</v>
          </cell>
        </row>
        <row r="963">
          <cell r="A963">
            <v>3521611</v>
          </cell>
          <cell r="B963" t="str">
            <v>Medidores Para Pci</v>
          </cell>
          <cell r="C963">
            <v>5089151</v>
          </cell>
          <cell r="E963">
            <v>25077761</v>
          </cell>
          <cell r="F963">
            <v>5130116</v>
          </cell>
          <cell r="G963" t="str">
            <v>ERMELINDA OSUNA</v>
          </cell>
          <cell r="H963" t="str">
            <v>Sucre</v>
          </cell>
          <cell r="I963" t="str">
            <v>SINCELEJO</v>
          </cell>
          <cell r="J963" t="str">
            <v>SINCELEJO</v>
          </cell>
          <cell r="K963" t="str">
            <v>NARCISA</v>
          </cell>
          <cell r="L963" t="str">
            <v>CR 15 # 37- 35</v>
          </cell>
          <cell r="M963" t="str">
            <v>Resid. Estrato 2 E.Costa</v>
          </cell>
          <cell r="N963" t="str">
            <v>Situacion correcta</v>
          </cell>
        </row>
        <row r="964">
          <cell r="A964">
            <v>3091821</v>
          </cell>
          <cell r="B964" t="str">
            <v>Medidores Para Pci</v>
          </cell>
          <cell r="C964">
            <v>5064709</v>
          </cell>
          <cell r="E964">
            <v>25112883</v>
          </cell>
          <cell r="F964">
            <v>5081232</v>
          </cell>
          <cell r="G964" t="str">
            <v>DOLORES NAVARRO</v>
          </cell>
          <cell r="H964" t="str">
            <v>Sucre</v>
          </cell>
          <cell r="I964" t="str">
            <v>SINCELEJO</v>
          </cell>
          <cell r="J964" t="str">
            <v>SINCELEJO</v>
          </cell>
          <cell r="K964" t="str">
            <v>NARCISA</v>
          </cell>
          <cell r="L964" t="str">
            <v>CR 15 # 37- 39</v>
          </cell>
          <cell r="M964" t="str">
            <v>Resid. Estrato 2 E.Costa</v>
          </cell>
          <cell r="N964" t="str">
            <v>Situacion correcta</v>
          </cell>
        </row>
        <row r="965">
          <cell r="A965">
            <v>3521632</v>
          </cell>
          <cell r="B965" t="str">
            <v>Medidores Para Pci</v>
          </cell>
          <cell r="C965">
            <v>5089162</v>
          </cell>
          <cell r="E965">
            <v>25077746</v>
          </cell>
          <cell r="F965">
            <v>5130138</v>
          </cell>
          <cell r="G965" t="str">
            <v>DOLORES NAVARRO</v>
          </cell>
          <cell r="H965" t="str">
            <v>Sucre</v>
          </cell>
          <cell r="I965" t="str">
            <v>SINCELEJO</v>
          </cell>
          <cell r="J965" t="str">
            <v>SINCELEJO</v>
          </cell>
          <cell r="K965" t="str">
            <v>NARCISA</v>
          </cell>
          <cell r="L965" t="str">
            <v>CR 15 # 37- 45</v>
          </cell>
          <cell r="M965" t="str">
            <v>Resid. Estrato 2 E.Costa</v>
          </cell>
          <cell r="N965" t="str">
            <v>Situacion correcta</v>
          </cell>
        </row>
        <row r="966">
          <cell r="A966">
            <v>30506340</v>
          </cell>
          <cell r="B966" t="str">
            <v>Medidores Para Pci</v>
          </cell>
          <cell r="C966">
            <v>5089204</v>
          </cell>
          <cell r="E966">
            <v>25068400</v>
          </cell>
          <cell r="F966">
            <v>5130222</v>
          </cell>
          <cell r="G966" t="str">
            <v>HUMBERTO HERNANDEZ</v>
          </cell>
          <cell r="H966" t="str">
            <v>Sucre</v>
          </cell>
          <cell r="I966" t="str">
            <v>SINCELEJO</v>
          </cell>
          <cell r="J966" t="str">
            <v>SINCELEJO</v>
          </cell>
          <cell r="K966" t="str">
            <v>JOSE GERMAN</v>
          </cell>
          <cell r="L966" t="str">
            <v>CR 15 # 37- 32</v>
          </cell>
          <cell r="M966" t="str">
            <v>Resid. Estrato 2 E.Costa</v>
          </cell>
          <cell r="N966" t="str">
            <v>Situacion correcta</v>
          </cell>
        </row>
        <row r="967">
          <cell r="A967">
            <v>1471910</v>
          </cell>
          <cell r="B967" t="str">
            <v>Medidores Para Pci</v>
          </cell>
          <cell r="C967">
            <v>5089173</v>
          </cell>
          <cell r="E967">
            <v>25068500</v>
          </cell>
          <cell r="F967">
            <v>5130160</v>
          </cell>
          <cell r="G967" t="str">
            <v>WILLIAM G VILLANUEVA</v>
          </cell>
          <cell r="H967" t="str">
            <v>Sucre</v>
          </cell>
          <cell r="I967" t="str">
            <v>SINCELEJO</v>
          </cell>
          <cell r="J967" t="str">
            <v>SINCELEJO</v>
          </cell>
          <cell r="K967" t="str">
            <v>JOSE GERMAN</v>
          </cell>
          <cell r="L967" t="str">
            <v>CL 37A # 12- 190</v>
          </cell>
          <cell r="M967" t="str">
            <v>Resid. Estrato 2 E.Costa</v>
          </cell>
          <cell r="N967" t="str">
            <v>Situacion correcta</v>
          </cell>
          <cell r="O967">
            <v>32960</v>
          </cell>
          <cell r="P967">
            <v>1</v>
          </cell>
        </row>
        <row r="968">
          <cell r="A968">
            <v>3502301</v>
          </cell>
          <cell r="B968" t="str">
            <v>Medidores Para Pci</v>
          </cell>
          <cell r="C968">
            <v>5087018</v>
          </cell>
          <cell r="E968">
            <v>25055977</v>
          </cell>
          <cell r="F968">
            <v>5125850</v>
          </cell>
          <cell r="G968" t="str">
            <v>ISNELDA VILLALBA SALGADO</v>
          </cell>
          <cell r="H968" t="str">
            <v>Sucre</v>
          </cell>
          <cell r="I968" t="str">
            <v>SINCELEJO</v>
          </cell>
          <cell r="J968" t="str">
            <v>SINCELEJO</v>
          </cell>
          <cell r="K968" t="str">
            <v>ALFONSO LOPEZ</v>
          </cell>
          <cell r="L968" t="str">
            <v>CR 15 # 32- 125</v>
          </cell>
          <cell r="M968" t="str">
            <v>Resid. Estrato 3 E.Costa</v>
          </cell>
          <cell r="N968" t="str">
            <v>Situacion correcta</v>
          </cell>
          <cell r="O968">
            <v>33160</v>
          </cell>
          <cell r="P968">
            <v>1</v>
          </cell>
        </row>
        <row r="969">
          <cell r="A969">
            <v>31987846</v>
          </cell>
          <cell r="B969" t="str">
            <v>Medidores Para Pci</v>
          </cell>
          <cell r="C969">
            <v>5086893</v>
          </cell>
          <cell r="E969">
            <v>25077695</v>
          </cell>
          <cell r="F969">
            <v>5125600</v>
          </cell>
          <cell r="G969" t="str">
            <v>JUAN CONTRERAS</v>
          </cell>
          <cell r="H969" t="str">
            <v>Sucre</v>
          </cell>
          <cell r="I969" t="str">
            <v>SINCELEJO</v>
          </cell>
          <cell r="J969" t="str">
            <v>SINCELEJO</v>
          </cell>
          <cell r="K969" t="str">
            <v>NARCISA</v>
          </cell>
          <cell r="L969" t="str">
            <v>CR 15 # 32- 120</v>
          </cell>
          <cell r="M969" t="str">
            <v>Resid. Estrato 3 E.Costa</v>
          </cell>
          <cell r="N969" t="str">
            <v>Situacion correcta</v>
          </cell>
        </row>
        <row r="970">
          <cell r="A970">
            <v>3502300</v>
          </cell>
          <cell r="B970" t="str">
            <v>Medidores Para Pci</v>
          </cell>
          <cell r="C970">
            <v>5087015</v>
          </cell>
          <cell r="E970">
            <v>25055976</v>
          </cell>
          <cell r="F970">
            <v>5125844</v>
          </cell>
          <cell r="G970" t="str">
            <v>JOSEFINA DELGADO</v>
          </cell>
          <cell r="H970" t="str">
            <v>Sucre</v>
          </cell>
          <cell r="I970" t="str">
            <v>SINCELEJO</v>
          </cell>
          <cell r="J970" t="str">
            <v>SINCELEJO</v>
          </cell>
          <cell r="K970" t="str">
            <v>ALFONSO LOPEZ</v>
          </cell>
          <cell r="L970" t="str">
            <v>CR 15 # 32- 113</v>
          </cell>
          <cell r="M970" t="str">
            <v>Resid. Estrato 3 E.Costa</v>
          </cell>
          <cell r="N970" t="str">
            <v>Situacion correcta</v>
          </cell>
          <cell r="O970">
            <v>55450</v>
          </cell>
          <cell r="P970">
            <v>6</v>
          </cell>
        </row>
        <row r="971">
          <cell r="A971">
            <v>7105273</v>
          </cell>
          <cell r="B971" t="str">
            <v>Medidores Para Pci</v>
          </cell>
          <cell r="C971">
            <v>5087016</v>
          </cell>
          <cell r="E971">
            <v>25055975</v>
          </cell>
          <cell r="F971">
            <v>5125846</v>
          </cell>
          <cell r="G971" t="str">
            <v>CESAR MERCADO J</v>
          </cell>
          <cell r="H971" t="str">
            <v>Sucre</v>
          </cell>
          <cell r="I971" t="str">
            <v>SINCELEJO</v>
          </cell>
          <cell r="J971" t="str">
            <v>SINCELEJO</v>
          </cell>
          <cell r="K971" t="str">
            <v>ALFONSO LOPEZ</v>
          </cell>
          <cell r="L971" t="str">
            <v>CR 15 # 32- 107</v>
          </cell>
          <cell r="M971" t="str">
            <v>Resid. Estrato 3 E.Costa</v>
          </cell>
          <cell r="N971" t="str">
            <v>Situacion correcta</v>
          </cell>
        </row>
        <row r="972">
          <cell r="A972">
            <v>3521499</v>
          </cell>
          <cell r="B972" t="str">
            <v>Medidores Para Pci</v>
          </cell>
          <cell r="C972">
            <v>5086902</v>
          </cell>
          <cell r="E972">
            <v>25077694</v>
          </cell>
          <cell r="F972">
            <v>5125618</v>
          </cell>
          <cell r="G972" t="str">
            <v>HUMBERTO MARQUEZ</v>
          </cell>
          <cell r="H972" t="str">
            <v>Sucre</v>
          </cell>
          <cell r="I972" t="str">
            <v>SINCELEJO</v>
          </cell>
          <cell r="J972" t="str">
            <v>SINCELEJO</v>
          </cell>
          <cell r="K972" t="str">
            <v>NARCISA</v>
          </cell>
          <cell r="L972" t="str">
            <v>CR 15 # 32- 106</v>
          </cell>
          <cell r="M972" t="str">
            <v>Resid. Estrato 3 E.Costa</v>
          </cell>
          <cell r="N972" t="str">
            <v>Situacion correcta</v>
          </cell>
        </row>
        <row r="973">
          <cell r="A973">
            <v>3521682</v>
          </cell>
          <cell r="B973" t="str">
            <v>Medidores Para Pci</v>
          </cell>
          <cell r="C973">
            <v>5086920</v>
          </cell>
          <cell r="E973">
            <v>25077693</v>
          </cell>
          <cell r="F973">
            <v>5125654</v>
          </cell>
          <cell r="G973" t="str">
            <v>HERNAN TATIS MONTES</v>
          </cell>
          <cell r="H973" t="str">
            <v>Sucre</v>
          </cell>
          <cell r="I973" t="str">
            <v>SINCELEJO</v>
          </cell>
          <cell r="J973" t="str">
            <v>SINCELEJO</v>
          </cell>
          <cell r="K973" t="str">
            <v>NARCISA</v>
          </cell>
          <cell r="L973" t="str">
            <v>CR 15 # 32- 90</v>
          </cell>
          <cell r="M973" t="str">
            <v>Resid. Estrato 3 E.Costa</v>
          </cell>
          <cell r="N973" t="str">
            <v>Situacion correcta</v>
          </cell>
        </row>
        <row r="974">
          <cell r="A974">
            <v>33114576</v>
          </cell>
          <cell r="B974" t="str">
            <v>Medidores Para Pci</v>
          </cell>
          <cell r="C974">
            <v>5087014</v>
          </cell>
          <cell r="E974">
            <v>25110174</v>
          </cell>
          <cell r="F974">
            <v>5125842</v>
          </cell>
          <cell r="G974" t="str">
            <v>OSCA MARTINEZ</v>
          </cell>
          <cell r="H974" t="str">
            <v>Sucre</v>
          </cell>
          <cell r="I974" t="str">
            <v>SINCELEJO</v>
          </cell>
          <cell r="J974" t="str">
            <v>SINCELEJO</v>
          </cell>
          <cell r="K974" t="str">
            <v>ALFONSO LOPEZ</v>
          </cell>
          <cell r="L974" t="str">
            <v>CR 15 # 32- 105</v>
          </cell>
          <cell r="M974" t="str">
            <v>Resid. Estrato 3 E.Costa</v>
          </cell>
          <cell r="N974" t="str">
            <v>Situacion correcta</v>
          </cell>
        </row>
        <row r="975">
          <cell r="A975">
            <v>442379</v>
          </cell>
          <cell r="B975" t="str">
            <v>Medidores Para Pci</v>
          </cell>
          <cell r="C975">
            <v>5087013</v>
          </cell>
          <cell r="E975">
            <v>25055974</v>
          </cell>
          <cell r="F975">
            <v>5125840</v>
          </cell>
          <cell r="G975" t="str">
            <v>EDUARDO MONTERROZA M</v>
          </cell>
          <cell r="H975" t="str">
            <v>Sucre</v>
          </cell>
          <cell r="I975" t="str">
            <v>SINCELEJO</v>
          </cell>
          <cell r="J975" t="str">
            <v>SINCELEJO</v>
          </cell>
          <cell r="K975" t="str">
            <v>ALFONSO LOPEZ</v>
          </cell>
          <cell r="L975" t="str">
            <v>CR 15 # 32- 89</v>
          </cell>
          <cell r="M975" t="str">
            <v>Resid. Estrato 3 E.Costa</v>
          </cell>
          <cell r="N975" t="str">
            <v>Situacion correcta</v>
          </cell>
        </row>
        <row r="976">
          <cell r="A976">
            <v>3532212</v>
          </cell>
          <cell r="B976" t="str">
            <v>Medidores Para Pci</v>
          </cell>
          <cell r="C976">
            <v>5086931</v>
          </cell>
          <cell r="E976">
            <v>25110171</v>
          </cell>
          <cell r="F976">
            <v>5125676</v>
          </cell>
          <cell r="G976" t="str">
            <v>JUDITH DE BENITEZ</v>
          </cell>
          <cell r="H976" t="str">
            <v>Sucre</v>
          </cell>
          <cell r="I976" t="str">
            <v>SINCELEJO</v>
          </cell>
          <cell r="J976" t="str">
            <v>SINCELEJO</v>
          </cell>
          <cell r="K976" t="str">
            <v>NARCISA</v>
          </cell>
          <cell r="L976" t="str">
            <v>CR 15 # 32- 84</v>
          </cell>
          <cell r="M976" t="str">
            <v>Resid. Estrato 3 E.Costa</v>
          </cell>
          <cell r="N976" t="str">
            <v>Situacion correcta</v>
          </cell>
        </row>
        <row r="977">
          <cell r="A977">
            <v>76332356</v>
          </cell>
          <cell r="B977" t="str">
            <v>Medidores Para Pci</v>
          </cell>
          <cell r="C977">
            <v>5086940</v>
          </cell>
          <cell r="E977">
            <v>25077692</v>
          </cell>
          <cell r="F977">
            <v>5125694</v>
          </cell>
          <cell r="G977" t="str">
            <v>NESTOR ALFARO</v>
          </cell>
          <cell r="H977" t="str">
            <v>Sucre</v>
          </cell>
          <cell r="I977" t="str">
            <v>SINCELEJO</v>
          </cell>
          <cell r="J977" t="str">
            <v>SINCELEJO</v>
          </cell>
          <cell r="K977" t="str">
            <v>NARCISA</v>
          </cell>
          <cell r="L977" t="str">
            <v>CR 15 # 32- 78</v>
          </cell>
          <cell r="M977" t="str">
            <v>Resid. Estrato 3 E.Costa</v>
          </cell>
          <cell r="N977" t="str">
            <v>Situacion correcta</v>
          </cell>
        </row>
        <row r="978">
          <cell r="A978">
            <v>9018605</v>
          </cell>
          <cell r="B978" t="str">
            <v>Medidores Para Pci</v>
          </cell>
          <cell r="C978">
            <v>5058950</v>
          </cell>
          <cell r="E978">
            <v>25077691</v>
          </cell>
          <cell r="F978">
            <v>5069714</v>
          </cell>
          <cell r="G978" t="str">
            <v>JAIRO BENITEZ CONTRERA</v>
          </cell>
          <cell r="H978" t="str">
            <v>Sucre</v>
          </cell>
          <cell r="I978" t="str">
            <v>SINCELEJO</v>
          </cell>
          <cell r="J978" t="str">
            <v>SINCELEJO</v>
          </cell>
          <cell r="K978" t="str">
            <v>NARCISA</v>
          </cell>
          <cell r="L978" t="str">
            <v>CR 15 # 32- 72</v>
          </cell>
          <cell r="M978" t="str">
            <v>Resid. Estrato 3 E.Costa</v>
          </cell>
          <cell r="N978" t="str">
            <v>Situacion correcta</v>
          </cell>
        </row>
        <row r="979">
          <cell r="A979">
            <v>2935727</v>
          </cell>
          <cell r="B979" t="str">
            <v>Medidores Para Pci</v>
          </cell>
          <cell r="C979">
            <v>5087012</v>
          </cell>
          <cell r="E979">
            <v>25055973</v>
          </cell>
          <cell r="F979">
            <v>5125838</v>
          </cell>
          <cell r="G979" t="str">
            <v>YADIRA ARROYO DE A</v>
          </cell>
          <cell r="H979" t="str">
            <v>Sucre</v>
          </cell>
          <cell r="I979" t="str">
            <v>SINCELEJO</v>
          </cell>
          <cell r="J979" t="str">
            <v>SINCELEJO</v>
          </cell>
          <cell r="K979" t="str">
            <v>ALFONSO LOPEZ</v>
          </cell>
          <cell r="L979" t="str">
            <v>CR 15 # 32- 77</v>
          </cell>
          <cell r="M979" t="str">
            <v>Resid. Estrato 3 E.Costa</v>
          </cell>
          <cell r="N979" t="str">
            <v>Situacion correcta</v>
          </cell>
        </row>
        <row r="980">
          <cell r="A980">
            <v>31993745</v>
          </cell>
          <cell r="B980" t="str">
            <v>Medidores Para Pci</v>
          </cell>
          <cell r="C980">
            <v>5086960</v>
          </cell>
          <cell r="E980">
            <v>25077749</v>
          </cell>
          <cell r="F980">
            <v>5125734</v>
          </cell>
          <cell r="G980" t="str">
            <v>SERGIO MONTES</v>
          </cell>
          <cell r="H980" t="str">
            <v>Sucre</v>
          </cell>
          <cell r="I980" t="str">
            <v>SINCELEJO</v>
          </cell>
          <cell r="J980" t="str">
            <v>SINCELEJO</v>
          </cell>
          <cell r="K980" t="str">
            <v>NARCISA</v>
          </cell>
          <cell r="L980" t="str">
            <v>CR 15 # 32- 74</v>
          </cell>
          <cell r="M980" t="str">
            <v>Resid. Estrato 3 E.Costa</v>
          </cell>
          <cell r="N980" t="str">
            <v>Situacion correcta</v>
          </cell>
        </row>
        <row r="981">
          <cell r="A981">
            <v>913507</v>
          </cell>
          <cell r="B981" t="str">
            <v>Medidores Para Pci</v>
          </cell>
          <cell r="C981">
            <v>5087011</v>
          </cell>
          <cell r="E981">
            <v>25055972</v>
          </cell>
          <cell r="F981">
            <v>5125836</v>
          </cell>
          <cell r="G981" t="str">
            <v>DUILIO CAMARGO</v>
          </cell>
          <cell r="H981" t="str">
            <v>Sucre</v>
          </cell>
          <cell r="I981" t="str">
            <v>SINCELEJO</v>
          </cell>
          <cell r="J981" t="str">
            <v>SINCELEJO</v>
          </cell>
          <cell r="K981" t="str">
            <v>ALFONSO LOPEZ</v>
          </cell>
          <cell r="L981" t="str">
            <v>CR 15 # 32- 57</v>
          </cell>
          <cell r="M981" t="str">
            <v>Resid. Estrato 3 E.Costa</v>
          </cell>
          <cell r="N981" t="str">
            <v>Situacion correcta</v>
          </cell>
        </row>
        <row r="982">
          <cell r="A982">
            <v>3504999</v>
          </cell>
          <cell r="B982" t="str">
            <v>Medidores Para Pci</v>
          </cell>
          <cell r="C982">
            <v>5087010</v>
          </cell>
          <cell r="E982">
            <v>25055971</v>
          </cell>
          <cell r="F982">
            <v>5125834</v>
          </cell>
          <cell r="G982" t="str">
            <v>TULIA TINOCO</v>
          </cell>
          <cell r="H982" t="str">
            <v>Sucre</v>
          </cell>
          <cell r="I982" t="str">
            <v>SINCELEJO</v>
          </cell>
          <cell r="J982" t="str">
            <v>SINCELEJO</v>
          </cell>
          <cell r="K982" t="str">
            <v>ALFONSO LOPEZ</v>
          </cell>
          <cell r="L982" t="str">
            <v>CR 15 # 32- 42</v>
          </cell>
          <cell r="M982" t="str">
            <v>Resid. Estrato 3 E.Costa</v>
          </cell>
          <cell r="N982" t="str">
            <v>Situacion correcta</v>
          </cell>
        </row>
        <row r="983">
          <cell r="A983">
            <v>860094</v>
          </cell>
          <cell r="B983" t="str">
            <v>Medidores Para Pci</v>
          </cell>
          <cell r="C983">
            <v>5086951</v>
          </cell>
          <cell r="E983">
            <v>25077690</v>
          </cell>
          <cell r="F983">
            <v>5125716</v>
          </cell>
          <cell r="G983" t="str">
            <v>PEDRO M ARRIETA</v>
          </cell>
          <cell r="H983" t="str">
            <v>Sucre</v>
          </cell>
          <cell r="I983" t="str">
            <v>SINCELEJO</v>
          </cell>
          <cell r="J983" t="str">
            <v>SINCELEJO</v>
          </cell>
          <cell r="K983" t="str">
            <v>NARCISA</v>
          </cell>
          <cell r="L983" t="str">
            <v>CR 15 # 32- 50</v>
          </cell>
          <cell r="M983" t="str">
            <v>Resid. Estrato 3 E.Costa</v>
          </cell>
          <cell r="N983" t="str">
            <v>Situacion correcta</v>
          </cell>
          <cell r="O983">
            <v>105650</v>
          </cell>
          <cell r="P983">
            <v>1</v>
          </cell>
        </row>
        <row r="984">
          <cell r="A984">
            <v>860659</v>
          </cell>
          <cell r="B984" t="str">
            <v>Medidores Para Pci</v>
          </cell>
          <cell r="C984">
            <v>5087004</v>
          </cell>
          <cell r="E984">
            <v>25055970</v>
          </cell>
          <cell r="F984">
            <v>5125822</v>
          </cell>
          <cell r="G984" t="str">
            <v xml:space="preserve">  ACCION CRISTINA</v>
          </cell>
          <cell r="H984" t="str">
            <v>Sucre</v>
          </cell>
          <cell r="I984" t="str">
            <v>SINCELEJO</v>
          </cell>
          <cell r="J984" t="str">
            <v>SINCELEJO</v>
          </cell>
          <cell r="K984" t="str">
            <v>ALFONSO LOPEZ</v>
          </cell>
          <cell r="L984" t="str">
            <v>CR 15 # 32- 25</v>
          </cell>
          <cell r="M984" t="str">
            <v>Resid. Estrato 3 E.Costa</v>
          </cell>
          <cell r="N984" t="str">
            <v>Situacion correcta</v>
          </cell>
        </row>
        <row r="985">
          <cell r="A985">
            <v>3504982</v>
          </cell>
          <cell r="B985" t="str">
            <v>Medidores Para Pci</v>
          </cell>
          <cell r="C985">
            <v>5086993</v>
          </cell>
          <cell r="E985">
            <v>25110173</v>
          </cell>
          <cell r="F985">
            <v>5125800</v>
          </cell>
          <cell r="G985" t="str">
            <v>NANCY FRANCO DE P</v>
          </cell>
          <cell r="H985" t="str">
            <v>Sucre</v>
          </cell>
          <cell r="I985" t="str">
            <v>SINCELEJO</v>
          </cell>
          <cell r="J985" t="str">
            <v>SINCELEJO</v>
          </cell>
          <cell r="K985" t="str">
            <v>SINCELEJO</v>
          </cell>
          <cell r="L985" t="str">
            <v>CL SIN NOMENCLATURA # 32- 23</v>
          </cell>
          <cell r="M985" t="str">
            <v>Resid. Estrato 3 E.Costa</v>
          </cell>
          <cell r="N985" t="str">
            <v>Situacion correcta</v>
          </cell>
          <cell r="O985">
            <v>44650</v>
          </cell>
          <cell r="P985">
            <v>1</v>
          </cell>
        </row>
        <row r="986">
          <cell r="A986">
            <v>3509310</v>
          </cell>
          <cell r="B986" t="str">
            <v>Medidores Para Pci</v>
          </cell>
          <cell r="C986">
            <v>5086982</v>
          </cell>
          <cell r="E986">
            <v>25110172</v>
          </cell>
          <cell r="F986">
            <v>5125778</v>
          </cell>
          <cell r="G986" t="str">
            <v>DOMINGO PEREZ</v>
          </cell>
          <cell r="H986" t="str">
            <v>Sucre</v>
          </cell>
          <cell r="I986" t="str">
            <v>SINCELEJO</v>
          </cell>
          <cell r="J986" t="str">
            <v>SINCELEJO</v>
          </cell>
          <cell r="K986" t="str">
            <v>ALFONSO LOPEZ</v>
          </cell>
          <cell r="L986" t="str">
            <v>CR 15 # 32- 19</v>
          </cell>
          <cell r="M986" t="str">
            <v>Resid. Estrato 3 E.Costa</v>
          </cell>
          <cell r="N986" t="str">
            <v>Situacion correcta</v>
          </cell>
        </row>
        <row r="987">
          <cell r="A987">
            <v>1794328</v>
          </cell>
          <cell r="B987" t="str">
            <v>Medidores Para Pci</v>
          </cell>
          <cell r="C987">
            <v>5086970</v>
          </cell>
          <cell r="E987">
            <v>25055969</v>
          </cell>
          <cell r="F987">
            <v>5125754</v>
          </cell>
          <cell r="G987" t="str">
            <v>ANA F BOHORQUEZ</v>
          </cell>
          <cell r="H987" t="str">
            <v>Sucre</v>
          </cell>
          <cell r="I987" t="str">
            <v>SINCELEJO</v>
          </cell>
          <cell r="J987" t="str">
            <v>SINCELEJO</v>
          </cell>
          <cell r="K987" t="str">
            <v>ALFONSO LOPEZ</v>
          </cell>
          <cell r="L987" t="str">
            <v>CR 15 # 32- 13</v>
          </cell>
          <cell r="M987" t="str">
            <v>Resid. Estrato 3 E.Costa</v>
          </cell>
          <cell r="N987" t="str">
            <v>Situacion correcta</v>
          </cell>
          <cell r="O987">
            <v>58820</v>
          </cell>
          <cell r="P987">
            <v>2</v>
          </cell>
        </row>
        <row r="988">
          <cell r="A988">
            <v>2963367</v>
          </cell>
          <cell r="B988" t="str">
            <v>Medidores Para Pci</v>
          </cell>
          <cell r="C988">
            <v>5086796</v>
          </cell>
          <cell r="E988">
            <v>25077795</v>
          </cell>
          <cell r="F988">
            <v>5125406</v>
          </cell>
          <cell r="G988" t="str">
            <v>CESAR ZUMAGA</v>
          </cell>
          <cell r="H988" t="str">
            <v>Sucre</v>
          </cell>
          <cell r="I988" t="str">
            <v>SINCELEJO</v>
          </cell>
          <cell r="J988" t="str">
            <v>SINCELEJO</v>
          </cell>
          <cell r="K988" t="str">
            <v>NARCISA</v>
          </cell>
          <cell r="L988" t="str">
            <v>CL 32 # 14B- 108</v>
          </cell>
          <cell r="M988" t="str">
            <v>Resid. Estrato 3 E.Costa</v>
          </cell>
          <cell r="N988" t="str">
            <v>Situacion correcta</v>
          </cell>
        </row>
        <row r="989">
          <cell r="A989">
            <v>1044191</v>
          </cell>
          <cell r="B989" t="str">
            <v>Medidores Para Pci</v>
          </cell>
          <cell r="C989">
            <v>5053585</v>
          </cell>
          <cell r="E989">
            <v>25056013</v>
          </cell>
          <cell r="F989">
            <v>5058984</v>
          </cell>
          <cell r="G989" t="str">
            <v>ADALBERTO ARRIETA</v>
          </cell>
          <cell r="H989" t="str">
            <v>Sucre</v>
          </cell>
          <cell r="I989" t="str">
            <v>SINCELEJO</v>
          </cell>
          <cell r="J989" t="str">
            <v>SINCELEJO</v>
          </cell>
          <cell r="K989" t="str">
            <v>ALFONSO LOPEZ</v>
          </cell>
          <cell r="L989" t="str">
            <v>CL 32 # 15- 6</v>
          </cell>
          <cell r="M989" t="str">
            <v>Resid. Estrato 2 E.Costa</v>
          </cell>
          <cell r="N989" t="str">
            <v>Situacion correcta</v>
          </cell>
          <cell r="O989">
            <v>122080</v>
          </cell>
          <cell r="P989">
            <v>1</v>
          </cell>
        </row>
        <row r="990">
          <cell r="A990">
            <v>28359240</v>
          </cell>
          <cell r="B990" t="str">
            <v>Medidores Para Pci</v>
          </cell>
          <cell r="C990">
            <v>5086787</v>
          </cell>
          <cell r="E990">
            <v>25056044</v>
          </cell>
          <cell r="F990">
            <v>5125388</v>
          </cell>
          <cell r="G990" t="str">
            <v>VICTOR SEQUEDA</v>
          </cell>
          <cell r="H990" t="str">
            <v>Sucre</v>
          </cell>
          <cell r="I990" t="str">
            <v>SINCELEJO</v>
          </cell>
          <cell r="J990" t="str">
            <v>SINCELEJO</v>
          </cell>
          <cell r="K990" t="str">
            <v>ALFONSO LOPEZ</v>
          </cell>
          <cell r="L990" t="str">
            <v>CL 32 # 15- 10</v>
          </cell>
          <cell r="M990" t="str">
            <v>Com (Sencilla Niv.1 ) E.Costa</v>
          </cell>
          <cell r="N990" t="str">
            <v>Situacion correcta</v>
          </cell>
        </row>
        <row r="991">
          <cell r="A991">
            <v>860688</v>
          </cell>
          <cell r="B991" t="str">
            <v>Medidores Para Pci</v>
          </cell>
          <cell r="C991">
            <v>5062348</v>
          </cell>
          <cell r="E991">
            <v>25110738</v>
          </cell>
          <cell r="F991">
            <v>5076510</v>
          </cell>
          <cell r="G991" t="str">
            <v>AMINTA PION</v>
          </cell>
          <cell r="H991" t="str">
            <v>Sucre</v>
          </cell>
          <cell r="I991" t="str">
            <v>SINCELEJO</v>
          </cell>
          <cell r="J991" t="str">
            <v>SINCELEJO</v>
          </cell>
          <cell r="K991" t="str">
            <v>ALFONSO LOPEZ</v>
          </cell>
          <cell r="L991" t="str">
            <v>CL 32 # 15- 24</v>
          </cell>
          <cell r="M991" t="str">
            <v>Resid. Estrato 3 E.Costa</v>
          </cell>
          <cell r="N991" t="str">
            <v>Suspensión Administrativa</v>
          </cell>
          <cell r="O991">
            <v>990980</v>
          </cell>
          <cell r="P991">
            <v>7</v>
          </cell>
        </row>
        <row r="992">
          <cell r="A992">
            <v>1040991</v>
          </cell>
          <cell r="B992" t="str">
            <v>Medidores Para Pci</v>
          </cell>
          <cell r="C992">
            <v>5086774</v>
          </cell>
          <cell r="E992">
            <v>25056045</v>
          </cell>
          <cell r="F992">
            <v>5125362</v>
          </cell>
          <cell r="G992" t="str">
            <v xml:space="preserve">  ACCION CRIST DE I SOC</v>
          </cell>
          <cell r="H992" t="str">
            <v>Sucre</v>
          </cell>
          <cell r="I992" t="str">
            <v>SINCELEJO</v>
          </cell>
          <cell r="J992" t="str">
            <v>SINCELEJO</v>
          </cell>
          <cell r="K992" t="str">
            <v>ALFONSO LOPEZ</v>
          </cell>
          <cell r="L992" t="str">
            <v>CL 32 # 15- 20</v>
          </cell>
          <cell r="M992" t="str">
            <v>Com (Sencilla Niv.1 ) E.Costa</v>
          </cell>
          <cell r="N992" t="str">
            <v>Situacion correcta</v>
          </cell>
          <cell r="O992">
            <v>287200</v>
          </cell>
          <cell r="P992">
            <v>1</v>
          </cell>
        </row>
        <row r="993">
          <cell r="A993">
            <v>39066</v>
          </cell>
          <cell r="B993" t="str">
            <v>Medidores Para Pci</v>
          </cell>
          <cell r="C993">
            <v>5086743</v>
          </cell>
          <cell r="E993">
            <v>25056014</v>
          </cell>
          <cell r="F993">
            <v>5125300</v>
          </cell>
          <cell r="G993" t="str">
            <v>ADALBERTO LOPEZ SIERRA</v>
          </cell>
          <cell r="H993" t="str">
            <v>Sucre</v>
          </cell>
          <cell r="I993" t="str">
            <v>SINCELEJO</v>
          </cell>
          <cell r="J993" t="str">
            <v>SINCELEJO</v>
          </cell>
          <cell r="K993" t="str">
            <v>ALFONSO LOPEZ</v>
          </cell>
          <cell r="L993" t="str">
            <v>CL 32 # 15- 26 APTO 1</v>
          </cell>
          <cell r="M993" t="str">
            <v>Resid. Estrato 3 E.Costa</v>
          </cell>
          <cell r="N993" t="str">
            <v>Situacion correcta</v>
          </cell>
        </row>
        <row r="994">
          <cell r="A994">
            <v>3509311</v>
          </cell>
          <cell r="B994" t="str">
            <v>Medidores Para Pci</v>
          </cell>
          <cell r="C994">
            <v>5086764</v>
          </cell>
          <cell r="E994">
            <v>25056015</v>
          </cell>
          <cell r="F994">
            <v>5125342</v>
          </cell>
          <cell r="G994" t="str">
            <v>SAMUEL LOPEZ</v>
          </cell>
          <cell r="H994" t="str">
            <v>Sucre</v>
          </cell>
          <cell r="I994" t="str">
            <v>SINCELEJO</v>
          </cell>
          <cell r="J994" t="str">
            <v>SINCELEJO</v>
          </cell>
          <cell r="K994" t="str">
            <v>ALFONSO LOPEZ</v>
          </cell>
          <cell r="L994" t="str">
            <v>CL 32 # 15- 28 APTO 2</v>
          </cell>
          <cell r="M994" t="str">
            <v>Resid. Estrato 3 E.Costa</v>
          </cell>
          <cell r="N994" t="str">
            <v>Situacion correcta</v>
          </cell>
          <cell r="O994">
            <v>40570</v>
          </cell>
          <cell r="P994">
            <v>1</v>
          </cell>
        </row>
        <row r="995">
          <cell r="A995">
            <v>5309287</v>
          </cell>
          <cell r="B995" t="str">
            <v>Medidores Para Pci</v>
          </cell>
          <cell r="C995">
            <v>5086753</v>
          </cell>
          <cell r="E995">
            <v>25056015</v>
          </cell>
          <cell r="F995">
            <v>5125320</v>
          </cell>
          <cell r="G995" t="str">
            <v>ISABEL DE LOPEZ</v>
          </cell>
          <cell r="H995" t="str">
            <v>Sucre</v>
          </cell>
          <cell r="I995" t="str">
            <v>SINCELEJO</v>
          </cell>
          <cell r="J995" t="str">
            <v>SINCELEJO</v>
          </cell>
          <cell r="K995" t="str">
            <v>ALFONSO LOPEZ</v>
          </cell>
          <cell r="L995" t="str">
            <v>CL 32 # 15- 28</v>
          </cell>
          <cell r="M995" t="str">
            <v>Resid. Estrato 3 E.Costa</v>
          </cell>
          <cell r="N995" t="str">
            <v>Situacion correcta</v>
          </cell>
        </row>
        <row r="996">
          <cell r="A996">
            <v>3532231</v>
          </cell>
          <cell r="B996" t="str">
            <v>Medidores Para Pci</v>
          </cell>
          <cell r="C996">
            <v>5880181</v>
          </cell>
          <cell r="E996">
            <v>25056014</v>
          </cell>
          <cell r="F996">
            <v>5970757</v>
          </cell>
          <cell r="G996" t="str">
            <v>ADALBERTO LOPEZ SIERRA</v>
          </cell>
          <cell r="H996" t="str">
            <v>Sucre</v>
          </cell>
          <cell r="I996" t="str">
            <v>SINCELEJO</v>
          </cell>
          <cell r="J996" t="str">
            <v>SINCELEJO</v>
          </cell>
          <cell r="K996" t="str">
            <v>ALFONSO LOPEZ</v>
          </cell>
          <cell r="L996" t="str">
            <v>CL 32 # 15- 26 APTO    4</v>
          </cell>
          <cell r="M996" t="str">
            <v>Resid. Estrato 3 E.Costa</v>
          </cell>
          <cell r="N996" t="str">
            <v>Situacion correcta</v>
          </cell>
          <cell r="O996">
            <v>26170</v>
          </cell>
          <cell r="P996">
            <v>1</v>
          </cell>
        </row>
        <row r="997">
          <cell r="A997">
            <v>860095</v>
          </cell>
          <cell r="B997" t="str">
            <v>Medidores Para Pci</v>
          </cell>
          <cell r="C997">
            <v>5086732</v>
          </cell>
          <cell r="E997">
            <v>25056016</v>
          </cell>
          <cell r="F997">
            <v>5125278</v>
          </cell>
          <cell r="G997" t="str">
            <v xml:space="preserve">  ASOCIACION DE IGLESIA</v>
          </cell>
          <cell r="H997" t="str">
            <v>Sucre</v>
          </cell>
          <cell r="I997" t="str">
            <v>SINCELEJO</v>
          </cell>
          <cell r="J997" t="str">
            <v>SINCELEJO</v>
          </cell>
          <cell r="K997" t="str">
            <v>ALFONSO LOPEZ</v>
          </cell>
          <cell r="L997" t="str">
            <v>CL 32 # 15- 32 P 1  LOC  01</v>
          </cell>
          <cell r="M997" t="str">
            <v>Com (Sencilla Niv.1 ) E.Costa</v>
          </cell>
          <cell r="N997" t="str">
            <v>Situacion correcta</v>
          </cell>
        </row>
        <row r="998">
          <cell r="A998">
            <v>913273</v>
          </cell>
          <cell r="B998" t="str">
            <v>Medidores Para Pci</v>
          </cell>
          <cell r="C998">
            <v>5086666</v>
          </cell>
          <cell r="E998">
            <v>25111118</v>
          </cell>
          <cell r="F998">
            <v>5125146</v>
          </cell>
          <cell r="G998" t="str">
            <v xml:space="preserve">  KIOSKO BETHEL</v>
          </cell>
          <cell r="H998" t="str">
            <v>Sucre</v>
          </cell>
          <cell r="I998" t="str">
            <v>SINCELEJO</v>
          </cell>
          <cell r="J998" t="str">
            <v>SINCELEJO</v>
          </cell>
          <cell r="K998" t="str">
            <v>ALFONSO LOPEZ</v>
          </cell>
          <cell r="L998" t="str">
            <v>CL 32 # 15- 36</v>
          </cell>
          <cell r="M998" t="str">
            <v>Resid. Estrato 3 E.Costa</v>
          </cell>
          <cell r="N998" t="str">
            <v>Situacion correcta</v>
          </cell>
          <cell r="O998">
            <v>32080</v>
          </cell>
          <cell r="P998">
            <v>1</v>
          </cell>
        </row>
        <row r="999">
          <cell r="A999">
            <v>912600</v>
          </cell>
          <cell r="B999" t="str">
            <v>Medidores Para Pci</v>
          </cell>
          <cell r="C999">
            <v>5086721</v>
          </cell>
          <cell r="E999">
            <v>25056017</v>
          </cell>
          <cell r="F999">
            <v>5125256</v>
          </cell>
          <cell r="G999" t="str">
            <v>ARTURO ROSA</v>
          </cell>
          <cell r="H999" t="str">
            <v>Sucre</v>
          </cell>
          <cell r="I999" t="str">
            <v>SINCELEJO</v>
          </cell>
          <cell r="J999" t="str">
            <v>SINCELEJO</v>
          </cell>
          <cell r="K999" t="str">
            <v>ALFONSO LOPEZ</v>
          </cell>
          <cell r="L999" t="str">
            <v>CL 32 # 15- 46</v>
          </cell>
          <cell r="M999" t="str">
            <v>Resid. Estrato 3 E.Costa</v>
          </cell>
          <cell r="N999" t="str">
            <v>Situacion correcta</v>
          </cell>
        </row>
        <row r="1000">
          <cell r="A1000">
            <v>3505003</v>
          </cell>
          <cell r="B1000" t="str">
            <v>Medidores Para Pci</v>
          </cell>
          <cell r="C1000">
            <v>5086713</v>
          </cell>
          <cell r="E1000">
            <v>25056018</v>
          </cell>
          <cell r="F1000">
            <v>5125240</v>
          </cell>
          <cell r="G1000" t="str">
            <v>ELEASAR MORENO</v>
          </cell>
          <cell r="H1000" t="str">
            <v>Sucre</v>
          </cell>
          <cell r="I1000" t="str">
            <v>SINCELEJO</v>
          </cell>
          <cell r="J1000" t="str">
            <v>SINCELEJO</v>
          </cell>
          <cell r="K1000" t="str">
            <v>ALFONSO LOPEZ</v>
          </cell>
          <cell r="L1000" t="str">
            <v>CL 32 # 15- 66</v>
          </cell>
          <cell r="M1000" t="str">
            <v>Resid. Estrato 3 E.Costa</v>
          </cell>
          <cell r="N1000" t="str">
            <v>Situacion correcta</v>
          </cell>
        </row>
        <row r="1001">
          <cell r="A1001">
            <v>3504480</v>
          </cell>
          <cell r="B1001" t="str">
            <v>Medidores Para Pci</v>
          </cell>
          <cell r="C1001">
            <v>4594784</v>
          </cell>
          <cell r="E1001">
            <v>24499241</v>
          </cell>
          <cell r="F1001">
            <v>4735708</v>
          </cell>
          <cell r="G1001" t="str">
            <v>DENYS A DE HERNANDEZ</v>
          </cell>
          <cell r="H1001" t="str">
            <v>CÓRDOBA</v>
          </cell>
          <cell r="I1001" t="str">
            <v>MOÑITOS</v>
          </cell>
          <cell r="J1001" t="str">
            <v>MOÑITOS</v>
          </cell>
          <cell r="K1001" t="str">
            <v>CENTRO</v>
          </cell>
          <cell r="L1001" t="str">
            <v>CR 5 # 23- 91</v>
          </cell>
          <cell r="M1001" t="str">
            <v>Com (Sencilla Niv.1 ) E.Costa</v>
          </cell>
          <cell r="N1001" t="str">
            <v>Situacion correcta</v>
          </cell>
        </row>
        <row r="1002">
          <cell r="A1002">
            <v>5560931</v>
          </cell>
          <cell r="B1002" t="str">
            <v>Medidores Para Pci</v>
          </cell>
          <cell r="C1002">
            <v>5050243</v>
          </cell>
          <cell r="E1002">
            <v>25056019</v>
          </cell>
          <cell r="F1002">
            <v>5052300</v>
          </cell>
          <cell r="G1002" t="str">
            <v>NANCY DEL C BUELVAS</v>
          </cell>
          <cell r="H1002" t="str">
            <v>Sucre</v>
          </cell>
          <cell r="I1002" t="str">
            <v>SINCELEJO</v>
          </cell>
          <cell r="J1002" t="str">
            <v>SINCELEJO</v>
          </cell>
          <cell r="K1002" t="str">
            <v>ALFONSO LOPEZ</v>
          </cell>
          <cell r="L1002" t="str">
            <v>CL 32 # 15- 82 P 1  APTO 1</v>
          </cell>
          <cell r="M1002" t="str">
            <v>Resid. Estrato 2 E.Costa</v>
          </cell>
          <cell r="N1002" t="str">
            <v>Situacion correcta</v>
          </cell>
          <cell r="O1002">
            <v>2250</v>
          </cell>
          <cell r="P1002">
            <v>1</v>
          </cell>
        </row>
        <row r="1003">
          <cell r="A1003">
            <v>31981527</v>
          </cell>
          <cell r="B1003" t="str">
            <v>Medidores Para Pci</v>
          </cell>
          <cell r="C1003">
            <v>5049407</v>
          </cell>
          <cell r="E1003">
            <v>25056019</v>
          </cell>
          <cell r="F1003">
            <v>5050628</v>
          </cell>
          <cell r="G1003" t="str">
            <v>NANCY BUELVAS PEREZ</v>
          </cell>
          <cell r="H1003" t="str">
            <v>Sucre</v>
          </cell>
          <cell r="I1003" t="str">
            <v>SINCELEJO</v>
          </cell>
          <cell r="J1003" t="str">
            <v>SINCELEJO</v>
          </cell>
          <cell r="K1003" t="str">
            <v>ALFONSO LOPEZ</v>
          </cell>
          <cell r="L1003" t="str">
            <v>CL 32 # 15- 82 P 1  APTO 2</v>
          </cell>
          <cell r="M1003" t="str">
            <v>Resid. Estrato 2 E.Costa</v>
          </cell>
          <cell r="N1003" t="str">
            <v>Situacion correcta</v>
          </cell>
        </row>
        <row r="1004">
          <cell r="A1004">
            <v>8915557</v>
          </cell>
          <cell r="B1004" t="str">
            <v>Medidores Para Pci</v>
          </cell>
          <cell r="C1004">
            <v>5050245</v>
          </cell>
          <cell r="E1004">
            <v>25056019</v>
          </cell>
          <cell r="F1004">
            <v>5052304</v>
          </cell>
          <cell r="G1004" t="str">
            <v>NANCY DEL C BUELVAS P</v>
          </cell>
          <cell r="H1004" t="str">
            <v>Sucre</v>
          </cell>
          <cell r="I1004" t="str">
            <v>SINCELEJO</v>
          </cell>
          <cell r="J1004" t="str">
            <v>SINCELEJO</v>
          </cell>
          <cell r="K1004" t="str">
            <v>ALFONSO LOPEZ</v>
          </cell>
          <cell r="L1004" t="str">
            <v>CL 32 # 15- 82 P 1  APTO 3</v>
          </cell>
          <cell r="M1004" t="str">
            <v>Resid. Estrato 2 E.Costa</v>
          </cell>
          <cell r="N1004" t="str">
            <v>Situacion correcta</v>
          </cell>
        </row>
        <row r="1005">
          <cell r="A1005">
            <v>912576</v>
          </cell>
          <cell r="B1005" t="str">
            <v>Medidores Para Pci</v>
          </cell>
          <cell r="C1005">
            <v>5090354</v>
          </cell>
          <cell r="E1005">
            <v>25076840</v>
          </cell>
          <cell r="F1005">
            <v>5132522</v>
          </cell>
          <cell r="G1005" t="str">
            <v>OMAR DE JESUS DIAZ ALVAR</v>
          </cell>
          <cell r="H1005" t="str">
            <v>Sucre</v>
          </cell>
          <cell r="I1005" t="str">
            <v>SINCELEJO</v>
          </cell>
          <cell r="J1005" t="str">
            <v>SINCELEJO</v>
          </cell>
          <cell r="K1005" t="str">
            <v>MAJAGUAL</v>
          </cell>
          <cell r="L1005" t="str">
            <v>CL 32 # 15- 89</v>
          </cell>
          <cell r="M1005" t="str">
            <v>Resid. Estrato 3 E.Costa</v>
          </cell>
          <cell r="N1005" t="str">
            <v>Situacion correcta</v>
          </cell>
        </row>
        <row r="1006">
          <cell r="A1006">
            <v>3504998</v>
          </cell>
          <cell r="B1006" t="str">
            <v>Medidores Para Pci</v>
          </cell>
          <cell r="C1006">
            <v>5090353</v>
          </cell>
          <cell r="E1006">
            <v>25076839</v>
          </cell>
          <cell r="F1006">
            <v>5132520</v>
          </cell>
          <cell r="G1006" t="str">
            <v>ESCILDA MONTES</v>
          </cell>
          <cell r="H1006" t="str">
            <v>Sucre</v>
          </cell>
          <cell r="I1006" t="str">
            <v>SINCELEJO</v>
          </cell>
          <cell r="J1006" t="str">
            <v>SINCELEJO</v>
          </cell>
          <cell r="K1006" t="str">
            <v>MAJAGUAL</v>
          </cell>
          <cell r="L1006" t="str">
            <v>CL 32 # 15- 77</v>
          </cell>
          <cell r="M1006" t="str">
            <v>Resid. Estrato 3 E.Costa</v>
          </cell>
          <cell r="N1006" t="str">
            <v>Suspendido por impago</v>
          </cell>
          <cell r="O1006">
            <v>280250</v>
          </cell>
          <cell r="P1006">
            <v>4</v>
          </cell>
        </row>
        <row r="1007">
          <cell r="A1007">
            <v>3532234</v>
          </cell>
          <cell r="B1007" t="str">
            <v>Medidores Para Pci</v>
          </cell>
          <cell r="C1007">
            <v>5090352</v>
          </cell>
          <cell r="E1007">
            <v>25111090</v>
          </cell>
          <cell r="F1007">
            <v>5132518</v>
          </cell>
          <cell r="G1007" t="str">
            <v>ANA J BARRIOS</v>
          </cell>
          <cell r="H1007" t="str">
            <v>Sucre</v>
          </cell>
          <cell r="I1007" t="str">
            <v>SINCELEJO</v>
          </cell>
          <cell r="J1007" t="str">
            <v>SINCELEJO</v>
          </cell>
          <cell r="K1007" t="str">
            <v>MAJAGUAL</v>
          </cell>
          <cell r="L1007" t="str">
            <v>CL 32 # 15- 67</v>
          </cell>
          <cell r="M1007" t="str">
            <v>Resid. Estrato 3 E.Costa</v>
          </cell>
          <cell r="N1007" t="str">
            <v>Suspendido por impago</v>
          </cell>
          <cell r="O1007">
            <v>3368712</v>
          </cell>
          <cell r="P1007">
            <v>68</v>
          </cell>
        </row>
        <row r="1008">
          <cell r="A1008">
            <v>914480</v>
          </cell>
          <cell r="B1008" t="str">
            <v>Medidores Para Pci</v>
          </cell>
          <cell r="C1008">
            <v>5090350</v>
          </cell>
          <cell r="E1008">
            <v>25076838</v>
          </cell>
          <cell r="F1008">
            <v>5132514</v>
          </cell>
          <cell r="G1008" t="str">
            <v>LUCY SIERRA DE ARROYO</v>
          </cell>
          <cell r="H1008" t="str">
            <v>Sucre</v>
          </cell>
          <cell r="I1008" t="str">
            <v>SINCELEJO</v>
          </cell>
          <cell r="J1008" t="str">
            <v>SINCELEJO</v>
          </cell>
          <cell r="K1008" t="str">
            <v>MAJAGUAL</v>
          </cell>
          <cell r="L1008" t="str">
            <v>CL 32 # 15- 39 P 2  APTO 2</v>
          </cell>
          <cell r="M1008" t="str">
            <v>Resid. Estrato 3 E.Costa</v>
          </cell>
          <cell r="N1008" t="str">
            <v>Situacion correcta</v>
          </cell>
        </row>
        <row r="1009">
          <cell r="A1009">
            <v>852689</v>
          </cell>
          <cell r="B1009" t="str">
            <v>Medidores Para Pci</v>
          </cell>
          <cell r="C1009">
            <v>5090349</v>
          </cell>
          <cell r="E1009">
            <v>25076838</v>
          </cell>
          <cell r="F1009">
            <v>5132512</v>
          </cell>
          <cell r="G1009" t="str">
            <v>LUCY SIERRA DE ARROYO</v>
          </cell>
          <cell r="H1009" t="str">
            <v>Sucre</v>
          </cell>
          <cell r="I1009" t="str">
            <v>SINCELEJO</v>
          </cell>
          <cell r="J1009" t="str">
            <v>SINCELEJO</v>
          </cell>
          <cell r="K1009" t="str">
            <v>MAJAGUAL</v>
          </cell>
          <cell r="L1009" t="str">
            <v>CL 32 # 15- 39 P 2  APTO 1</v>
          </cell>
          <cell r="M1009" t="str">
            <v>Resid. Estrato 3 E.Costa</v>
          </cell>
          <cell r="N1009" t="str">
            <v>Situacion correcta</v>
          </cell>
          <cell r="O1009">
            <v>0.09</v>
          </cell>
          <cell r="P1009">
            <v>16</v>
          </cell>
        </row>
        <row r="1010">
          <cell r="A1010">
            <v>852721</v>
          </cell>
          <cell r="B1010" t="str">
            <v>Medidores Para Pci</v>
          </cell>
          <cell r="C1010">
            <v>5090347</v>
          </cell>
          <cell r="E1010">
            <v>25076838</v>
          </cell>
          <cell r="F1010">
            <v>5132508</v>
          </cell>
          <cell r="G1010" t="str">
            <v>LUCY DE ARROYO</v>
          </cell>
          <cell r="H1010" t="str">
            <v>Sucre</v>
          </cell>
          <cell r="I1010" t="str">
            <v>SINCELEJO</v>
          </cell>
          <cell r="J1010" t="str">
            <v>SINCELEJO</v>
          </cell>
          <cell r="K1010" t="str">
            <v>MAJAGUAL</v>
          </cell>
          <cell r="L1010" t="str">
            <v>CL 32 # 15- 39 P 1  OFIC 1</v>
          </cell>
          <cell r="M1010" t="str">
            <v>Resid. Estrato 3 E.Costa</v>
          </cell>
          <cell r="N1010" t="str">
            <v>Situacion correcta</v>
          </cell>
          <cell r="O1010">
            <v>0.56000000000000005</v>
          </cell>
          <cell r="P1010">
            <v>23</v>
          </cell>
        </row>
        <row r="1011">
          <cell r="A1011">
            <v>852720</v>
          </cell>
          <cell r="B1011" t="str">
            <v>Medidores Para Pci</v>
          </cell>
          <cell r="C1011">
            <v>5090348</v>
          </cell>
          <cell r="E1011">
            <v>25076838</v>
          </cell>
          <cell r="F1011">
            <v>5132510</v>
          </cell>
          <cell r="G1011" t="str">
            <v>LUCY SIERRA DE ARROYO</v>
          </cell>
          <cell r="H1011" t="str">
            <v>Sucre</v>
          </cell>
          <cell r="I1011" t="str">
            <v>SINCELEJO</v>
          </cell>
          <cell r="J1011" t="str">
            <v>SINCELEJO</v>
          </cell>
          <cell r="K1011" t="str">
            <v>MAJAGUAL</v>
          </cell>
          <cell r="L1011" t="str">
            <v>CL 32 # 15- 39 P 1  APTO 02</v>
          </cell>
          <cell r="M1011" t="str">
            <v>Resid. Estrato 3 E.Costa</v>
          </cell>
          <cell r="N1011" t="str">
            <v>Situacion correcta</v>
          </cell>
          <cell r="O1011">
            <v>0.66</v>
          </cell>
          <cell r="P1011">
            <v>23</v>
          </cell>
        </row>
        <row r="1012">
          <cell r="A1012">
            <v>3521503</v>
          </cell>
          <cell r="B1012" t="str">
            <v>Medidores Para Pci</v>
          </cell>
          <cell r="C1012">
            <v>5086808</v>
          </cell>
          <cell r="E1012">
            <v>25077794</v>
          </cell>
          <cell r="F1012">
            <v>5125430</v>
          </cell>
          <cell r="G1012" t="str">
            <v>MANUEL ALVIS</v>
          </cell>
          <cell r="H1012" t="str">
            <v>Sucre</v>
          </cell>
          <cell r="I1012" t="str">
            <v>SINCELEJO</v>
          </cell>
          <cell r="J1012" t="str">
            <v>SINCELEJO</v>
          </cell>
          <cell r="K1012" t="str">
            <v>NARCISA</v>
          </cell>
          <cell r="L1012" t="str">
            <v>CL 32 # 14B- 92</v>
          </cell>
          <cell r="M1012" t="str">
            <v>Resid. Estrato 3 E.Costa</v>
          </cell>
          <cell r="N1012" t="str">
            <v>Situacion correcta</v>
          </cell>
        </row>
        <row r="1013">
          <cell r="A1013">
            <v>76346777</v>
          </cell>
          <cell r="B1013" t="str">
            <v>Medidores Para Pci</v>
          </cell>
          <cell r="C1013">
            <v>5090345</v>
          </cell>
          <cell r="E1013">
            <v>25076836</v>
          </cell>
          <cell r="F1013">
            <v>5132504</v>
          </cell>
          <cell r="G1013" t="str">
            <v>MANUEL DIONISIO ALVIS</v>
          </cell>
          <cell r="H1013" t="str">
            <v>Sucre</v>
          </cell>
          <cell r="I1013" t="str">
            <v>SINCELEJO</v>
          </cell>
          <cell r="J1013" t="str">
            <v>SINCELEJO</v>
          </cell>
          <cell r="K1013" t="str">
            <v>MAJAGUAL</v>
          </cell>
          <cell r="L1013" t="str">
            <v>CL 32 # 14B- 41</v>
          </cell>
          <cell r="M1013" t="str">
            <v>Resid. Estrato 3 E.Costa</v>
          </cell>
          <cell r="N1013" t="str">
            <v>Situacion correcta</v>
          </cell>
        </row>
        <row r="1014">
          <cell r="A1014">
            <v>1024626</v>
          </cell>
          <cell r="B1014" t="str">
            <v>Medidores Para Pci</v>
          </cell>
          <cell r="C1014">
            <v>5884852</v>
          </cell>
          <cell r="E1014">
            <v>34020688</v>
          </cell>
          <cell r="F1014">
            <v>5982068</v>
          </cell>
          <cell r="G1014" t="str">
            <v>ALDO ENRIQUE VERGARA CASTRO</v>
          </cell>
          <cell r="H1014" t="str">
            <v>Sucre</v>
          </cell>
          <cell r="I1014" t="str">
            <v>SINCELEJO</v>
          </cell>
          <cell r="J1014" t="str">
            <v>SINCELEJO</v>
          </cell>
          <cell r="K1014" t="str">
            <v>NARCISA</v>
          </cell>
          <cell r="L1014" t="str">
            <v>CL 32 # 14B- 86</v>
          </cell>
          <cell r="M1014" t="str">
            <v>Resid. Estrato 3 E.Costa</v>
          </cell>
          <cell r="N1014" t="str">
            <v>Situacion correcta</v>
          </cell>
        </row>
        <row r="1015">
          <cell r="A1015">
            <v>3509246</v>
          </cell>
          <cell r="B1015" t="str">
            <v>Medidores Para Pci</v>
          </cell>
          <cell r="C1015">
            <v>5090344</v>
          </cell>
          <cell r="E1015">
            <v>25076837</v>
          </cell>
          <cell r="F1015">
            <v>5132502</v>
          </cell>
          <cell r="G1015" t="str">
            <v>HILDA DE BORQUEZ</v>
          </cell>
          <cell r="H1015" t="str">
            <v>Sucre</v>
          </cell>
          <cell r="I1015" t="str">
            <v>SINCELEJO</v>
          </cell>
          <cell r="J1015" t="str">
            <v>SINCELEJO</v>
          </cell>
          <cell r="K1015" t="str">
            <v>MAJAGUAL</v>
          </cell>
          <cell r="L1015" t="str">
            <v>CL 32 # 14B- 75 P 1  LOC  1</v>
          </cell>
          <cell r="M1015" t="str">
            <v>Resid. Estrato 3 E.Costa</v>
          </cell>
          <cell r="N1015" t="str">
            <v>Situacion correcta</v>
          </cell>
          <cell r="O1015">
            <v>78430</v>
          </cell>
          <cell r="P1015">
            <v>1</v>
          </cell>
        </row>
        <row r="1016">
          <cell r="A1016">
            <v>3509137</v>
          </cell>
          <cell r="B1016" t="str">
            <v>Medidores Para Pci</v>
          </cell>
          <cell r="C1016">
            <v>5090343</v>
          </cell>
          <cell r="E1016">
            <v>25076837</v>
          </cell>
          <cell r="F1016">
            <v>5132500</v>
          </cell>
          <cell r="G1016" t="str">
            <v>HILDA DIAZ DE BQUEZ</v>
          </cell>
          <cell r="H1016" t="str">
            <v>Sucre</v>
          </cell>
          <cell r="I1016" t="str">
            <v>SINCELEJO</v>
          </cell>
          <cell r="J1016" t="str">
            <v>SINCELEJO</v>
          </cell>
          <cell r="K1016" t="str">
            <v>MAJAGUAL</v>
          </cell>
          <cell r="L1016" t="str">
            <v>CL 32 # 14B- 75</v>
          </cell>
          <cell r="M1016" t="str">
            <v>Resid. Estrato 3 E.Costa</v>
          </cell>
          <cell r="N1016" t="str">
            <v>Suspensión Administrativa</v>
          </cell>
          <cell r="O1016">
            <v>59690</v>
          </cell>
          <cell r="P1016">
            <v>5</v>
          </cell>
        </row>
        <row r="1017">
          <cell r="A1017">
            <v>34699126</v>
          </cell>
          <cell r="B1017" t="str">
            <v>Medidores Para Pci</v>
          </cell>
          <cell r="C1017">
            <v>5090342</v>
          </cell>
          <cell r="E1017">
            <v>25076834</v>
          </cell>
          <cell r="F1017">
            <v>5132498</v>
          </cell>
          <cell r="G1017" t="str">
            <v>EDILMA A DE BENITEZ</v>
          </cell>
          <cell r="H1017" t="str">
            <v>Sucre</v>
          </cell>
          <cell r="I1017" t="str">
            <v>SINCELEJO</v>
          </cell>
          <cell r="J1017" t="str">
            <v>SINCELEJO</v>
          </cell>
          <cell r="K1017" t="str">
            <v>MAJAGUAL</v>
          </cell>
          <cell r="L1017" t="str">
            <v>CL 32 # 14B- 23</v>
          </cell>
          <cell r="M1017" t="str">
            <v>Resid. Estrato 3 E.Costa</v>
          </cell>
          <cell r="N1017" t="str">
            <v>Suspensión Administrativa</v>
          </cell>
          <cell r="O1017">
            <v>125940</v>
          </cell>
          <cell r="P1017">
            <v>4</v>
          </cell>
        </row>
        <row r="1018">
          <cell r="A1018">
            <v>3632418</v>
          </cell>
          <cell r="B1018" t="str">
            <v>Medidores Para Pci</v>
          </cell>
          <cell r="C1018">
            <v>5090341</v>
          </cell>
          <cell r="E1018">
            <v>25076433</v>
          </cell>
          <cell r="F1018">
            <v>5132496</v>
          </cell>
          <cell r="G1018" t="str">
            <v>MARTIN PEREDO IBARRA</v>
          </cell>
          <cell r="H1018" t="str">
            <v>Sucre</v>
          </cell>
          <cell r="I1018" t="str">
            <v>SINCELEJO</v>
          </cell>
          <cell r="J1018" t="str">
            <v>SINCELEJO</v>
          </cell>
          <cell r="K1018" t="str">
            <v>MAJAGUAL</v>
          </cell>
          <cell r="L1018" t="str">
            <v>CR 14B # 31A- 47</v>
          </cell>
          <cell r="M1018" t="str">
            <v>Com (Sencilla Niv.1 ) E.Costa</v>
          </cell>
          <cell r="N1018" t="str">
            <v>Situacion correcta</v>
          </cell>
        </row>
        <row r="1019">
          <cell r="A1019">
            <v>1044155</v>
          </cell>
          <cell r="B1019" t="str">
            <v>Medidores Para Pci</v>
          </cell>
          <cell r="C1019">
            <v>5086809</v>
          </cell>
          <cell r="E1019">
            <v>25077793</v>
          </cell>
          <cell r="F1019">
            <v>5125432</v>
          </cell>
          <cell r="G1019" t="str">
            <v>RAFAEL ARRIETA</v>
          </cell>
          <cell r="H1019" t="str">
            <v>Sucre</v>
          </cell>
          <cell r="I1019" t="str">
            <v>SINCELEJO</v>
          </cell>
          <cell r="J1019" t="str">
            <v>SINCELEJO</v>
          </cell>
          <cell r="K1019" t="str">
            <v>NARCISA</v>
          </cell>
          <cell r="L1019" t="str">
            <v>CL 32 # 14B- 76</v>
          </cell>
          <cell r="M1019" t="str">
            <v>Resid. Estrato 3 E.Costa</v>
          </cell>
          <cell r="N1019" t="str">
            <v>Situacion correcta</v>
          </cell>
          <cell r="O1019">
            <v>219280</v>
          </cell>
          <cell r="P1019">
            <v>2</v>
          </cell>
        </row>
        <row r="1020">
          <cell r="A1020">
            <v>3521504</v>
          </cell>
          <cell r="B1020" t="str">
            <v>Medidores Para Pci</v>
          </cell>
          <cell r="C1020">
            <v>5086810</v>
          </cell>
          <cell r="E1020">
            <v>25077792</v>
          </cell>
          <cell r="F1020">
            <v>5125434</v>
          </cell>
          <cell r="G1020" t="str">
            <v>MARIA T VDA PEREZ</v>
          </cell>
          <cell r="H1020" t="str">
            <v>Sucre</v>
          </cell>
          <cell r="I1020" t="str">
            <v>SINCELEJO</v>
          </cell>
          <cell r="J1020" t="str">
            <v>SINCELEJO</v>
          </cell>
          <cell r="K1020" t="str">
            <v>NARCISA</v>
          </cell>
          <cell r="L1020" t="str">
            <v>CL 32 # 14B- 50</v>
          </cell>
          <cell r="M1020" t="str">
            <v>Resid. Estrato 3 E.Costa</v>
          </cell>
          <cell r="N1020" t="str">
            <v>Situacion correcta</v>
          </cell>
          <cell r="O1020">
            <v>34640</v>
          </cell>
          <cell r="P1020">
            <v>1</v>
          </cell>
        </row>
        <row r="1021">
          <cell r="A1021">
            <v>3521495</v>
          </cell>
          <cell r="B1021" t="str">
            <v>Medidores Para Pci</v>
          </cell>
          <cell r="C1021">
            <v>5086811</v>
          </cell>
          <cell r="E1021">
            <v>25077791</v>
          </cell>
          <cell r="F1021">
            <v>5125436</v>
          </cell>
          <cell r="G1021" t="str">
            <v>RAMONA DE ALVIS</v>
          </cell>
          <cell r="H1021" t="str">
            <v>Sucre</v>
          </cell>
          <cell r="I1021" t="str">
            <v>SINCELEJO</v>
          </cell>
          <cell r="J1021" t="str">
            <v>SINCELEJO</v>
          </cell>
          <cell r="K1021" t="str">
            <v>NARCISA</v>
          </cell>
          <cell r="L1021" t="str">
            <v>CL 32 # 14B- 34</v>
          </cell>
          <cell r="M1021" t="str">
            <v>Resid. Estrato 3 E.Costa</v>
          </cell>
          <cell r="N1021" t="str">
            <v>Situacion correcta</v>
          </cell>
        </row>
        <row r="1022">
          <cell r="A1022">
            <v>34693342</v>
          </cell>
          <cell r="B1022" t="str">
            <v>Medidores Para Pci</v>
          </cell>
          <cell r="C1022">
            <v>5086814</v>
          </cell>
          <cell r="E1022">
            <v>25110170</v>
          </cell>
          <cell r="F1022">
            <v>5125442</v>
          </cell>
          <cell r="G1022" t="str">
            <v>LIVIA ALVAREZ DE C</v>
          </cell>
          <cell r="H1022" t="str">
            <v>Sucre</v>
          </cell>
          <cell r="I1022" t="str">
            <v>SINCELEJO</v>
          </cell>
          <cell r="J1022" t="str">
            <v>SINCELEJO</v>
          </cell>
          <cell r="K1022" t="str">
            <v>NARCISA</v>
          </cell>
          <cell r="L1022" t="str">
            <v>CL 32 # 14B- -30</v>
          </cell>
          <cell r="M1022" t="str">
            <v>Resid. Estrato 3 E.Costa</v>
          </cell>
          <cell r="N1022" t="str">
            <v>Situacion correcta</v>
          </cell>
        </row>
        <row r="1023">
          <cell r="A1023">
            <v>3093316</v>
          </cell>
          <cell r="B1023" t="str">
            <v>Medidores Para Pci</v>
          </cell>
          <cell r="C1023">
            <v>5086812</v>
          </cell>
          <cell r="E1023">
            <v>25077790</v>
          </cell>
          <cell r="F1023">
            <v>5125438</v>
          </cell>
          <cell r="G1023" t="str">
            <v>LIVIA ALVAREZ DE C</v>
          </cell>
          <cell r="H1023" t="str">
            <v>Sucre</v>
          </cell>
          <cell r="I1023" t="str">
            <v>SINCELEJO</v>
          </cell>
          <cell r="J1023" t="str">
            <v>SINCELEJO</v>
          </cell>
          <cell r="K1023" t="str">
            <v>NARCISA</v>
          </cell>
          <cell r="L1023" t="str">
            <v>CL 32 # 14B- 30 P 2  APTO 1</v>
          </cell>
          <cell r="M1023" t="str">
            <v>Resid. Estrato 3 E.Costa</v>
          </cell>
          <cell r="N1023" t="str">
            <v>Situacion correcta</v>
          </cell>
        </row>
        <row r="1024">
          <cell r="A1024">
            <v>7313892</v>
          </cell>
          <cell r="B1024" t="str">
            <v>Medidores Para Pci</v>
          </cell>
          <cell r="C1024">
            <v>5090588</v>
          </cell>
          <cell r="E1024">
            <v>25076835</v>
          </cell>
          <cell r="F1024">
            <v>5132990</v>
          </cell>
          <cell r="G1024" t="str">
            <v>LIRA GARAY DE ESCUDERO</v>
          </cell>
          <cell r="H1024" t="str">
            <v>Sucre</v>
          </cell>
          <cell r="I1024" t="str">
            <v>SINCELEJO</v>
          </cell>
          <cell r="J1024" t="str">
            <v>SINCELEJO</v>
          </cell>
          <cell r="K1024" t="str">
            <v>MAJAGUAL</v>
          </cell>
          <cell r="L1024" t="str">
            <v>CL 32 # 14B- 27</v>
          </cell>
          <cell r="M1024" t="str">
            <v>Resid. Estrato 4 E.Costa</v>
          </cell>
          <cell r="N1024" t="str">
            <v>Situacion correcta</v>
          </cell>
          <cell r="O1024">
            <v>39590</v>
          </cell>
          <cell r="P1024">
            <v>1</v>
          </cell>
        </row>
        <row r="1025">
          <cell r="A1025">
            <v>3366989</v>
          </cell>
          <cell r="B1025" t="str">
            <v>Medidores Para Pci</v>
          </cell>
          <cell r="C1025">
            <v>5086815</v>
          </cell>
          <cell r="E1025">
            <v>25077789</v>
          </cell>
          <cell r="F1025">
            <v>5125444</v>
          </cell>
          <cell r="G1025" t="str">
            <v>RAFAEL TOUS</v>
          </cell>
          <cell r="H1025" t="str">
            <v>Sucre</v>
          </cell>
          <cell r="I1025" t="str">
            <v>SINCELEJO</v>
          </cell>
          <cell r="J1025" t="str">
            <v>SINCELEJO</v>
          </cell>
          <cell r="K1025" t="str">
            <v>NARCISA</v>
          </cell>
          <cell r="L1025" t="str">
            <v>CL 32 # 14B- 24</v>
          </cell>
          <cell r="M1025" t="str">
            <v>Resid. Estrato 3 E.Costa</v>
          </cell>
          <cell r="N1025" t="str">
            <v>Situacion correcta</v>
          </cell>
        </row>
        <row r="1026">
          <cell r="A1026">
            <v>7315891</v>
          </cell>
          <cell r="B1026" t="str">
            <v>Medidores Para Pci</v>
          </cell>
          <cell r="C1026">
            <v>5054717</v>
          </cell>
          <cell r="E1026">
            <v>25077789</v>
          </cell>
          <cell r="F1026">
            <v>5061248</v>
          </cell>
          <cell r="G1026" t="str">
            <v>RAFAEL TOUS</v>
          </cell>
          <cell r="H1026" t="str">
            <v>Sucre</v>
          </cell>
          <cell r="I1026" t="str">
            <v>SINCELEJO</v>
          </cell>
          <cell r="J1026" t="str">
            <v>SINCELEJO</v>
          </cell>
          <cell r="K1026" t="str">
            <v>NARCISA</v>
          </cell>
          <cell r="L1026" t="str">
            <v>CL 32 # 14B- 24 P 2  APTO 2</v>
          </cell>
          <cell r="M1026" t="str">
            <v>Resid. Estrato 3 E.Costa</v>
          </cell>
          <cell r="N1026" t="str">
            <v>Situacion correcta</v>
          </cell>
        </row>
        <row r="1027">
          <cell r="A1027">
            <v>731592810</v>
          </cell>
          <cell r="B1027" t="str">
            <v>Medidores Para Pci</v>
          </cell>
          <cell r="C1027" t="str">
            <v>No Encontrados</v>
          </cell>
        </row>
        <row r="1028">
          <cell r="A1028">
            <v>1044383</v>
          </cell>
          <cell r="B1028" t="str">
            <v>Medidores Para Pci</v>
          </cell>
          <cell r="C1028">
            <v>5088213</v>
          </cell>
          <cell r="E1028">
            <v>25076830</v>
          </cell>
          <cell r="F1028">
            <v>5128240</v>
          </cell>
          <cell r="G1028" t="str">
            <v>BETTY BERTEL</v>
          </cell>
          <cell r="H1028" t="str">
            <v>Sucre</v>
          </cell>
          <cell r="I1028" t="str">
            <v>SINCELEJO</v>
          </cell>
          <cell r="J1028" t="str">
            <v>SINCELEJO</v>
          </cell>
          <cell r="K1028" t="str">
            <v>MAJAGUAL</v>
          </cell>
          <cell r="L1028" t="str">
            <v>CL 32 # 14- 25</v>
          </cell>
          <cell r="M1028" t="str">
            <v>Resid. Estrato 4 E.Costa</v>
          </cell>
          <cell r="N1028" t="str">
            <v>Situacion correcta</v>
          </cell>
        </row>
        <row r="1029">
          <cell r="A1029">
            <v>191288</v>
          </cell>
          <cell r="B1029" t="str">
            <v>Medidores Para Pci</v>
          </cell>
          <cell r="C1029">
            <v>5088214</v>
          </cell>
          <cell r="E1029">
            <v>25076831</v>
          </cell>
          <cell r="F1029">
            <v>5128242</v>
          </cell>
          <cell r="G1029" t="str">
            <v>DOMITILA PESTANA RODRIGU</v>
          </cell>
          <cell r="H1029" t="str">
            <v>Sucre</v>
          </cell>
          <cell r="I1029" t="str">
            <v>SINCELEJO</v>
          </cell>
          <cell r="J1029" t="str">
            <v>SINCELEJO</v>
          </cell>
          <cell r="K1029" t="str">
            <v>MAJAGUAL</v>
          </cell>
          <cell r="L1029" t="str">
            <v>CL 32 # 14- 47</v>
          </cell>
          <cell r="M1029" t="str">
            <v>Resid. Estrato 3 E.Costa</v>
          </cell>
          <cell r="N1029" t="str">
            <v>Situacion correcta</v>
          </cell>
        </row>
        <row r="1030">
          <cell r="A1030">
            <v>1032917</v>
          </cell>
          <cell r="B1030" t="str">
            <v>Medidores Para Pci</v>
          </cell>
          <cell r="C1030">
            <v>5090587</v>
          </cell>
          <cell r="E1030">
            <v>25076430</v>
          </cell>
          <cell r="F1030">
            <v>5132988</v>
          </cell>
          <cell r="G1030" t="str">
            <v xml:space="preserve">  INTRAMOTORES</v>
          </cell>
          <cell r="H1030" t="str">
            <v>Sucre</v>
          </cell>
          <cell r="I1030" t="str">
            <v>SINCELEJO</v>
          </cell>
          <cell r="J1030" t="str">
            <v>SINCELEJO</v>
          </cell>
          <cell r="K1030" t="str">
            <v>MAJAGUAL</v>
          </cell>
          <cell r="L1030" t="str">
            <v>CR 14B # 31- 154</v>
          </cell>
          <cell r="M1030" t="str">
            <v>Com (Sencilla Niv.1 ) E.Costa</v>
          </cell>
          <cell r="N1030" t="str">
            <v>Situacion correcta</v>
          </cell>
          <cell r="O1030">
            <v>341560</v>
          </cell>
          <cell r="P1030">
            <v>1</v>
          </cell>
        </row>
        <row r="1031">
          <cell r="A1031">
            <v>76215988</v>
          </cell>
          <cell r="B1031" t="str">
            <v>Medidores Para Pci</v>
          </cell>
          <cell r="C1031">
            <v>5934815</v>
          </cell>
          <cell r="E1031">
            <v>34062067</v>
          </cell>
          <cell r="F1031">
            <v>6152792</v>
          </cell>
          <cell r="G1031" t="str">
            <v>LUIS CARLOS CAMARGO GOMEZ</v>
          </cell>
          <cell r="H1031" t="str">
            <v>Sucre</v>
          </cell>
          <cell r="I1031" t="str">
            <v>SINCELEJO</v>
          </cell>
          <cell r="J1031" t="str">
            <v>SINCELEJO</v>
          </cell>
          <cell r="K1031" t="str">
            <v>ALFONSO LOPEZ</v>
          </cell>
          <cell r="L1031" t="str">
            <v>CR 15 # 32- 140</v>
          </cell>
          <cell r="M1031" t="str">
            <v>Resid. Estrato 2 E.Costa</v>
          </cell>
          <cell r="N1031" t="str">
            <v>Situacion correcta</v>
          </cell>
        </row>
        <row r="1032">
          <cell r="A1032">
            <v>3502285</v>
          </cell>
          <cell r="B1032" t="str">
            <v>Medidores Para Pci</v>
          </cell>
          <cell r="C1032">
            <v>5087019</v>
          </cell>
          <cell r="E1032">
            <v>25055978</v>
          </cell>
          <cell r="F1032">
            <v>5125852</v>
          </cell>
          <cell r="G1032" t="str">
            <v>AGRIPINA DE BENITEZ</v>
          </cell>
          <cell r="H1032" t="str">
            <v>Sucre</v>
          </cell>
          <cell r="I1032" t="str">
            <v>SINCELEJO</v>
          </cell>
          <cell r="J1032" t="str">
            <v>SINCELEJO</v>
          </cell>
          <cell r="K1032" t="str">
            <v>ALFONSO LOPEZ</v>
          </cell>
          <cell r="L1032" t="str">
            <v>CR 15 # 32- 139</v>
          </cell>
          <cell r="M1032" t="str">
            <v>Resid. Estrato 3 E.Costa</v>
          </cell>
          <cell r="N1032" t="str">
            <v>Situacion correcta</v>
          </cell>
          <cell r="O1032">
            <v>37020</v>
          </cell>
          <cell r="P1032">
            <v>4</v>
          </cell>
        </row>
        <row r="1033">
          <cell r="A1033">
            <v>3502319</v>
          </cell>
          <cell r="B1033" t="str">
            <v>Medidores Para Pci</v>
          </cell>
          <cell r="C1033">
            <v>5897953</v>
          </cell>
          <cell r="E1033">
            <v>25055978</v>
          </cell>
          <cell r="F1033">
            <v>6037099</v>
          </cell>
          <cell r="G1033" t="str">
            <v>AGRIPINA DE BENITEZ</v>
          </cell>
          <cell r="H1033" t="str">
            <v>Sucre</v>
          </cell>
          <cell r="I1033" t="str">
            <v>SINCELEJO</v>
          </cell>
          <cell r="J1033" t="str">
            <v>SINCELEJO</v>
          </cell>
          <cell r="K1033" t="str">
            <v>ALFONSO LOPEZ</v>
          </cell>
          <cell r="L1033" t="str">
            <v>CR 15 # 32- 139 LOC     2</v>
          </cell>
          <cell r="M1033" t="str">
            <v>Resid. Estrato 3 E.Costa</v>
          </cell>
          <cell r="N1033" t="str">
            <v>Situacion correcta</v>
          </cell>
        </row>
        <row r="1034">
          <cell r="A1034">
            <v>76215985</v>
          </cell>
          <cell r="B1034" t="str">
            <v>Medidores Para Pci</v>
          </cell>
          <cell r="C1034">
            <v>5934792</v>
          </cell>
          <cell r="E1034">
            <v>34062013</v>
          </cell>
          <cell r="F1034">
            <v>6152705</v>
          </cell>
          <cell r="G1034" t="str">
            <v>LUIS CARLOS CAMARGO G</v>
          </cell>
          <cell r="H1034" t="str">
            <v>Sucre</v>
          </cell>
          <cell r="I1034" t="str">
            <v>SINCELEJO</v>
          </cell>
          <cell r="J1034" t="str">
            <v>SINCELEJO</v>
          </cell>
          <cell r="K1034" t="str">
            <v>ALFONSO LOPEZ</v>
          </cell>
          <cell r="L1034" t="str">
            <v>CR 15 # 32- 142</v>
          </cell>
          <cell r="M1034" t="str">
            <v>Resid. Estrato 3 E.Costa</v>
          </cell>
          <cell r="N1034" t="str">
            <v>Situacion correcta</v>
          </cell>
        </row>
        <row r="1035">
          <cell r="A1035">
            <v>33104272</v>
          </cell>
          <cell r="B1035" t="str">
            <v>Medidores Para Pci</v>
          </cell>
          <cell r="C1035">
            <v>5086882</v>
          </cell>
          <cell r="E1035">
            <v>25077696</v>
          </cell>
          <cell r="F1035">
            <v>5125578</v>
          </cell>
          <cell r="G1035" t="str">
            <v>ALICIA MERCADO</v>
          </cell>
          <cell r="H1035" t="str">
            <v>Sucre</v>
          </cell>
          <cell r="I1035" t="str">
            <v>SINCELEJO</v>
          </cell>
          <cell r="J1035" t="str">
            <v>SINCELEJO</v>
          </cell>
          <cell r="K1035" t="str">
            <v>NARCISA</v>
          </cell>
          <cell r="L1035" t="str">
            <v>CR 15 # 32- 126</v>
          </cell>
          <cell r="M1035" t="str">
            <v>Resid. Estrato 3 E.Costa</v>
          </cell>
          <cell r="N1035" t="str">
            <v>Situacion correcta</v>
          </cell>
          <cell r="O1035">
            <v>73860</v>
          </cell>
          <cell r="P1035">
            <v>1</v>
          </cell>
        </row>
        <row r="1036">
          <cell r="A1036">
            <v>10280504</v>
          </cell>
          <cell r="B1036" t="str">
            <v>Medidores Para Pci</v>
          </cell>
          <cell r="C1036">
            <v>5085651</v>
          </cell>
          <cell r="E1036">
            <v>25077697</v>
          </cell>
          <cell r="F1036">
            <v>5123116</v>
          </cell>
          <cell r="G1036" t="str">
            <v>CARMEN CAMARGO</v>
          </cell>
          <cell r="H1036" t="str">
            <v>Sucre</v>
          </cell>
          <cell r="I1036" t="str">
            <v>SINCELEJO</v>
          </cell>
          <cell r="J1036" t="str">
            <v>SINCELEJO</v>
          </cell>
          <cell r="K1036" t="str">
            <v>NARCISA</v>
          </cell>
          <cell r="L1036" t="str">
            <v>CR 15 # 33- 8</v>
          </cell>
          <cell r="M1036" t="str">
            <v>Resid. Estrato 3 E.Costa</v>
          </cell>
          <cell r="N1036" t="str">
            <v>Situacion correcta</v>
          </cell>
        </row>
        <row r="1037">
          <cell r="A1037">
            <v>3525105</v>
          </cell>
          <cell r="B1037" t="str">
            <v>Medidores Para Pci</v>
          </cell>
          <cell r="C1037">
            <v>5085676</v>
          </cell>
          <cell r="E1037">
            <v>25077698</v>
          </cell>
          <cell r="F1037">
            <v>5123166</v>
          </cell>
          <cell r="G1037" t="str">
            <v>JUANA MEDINA</v>
          </cell>
          <cell r="H1037" t="str">
            <v>Sucre</v>
          </cell>
          <cell r="I1037" t="str">
            <v>SINCELEJO</v>
          </cell>
          <cell r="J1037" t="str">
            <v>SINCELEJO</v>
          </cell>
          <cell r="K1037" t="str">
            <v>NARCISA</v>
          </cell>
          <cell r="L1037" t="str">
            <v>CR 15 # 33- 9</v>
          </cell>
          <cell r="M1037" t="str">
            <v>Resid. Estrato 3 E.Costa</v>
          </cell>
          <cell r="N1037" t="str">
            <v>Situacion correcta</v>
          </cell>
          <cell r="O1037">
            <v>43780</v>
          </cell>
          <cell r="P1037">
            <v>1</v>
          </cell>
        </row>
        <row r="1038">
          <cell r="A1038">
            <v>2933825</v>
          </cell>
          <cell r="B1038" t="str">
            <v>Medidores Para Pci</v>
          </cell>
          <cell r="C1038">
            <v>5085653</v>
          </cell>
          <cell r="E1038">
            <v>25077699</v>
          </cell>
          <cell r="F1038">
            <v>5123120</v>
          </cell>
          <cell r="G1038" t="str">
            <v>VICTOR OVIEDO JIMENEZ</v>
          </cell>
          <cell r="H1038" t="str">
            <v>Sucre</v>
          </cell>
          <cell r="I1038" t="str">
            <v>SINCELEJO</v>
          </cell>
          <cell r="J1038" t="str">
            <v>SINCELEJO</v>
          </cell>
          <cell r="K1038" t="str">
            <v>NARCISA</v>
          </cell>
          <cell r="L1038" t="str">
            <v>CR 15 # 33- 24</v>
          </cell>
          <cell r="M1038" t="str">
            <v>Resid. Estrato 3 E.Costa</v>
          </cell>
          <cell r="N1038" t="str">
            <v>Situacion correcta</v>
          </cell>
          <cell r="O1038">
            <v>266764</v>
          </cell>
          <cell r="P1038">
            <v>2</v>
          </cell>
        </row>
        <row r="1039">
          <cell r="A1039">
            <v>3521753</v>
          </cell>
          <cell r="B1039" t="str">
            <v>Medidores Para Pci</v>
          </cell>
          <cell r="C1039">
            <v>5085652</v>
          </cell>
          <cell r="E1039">
            <v>25077699</v>
          </cell>
          <cell r="F1039">
            <v>5123118</v>
          </cell>
          <cell r="G1039" t="str">
            <v>ABEL OVIEDO</v>
          </cell>
          <cell r="H1039" t="str">
            <v>Sucre</v>
          </cell>
          <cell r="I1039" t="str">
            <v>SINCELEJO</v>
          </cell>
          <cell r="J1039" t="str">
            <v>SINCELEJO</v>
          </cell>
          <cell r="K1039" t="str">
            <v>NARCISA</v>
          </cell>
          <cell r="L1039" t="str">
            <v>CR 15 # 33- 24 P 1  APTO 2</v>
          </cell>
          <cell r="M1039" t="str">
            <v>Resid. Estrato 3 E.Costa</v>
          </cell>
          <cell r="N1039" t="str">
            <v>Situacion correcta</v>
          </cell>
          <cell r="O1039">
            <v>23780</v>
          </cell>
          <cell r="P1039">
            <v>1</v>
          </cell>
        </row>
        <row r="1040">
          <cell r="A1040">
            <v>7686951</v>
          </cell>
          <cell r="B1040" t="str">
            <v>Medidores Para Pci</v>
          </cell>
          <cell r="C1040">
            <v>5085654</v>
          </cell>
          <cell r="E1040">
            <v>25077702</v>
          </cell>
          <cell r="F1040">
            <v>5123122</v>
          </cell>
          <cell r="G1040" t="str">
            <v>MARIA L HERAZO</v>
          </cell>
          <cell r="H1040" t="str">
            <v>Sucre</v>
          </cell>
          <cell r="I1040" t="str">
            <v>SINCELEJO</v>
          </cell>
          <cell r="J1040" t="str">
            <v>SINCELEJO</v>
          </cell>
          <cell r="K1040" t="str">
            <v>NARCISA</v>
          </cell>
          <cell r="L1040" t="str">
            <v>CR 15 # 33- 36</v>
          </cell>
          <cell r="M1040" t="str">
            <v>Resid. Estrato 3 E.Costa</v>
          </cell>
          <cell r="N1040" t="str">
            <v>Situacion correcta</v>
          </cell>
          <cell r="O1040">
            <v>55920</v>
          </cell>
          <cell r="P1040">
            <v>1</v>
          </cell>
        </row>
        <row r="1041">
          <cell r="A1041">
            <v>3521603</v>
          </cell>
          <cell r="B1041" t="str">
            <v>Medidores Para Pci</v>
          </cell>
          <cell r="C1041">
            <v>5085675</v>
          </cell>
          <cell r="E1041">
            <v>25077700</v>
          </cell>
          <cell r="F1041">
            <v>5123164</v>
          </cell>
          <cell r="G1041" t="str">
            <v>ALFREDO ARRIETA</v>
          </cell>
          <cell r="H1041" t="str">
            <v>Sucre</v>
          </cell>
          <cell r="I1041" t="str">
            <v>SINCELEJO</v>
          </cell>
          <cell r="J1041" t="str">
            <v>SINCELEJO</v>
          </cell>
          <cell r="K1041" t="str">
            <v>NARCISA</v>
          </cell>
          <cell r="L1041" t="str">
            <v>CR 15 # 33- 29</v>
          </cell>
          <cell r="M1041" t="str">
            <v>Resid. Estrato 3 E.Costa</v>
          </cell>
          <cell r="N1041" t="str">
            <v>Situacion correcta</v>
          </cell>
        </row>
        <row r="1042">
          <cell r="A1042">
            <v>3525106</v>
          </cell>
          <cell r="B1042" t="str">
            <v>Medidores Para Pci</v>
          </cell>
          <cell r="C1042">
            <v>5085674</v>
          </cell>
          <cell r="E1042">
            <v>25077701</v>
          </cell>
          <cell r="F1042">
            <v>5123162</v>
          </cell>
          <cell r="G1042" t="str">
            <v>EDUARDO ARROYO</v>
          </cell>
          <cell r="H1042" t="str">
            <v>Sucre</v>
          </cell>
          <cell r="I1042" t="str">
            <v>SINCELEJO</v>
          </cell>
          <cell r="J1042" t="str">
            <v>SINCELEJO</v>
          </cell>
          <cell r="K1042" t="str">
            <v>NARCISA</v>
          </cell>
          <cell r="L1042" t="str">
            <v>CR 15 # 33- 35</v>
          </cell>
          <cell r="M1042" t="str">
            <v>Resid. Estrato 3 E.Costa</v>
          </cell>
          <cell r="N1042" t="str">
            <v>Situacion correcta</v>
          </cell>
        </row>
        <row r="1043">
          <cell r="A1043">
            <v>3525108</v>
          </cell>
          <cell r="B1043" t="str">
            <v>Medidores Para Pci</v>
          </cell>
          <cell r="C1043">
            <v>5085655</v>
          </cell>
          <cell r="E1043">
            <v>25077703</v>
          </cell>
          <cell r="F1043">
            <v>5123124</v>
          </cell>
          <cell r="G1043" t="str">
            <v>HUGO MACEA ESPINOSA</v>
          </cell>
          <cell r="H1043" t="str">
            <v>Sucre</v>
          </cell>
          <cell r="I1043" t="str">
            <v>SINCELEJO</v>
          </cell>
          <cell r="J1043" t="str">
            <v>SINCELEJO</v>
          </cell>
          <cell r="K1043" t="str">
            <v>NARCISA</v>
          </cell>
          <cell r="L1043" t="str">
            <v>CR 15 # 33- 42</v>
          </cell>
          <cell r="M1043" t="str">
            <v>Resid. Estrato 3 E.Costa</v>
          </cell>
          <cell r="N1043" t="str">
            <v>Situacion correcta</v>
          </cell>
          <cell r="O1043">
            <v>41540</v>
          </cell>
          <cell r="P1043">
            <v>1</v>
          </cell>
        </row>
        <row r="1044">
          <cell r="A1044">
            <v>3525239</v>
          </cell>
          <cell r="B1044" t="str">
            <v>Medidores Para Pci</v>
          </cell>
          <cell r="C1044">
            <v>5878551</v>
          </cell>
          <cell r="E1044">
            <v>25077704</v>
          </cell>
          <cell r="F1044">
            <v>5946343</v>
          </cell>
          <cell r="G1044" t="str">
            <v>FARID FERNANDEZ</v>
          </cell>
          <cell r="H1044" t="str">
            <v>Sucre</v>
          </cell>
          <cell r="I1044" t="str">
            <v>SINCELEJO</v>
          </cell>
          <cell r="J1044" t="str">
            <v>SINCELEJO</v>
          </cell>
          <cell r="K1044" t="str">
            <v>NARCISA</v>
          </cell>
          <cell r="L1044" t="str">
            <v>CR 15 # 33- 58 APTO    1</v>
          </cell>
          <cell r="M1044" t="str">
            <v>Resid. Estrato 3 E.Costa</v>
          </cell>
          <cell r="N1044" t="str">
            <v>Situacion correcta</v>
          </cell>
        </row>
        <row r="1045">
          <cell r="A1045">
            <v>3525107</v>
          </cell>
          <cell r="B1045" t="str">
            <v>Medidores Para Pci</v>
          </cell>
          <cell r="C1045">
            <v>5085656</v>
          </cell>
          <cell r="E1045">
            <v>25077704</v>
          </cell>
          <cell r="F1045">
            <v>5123126</v>
          </cell>
          <cell r="G1045" t="str">
            <v>ANA M OSUNA</v>
          </cell>
          <cell r="H1045" t="str">
            <v>Sucre</v>
          </cell>
          <cell r="I1045" t="str">
            <v>SINCELEJO</v>
          </cell>
          <cell r="J1045" t="str">
            <v>SINCELEJO</v>
          </cell>
          <cell r="K1045" t="str">
            <v>NARCISA</v>
          </cell>
          <cell r="L1045" t="str">
            <v>CR 15 # 33- 58</v>
          </cell>
          <cell r="M1045" t="str">
            <v>Resid. Estrato 3 E.Costa</v>
          </cell>
          <cell r="N1045" t="str">
            <v>Suspensión Administrativa</v>
          </cell>
          <cell r="O1045">
            <v>36790</v>
          </cell>
          <cell r="P1045">
            <v>1</v>
          </cell>
        </row>
        <row r="1046">
          <cell r="A1046">
            <v>5560922</v>
          </cell>
          <cell r="B1046" t="str">
            <v>Medidores Para Pci</v>
          </cell>
          <cell r="C1046">
            <v>5050240</v>
          </cell>
          <cell r="E1046">
            <v>25077710</v>
          </cell>
          <cell r="F1046">
            <v>5052294</v>
          </cell>
          <cell r="G1046" t="str">
            <v>DOLORES BORJA DE PACHECO</v>
          </cell>
          <cell r="H1046" t="str">
            <v>Sucre</v>
          </cell>
          <cell r="I1046" t="str">
            <v>SINCELEJO</v>
          </cell>
          <cell r="J1046" t="str">
            <v>SINCELEJO</v>
          </cell>
          <cell r="K1046" t="str">
            <v>NARCISA</v>
          </cell>
          <cell r="L1046" t="str">
            <v>CR 15 # 35- 8 P 1  CASA 1</v>
          </cell>
          <cell r="M1046" t="str">
            <v>Resid. Estrato 3 E.Costa</v>
          </cell>
          <cell r="N1046" t="str">
            <v>Situacion correcta</v>
          </cell>
          <cell r="O1046">
            <v>52560</v>
          </cell>
          <cell r="P1046">
            <v>1</v>
          </cell>
        </row>
        <row r="1047">
          <cell r="A1047">
            <v>3355290</v>
          </cell>
          <cell r="B1047" t="str">
            <v>Medidores Para Pci</v>
          </cell>
          <cell r="C1047">
            <v>5085657</v>
          </cell>
          <cell r="E1047">
            <v>25077710</v>
          </cell>
          <cell r="F1047">
            <v>5123128</v>
          </cell>
          <cell r="G1047" t="str">
            <v>DOLORES DE PACHECO</v>
          </cell>
          <cell r="H1047" t="str">
            <v>Sucre</v>
          </cell>
          <cell r="I1047" t="str">
            <v>SINCELEJO</v>
          </cell>
          <cell r="J1047" t="str">
            <v>SINCELEJO</v>
          </cell>
          <cell r="K1047" t="str">
            <v>NARCISA</v>
          </cell>
          <cell r="L1047" t="str">
            <v>CR 15 # 35- 8 P 2  APTO 1</v>
          </cell>
          <cell r="M1047" t="str">
            <v>Resid. Estrato 3 E.Costa</v>
          </cell>
          <cell r="N1047" t="str">
            <v>Situacion correcta</v>
          </cell>
          <cell r="O1047">
            <v>53200</v>
          </cell>
          <cell r="P1047">
            <v>1</v>
          </cell>
        </row>
        <row r="1048">
          <cell r="A1048">
            <v>8702838</v>
          </cell>
          <cell r="B1048" t="str">
            <v>Medidores Para Pci</v>
          </cell>
          <cell r="C1048">
            <v>5085673</v>
          </cell>
          <cell r="E1048">
            <v>25077709</v>
          </cell>
          <cell r="F1048">
            <v>5123160</v>
          </cell>
          <cell r="G1048" t="str">
            <v>RUFINO GARRIDO</v>
          </cell>
          <cell r="H1048" t="str">
            <v>Sucre</v>
          </cell>
          <cell r="I1048" t="str">
            <v>SINCELEJO</v>
          </cell>
          <cell r="J1048" t="str">
            <v>SINCELEJO</v>
          </cell>
          <cell r="K1048" t="str">
            <v>NARCISA</v>
          </cell>
          <cell r="L1048" t="str">
            <v>CR 15 # 35- 5</v>
          </cell>
          <cell r="M1048" t="str">
            <v>Resid. Estrato 3 E.Costa</v>
          </cell>
          <cell r="N1048" t="str">
            <v>Situacion correcta</v>
          </cell>
        </row>
        <row r="1049">
          <cell r="A1049">
            <v>3525138</v>
          </cell>
          <cell r="B1049" t="str">
            <v>Medidores Para Pci</v>
          </cell>
          <cell r="C1049">
            <v>5085672</v>
          </cell>
          <cell r="E1049">
            <v>25077711</v>
          </cell>
          <cell r="F1049">
            <v>5123158</v>
          </cell>
          <cell r="G1049" t="str">
            <v>RUFINO JIMENEZ</v>
          </cell>
          <cell r="H1049" t="str">
            <v>Sucre</v>
          </cell>
          <cell r="I1049" t="str">
            <v>SINCELEJO</v>
          </cell>
          <cell r="J1049" t="str">
            <v>SINCELEJO</v>
          </cell>
          <cell r="K1049" t="str">
            <v>NARCISA</v>
          </cell>
          <cell r="L1049" t="str">
            <v>CR 15 # 35- 19</v>
          </cell>
          <cell r="M1049" t="str">
            <v>Resid. Estrato 3 E.Costa</v>
          </cell>
          <cell r="N1049" t="str">
            <v>Situacion correcta</v>
          </cell>
          <cell r="O1049">
            <v>53840</v>
          </cell>
          <cell r="P1049">
            <v>1</v>
          </cell>
        </row>
        <row r="1050">
          <cell r="A1050">
            <v>6893807</v>
          </cell>
          <cell r="B1050" t="str">
            <v>Medidores Para Pci</v>
          </cell>
          <cell r="C1050">
            <v>5107347</v>
          </cell>
          <cell r="E1050">
            <v>25094197</v>
          </cell>
          <cell r="F1050">
            <v>5166508</v>
          </cell>
          <cell r="G1050" t="str">
            <v>JUAN MEDINA</v>
          </cell>
          <cell r="H1050" t="str">
            <v>Sucre</v>
          </cell>
          <cell r="I1050" t="str">
            <v>TOLU</v>
          </cell>
          <cell r="J1050" t="str">
            <v>TOLU</v>
          </cell>
          <cell r="K1050" t="str">
            <v>CALLE NUEVA</v>
          </cell>
          <cell r="L1050" t="str">
            <v>CL 10 # 2- 8 ENTR 1   P 1  APTO 2</v>
          </cell>
          <cell r="M1050" t="str">
            <v>Resid. Estrato 2 E.Costa</v>
          </cell>
          <cell r="N1050" t="str">
            <v>Situacion correcta</v>
          </cell>
        </row>
        <row r="1051">
          <cell r="A1051">
            <v>3216719</v>
          </cell>
          <cell r="B1051" t="str">
            <v>Medidores Para Pci</v>
          </cell>
          <cell r="C1051">
            <v>5085659</v>
          </cell>
          <cell r="E1051">
            <v>25077706</v>
          </cell>
          <cell r="F1051">
            <v>5123132</v>
          </cell>
          <cell r="G1051" t="str">
            <v>MEDARDO LIDUENA</v>
          </cell>
          <cell r="H1051" t="str">
            <v>Sucre</v>
          </cell>
          <cell r="I1051" t="str">
            <v>SINCELEJO</v>
          </cell>
          <cell r="J1051" t="str">
            <v>SINCELEJO</v>
          </cell>
          <cell r="K1051" t="str">
            <v>NARCISA</v>
          </cell>
          <cell r="L1051" t="str">
            <v>CR 15 # 33- 88 P 1  CASA 1</v>
          </cell>
          <cell r="M1051" t="str">
            <v>Resid. Estrato 3 E.Costa</v>
          </cell>
          <cell r="N1051" t="str">
            <v>Situacion correcta</v>
          </cell>
        </row>
        <row r="1052">
          <cell r="A1052">
            <v>3525139</v>
          </cell>
          <cell r="B1052" t="str">
            <v>Medidores Para Pci</v>
          </cell>
          <cell r="C1052">
            <v>5085661</v>
          </cell>
          <cell r="E1052">
            <v>25077706</v>
          </cell>
          <cell r="F1052">
            <v>5123136</v>
          </cell>
          <cell r="G1052" t="str">
            <v>MEDARDO LIDUENA</v>
          </cell>
          <cell r="H1052" t="str">
            <v>Sucre</v>
          </cell>
          <cell r="I1052" t="str">
            <v>SINCELEJO</v>
          </cell>
          <cell r="J1052" t="str">
            <v>SINCELEJO</v>
          </cell>
          <cell r="K1052" t="str">
            <v>NARCISA</v>
          </cell>
          <cell r="L1052" t="str">
            <v>CR 15 # 33- 88 P 2  APTO 1</v>
          </cell>
          <cell r="M1052" t="str">
            <v>Resid. Estrato 3 E.Costa</v>
          </cell>
          <cell r="N1052" t="str">
            <v>Situacion correcta</v>
          </cell>
        </row>
        <row r="1053">
          <cell r="A1053">
            <v>7117565</v>
          </cell>
          <cell r="B1053" t="str">
            <v>Medidores Para Pci</v>
          </cell>
          <cell r="C1053">
            <v>5085670</v>
          </cell>
          <cell r="E1053">
            <v>25077751</v>
          </cell>
          <cell r="F1053">
            <v>5123154</v>
          </cell>
          <cell r="G1053" t="str">
            <v>LUIS MONTERROSA</v>
          </cell>
          <cell r="H1053" t="str">
            <v>Sucre</v>
          </cell>
          <cell r="I1053" t="str">
            <v>SINCELEJO</v>
          </cell>
          <cell r="J1053" t="str">
            <v>SINCELEJO</v>
          </cell>
          <cell r="K1053" t="str">
            <v>NARCISA</v>
          </cell>
          <cell r="L1053" t="str">
            <v>CR 15 # 35- 29</v>
          </cell>
          <cell r="M1053" t="str">
            <v>Resid. Estrato 3 E.Costa</v>
          </cell>
          <cell r="N1053" t="str">
            <v>Situacion correcta</v>
          </cell>
        </row>
        <row r="1054">
          <cell r="A1054">
            <v>448515</v>
          </cell>
          <cell r="B1054" t="str">
            <v>Medidores Para Pci</v>
          </cell>
          <cell r="C1054">
            <v>5085669</v>
          </cell>
          <cell r="E1054">
            <v>25077752</v>
          </cell>
          <cell r="F1054">
            <v>5123152</v>
          </cell>
          <cell r="G1054" t="str">
            <v>FERNANDO ARGUMEDO</v>
          </cell>
          <cell r="H1054" t="str">
            <v>Sucre</v>
          </cell>
          <cell r="I1054" t="str">
            <v>SINCELEJO</v>
          </cell>
          <cell r="J1054" t="str">
            <v>SINCELEJO</v>
          </cell>
          <cell r="K1054" t="str">
            <v>NARCISA</v>
          </cell>
          <cell r="L1054" t="str">
            <v>CR 15 # 35- 39</v>
          </cell>
          <cell r="M1054" t="str">
            <v>Resid. Estrato 3 E.Costa</v>
          </cell>
          <cell r="N1054" t="str">
            <v>Situacion correcta</v>
          </cell>
          <cell r="O1054">
            <v>55690</v>
          </cell>
          <cell r="P1054">
            <v>1</v>
          </cell>
        </row>
        <row r="1055">
          <cell r="A1055">
            <v>3354813</v>
          </cell>
          <cell r="B1055" t="str">
            <v>Medidores Para Pci</v>
          </cell>
          <cell r="C1055">
            <v>5085668</v>
          </cell>
          <cell r="E1055">
            <v>25077713</v>
          </cell>
          <cell r="F1055">
            <v>5123150</v>
          </cell>
          <cell r="G1055" t="str">
            <v>ADOLIA ALVAREZ</v>
          </cell>
          <cell r="H1055" t="str">
            <v>Sucre</v>
          </cell>
          <cell r="I1055" t="str">
            <v>SINCELEJO</v>
          </cell>
          <cell r="J1055" t="str">
            <v>SINCELEJO</v>
          </cell>
          <cell r="K1055" t="str">
            <v>NARCISA</v>
          </cell>
          <cell r="L1055" t="str">
            <v>CR 15 # 35- 49</v>
          </cell>
          <cell r="M1055" t="str">
            <v>Resid. Estrato 3 E.Costa</v>
          </cell>
          <cell r="N1055" t="str">
            <v>Situacion correcta</v>
          </cell>
        </row>
        <row r="1056">
          <cell r="A1056">
            <v>3525131</v>
          </cell>
          <cell r="B1056" t="str">
            <v>Medidores Para Pci</v>
          </cell>
          <cell r="C1056">
            <v>5085662</v>
          </cell>
          <cell r="E1056">
            <v>25077712</v>
          </cell>
          <cell r="F1056">
            <v>5123138</v>
          </cell>
          <cell r="G1056" t="str">
            <v>MANUEL FCO LOZANO</v>
          </cell>
          <cell r="H1056" t="str">
            <v>Sucre</v>
          </cell>
          <cell r="I1056" t="str">
            <v>SINCELEJO</v>
          </cell>
          <cell r="J1056" t="str">
            <v>SINCELEJO</v>
          </cell>
          <cell r="K1056" t="str">
            <v>NARCISA</v>
          </cell>
          <cell r="L1056" t="str">
            <v>CR 15 # 35- 44</v>
          </cell>
          <cell r="M1056" t="str">
            <v>Resid. Estrato 3 E.Costa</v>
          </cell>
          <cell r="N1056" t="str">
            <v>Situacion correcta</v>
          </cell>
          <cell r="O1056">
            <v>20600</v>
          </cell>
          <cell r="P1056">
            <v>1</v>
          </cell>
        </row>
        <row r="1057">
          <cell r="A1057">
            <v>3525132</v>
          </cell>
          <cell r="B1057" t="str">
            <v>Medidores Para Pci</v>
          </cell>
          <cell r="C1057">
            <v>5085663</v>
          </cell>
          <cell r="E1057">
            <v>25077707</v>
          </cell>
          <cell r="F1057">
            <v>5123140</v>
          </cell>
          <cell r="G1057" t="str">
            <v>MARIA HERAZO</v>
          </cell>
          <cell r="H1057" t="str">
            <v>Sucre</v>
          </cell>
          <cell r="I1057" t="str">
            <v>SINCELEJO</v>
          </cell>
          <cell r="J1057" t="str">
            <v>SINCELEJO</v>
          </cell>
          <cell r="K1057" t="str">
            <v>NARCISA</v>
          </cell>
          <cell r="L1057" t="str">
            <v>CR 15 # 33- 112</v>
          </cell>
          <cell r="M1057" t="str">
            <v>Resid. Estrato 2 E.Costa</v>
          </cell>
          <cell r="N1057" t="str">
            <v>Situacion correcta</v>
          </cell>
          <cell r="O1057">
            <v>6580</v>
          </cell>
          <cell r="P1057">
            <v>1</v>
          </cell>
        </row>
        <row r="1058">
          <cell r="A1058">
            <v>10274860</v>
          </cell>
          <cell r="B1058" t="str">
            <v>Medidores Para Pci</v>
          </cell>
          <cell r="C1058">
            <v>5085664</v>
          </cell>
          <cell r="E1058">
            <v>25077714</v>
          </cell>
          <cell r="F1058">
            <v>5123142</v>
          </cell>
          <cell r="G1058" t="str">
            <v>JOSE CARRASCAL P</v>
          </cell>
          <cell r="H1058" t="str">
            <v>Sucre</v>
          </cell>
          <cell r="I1058" t="str">
            <v>SINCELEJO</v>
          </cell>
          <cell r="J1058" t="str">
            <v>SINCELEJO</v>
          </cell>
          <cell r="K1058" t="str">
            <v>NARCISA</v>
          </cell>
          <cell r="L1058" t="str">
            <v>CR 15 # 35- 56</v>
          </cell>
          <cell r="M1058" t="str">
            <v>Resid. Estrato 3 E.Costa</v>
          </cell>
          <cell r="N1058" t="str">
            <v>Situacion correcta</v>
          </cell>
          <cell r="O1058">
            <v>32910</v>
          </cell>
          <cell r="P1058">
            <v>1</v>
          </cell>
        </row>
        <row r="1059">
          <cell r="A1059" t="str">
            <v>P44102003</v>
          </cell>
          <cell r="B1059" t="str">
            <v>Medidores Para Pci</v>
          </cell>
          <cell r="C1059" t="str">
            <v>No Encontrados</v>
          </cell>
        </row>
        <row r="1060">
          <cell r="A1060">
            <v>6880607</v>
          </cell>
          <cell r="B1060" t="str">
            <v>Medidores Para Pci</v>
          </cell>
          <cell r="C1060">
            <v>5085667</v>
          </cell>
          <cell r="E1060">
            <v>25077715</v>
          </cell>
          <cell r="F1060">
            <v>5123148</v>
          </cell>
          <cell r="G1060" t="str">
            <v>RUBY ACOSTA</v>
          </cell>
          <cell r="H1060" t="str">
            <v>Sucre</v>
          </cell>
          <cell r="I1060" t="str">
            <v>SINCELEJO</v>
          </cell>
          <cell r="J1060" t="str">
            <v>SINCELEJO</v>
          </cell>
          <cell r="K1060" t="str">
            <v>NARCISA</v>
          </cell>
          <cell r="L1060" t="str">
            <v>CR 15 # 35- 61</v>
          </cell>
          <cell r="M1060" t="str">
            <v>Resid. Estrato 3 E.Costa</v>
          </cell>
          <cell r="N1060" t="str">
            <v>Situacion correcta</v>
          </cell>
          <cell r="O1060">
            <v>134630</v>
          </cell>
          <cell r="P1060">
            <v>1</v>
          </cell>
        </row>
        <row r="1061">
          <cell r="A1061">
            <v>7686956</v>
          </cell>
          <cell r="B1061" t="str">
            <v>Medidores Para Pci</v>
          </cell>
          <cell r="C1061">
            <v>5085665</v>
          </cell>
          <cell r="E1061">
            <v>25077753</v>
          </cell>
          <cell r="F1061">
            <v>5123144</v>
          </cell>
          <cell r="G1061" t="str">
            <v>WILMER RODRIGUEZ BORJA</v>
          </cell>
          <cell r="H1061" t="str">
            <v>Sucre</v>
          </cell>
          <cell r="I1061" t="str">
            <v>SINCELEJO</v>
          </cell>
          <cell r="J1061" t="str">
            <v>SINCELEJO</v>
          </cell>
          <cell r="K1061" t="str">
            <v>NARCISA</v>
          </cell>
          <cell r="L1061" t="str">
            <v>CR 15 # 35- 60</v>
          </cell>
          <cell r="M1061" t="str">
            <v>Resid. Estrato 3 E.Costa</v>
          </cell>
          <cell r="N1061" t="str">
            <v>Suspensión Administrativa</v>
          </cell>
          <cell r="O1061">
            <v>123180</v>
          </cell>
          <cell r="P1061">
            <v>1</v>
          </cell>
        </row>
        <row r="1062">
          <cell r="A1062">
            <v>76333020</v>
          </cell>
          <cell r="B1062" t="str">
            <v>Medidores Para Pci</v>
          </cell>
          <cell r="C1062">
            <v>5085616</v>
          </cell>
          <cell r="E1062">
            <v>25077708</v>
          </cell>
          <cell r="F1062">
            <v>5123046</v>
          </cell>
          <cell r="G1062" t="str">
            <v>CARMELO RODRIGUEZ</v>
          </cell>
          <cell r="H1062" t="str">
            <v>Sucre</v>
          </cell>
          <cell r="I1062" t="str">
            <v>SINCELEJO</v>
          </cell>
          <cell r="J1062" t="str">
            <v>SINCELEJO</v>
          </cell>
          <cell r="K1062" t="str">
            <v>NARCISA</v>
          </cell>
          <cell r="L1062" t="str">
            <v>CR 15 # 33- 140</v>
          </cell>
          <cell r="M1062" t="str">
            <v>Resid. Estrato 3 E.Costa</v>
          </cell>
          <cell r="N1062" t="str">
            <v>Suspensión Administrativa</v>
          </cell>
          <cell r="O1062">
            <v>158540</v>
          </cell>
          <cell r="P1062">
            <v>6</v>
          </cell>
        </row>
        <row r="1063">
          <cell r="A1063">
            <v>3510001</v>
          </cell>
          <cell r="B1063" t="str">
            <v>Medidores Para Pci</v>
          </cell>
          <cell r="C1063">
            <v>5064014</v>
          </cell>
          <cell r="E1063">
            <v>25110403</v>
          </cell>
          <cell r="F1063">
            <v>5079842</v>
          </cell>
          <cell r="G1063" t="str">
            <v>CARMELO RODRIGUEZ</v>
          </cell>
          <cell r="H1063" t="str">
            <v>Sucre</v>
          </cell>
          <cell r="I1063" t="str">
            <v>SINCELEJO</v>
          </cell>
          <cell r="J1063" t="str">
            <v>SINCELEJO</v>
          </cell>
          <cell r="K1063" t="str">
            <v>NARCISA</v>
          </cell>
          <cell r="L1063" t="str">
            <v>CR 15 # 3- 136</v>
          </cell>
          <cell r="M1063" t="str">
            <v>Resid. Estrato 2 E.Costa</v>
          </cell>
          <cell r="N1063" t="str">
            <v>Situacion correcta</v>
          </cell>
          <cell r="O1063">
            <v>433440</v>
          </cell>
          <cell r="P1063">
            <v>19</v>
          </cell>
        </row>
        <row r="1064">
          <cell r="A1064">
            <v>3521807</v>
          </cell>
          <cell r="B1064" t="str">
            <v>Medidores Para Pci</v>
          </cell>
          <cell r="C1064">
            <v>5064013</v>
          </cell>
          <cell r="E1064">
            <v>25110402</v>
          </cell>
          <cell r="F1064">
            <v>5079840</v>
          </cell>
          <cell r="G1064" t="str">
            <v>CARMELO RODRIGUEZ</v>
          </cell>
          <cell r="H1064" t="str">
            <v>Sucre</v>
          </cell>
          <cell r="I1064" t="str">
            <v>SINCELEJO</v>
          </cell>
          <cell r="J1064" t="str">
            <v>SINCELEJO</v>
          </cell>
          <cell r="K1064" t="str">
            <v>NARCISA</v>
          </cell>
          <cell r="L1064" t="str">
            <v>CR 15 # 33- 136</v>
          </cell>
          <cell r="M1064" t="str">
            <v>Resid. Estrato 2 E.Costa</v>
          </cell>
          <cell r="N1064" t="str">
            <v>Situacion correcta</v>
          </cell>
          <cell r="O1064">
            <v>47110</v>
          </cell>
          <cell r="P1064">
            <v>1</v>
          </cell>
        </row>
        <row r="1065">
          <cell r="A1065">
            <v>1619226</v>
          </cell>
          <cell r="B1065" t="str">
            <v>Medidores Para Pci</v>
          </cell>
          <cell r="C1065">
            <v>5085666</v>
          </cell>
          <cell r="E1065">
            <v>25077716</v>
          </cell>
          <cell r="F1065">
            <v>5123146</v>
          </cell>
          <cell r="G1065" t="str">
            <v>OMAIRA CARDOZO BENAVIDEZ</v>
          </cell>
          <cell r="H1065" t="str">
            <v>Sucre</v>
          </cell>
          <cell r="I1065" t="str">
            <v>SINCELEJO</v>
          </cell>
          <cell r="J1065" t="str">
            <v>SINCELEJO</v>
          </cell>
          <cell r="K1065" t="str">
            <v>NARCISA</v>
          </cell>
          <cell r="L1065" t="str">
            <v>CR 15 # 35- 89</v>
          </cell>
          <cell r="M1065" t="str">
            <v>Resid. Estrato 3 E.Costa</v>
          </cell>
          <cell r="N1065" t="str">
            <v>Situacion correcta</v>
          </cell>
          <cell r="O1065">
            <v>64020</v>
          </cell>
          <cell r="P1065">
            <v>1</v>
          </cell>
        </row>
        <row r="1066">
          <cell r="A1066">
            <v>34693192</v>
          </cell>
          <cell r="B1066" t="str">
            <v>Medidores Para Pci</v>
          </cell>
          <cell r="C1066">
            <v>5088901</v>
          </cell>
          <cell r="E1066">
            <v>25077718</v>
          </cell>
          <cell r="F1066">
            <v>5129616</v>
          </cell>
          <cell r="G1066" t="str">
            <v>FERNANDO ANAYO</v>
          </cell>
          <cell r="H1066" t="str">
            <v>Sucre</v>
          </cell>
          <cell r="I1066" t="str">
            <v>SINCELEJO</v>
          </cell>
          <cell r="J1066" t="str">
            <v>SINCELEJO</v>
          </cell>
          <cell r="K1066" t="str">
            <v>NARCISA</v>
          </cell>
          <cell r="L1066" t="str">
            <v>CR 15 # 36- 5</v>
          </cell>
          <cell r="M1066" t="str">
            <v>Resid. Estrato 2 E.Costa</v>
          </cell>
          <cell r="N1066" t="str">
            <v>Situacion correcta</v>
          </cell>
        </row>
        <row r="1067">
          <cell r="A1067">
            <v>28357183</v>
          </cell>
          <cell r="B1067" t="str">
            <v>Medidores Para Pci</v>
          </cell>
          <cell r="C1067">
            <v>6513303</v>
          </cell>
          <cell r="E1067">
            <v>34510373</v>
          </cell>
          <cell r="F1067">
            <v>6536584</v>
          </cell>
          <cell r="G1067" t="str">
            <v>OFELIA A BORJA RODRIGUEZ</v>
          </cell>
          <cell r="H1067" t="str">
            <v>Sucre</v>
          </cell>
          <cell r="I1067" t="str">
            <v>SINCELEJO</v>
          </cell>
          <cell r="J1067" t="str">
            <v>SINCELEJO</v>
          </cell>
          <cell r="K1067" t="str">
            <v>NARCISA</v>
          </cell>
          <cell r="L1067" t="str">
            <v>CR 15 # 36- 6</v>
          </cell>
          <cell r="M1067" t="str">
            <v>Com (Sencilla Niv.1 ) E.Costa</v>
          </cell>
          <cell r="N1067" t="str">
            <v>Suspendido por impago</v>
          </cell>
          <cell r="O1067">
            <v>137170</v>
          </cell>
          <cell r="P1067">
            <v>2</v>
          </cell>
        </row>
        <row r="1068">
          <cell r="A1068">
            <v>31988688</v>
          </cell>
          <cell r="B1068" t="str">
            <v>Medidores Para Pci</v>
          </cell>
          <cell r="C1068">
            <v>5088912</v>
          </cell>
          <cell r="E1068">
            <v>25077720</v>
          </cell>
          <cell r="F1068">
            <v>5129638</v>
          </cell>
          <cell r="G1068" t="str">
            <v>CARMELO RODRIGUEZ</v>
          </cell>
          <cell r="H1068" t="str">
            <v>Sucre</v>
          </cell>
          <cell r="I1068" t="str">
            <v>SINCELEJO</v>
          </cell>
          <cell r="J1068" t="str">
            <v>SINCELEJO</v>
          </cell>
          <cell r="K1068" t="str">
            <v>NARCISA</v>
          </cell>
          <cell r="L1068" t="str">
            <v>CR 15 # 36- 31</v>
          </cell>
          <cell r="M1068" t="str">
            <v>Resid. Estrato 3 E.Costa</v>
          </cell>
          <cell r="N1068" t="str">
            <v>Situacion correcta</v>
          </cell>
          <cell r="O1068">
            <v>87940</v>
          </cell>
          <cell r="P1068">
            <v>1</v>
          </cell>
        </row>
        <row r="1069">
          <cell r="A1069">
            <v>1472694</v>
          </cell>
          <cell r="B1069" t="str">
            <v>Medidores Para Pci</v>
          </cell>
          <cell r="C1069">
            <v>5089367</v>
          </cell>
          <cell r="E1069">
            <v>25077719</v>
          </cell>
          <cell r="F1069">
            <v>5130548</v>
          </cell>
          <cell r="G1069" t="str">
            <v>CARMELINA B DE HDEZ</v>
          </cell>
          <cell r="H1069" t="str">
            <v>Sucre</v>
          </cell>
          <cell r="I1069" t="str">
            <v>SINCELEJO</v>
          </cell>
          <cell r="J1069" t="str">
            <v>SINCELEJO</v>
          </cell>
          <cell r="K1069" t="str">
            <v>NARCISA</v>
          </cell>
          <cell r="L1069" t="str">
            <v>CR 15 # 36- 26</v>
          </cell>
          <cell r="M1069" t="str">
            <v>Resid. Estrato 2 E.Costa</v>
          </cell>
          <cell r="N1069" t="str">
            <v>Situacion correcta</v>
          </cell>
        </row>
        <row r="1070">
          <cell r="A1070">
            <v>18493102</v>
          </cell>
          <cell r="B1070" t="str">
            <v>Medidores Para Pci</v>
          </cell>
          <cell r="C1070">
            <v>5089347</v>
          </cell>
          <cell r="E1070">
            <v>25077721</v>
          </cell>
          <cell r="F1070">
            <v>5130508</v>
          </cell>
          <cell r="G1070" t="str">
            <v>CRISTINA DE YEPES</v>
          </cell>
          <cell r="H1070" t="str">
            <v>Sucre</v>
          </cell>
          <cell r="I1070" t="str">
            <v>SINCELEJO</v>
          </cell>
          <cell r="J1070" t="str">
            <v>SINCELEJO</v>
          </cell>
          <cell r="K1070" t="str">
            <v>NARCISA</v>
          </cell>
          <cell r="L1070" t="str">
            <v>CR 15 # 36- 32</v>
          </cell>
          <cell r="M1070" t="str">
            <v>Resid. Estrato 2 E.Costa</v>
          </cell>
          <cell r="N1070" t="str">
            <v>Situacion correcta</v>
          </cell>
          <cell r="O1070">
            <v>14300</v>
          </cell>
          <cell r="P1070">
            <v>1</v>
          </cell>
        </row>
        <row r="1071">
          <cell r="A1071">
            <v>3521521</v>
          </cell>
          <cell r="B1071" t="str">
            <v>Medidores Para Pci</v>
          </cell>
          <cell r="C1071">
            <v>5050302</v>
          </cell>
          <cell r="E1071">
            <v>25077754</v>
          </cell>
          <cell r="F1071">
            <v>5052418</v>
          </cell>
          <cell r="G1071" t="str">
            <v>DORIS ZARIS COLLANTES</v>
          </cell>
          <cell r="H1071" t="str">
            <v>Sucre</v>
          </cell>
          <cell r="I1071" t="str">
            <v>SINCELEJO</v>
          </cell>
          <cell r="J1071" t="str">
            <v>SINCELEJO</v>
          </cell>
          <cell r="K1071" t="str">
            <v>NARCISA</v>
          </cell>
          <cell r="L1071" t="str">
            <v>CR 15 # 36- 42</v>
          </cell>
          <cell r="M1071" t="str">
            <v>Resid. Estrato 2 E.Costa</v>
          </cell>
          <cell r="N1071" t="str">
            <v>Situacion correcta</v>
          </cell>
          <cell r="O1071">
            <v>29180</v>
          </cell>
          <cell r="P1071">
            <v>1</v>
          </cell>
        </row>
        <row r="1072">
          <cell r="A1072">
            <v>1472692</v>
          </cell>
          <cell r="B1072" t="str">
            <v>Medidores Para Pci</v>
          </cell>
          <cell r="C1072">
            <v>5089338</v>
          </cell>
          <cell r="E1072">
            <v>25077735</v>
          </cell>
          <cell r="F1072">
            <v>5130490</v>
          </cell>
          <cell r="G1072" t="str">
            <v>FERNANDO ANAYA</v>
          </cell>
          <cell r="H1072" t="str">
            <v>Sucre</v>
          </cell>
          <cell r="I1072" t="str">
            <v>SINCELEJO</v>
          </cell>
          <cell r="J1072" t="str">
            <v>SINCELEJO</v>
          </cell>
          <cell r="K1072" t="str">
            <v>NARCISA</v>
          </cell>
          <cell r="L1072" t="str">
            <v>CR 15 # 36A- 44</v>
          </cell>
          <cell r="M1072" t="str">
            <v>Resid. Estrato 2 E.Costa</v>
          </cell>
          <cell r="N1072" t="str">
            <v>Situacion correcta</v>
          </cell>
        </row>
        <row r="1073">
          <cell r="A1073">
            <v>31988682</v>
          </cell>
          <cell r="B1073" t="str">
            <v>Medidores Para Pci</v>
          </cell>
          <cell r="C1073">
            <v>5088922</v>
          </cell>
          <cell r="E1073">
            <v>25077722</v>
          </cell>
          <cell r="F1073">
            <v>5129658</v>
          </cell>
          <cell r="G1073" t="str">
            <v>ETELVINA ARROYO Y</v>
          </cell>
          <cell r="H1073" t="str">
            <v>Sucre</v>
          </cell>
          <cell r="I1073" t="str">
            <v>SINCELEJO</v>
          </cell>
          <cell r="J1073" t="str">
            <v>SINCELEJO</v>
          </cell>
          <cell r="K1073" t="str">
            <v>NARCISA</v>
          </cell>
          <cell r="L1073" t="str">
            <v>CR 15 # 36- 37</v>
          </cell>
          <cell r="M1073" t="str">
            <v>Resid. Estrato 3 E.Costa</v>
          </cell>
          <cell r="N1073" t="str">
            <v>Situacion correcta</v>
          </cell>
          <cell r="O1073">
            <v>79570</v>
          </cell>
          <cell r="P1073">
            <v>1</v>
          </cell>
        </row>
        <row r="1074">
          <cell r="A1074">
            <v>1472695</v>
          </cell>
          <cell r="B1074" t="str">
            <v>Medidores Para Pci</v>
          </cell>
          <cell r="C1074">
            <v>5088933</v>
          </cell>
          <cell r="E1074">
            <v>25077755</v>
          </cell>
          <cell r="F1074">
            <v>5129680</v>
          </cell>
          <cell r="G1074" t="str">
            <v>ELIECER COTERA</v>
          </cell>
          <cell r="H1074" t="str">
            <v>Sucre</v>
          </cell>
          <cell r="I1074" t="str">
            <v>SINCELEJO</v>
          </cell>
          <cell r="J1074" t="str">
            <v>SINCELEJO</v>
          </cell>
          <cell r="K1074" t="str">
            <v>NARCISA</v>
          </cell>
          <cell r="L1074" t="str">
            <v>CR 15 # 36- 59</v>
          </cell>
          <cell r="M1074" t="str">
            <v>Resid. Estrato 3 E.Costa</v>
          </cell>
          <cell r="N1074" t="str">
            <v>Situacion correcta</v>
          </cell>
          <cell r="O1074">
            <v>50600</v>
          </cell>
          <cell r="P1074">
            <v>1</v>
          </cell>
        </row>
        <row r="1075">
          <cell r="A1075">
            <v>1472644</v>
          </cell>
          <cell r="B1075" t="str">
            <v>Medidores Para Pci</v>
          </cell>
          <cell r="C1075">
            <v>5058850</v>
          </cell>
          <cell r="E1075">
            <v>25084526</v>
          </cell>
          <cell r="F1075">
            <v>5069514</v>
          </cell>
          <cell r="G1075" t="str">
            <v>JOSE MARTINEZ MARTINEZ</v>
          </cell>
          <cell r="H1075" t="str">
            <v>Sucre</v>
          </cell>
          <cell r="I1075" t="str">
            <v>SINCELEJO</v>
          </cell>
          <cell r="J1075" t="str">
            <v>SINCELEJO</v>
          </cell>
          <cell r="K1075" t="str">
            <v>SINAI</v>
          </cell>
          <cell r="L1075" t="str">
            <v>CR 3 # 33A- 56</v>
          </cell>
          <cell r="M1075" t="str">
            <v>Resid. Estrato 2 E.Costa</v>
          </cell>
          <cell r="N1075" t="str">
            <v>Suspendido por impago</v>
          </cell>
          <cell r="O1075">
            <v>238960</v>
          </cell>
          <cell r="P1075">
            <v>26</v>
          </cell>
        </row>
        <row r="1076">
          <cell r="A1076">
            <v>3228468</v>
          </cell>
          <cell r="B1076" t="str">
            <v>Medidores Para Pci</v>
          </cell>
          <cell r="C1076">
            <v>5911435</v>
          </cell>
          <cell r="E1076">
            <v>34042470</v>
          </cell>
          <cell r="F1076">
            <v>6085191</v>
          </cell>
          <cell r="G1076" t="str">
            <v>SHIRLE MARGOTH GAZABON DIAZ</v>
          </cell>
          <cell r="H1076" t="str">
            <v>Sucre</v>
          </cell>
          <cell r="I1076" t="str">
            <v>SINCELEJO</v>
          </cell>
          <cell r="J1076" t="str">
            <v>SINCELEJO</v>
          </cell>
          <cell r="K1076" t="str">
            <v>VILLA SUIZA</v>
          </cell>
          <cell r="L1076" t="str">
            <v>CL 25B # 12A- 12</v>
          </cell>
          <cell r="M1076" t="str">
            <v>Resid. Estrato 2 E.Costa</v>
          </cell>
          <cell r="N1076" t="str">
            <v>Situacion correcta</v>
          </cell>
        </row>
        <row r="1077">
          <cell r="A1077">
            <v>3192155</v>
          </cell>
          <cell r="B1077" t="str">
            <v>Medidores Para Pci</v>
          </cell>
          <cell r="C1077">
            <v>5877261</v>
          </cell>
          <cell r="E1077">
            <v>34014289</v>
          </cell>
          <cell r="F1077">
            <v>5942142</v>
          </cell>
          <cell r="G1077" t="str">
            <v>ALVARO ROJAS FLOREZ</v>
          </cell>
          <cell r="H1077" t="str">
            <v>Sucre</v>
          </cell>
          <cell r="I1077" t="str">
            <v>SINCELEJO</v>
          </cell>
          <cell r="J1077" t="str">
            <v>SINCELEJO</v>
          </cell>
          <cell r="K1077" t="str">
            <v>VILLA SUIZA</v>
          </cell>
          <cell r="L1077" t="str">
            <v>CL 25B # 12A- 20</v>
          </cell>
          <cell r="M1077" t="str">
            <v>Resid. Estrato 2 E.Costa</v>
          </cell>
          <cell r="N1077" t="str">
            <v>Situacion correcta</v>
          </cell>
          <cell r="O1077">
            <v>28290</v>
          </cell>
          <cell r="P1077">
            <v>1</v>
          </cell>
        </row>
        <row r="1078">
          <cell r="A1078">
            <v>2958309</v>
          </cell>
          <cell r="B1078" t="str">
            <v>Medidores Para Pci</v>
          </cell>
          <cell r="C1078">
            <v>5877433</v>
          </cell>
          <cell r="E1078">
            <v>34014408</v>
          </cell>
          <cell r="F1078">
            <v>5942514</v>
          </cell>
          <cell r="G1078" t="str">
            <v>MANUEL ALVAREZ.</v>
          </cell>
          <cell r="H1078" t="str">
            <v>Sucre</v>
          </cell>
          <cell r="I1078" t="str">
            <v>SINCELEJO</v>
          </cell>
          <cell r="J1078" t="str">
            <v>SINCELEJO</v>
          </cell>
          <cell r="K1078" t="str">
            <v>VILLA SUIZA</v>
          </cell>
          <cell r="L1078" t="str">
            <v>CL 25B # 12A- 58</v>
          </cell>
          <cell r="M1078" t="str">
            <v>Resid. Estrato 2 E.Costa</v>
          </cell>
          <cell r="N1078" t="str">
            <v>Situacion correcta</v>
          </cell>
          <cell r="O1078">
            <v>26840</v>
          </cell>
          <cell r="P1078">
            <v>1</v>
          </cell>
        </row>
        <row r="1079">
          <cell r="A1079">
            <v>3191979</v>
          </cell>
          <cell r="B1079" t="str">
            <v>Medidores Para Pci</v>
          </cell>
          <cell r="C1079">
            <v>5877259</v>
          </cell>
          <cell r="E1079">
            <v>34014288</v>
          </cell>
          <cell r="F1079">
            <v>5942135</v>
          </cell>
          <cell r="G1079" t="str">
            <v>ALEJANDRO ARIZA</v>
          </cell>
          <cell r="H1079" t="str">
            <v>Sucre</v>
          </cell>
          <cell r="I1079" t="str">
            <v>SINCELEJO</v>
          </cell>
          <cell r="J1079" t="str">
            <v>SINCELEJO</v>
          </cell>
          <cell r="K1079" t="str">
            <v>VILLA SUIZA</v>
          </cell>
          <cell r="L1079" t="str">
            <v>CL 25B # 12A- 68</v>
          </cell>
          <cell r="M1079" t="str">
            <v>Resid. Estrato 2 E.Costa</v>
          </cell>
          <cell r="N1079" t="str">
            <v>Situacion correcta</v>
          </cell>
        </row>
        <row r="1080">
          <cell r="A1080">
            <v>3192196</v>
          </cell>
          <cell r="B1080" t="str">
            <v>Medidores Para Pci</v>
          </cell>
          <cell r="C1080">
            <v>5877258</v>
          </cell>
          <cell r="E1080">
            <v>34014283</v>
          </cell>
          <cell r="F1080">
            <v>5942123</v>
          </cell>
          <cell r="G1080" t="str">
            <v>MARIA R GOMEZ</v>
          </cell>
          <cell r="H1080" t="str">
            <v>Sucre</v>
          </cell>
          <cell r="I1080" t="str">
            <v>SINCELEJO</v>
          </cell>
          <cell r="J1080" t="str">
            <v>SINCELEJO</v>
          </cell>
          <cell r="K1080" t="str">
            <v>VILLA SUIZA</v>
          </cell>
          <cell r="L1080" t="str">
            <v>CL 25B # 12A- 76</v>
          </cell>
          <cell r="M1080" t="str">
            <v>Resid. Estrato 2 E.Costa</v>
          </cell>
          <cell r="N1080" t="str">
            <v>Situacion correcta</v>
          </cell>
        </row>
        <row r="1081">
          <cell r="A1081">
            <v>3192024</v>
          </cell>
          <cell r="B1081" t="str">
            <v>Medidores Para Pci</v>
          </cell>
          <cell r="C1081">
            <v>5059169</v>
          </cell>
          <cell r="E1081">
            <v>25076150</v>
          </cell>
          <cell r="F1081">
            <v>5070152</v>
          </cell>
          <cell r="G1081" t="str">
            <v>CARLOS ARIAS</v>
          </cell>
          <cell r="H1081" t="str">
            <v>Sucre</v>
          </cell>
          <cell r="I1081" t="str">
            <v>SINCELEJO</v>
          </cell>
          <cell r="J1081" t="str">
            <v>SINCELEJO</v>
          </cell>
          <cell r="K1081" t="str">
            <v>LOS TEJARES</v>
          </cell>
          <cell r="L1081" t="str">
            <v>CL 25B # 12A- 99 P 1</v>
          </cell>
          <cell r="M1081" t="str">
            <v>Resid. Estrato 2 E.Costa</v>
          </cell>
          <cell r="N1081" t="str">
            <v>Situacion correcta</v>
          </cell>
          <cell r="O1081">
            <v>28620</v>
          </cell>
          <cell r="P1081">
            <v>1</v>
          </cell>
        </row>
        <row r="1082">
          <cell r="A1082">
            <v>3192039</v>
          </cell>
          <cell r="B1082" t="str">
            <v>Medidores Para Pci</v>
          </cell>
          <cell r="C1082">
            <v>5059166</v>
          </cell>
          <cell r="E1082">
            <v>25076150</v>
          </cell>
          <cell r="F1082">
            <v>5070146</v>
          </cell>
          <cell r="G1082" t="str">
            <v>VICENTA CAMELO</v>
          </cell>
          <cell r="H1082" t="str">
            <v>Sucre</v>
          </cell>
          <cell r="I1082" t="str">
            <v>SINCELEJO</v>
          </cell>
          <cell r="J1082" t="str">
            <v>SINCELEJO</v>
          </cell>
          <cell r="K1082" t="str">
            <v>LOS TEJARES</v>
          </cell>
          <cell r="L1082" t="str">
            <v>CL 25B # 12A- 99</v>
          </cell>
          <cell r="M1082" t="str">
            <v>Resid. Estrato 2 E.Costa</v>
          </cell>
          <cell r="N1082" t="str">
            <v>Situacion correcta</v>
          </cell>
          <cell r="O1082">
            <v>23770</v>
          </cell>
          <cell r="P1082">
            <v>1</v>
          </cell>
        </row>
        <row r="1083">
          <cell r="A1083">
            <v>76217447</v>
          </cell>
          <cell r="B1083" t="str">
            <v>Medidores Para Pci</v>
          </cell>
          <cell r="C1083">
            <v>6509741</v>
          </cell>
          <cell r="E1083">
            <v>34507853</v>
          </cell>
          <cell r="F1083">
            <v>6527260</v>
          </cell>
          <cell r="G1083" t="str">
            <v>MILAGRO  CANDELARIA ACOSTA ROMERO</v>
          </cell>
          <cell r="H1083" t="str">
            <v>Sucre</v>
          </cell>
          <cell r="I1083" t="str">
            <v>SINCELEJO</v>
          </cell>
          <cell r="J1083" t="str">
            <v>SINCELEJO</v>
          </cell>
          <cell r="K1083" t="str">
            <v>LOS TEJARES</v>
          </cell>
          <cell r="L1083" t="str">
            <v>CL 25B # 12A- 107</v>
          </cell>
          <cell r="M1083" t="str">
            <v>Resid. Estrato 2 E.Costa</v>
          </cell>
          <cell r="N1083" t="str">
            <v>Situacion correcta</v>
          </cell>
        </row>
        <row r="1084">
          <cell r="A1084">
            <v>3530513</v>
          </cell>
          <cell r="B1084" t="str">
            <v>Medidores Para Pci</v>
          </cell>
          <cell r="C1084">
            <v>5878729</v>
          </cell>
          <cell r="E1084">
            <v>34015582</v>
          </cell>
          <cell r="F1084">
            <v>5949959</v>
          </cell>
          <cell r="G1084" t="str">
            <v>DANIEL MENESES HERAZO</v>
          </cell>
          <cell r="H1084" t="str">
            <v>Sucre</v>
          </cell>
          <cell r="I1084" t="str">
            <v>SINCELEJO</v>
          </cell>
          <cell r="J1084" t="str">
            <v>SINCELEJO</v>
          </cell>
          <cell r="K1084" t="str">
            <v>VILLA SUIZA</v>
          </cell>
          <cell r="L1084" t="str">
            <v>CL 25B # 12A- 108</v>
          </cell>
          <cell r="M1084" t="str">
            <v>Resid. Estrato 2 E.Costa</v>
          </cell>
          <cell r="N1084" t="str">
            <v>Situacion correcta</v>
          </cell>
        </row>
        <row r="1085">
          <cell r="A1085">
            <v>3192149</v>
          </cell>
          <cell r="B1085" t="str">
            <v>Medidores Para Pci</v>
          </cell>
          <cell r="C1085">
            <v>5877257</v>
          </cell>
          <cell r="E1085">
            <v>34014280</v>
          </cell>
          <cell r="F1085">
            <v>5942116</v>
          </cell>
          <cell r="G1085" t="str">
            <v>RODRIGO ARROYO</v>
          </cell>
          <cell r="H1085" t="str">
            <v>Sucre</v>
          </cell>
          <cell r="I1085" t="str">
            <v>SINCELEJO</v>
          </cell>
          <cell r="J1085" t="str">
            <v>SINCELEJO</v>
          </cell>
          <cell r="K1085" t="str">
            <v>VILLA SUIZA</v>
          </cell>
          <cell r="L1085" t="str">
            <v>CL 25B # 12E- 95</v>
          </cell>
          <cell r="M1085" t="str">
            <v>Resid. Estrato 2 E.Costa</v>
          </cell>
          <cell r="N1085" t="str">
            <v>Situacion correcta</v>
          </cell>
        </row>
        <row r="1086">
          <cell r="A1086">
            <v>7314419</v>
          </cell>
          <cell r="B1086" t="str">
            <v>Medidores Para Pci</v>
          </cell>
          <cell r="C1086">
            <v>5054375</v>
          </cell>
          <cell r="E1086">
            <v>25076151</v>
          </cell>
          <cell r="F1086">
            <v>5060564</v>
          </cell>
          <cell r="G1086" t="str">
            <v>EDINSON AVILA</v>
          </cell>
          <cell r="H1086" t="str">
            <v>Sucre</v>
          </cell>
          <cell r="I1086" t="str">
            <v>SINCELEJO</v>
          </cell>
          <cell r="J1086" t="str">
            <v>SINCELEJO</v>
          </cell>
          <cell r="K1086" t="str">
            <v>LOS TEJARES</v>
          </cell>
          <cell r="L1086" t="str">
            <v>CL 25B # 12E- 8</v>
          </cell>
          <cell r="M1086" t="str">
            <v>Resid. Estrato 2 E.Costa</v>
          </cell>
          <cell r="N1086" t="str">
            <v>Situacion correcta</v>
          </cell>
        </row>
        <row r="1087">
          <cell r="A1087">
            <v>34702567</v>
          </cell>
          <cell r="B1087" t="str">
            <v>Medidores Para Pci</v>
          </cell>
          <cell r="C1087">
            <v>5877251</v>
          </cell>
          <cell r="E1087">
            <v>34014265</v>
          </cell>
          <cell r="F1087">
            <v>5942074</v>
          </cell>
          <cell r="G1087" t="str">
            <v>TELVANIA CURA</v>
          </cell>
          <cell r="H1087" t="str">
            <v>Sucre</v>
          </cell>
          <cell r="I1087" t="str">
            <v>SINCELEJO</v>
          </cell>
          <cell r="J1087" t="str">
            <v>SINCELEJO</v>
          </cell>
          <cell r="K1087" t="str">
            <v>VILLA SUIZA</v>
          </cell>
          <cell r="L1087" t="str">
            <v>CR 12E # 25A- 1</v>
          </cell>
          <cell r="M1087" t="str">
            <v>Resid. Estrato 2 E.Costa</v>
          </cell>
          <cell r="N1087" t="str">
            <v>Situacion correcta</v>
          </cell>
        </row>
        <row r="1088">
          <cell r="A1088">
            <v>3192151</v>
          </cell>
          <cell r="B1088" t="str">
            <v>Medidores Para Pci</v>
          </cell>
          <cell r="C1088">
            <v>5877429</v>
          </cell>
          <cell r="E1088">
            <v>34014404</v>
          </cell>
          <cell r="F1088">
            <v>5942509</v>
          </cell>
          <cell r="G1088" t="str">
            <v>FARIDES ACUÑA MONRROY</v>
          </cell>
          <cell r="H1088" t="str">
            <v>Sucre</v>
          </cell>
          <cell r="I1088" t="str">
            <v>SINCELEJO</v>
          </cell>
          <cell r="J1088" t="str">
            <v>SINCELEJO</v>
          </cell>
          <cell r="K1088" t="str">
            <v>VILLA SUIZA</v>
          </cell>
          <cell r="L1088" t="str">
            <v>CR 12E # 25A- 31</v>
          </cell>
          <cell r="M1088" t="str">
            <v>Resid. Estrato 2 E.Costa</v>
          </cell>
          <cell r="N1088" t="str">
            <v>Situacion correcta</v>
          </cell>
        </row>
        <row r="1089">
          <cell r="A1089">
            <v>7313928</v>
          </cell>
          <cell r="B1089" t="str">
            <v>Medidores Para Pci</v>
          </cell>
          <cell r="C1089">
            <v>5054378</v>
          </cell>
          <cell r="E1089">
            <v>25089384</v>
          </cell>
          <cell r="F1089">
            <v>5060570</v>
          </cell>
          <cell r="G1089" t="str">
            <v>ESTEBAN PORRA</v>
          </cell>
          <cell r="H1089" t="str">
            <v>Sucre</v>
          </cell>
          <cell r="I1089" t="str">
            <v>SINCELEJO</v>
          </cell>
          <cell r="J1089" t="str">
            <v>SINCELEJO</v>
          </cell>
          <cell r="K1089" t="str">
            <v>VILLA SUIZA</v>
          </cell>
          <cell r="L1089" t="str">
            <v>CR 12E # 25A- 36</v>
          </cell>
          <cell r="M1089" t="str">
            <v>Resid. Estrato 2 E.Costa</v>
          </cell>
          <cell r="N1089" t="str">
            <v>Suspensión Administrativa</v>
          </cell>
          <cell r="O1089">
            <v>294650</v>
          </cell>
          <cell r="P1089">
            <v>24</v>
          </cell>
        </row>
        <row r="1090">
          <cell r="A1090">
            <v>3223700</v>
          </cell>
          <cell r="B1090" t="str">
            <v>Medidores Para Pci</v>
          </cell>
          <cell r="C1090">
            <v>5908014</v>
          </cell>
          <cell r="E1090">
            <v>34039544</v>
          </cell>
          <cell r="F1090">
            <v>6077436</v>
          </cell>
          <cell r="G1090" t="str">
            <v>VILMA ANDREA BADEL PATERNINA</v>
          </cell>
          <cell r="H1090" t="str">
            <v>Sucre</v>
          </cell>
          <cell r="I1090" t="str">
            <v>SINCELEJO</v>
          </cell>
          <cell r="J1090" t="str">
            <v>SINCELEJO</v>
          </cell>
          <cell r="K1090" t="str">
            <v>VILLA SUIZA</v>
          </cell>
          <cell r="L1090" t="str">
            <v>CL 25B # 12E- 20</v>
          </cell>
          <cell r="M1090" t="str">
            <v>Resid. Estrato 2 E.Costa</v>
          </cell>
          <cell r="N1090" t="str">
            <v>Situacion correcta</v>
          </cell>
        </row>
        <row r="1091">
          <cell r="A1091">
            <v>2965349</v>
          </cell>
          <cell r="B1091" t="str">
            <v>Medidores Para Pci</v>
          </cell>
          <cell r="C1091">
            <v>5877256</v>
          </cell>
          <cell r="E1091">
            <v>34014278</v>
          </cell>
          <cell r="F1091">
            <v>5942109</v>
          </cell>
          <cell r="G1091" t="str">
            <v>ELIEDETH BETTIN SIERRA</v>
          </cell>
          <cell r="H1091" t="str">
            <v>Sucre</v>
          </cell>
          <cell r="I1091" t="str">
            <v>SINCELEJO</v>
          </cell>
          <cell r="J1091" t="str">
            <v>SINCELEJO</v>
          </cell>
          <cell r="K1091" t="str">
            <v>VILLA SUIZA</v>
          </cell>
          <cell r="L1091" t="str">
            <v>CL 25B # 12E- 28</v>
          </cell>
          <cell r="M1091" t="str">
            <v>Resid. Estrato 2 E.Costa</v>
          </cell>
          <cell r="N1091" t="str">
            <v>Situacion correcta</v>
          </cell>
        </row>
        <row r="1092">
          <cell r="A1092">
            <v>3192194</v>
          </cell>
          <cell r="B1092" t="str">
            <v>Medidores Para Pci</v>
          </cell>
          <cell r="C1092">
            <v>5877255</v>
          </cell>
          <cell r="E1092">
            <v>34014275</v>
          </cell>
          <cell r="F1092">
            <v>5942102</v>
          </cell>
          <cell r="G1092" t="str">
            <v>AMADA CONTRERAS ALVAREZ</v>
          </cell>
          <cell r="H1092" t="str">
            <v>Sucre</v>
          </cell>
          <cell r="I1092" t="str">
            <v>SINCELEJO</v>
          </cell>
          <cell r="J1092" t="str">
            <v>SINCELEJO</v>
          </cell>
          <cell r="K1092" t="str">
            <v>VILLA SUIZA</v>
          </cell>
          <cell r="L1092" t="str">
            <v>CL 25B # 12E- 36</v>
          </cell>
          <cell r="M1092" t="str">
            <v>Resid. Estrato 2 E.Costa</v>
          </cell>
          <cell r="N1092" t="str">
            <v>Situacion correcta</v>
          </cell>
        </row>
        <row r="1093">
          <cell r="A1093">
            <v>3362757</v>
          </cell>
          <cell r="B1093" t="str">
            <v>Medidores Para Pci</v>
          </cell>
          <cell r="C1093">
            <v>5898814</v>
          </cell>
          <cell r="E1093">
            <v>34031767</v>
          </cell>
          <cell r="F1093">
            <v>6038966</v>
          </cell>
          <cell r="G1093" t="str">
            <v>BERARDO ANTONIO HERNANDEZ RIOS</v>
          </cell>
          <cell r="H1093" t="str">
            <v>Sucre</v>
          </cell>
          <cell r="I1093" t="str">
            <v>SINCELEJO</v>
          </cell>
          <cell r="J1093" t="str">
            <v>SINCELEJO</v>
          </cell>
          <cell r="K1093" t="str">
            <v>LOS TEJARES</v>
          </cell>
          <cell r="L1093" t="str">
            <v>CL 25B # 12E- 35</v>
          </cell>
          <cell r="M1093" t="str">
            <v>Resid. Estrato 2 E.Costa</v>
          </cell>
          <cell r="N1093" t="str">
            <v>Situacion correcta</v>
          </cell>
        </row>
        <row r="1094">
          <cell r="A1094">
            <v>3192043</v>
          </cell>
          <cell r="B1094" t="str">
            <v>Medidores Para Pci</v>
          </cell>
          <cell r="C1094">
            <v>5059171</v>
          </cell>
          <cell r="E1094">
            <v>25110158</v>
          </cell>
          <cell r="F1094">
            <v>5070156</v>
          </cell>
          <cell r="G1094" t="str">
            <v>HUGO MENDOZA</v>
          </cell>
          <cell r="H1094" t="str">
            <v>Sucre</v>
          </cell>
          <cell r="I1094" t="str">
            <v>SINCELEJO</v>
          </cell>
          <cell r="J1094" t="str">
            <v>SINCELEJO</v>
          </cell>
          <cell r="K1094" t="str">
            <v>VILLA SUIZA</v>
          </cell>
          <cell r="L1094" t="str">
            <v>CL 25 # 15- 55</v>
          </cell>
          <cell r="M1094" t="str">
            <v>Resid. Estrato 2 E.Costa</v>
          </cell>
          <cell r="N1094" t="str">
            <v>Situacion correcta</v>
          </cell>
        </row>
        <row r="1095">
          <cell r="A1095">
            <v>7314249</v>
          </cell>
          <cell r="B1095" t="str">
            <v>Medidores Para Pci</v>
          </cell>
          <cell r="C1095">
            <v>5054376</v>
          </cell>
          <cell r="E1095">
            <v>25089420</v>
          </cell>
          <cell r="F1095">
            <v>5060566</v>
          </cell>
          <cell r="G1095" t="str">
            <v>CARMEN DIAZ</v>
          </cell>
          <cell r="H1095" t="str">
            <v>Sucre</v>
          </cell>
          <cell r="I1095" t="str">
            <v>SINCELEJO</v>
          </cell>
          <cell r="J1095" t="str">
            <v>SINCELEJO</v>
          </cell>
          <cell r="K1095" t="str">
            <v>VILLA SUIZA</v>
          </cell>
          <cell r="L1095" t="str">
            <v>CL 25B # 12E- 76</v>
          </cell>
          <cell r="M1095" t="str">
            <v>Resid. Estrato 2 E.Costa</v>
          </cell>
          <cell r="N1095" t="str">
            <v>Situacion correcta</v>
          </cell>
        </row>
        <row r="1096">
          <cell r="A1096">
            <v>2962269</v>
          </cell>
          <cell r="B1096" t="str">
            <v>Medidores Para Pci</v>
          </cell>
          <cell r="C1096">
            <v>5877230</v>
          </cell>
          <cell r="E1096">
            <v>34014206</v>
          </cell>
          <cell r="F1096">
            <v>5941907</v>
          </cell>
          <cell r="G1096" t="str">
            <v>ALBA ROCIO FLOREZ RAMOS</v>
          </cell>
          <cell r="H1096" t="str">
            <v>Sucre</v>
          </cell>
          <cell r="I1096" t="str">
            <v>SINCELEJO</v>
          </cell>
          <cell r="J1096" t="str">
            <v>SINCELEJO</v>
          </cell>
          <cell r="K1096" t="str">
            <v>VILLA SUIZA</v>
          </cell>
          <cell r="L1096" t="str">
            <v>CL 25A # 12A- 29</v>
          </cell>
          <cell r="M1096" t="str">
            <v>Resid. Estrato 2 E.Costa</v>
          </cell>
          <cell r="N1096" t="str">
            <v>Situacion correcta</v>
          </cell>
          <cell r="O1096">
            <v>30820</v>
          </cell>
          <cell r="P1096">
            <v>1</v>
          </cell>
        </row>
        <row r="1097">
          <cell r="A1097">
            <v>3213960</v>
          </cell>
          <cell r="B1097" t="str">
            <v>Medidores Para Pci</v>
          </cell>
          <cell r="C1097">
            <v>5905582</v>
          </cell>
          <cell r="E1097">
            <v>34037739</v>
          </cell>
          <cell r="F1097">
            <v>6072004</v>
          </cell>
          <cell r="G1097" t="str">
            <v>BLAS NUÑEZ MARTINEZ</v>
          </cell>
          <cell r="H1097" t="str">
            <v>Sucre</v>
          </cell>
          <cell r="I1097" t="str">
            <v>SINCELEJO</v>
          </cell>
          <cell r="J1097" t="str">
            <v>SINCELEJO</v>
          </cell>
          <cell r="K1097" t="str">
            <v>VILLA SUIZA</v>
          </cell>
          <cell r="L1097" t="str">
            <v>CL 25A # 12A- 97</v>
          </cell>
          <cell r="M1097" t="str">
            <v>Resid. Estrato 3 E.Costa</v>
          </cell>
          <cell r="N1097" t="str">
            <v>Situacion correcta</v>
          </cell>
        </row>
        <row r="1098">
          <cell r="A1098">
            <v>2966882</v>
          </cell>
          <cell r="B1098" t="str">
            <v>Medidores Para Pci</v>
          </cell>
          <cell r="C1098">
            <v>5877232</v>
          </cell>
          <cell r="E1098">
            <v>34014209</v>
          </cell>
          <cell r="F1098">
            <v>5941914</v>
          </cell>
          <cell r="G1098" t="str">
            <v>WILBER FLOREZ RAMIREZ</v>
          </cell>
          <cell r="H1098" t="str">
            <v>Sucre</v>
          </cell>
          <cell r="I1098" t="str">
            <v>SINCELEJO</v>
          </cell>
          <cell r="J1098" t="str">
            <v>SINCELEJO</v>
          </cell>
          <cell r="K1098" t="str">
            <v>VILLA SUIZA</v>
          </cell>
          <cell r="L1098" t="str">
            <v>CL 25A # 12A- 105</v>
          </cell>
          <cell r="M1098" t="str">
            <v>Resid. Estrato 2 E.Costa</v>
          </cell>
          <cell r="N1098" t="str">
            <v>Situacion correcta</v>
          </cell>
        </row>
        <row r="1099">
          <cell r="A1099">
            <v>2962350</v>
          </cell>
          <cell r="B1099" t="str">
            <v>Medidores Para Pci</v>
          </cell>
          <cell r="C1099">
            <v>5059164</v>
          </cell>
          <cell r="E1099">
            <v>25076146</v>
          </cell>
          <cell r="F1099">
            <v>5070142</v>
          </cell>
          <cell r="G1099" t="str">
            <v>GLORIA GOMEZ</v>
          </cell>
          <cell r="H1099" t="str">
            <v>Sucre</v>
          </cell>
          <cell r="I1099" t="str">
            <v>SINCELEJO</v>
          </cell>
          <cell r="J1099" t="str">
            <v>SINCELEJO</v>
          </cell>
          <cell r="K1099" t="str">
            <v>LOS TEJARES</v>
          </cell>
          <cell r="L1099" t="str">
            <v>CL 25A # 12A- 111</v>
          </cell>
          <cell r="M1099" t="str">
            <v>Resid. Estrato 2 E.Costa</v>
          </cell>
          <cell r="N1099" t="str">
            <v>Situacion correcta</v>
          </cell>
        </row>
        <row r="1100">
          <cell r="A1100">
            <v>2966904</v>
          </cell>
          <cell r="B1100" t="str">
            <v>Medidores Para Pci</v>
          </cell>
          <cell r="C1100">
            <v>5877250</v>
          </cell>
          <cell r="E1100">
            <v>34014258</v>
          </cell>
          <cell r="F1100">
            <v>5942065</v>
          </cell>
          <cell r="G1100" t="str">
            <v>HERNANDO ALJURE</v>
          </cell>
          <cell r="H1100" t="str">
            <v>Sucre</v>
          </cell>
          <cell r="I1100" t="str">
            <v>SINCELEJO</v>
          </cell>
          <cell r="J1100" t="str">
            <v>SINCELEJO</v>
          </cell>
          <cell r="K1100" t="str">
            <v>VILLA SUIZA</v>
          </cell>
          <cell r="L1100" t="str">
            <v>CL 25 # 12- 92</v>
          </cell>
          <cell r="M1100" t="str">
            <v>Resid. Estrato 2 E.Costa</v>
          </cell>
          <cell r="N1100" t="str">
            <v>Situacion correcta</v>
          </cell>
        </row>
        <row r="1101">
          <cell r="A1101">
            <v>76344149</v>
          </cell>
          <cell r="B1101" t="str">
            <v>Medidores Para Pci</v>
          </cell>
          <cell r="C1101">
            <v>5924230</v>
          </cell>
          <cell r="E1101">
            <v>34053323</v>
          </cell>
          <cell r="F1101">
            <v>6127601</v>
          </cell>
          <cell r="G1101" t="str">
            <v>ANGELA MERCEDES MENDEZ HERNANDEZ</v>
          </cell>
          <cell r="H1101" t="str">
            <v>Sucre</v>
          </cell>
          <cell r="I1101" t="str">
            <v>SINCELEJO</v>
          </cell>
          <cell r="J1101" t="str">
            <v>SINCELEJO</v>
          </cell>
          <cell r="K1101" t="str">
            <v>VILLA SUIZA</v>
          </cell>
          <cell r="L1101" t="str">
            <v>CL 25A # 12A- 108</v>
          </cell>
          <cell r="M1101" t="str">
            <v>Resid. Estrato 3 E.Costa</v>
          </cell>
          <cell r="N1101" t="str">
            <v>Situacion correcta</v>
          </cell>
        </row>
        <row r="1102">
          <cell r="A1102">
            <v>2962322</v>
          </cell>
          <cell r="B1102" t="str">
            <v>Medidores Para Pci</v>
          </cell>
          <cell r="C1102">
            <v>5877233</v>
          </cell>
          <cell r="E1102">
            <v>34014212</v>
          </cell>
          <cell r="F1102">
            <v>5941919</v>
          </cell>
          <cell r="G1102" t="str">
            <v>ISIDRO ALVAREZ OSORIO</v>
          </cell>
          <cell r="H1102" t="str">
            <v>Sucre</v>
          </cell>
          <cell r="I1102" t="str">
            <v>SINCELEJO</v>
          </cell>
          <cell r="J1102" t="str">
            <v>SINCELEJO</v>
          </cell>
          <cell r="K1102" t="str">
            <v>VILLA SUIZA</v>
          </cell>
          <cell r="L1102" t="str">
            <v>CL 25A # 12A- 18</v>
          </cell>
          <cell r="M1102" t="str">
            <v>Resid. Estrato 2 E.Costa</v>
          </cell>
          <cell r="N1102" t="str">
            <v>Situacion correcta</v>
          </cell>
        </row>
        <row r="1103">
          <cell r="A1103">
            <v>3221155</v>
          </cell>
          <cell r="B1103" t="str">
            <v>Medidores Para Pci</v>
          </cell>
          <cell r="C1103">
            <v>5931240</v>
          </cell>
          <cell r="E1103">
            <v>34058847</v>
          </cell>
          <cell r="F1103">
            <v>6145050</v>
          </cell>
          <cell r="G1103" t="str">
            <v>LEONOR MARIA PARRA SIERRA</v>
          </cell>
          <cell r="H1103" t="str">
            <v>Sucre</v>
          </cell>
          <cell r="I1103" t="str">
            <v>SINCELEJO</v>
          </cell>
          <cell r="J1103" t="str">
            <v>SINCELEJO</v>
          </cell>
          <cell r="K1103" t="str">
            <v>LOS TEJARES</v>
          </cell>
          <cell r="L1103" t="str">
            <v>CL 25A # 12A- 119</v>
          </cell>
          <cell r="M1103" t="str">
            <v>Resid. Estrato 2 E.Costa</v>
          </cell>
          <cell r="N1103" t="str">
            <v>Situacion correcta</v>
          </cell>
        </row>
        <row r="1104">
          <cell r="A1104">
            <v>3518631</v>
          </cell>
          <cell r="B1104" t="str">
            <v>Medidores Para Pci</v>
          </cell>
          <cell r="C1104">
            <v>5877249</v>
          </cell>
          <cell r="E1104">
            <v>34014252</v>
          </cell>
          <cell r="F1104">
            <v>5942053</v>
          </cell>
          <cell r="G1104" t="str">
            <v>GUIDO GONZALEZ</v>
          </cell>
          <cell r="H1104" t="str">
            <v>Sucre</v>
          </cell>
          <cell r="I1104" t="str">
            <v>SINCELEJO</v>
          </cell>
          <cell r="J1104" t="str">
            <v>SINCELEJO</v>
          </cell>
          <cell r="K1104" t="str">
            <v>VILLA SUIZA</v>
          </cell>
          <cell r="L1104" t="str">
            <v>CL 25A # 12A- 116 ENTR   2 P  2 APTO    2</v>
          </cell>
          <cell r="M1104" t="str">
            <v>Resid. Estrato 2 E.Costa</v>
          </cell>
          <cell r="N1104" t="str">
            <v>Situacion correcta</v>
          </cell>
        </row>
        <row r="1105">
          <cell r="A1105">
            <v>2945270</v>
          </cell>
          <cell r="B1105" t="str">
            <v>Medidores Para Pci</v>
          </cell>
          <cell r="C1105">
            <v>5877248</v>
          </cell>
          <cell r="E1105">
            <v>34014252</v>
          </cell>
          <cell r="F1105">
            <v>5942048</v>
          </cell>
          <cell r="G1105" t="str">
            <v>GUIDO GONZALEZ</v>
          </cell>
          <cell r="H1105" t="str">
            <v>Sucre</v>
          </cell>
          <cell r="I1105" t="str">
            <v>SINCELEJO</v>
          </cell>
          <cell r="J1105" t="str">
            <v>SINCELEJO</v>
          </cell>
          <cell r="K1105" t="str">
            <v>VILLA SUIZA</v>
          </cell>
          <cell r="L1105" t="str">
            <v>CL 25A # 12A- 116 ENTR   1 P  1 APTO    1</v>
          </cell>
          <cell r="M1105" t="str">
            <v>Resid. Estrato 2 E.Costa</v>
          </cell>
          <cell r="N1105" t="str">
            <v>Situacion correcta</v>
          </cell>
        </row>
        <row r="1106">
          <cell r="A1106">
            <v>7314456</v>
          </cell>
          <cell r="B1106" t="str">
            <v>Medidores Para Pci</v>
          </cell>
          <cell r="C1106">
            <v>5054372</v>
          </cell>
          <cell r="E1106">
            <v>25076148</v>
          </cell>
          <cell r="F1106">
            <v>5060558</v>
          </cell>
          <cell r="G1106" t="str">
            <v>SILVIA R. MARIA FLOREZ</v>
          </cell>
          <cell r="H1106" t="str">
            <v>Sucre</v>
          </cell>
          <cell r="I1106" t="str">
            <v>SINCELEJO</v>
          </cell>
          <cell r="J1106" t="str">
            <v>SINCELEJO</v>
          </cell>
          <cell r="K1106" t="str">
            <v>LOS TEJARES</v>
          </cell>
          <cell r="L1106" t="str">
            <v>CL 25A # 12A- 137 P 1</v>
          </cell>
          <cell r="M1106" t="str">
            <v>Resid. Estrato 2 E.Costa</v>
          </cell>
          <cell r="N1106" t="str">
            <v>Situacion correcta</v>
          </cell>
        </row>
        <row r="1107">
          <cell r="A1107">
            <v>3914592</v>
          </cell>
          <cell r="B1107" t="str">
            <v>Medidores Para Pci</v>
          </cell>
          <cell r="C1107" t="str">
            <v>No Encontrados</v>
          </cell>
        </row>
        <row r="1108">
          <cell r="A1108">
            <v>7314792</v>
          </cell>
          <cell r="B1108" t="str">
            <v>Medidores Para Pci</v>
          </cell>
          <cell r="C1108">
            <v>5054374</v>
          </cell>
          <cell r="E1108">
            <v>25076147</v>
          </cell>
          <cell r="F1108">
            <v>5060562</v>
          </cell>
          <cell r="G1108" t="str">
            <v>ROSARIO HERNANDEZ GOMEZ</v>
          </cell>
          <cell r="H1108" t="str">
            <v>Sucre</v>
          </cell>
          <cell r="I1108" t="str">
            <v>SINCELEJO</v>
          </cell>
          <cell r="J1108" t="str">
            <v>SINCELEJO</v>
          </cell>
          <cell r="K1108" t="str">
            <v>LOS TEJARES</v>
          </cell>
          <cell r="L1108" t="str">
            <v>CL 25A # 12A- 124</v>
          </cell>
          <cell r="M1108" t="str">
            <v>Resid. Estrato 2 E.Costa</v>
          </cell>
          <cell r="N1108" t="str">
            <v>Situacion correcta</v>
          </cell>
        </row>
        <row r="1109">
          <cell r="A1109">
            <v>28357157</v>
          </cell>
          <cell r="B1109" t="str">
            <v>Medidores Para Pci</v>
          </cell>
          <cell r="C1109">
            <v>5930890</v>
          </cell>
          <cell r="E1109">
            <v>34058390</v>
          </cell>
          <cell r="F1109">
            <v>6144080</v>
          </cell>
          <cell r="G1109" t="str">
            <v>CESAR AUGUSTO CASTELLANO TORRES</v>
          </cell>
          <cell r="H1109" t="str">
            <v>Sucre</v>
          </cell>
          <cell r="I1109" t="str">
            <v>SINCELEJO</v>
          </cell>
          <cell r="J1109" t="str">
            <v>SINCELEJO</v>
          </cell>
          <cell r="K1109" t="str">
            <v>VILLA SUIZA</v>
          </cell>
          <cell r="L1109" t="str">
            <v>CL 25A # 12E- 4</v>
          </cell>
          <cell r="M1109" t="str">
            <v>Resid. Estrato 2 E.Costa</v>
          </cell>
          <cell r="N1109" t="str">
            <v>Situacion correcta</v>
          </cell>
        </row>
        <row r="1110">
          <cell r="A1110">
            <v>3192004</v>
          </cell>
          <cell r="B1110" t="str">
            <v>Medidores Para Pci</v>
          </cell>
          <cell r="C1110">
            <v>5877247</v>
          </cell>
          <cell r="E1110">
            <v>34014249</v>
          </cell>
          <cell r="F1110">
            <v>5942039</v>
          </cell>
          <cell r="G1110" t="str">
            <v>HERNANDO OVIEDO</v>
          </cell>
          <cell r="H1110" t="str">
            <v>Sucre</v>
          </cell>
          <cell r="I1110" t="str">
            <v>SINCELEJO</v>
          </cell>
          <cell r="J1110" t="str">
            <v>SINCELEJO</v>
          </cell>
          <cell r="K1110" t="str">
            <v>VILLA SUIZA</v>
          </cell>
          <cell r="L1110" t="str">
            <v>CL 25A # 12E- 16</v>
          </cell>
          <cell r="M1110" t="str">
            <v>Resid. Estrato 2 E.Costa</v>
          </cell>
          <cell r="N1110" t="str">
            <v>Situacion correcta</v>
          </cell>
        </row>
        <row r="1111">
          <cell r="A1111">
            <v>3362116</v>
          </cell>
          <cell r="B1111" t="str">
            <v>Medidores Para Pci</v>
          </cell>
          <cell r="C1111">
            <v>5064385</v>
          </cell>
          <cell r="E1111">
            <v>25089416</v>
          </cell>
          <cell r="F1111">
            <v>5080584</v>
          </cell>
          <cell r="G1111" t="str">
            <v>LEILI BRAVO</v>
          </cell>
          <cell r="H1111" t="str">
            <v>Sucre</v>
          </cell>
          <cell r="I1111" t="str">
            <v>SINCELEJO</v>
          </cell>
          <cell r="J1111" t="str">
            <v>SINCELEJO</v>
          </cell>
          <cell r="K1111" t="str">
            <v>VILLA SUIZA</v>
          </cell>
          <cell r="L1111" t="str">
            <v>CL 25A # 12E- 3</v>
          </cell>
          <cell r="M1111" t="str">
            <v>Resid. Estrato 3 E.Costa</v>
          </cell>
          <cell r="N1111" t="str">
            <v>Situacion correcta</v>
          </cell>
        </row>
        <row r="1112">
          <cell r="A1112">
            <v>2958042</v>
          </cell>
          <cell r="B1112" t="str">
            <v>Medidores Para Pci</v>
          </cell>
          <cell r="C1112">
            <v>5877246</v>
          </cell>
          <cell r="E1112">
            <v>34014247</v>
          </cell>
          <cell r="F1112">
            <v>5942035</v>
          </cell>
          <cell r="G1112" t="str">
            <v>ELIO VELASQUEZ</v>
          </cell>
          <cell r="H1112" t="str">
            <v>Sucre</v>
          </cell>
          <cell r="I1112" t="str">
            <v>SINCELEJO</v>
          </cell>
          <cell r="J1112" t="str">
            <v>SINCELEJO</v>
          </cell>
          <cell r="K1112" t="str">
            <v>VILLA SUIZA</v>
          </cell>
          <cell r="L1112" t="str">
            <v>CL 25A # 12E- 12</v>
          </cell>
          <cell r="M1112" t="str">
            <v>Resid. Estrato 2 E.Costa</v>
          </cell>
          <cell r="N1112" t="str">
            <v>Situacion correcta</v>
          </cell>
          <cell r="O1112">
            <v>39220</v>
          </cell>
          <cell r="P1112">
            <v>1</v>
          </cell>
        </row>
        <row r="1113">
          <cell r="A1113">
            <v>3192017</v>
          </cell>
          <cell r="B1113" t="str">
            <v>Medidores Para Pci</v>
          </cell>
          <cell r="C1113">
            <v>5877234</v>
          </cell>
          <cell r="E1113">
            <v>34014213</v>
          </cell>
          <cell r="F1113">
            <v>5941923</v>
          </cell>
          <cell r="G1113" t="str">
            <v>ANGELA MENDEZ</v>
          </cell>
          <cell r="H1113" t="str">
            <v>Sucre</v>
          </cell>
          <cell r="I1113" t="str">
            <v>SINCELEJO</v>
          </cell>
          <cell r="J1113" t="str">
            <v>SINCELEJO</v>
          </cell>
          <cell r="K1113" t="str">
            <v>VILLA SUIZA</v>
          </cell>
          <cell r="L1113" t="str">
            <v>CL 25A # 12E- 27</v>
          </cell>
          <cell r="M1113" t="str">
            <v>Resid. Estrato 2 E.Costa</v>
          </cell>
          <cell r="N1113" t="str">
            <v>Situacion correcta</v>
          </cell>
        </row>
        <row r="1114">
          <cell r="A1114">
            <v>7314408</v>
          </cell>
          <cell r="B1114" t="str">
            <v>Medidores Para Pci</v>
          </cell>
          <cell r="C1114">
            <v>5054392</v>
          </cell>
          <cell r="E1114">
            <v>25089415</v>
          </cell>
          <cell r="F1114">
            <v>5060598</v>
          </cell>
          <cell r="G1114" t="str">
            <v>JHONY GONZALEZ</v>
          </cell>
          <cell r="H1114" t="str">
            <v>Sucre</v>
          </cell>
          <cell r="I1114" t="str">
            <v>SINCELEJO</v>
          </cell>
          <cell r="J1114" t="str">
            <v>SINCELEJO</v>
          </cell>
          <cell r="K1114" t="str">
            <v>VILLA SUIZA</v>
          </cell>
          <cell r="L1114" t="str">
            <v>CL 25A # 12E- 35</v>
          </cell>
          <cell r="M1114" t="str">
            <v>Resid. Estrato 2 E.Costa</v>
          </cell>
          <cell r="N1114" t="str">
            <v>Situacion correcta</v>
          </cell>
        </row>
        <row r="1115">
          <cell r="A1115">
            <v>3192144</v>
          </cell>
          <cell r="B1115" t="str">
            <v>Medidores Para Pci</v>
          </cell>
          <cell r="C1115">
            <v>5877245</v>
          </cell>
          <cell r="E1115">
            <v>34014243</v>
          </cell>
          <cell r="F1115">
            <v>5942026</v>
          </cell>
          <cell r="G1115" t="str">
            <v>BENJAMIN TOVAR</v>
          </cell>
          <cell r="H1115" t="str">
            <v>Sucre</v>
          </cell>
          <cell r="I1115" t="str">
            <v>SINCELEJO</v>
          </cell>
          <cell r="J1115" t="str">
            <v>SINCELEJO</v>
          </cell>
          <cell r="K1115" t="str">
            <v>VILLA SUIZA</v>
          </cell>
          <cell r="L1115" t="str">
            <v>CL 25A # 12E- 44</v>
          </cell>
          <cell r="M1115" t="str">
            <v>Resid. Estrato 2 E.Costa</v>
          </cell>
          <cell r="N1115" t="str">
            <v>Situacion correcta</v>
          </cell>
        </row>
        <row r="1116">
          <cell r="A1116">
            <v>3189396</v>
          </cell>
          <cell r="B1116" t="str">
            <v>Medidores Para Pci</v>
          </cell>
          <cell r="C1116">
            <v>5907441</v>
          </cell>
          <cell r="E1116">
            <v>34038880</v>
          </cell>
          <cell r="F1116">
            <v>6076115</v>
          </cell>
          <cell r="G1116" t="str">
            <v>MARIA DEL SOCORRO ACOSTA GARCIA</v>
          </cell>
          <cell r="H1116" t="str">
            <v>Sucre</v>
          </cell>
          <cell r="I1116" t="str">
            <v>SINCELEJO</v>
          </cell>
          <cell r="J1116" t="str">
            <v>SINCELEJO</v>
          </cell>
          <cell r="K1116" t="str">
            <v>VILLA SUIZA</v>
          </cell>
          <cell r="L1116" t="str">
            <v>CL 25 # 25A- 67</v>
          </cell>
          <cell r="M1116" t="str">
            <v>Resid. Estrato 2 E.Costa</v>
          </cell>
          <cell r="N1116" t="str">
            <v>Situacion correcta</v>
          </cell>
        </row>
        <row r="1117">
          <cell r="A1117">
            <v>3192012</v>
          </cell>
          <cell r="B1117" t="str">
            <v>Medidores Para Pci</v>
          </cell>
          <cell r="C1117">
            <v>5877235</v>
          </cell>
          <cell r="E1117">
            <v>34014216</v>
          </cell>
          <cell r="F1117">
            <v>5941942</v>
          </cell>
          <cell r="G1117" t="str">
            <v>REBECA VERGARA M</v>
          </cell>
          <cell r="H1117" t="str">
            <v>Sucre</v>
          </cell>
          <cell r="I1117" t="str">
            <v>SINCELEJO</v>
          </cell>
          <cell r="J1117" t="str">
            <v>SINCELEJO</v>
          </cell>
          <cell r="K1117" t="str">
            <v>VILLA SUIZA</v>
          </cell>
          <cell r="L1117" t="str">
            <v>CL 25A # 12E- 75</v>
          </cell>
          <cell r="M1117" t="str">
            <v>Resid. Estrato 2 E.Costa</v>
          </cell>
          <cell r="N1117" t="str">
            <v>Situacion correcta</v>
          </cell>
        </row>
        <row r="1118">
          <cell r="A1118">
            <v>10412334</v>
          </cell>
          <cell r="B1118" t="str">
            <v>Medidores Para Pci</v>
          </cell>
          <cell r="C1118">
            <v>5093715</v>
          </cell>
          <cell r="E1118">
            <v>25076155</v>
          </cell>
          <cell r="F1118">
            <v>5139244</v>
          </cell>
          <cell r="G1118" t="str">
            <v>JORGE EMILIO ALCALA BERTEL</v>
          </cell>
          <cell r="H1118" t="str">
            <v>Sucre</v>
          </cell>
          <cell r="I1118" t="str">
            <v>SINCELEJO</v>
          </cell>
          <cell r="J1118" t="str">
            <v>SINCELEJO</v>
          </cell>
          <cell r="K1118" t="str">
            <v>LOS TEJARES</v>
          </cell>
          <cell r="L1118" t="str">
            <v>CL 25C # 12B- 26</v>
          </cell>
          <cell r="M1118" t="str">
            <v>Resid. Estrato 3 E.Costa</v>
          </cell>
          <cell r="N1118" t="str">
            <v>Situacion correcta</v>
          </cell>
        </row>
        <row r="1119">
          <cell r="A1119">
            <v>10409761</v>
          </cell>
          <cell r="B1119" t="str">
            <v>Medidores Para Pci</v>
          </cell>
          <cell r="C1119">
            <v>5093716</v>
          </cell>
          <cell r="E1119">
            <v>25076156</v>
          </cell>
          <cell r="F1119">
            <v>5139246</v>
          </cell>
          <cell r="G1119" t="str">
            <v>MIGUEL SIERRA</v>
          </cell>
          <cell r="H1119" t="str">
            <v>Sucre</v>
          </cell>
          <cell r="I1119" t="str">
            <v>SINCELEJO</v>
          </cell>
          <cell r="J1119" t="str">
            <v>SINCELEJO</v>
          </cell>
          <cell r="K1119" t="str">
            <v>LOS TEJARES</v>
          </cell>
          <cell r="L1119" t="str">
            <v>CL 25C # 12B- 34</v>
          </cell>
          <cell r="M1119" t="str">
            <v>Resid. Estrato 3 E.Costa</v>
          </cell>
          <cell r="N1119" t="str">
            <v>Situacion correcta</v>
          </cell>
        </row>
        <row r="1120">
          <cell r="A1120">
            <v>7109997</v>
          </cell>
          <cell r="B1120" t="str">
            <v>Medidores Para Pci</v>
          </cell>
          <cell r="C1120">
            <v>5093717</v>
          </cell>
          <cell r="E1120">
            <v>25076175</v>
          </cell>
          <cell r="F1120">
            <v>5139248</v>
          </cell>
          <cell r="G1120" t="str">
            <v>GUSTAVO VARGA</v>
          </cell>
          <cell r="H1120" t="str">
            <v>Sucre</v>
          </cell>
          <cell r="I1120" t="str">
            <v>SINCELEJO</v>
          </cell>
          <cell r="J1120" t="str">
            <v>SINCELEJO</v>
          </cell>
          <cell r="K1120" t="str">
            <v>LOS TEJARES</v>
          </cell>
          <cell r="L1120" t="str">
            <v>CL 25C # 12B- 42</v>
          </cell>
          <cell r="M1120" t="str">
            <v>Resid. Estrato 3 E.Costa</v>
          </cell>
          <cell r="N1120" t="str">
            <v>Situacion correcta</v>
          </cell>
        </row>
        <row r="1121">
          <cell r="A1121">
            <v>7108887</v>
          </cell>
          <cell r="B1121" t="str">
            <v>Medidores Para Pci</v>
          </cell>
          <cell r="C1121">
            <v>5093718</v>
          </cell>
          <cell r="E1121">
            <v>25076158</v>
          </cell>
          <cell r="F1121">
            <v>5139250</v>
          </cell>
          <cell r="G1121" t="str">
            <v>ARCESIO ESCALDAFERRO</v>
          </cell>
          <cell r="H1121" t="str">
            <v>Sucre</v>
          </cell>
          <cell r="I1121" t="str">
            <v>SINCELEJO</v>
          </cell>
          <cell r="J1121" t="str">
            <v>SINCELEJO</v>
          </cell>
          <cell r="K1121" t="str">
            <v>LOS TEJARES</v>
          </cell>
          <cell r="L1121" t="str">
            <v>CL 25C # 12B- 50</v>
          </cell>
          <cell r="M1121" t="str">
            <v>Resid. Estrato 3 E.Costa</v>
          </cell>
          <cell r="N1121" t="str">
            <v>Situacion correcta</v>
          </cell>
        </row>
        <row r="1122">
          <cell r="A1122">
            <v>7108845</v>
          </cell>
          <cell r="B1122" t="str">
            <v>Medidores Para Pci</v>
          </cell>
          <cell r="C1122">
            <v>5050055</v>
          </cell>
          <cell r="E1122">
            <v>25076159</v>
          </cell>
          <cell r="F1122">
            <v>5051924</v>
          </cell>
          <cell r="G1122" t="str">
            <v>RAFAEL NAVARRO</v>
          </cell>
          <cell r="H1122" t="str">
            <v>Sucre</v>
          </cell>
          <cell r="I1122" t="str">
            <v>SINCELEJO</v>
          </cell>
          <cell r="J1122" t="str">
            <v>SINCELEJO</v>
          </cell>
          <cell r="K1122" t="str">
            <v>LOS TEJARES</v>
          </cell>
          <cell r="L1122" t="str">
            <v>CL 25C # 12B- 58</v>
          </cell>
          <cell r="M1122" t="str">
            <v>Resid. Estrato 3 E.Costa</v>
          </cell>
          <cell r="N1122" t="str">
            <v>Situacion correcta</v>
          </cell>
        </row>
        <row r="1123">
          <cell r="A1123">
            <v>3218584</v>
          </cell>
          <cell r="B1123" t="str">
            <v>Medidores Para Pci</v>
          </cell>
          <cell r="C1123">
            <v>5093719</v>
          </cell>
          <cell r="E1123">
            <v>25076160</v>
          </cell>
          <cell r="F1123">
            <v>5139252</v>
          </cell>
          <cell r="G1123" t="str">
            <v>BEATRIS CACERES</v>
          </cell>
          <cell r="H1123" t="str">
            <v>Sucre</v>
          </cell>
          <cell r="I1123" t="str">
            <v>SINCELEJO</v>
          </cell>
          <cell r="J1123" t="str">
            <v>SINCELEJO</v>
          </cell>
          <cell r="K1123" t="str">
            <v>LOS TEJARES</v>
          </cell>
          <cell r="L1123" t="str">
            <v>CL 25C # 12B- 66</v>
          </cell>
          <cell r="M1123" t="str">
            <v>Resid. Estrato 3 E.Costa</v>
          </cell>
          <cell r="N1123" t="str">
            <v>Situacion correcta</v>
          </cell>
          <cell r="O1123">
            <v>40900</v>
          </cell>
          <cell r="P1123">
            <v>1</v>
          </cell>
        </row>
        <row r="1124">
          <cell r="A1124">
            <v>7314819</v>
          </cell>
          <cell r="B1124" t="str">
            <v>Medidores Para Pci</v>
          </cell>
          <cell r="C1124">
            <v>5054222</v>
          </cell>
          <cell r="E1124">
            <v>25076157</v>
          </cell>
          <cell r="F1124">
            <v>5060258</v>
          </cell>
          <cell r="G1124" t="str">
            <v>RAMIRO GOMEZ</v>
          </cell>
          <cell r="H1124" t="str">
            <v>Sucre</v>
          </cell>
          <cell r="I1124" t="str">
            <v>SINCELEJO</v>
          </cell>
          <cell r="J1124" t="str">
            <v>SINCELEJO</v>
          </cell>
          <cell r="K1124" t="str">
            <v>LOS TEJARES</v>
          </cell>
          <cell r="L1124" t="str">
            <v>CL 25C # 12B- 35</v>
          </cell>
          <cell r="M1124" t="str">
            <v>Resid. Estrato 3 E.Costa</v>
          </cell>
          <cell r="N1124" t="str">
            <v>Situacion correcta</v>
          </cell>
        </row>
        <row r="1125">
          <cell r="A1125">
            <v>7109894</v>
          </cell>
          <cell r="B1125" t="str">
            <v>Medidores Para Pci</v>
          </cell>
          <cell r="C1125">
            <v>5093720</v>
          </cell>
          <cell r="E1125">
            <v>25076176</v>
          </cell>
          <cell r="F1125">
            <v>5139254</v>
          </cell>
          <cell r="G1125" t="str">
            <v>PABLO ARRIETA</v>
          </cell>
          <cell r="H1125" t="str">
            <v>Sucre</v>
          </cell>
          <cell r="I1125" t="str">
            <v>SINCELEJO</v>
          </cell>
          <cell r="J1125" t="str">
            <v>SINCELEJO</v>
          </cell>
          <cell r="K1125" t="str">
            <v>LOS TEJARES</v>
          </cell>
          <cell r="L1125" t="str">
            <v>CL 25C # 12B- 74</v>
          </cell>
          <cell r="M1125" t="str">
            <v>Resid. Estrato 3 E.Costa</v>
          </cell>
          <cell r="N1125" t="str">
            <v>Situacion correcta</v>
          </cell>
        </row>
        <row r="1126">
          <cell r="A1126">
            <v>7108857</v>
          </cell>
          <cell r="B1126" t="str">
            <v>Medidores Para Pci</v>
          </cell>
          <cell r="C1126">
            <v>5093721</v>
          </cell>
          <cell r="E1126">
            <v>25076177</v>
          </cell>
          <cell r="F1126">
            <v>5139256</v>
          </cell>
          <cell r="G1126" t="str">
            <v>ANIBAL KLEVER</v>
          </cell>
          <cell r="H1126" t="str">
            <v>Sucre</v>
          </cell>
          <cell r="I1126" t="str">
            <v>SINCELEJO</v>
          </cell>
          <cell r="J1126" t="str">
            <v>SINCELEJO</v>
          </cell>
          <cell r="K1126" t="str">
            <v>LOS TEJARES</v>
          </cell>
          <cell r="L1126" t="str">
            <v>CL 25C # 12B- 82</v>
          </cell>
          <cell r="M1126" t="str">
            <v>Resid. Estrato 3 E.Costa</v>
          </cell>
          <cell r="N1126" t="str">
            <v>Situacion correcta</v>
          </cell>
        </row>
        <row r="1127">
          <cell r="A1127">
            <v>10407904</v>
          </cell>
          <cell r="B1127" t="str">
            <v>Medidores Para Pci</v>
          </cell>
          <cell r="C1127">
            <v>5872288</v>
          </cell>
          <cell r="E1127">
            <v>34010285</v>
          </cell>
          <cell r="F1127">
            <v>5932036</v>
          </cell>
          <cell r="G1127" t="str">
            <v>YOMAISY PEREZ</v>
          </cell>
          <cell r="H1127" t="str">
            <v>Sucre</v>
          </cell>
          <cell r="I1127" t="str">
            <v>SINCELEJO</v>
          </cell>
          <cell r="J1127" t="str">
            <v>SINCELEJO</v>
          </cell>
          <cell r="K1127" t="str">
            <v>LOS TEJARES</v>
          </cell>
          <cell r="L1127" t="str">
            <v>CL 25C # 12B- 79</v>
          </cell>
          <cell r="M1127" t="str">
            <v>Resid. Estrato 3 E.Costa</v>
          </cell>
          <cell r="N1127" t="str">
            <v>Situacion correcta</v>
          </cell>
          <cell r="O1127">
            <v>41720</v>
          </cell>
          <cell r="P1127">
            <v>3</v>
          </cell>
        </row>
        <row r="1128">
          <cell r="A1128">
            <v>1434896</v>
          </cell>
          <cell r="B1128" t="str">
            <v>Medidores Para Pci</v>
          </cell>
          <cell r="C1128">
            <v>5056654</v>
          </cell>
          <cell r="E1128">
            <v>25076178</v>
          </cell>
          <cell r="F1128">
            <v>5065122</v>
          </cell>
          <cell r="G1128" t="str">
            <v>EDER DE LEON</v>
          </cell>
          <cell r="H1128" t="str">
            <v>Sucre</v>
          </cell>
          <cell r="I1128" t="str">
            <v>SINCELEJO</v>
          </cell>
          <cell r="J1128" t="str">
            <v>SINCELEJO</v>
          </cell>
          <cell r="K1128" t="str">
            <v>LOS TEJARES</v>
          </cell>
          <cell r="L1128" t="str">
            <v>CL 25C # 12B- 83</v>
          </cell>
          <cell r="M1128" t="str">
            <v>Resid. Estrato 3 E.Costa</v>
          </cell>
          <cell r="N1128" t="str">
            <v>Situacion correcta</v>
          </cell>
        </row>
        <row r="1129">
          <cell r="A1129">
            <v>3361045</v>
          </cell>
          <cell r="B1129" t="str">
            <v>Medidores Para Pci</v>
          </cell>
          <cell r="C1129">
            <v>5093722</v>
          </cell>
          <cell r="E1129">
            <v>25076161</v>
          </cell>
          <cell r="F1129">
            <v>5139258</v>
          </cell>
          <cell r="G1129" t="str">
            <v>CESAR AMIN GONZALES</v>
          </cell>
          <cell r="H1129" t="str">
            <v>Sucre</v>
          </cell>
          <cell r="I1129" t="str">
            <v>SINCELEJO</v>
          </cell>
          <cell r="J1129" t="str">
            <v>SINCELEJO</v>
          </cell>
          <cell r="K1129" t="str">
            <v>LOS TEJARES</v>
          </cell>
          <cell r="L1129" t="str">
            <v>CL 25C # 12B- 90</v>
          </cell>
          <cell r="M1129" t="str">
            <v>Resid. Estrato 3 E.Costa</v>
          </cell>
          <cell r="N1129" t="str">
            <v>Situacion correcta</v>
          </cell>
        </row>
        <row r="1130">
          <cell r="A1130">
            <v>7108954</v>
          </cell>
          <cell r="B1130" t="str">
            <v>Medidores Para Pci</v>
          </cell>
          <cell r="C1130">
            <v>5093723</v>
          </cell>
          <cell r="E1130">
            <v>25076179</v>
          </cell>
          <cell r="F1130">
            <v>5139260</v>
          </cell>
          <cell r="G1130" t="str">
            <v>INES Y. CONTRERAS MERCAD</v>
          </cell>
          <cell r="H1130" t="str">
            <v>Sucre</v>
          </cell>
          <cell r="I1130" t="str">
            <v>SINCELEJO</v>
          </cell>
          <cell r="J1130" t="str">
            <v>SINCELEJO</v>
          </cell>
          <cell r="K1130" t="str">
            <v>LOS TEJARES</v>
          </cell>
          <cell r="L1130" t="str">
            <v>CL 25C # 12B- 98</v>
          </cell>
          <cell r="M1130" t="str">
            <v>Resid. Estrato 3 E.Costa</v>
          </cell>
          <cell r="N1130" t="str">
            <v>Situacion correcta</v>
          </cell>
        </row>
        <row r="1131">
          <cell r="A1131">
            <v>5377318</v>
          </cell>
          <cell r="B1131" t="str">
            <v>Medidores Para Pci</v>
          </cell>
          <cell r="C1131">
            <v>5093724</v>
          </cell>
          <cell r="E1131">
            <v>25076163</v>
          </cell>
          <cell r="F1131">
            <v>5139262</v>
          </cell>
          <cell r="G1131" t="str">
            <v>EDGAR RIOS R</v>
          </cell>
          <cell r="H1131" t="str">
            <v>Sucre</v>
          </cell>
          <cell r="I1131" t="str">
            <v>SINCELEJO</v>
          </cell>
          <cell r="J1131" t="str">
            <v>SINCELEJO</v>
          </cell>
          <cell r="K1131" t="str">
            <v>LOS TEJARES</v>
          </cell>
          <cell r="L1131" t="str">
            <v>CL 25C # 12B- 106</v>
          </cell>
          <cell r="M1131" t="str">
            <v>Resid. Estrato 3 E.Costa</v>
          </cell>
          <cell r="N1131" t="str">
            <v>Situacion correcta</v>
          </cell>
          <cell r="O1131">
            <v>49740</v>
          </cell>
          <cell r="P1131">
            <v>1</v>
          </cell>
        </row>
        <row r="1132">
          <cell r="A1132">
            <v>7288312</v>
          </cell>
          <cell r="B1132" t="str">
            <v>Medidores Para Pci</v>
          </cell>
          <cell r="C1132">
            <v>5050837</v>
          </cell>
          <cell r="E1132">
            <v>25076162</v>
          </cell>
          <cell r="F1132">
            <v>5053488</v>
          </cell>
          <cell r="G1132" t="str">
            <v>FRANCISCO VASQUEZ</v>
          </cell>
          <cell r="H1132" t="str">
            <v>Sucre</v>
          </cell>
          <cell r="I1132" t="str">
            <v>SINCELEJO</v>
          </cell>
          <cell r="J1132" t="str">
            <v>SINCELEJO</v>
          </cell>
          <cell r="K1132" t="str">
            <v>LOS TEJARES</v>
          </cell>
          <cell r="L1132" t="str">
            <v>CL 25C # 12B- 91</v>
          </cell>
          <cell r="M1132" t="str">
            <v>Resid. Estrato 3 E.Costa</v>
          </cell>
          <cell r="N1132" t="str">
            <v>Situacion correcta</v>
          </cell>
          <cell r="O1132">
            <v>49040</v>
          </cell>
          <cell r="P1132">
            <v>1</v>
          </cell>
        </row>
        <row r="1133">
          <cell r="A1133">
            <v>7108914</v>
          </cell>
          <cell r="B1133" t="str">
            <v>Medidores Para Pci</v>
          </cell>
          <cell r="C1133">
            <v>5093725</v>
          </cell>
          <cell r="E1133">
            <v>25076164</v>
          </cell>
          <cell r="F1133">
            <v>5139264</v>
          </cell>
          <cell r="G1133" t="str">
            <v>ARMANDO CALDERA</v>
          </cell>
          <cell r="H1133" t="str">
            <v>Sucre</v>
          </cell>
          <cell r="I1133" t="str">
            <v>SINCELEJO</v>
          </cell>
          <cell r="J1133" t="str">
            <v>SINCELEJO</v>
          </cell>
          <cell r="K1133" t="str">
            <v>LOS TEJARES</v>
          </cell>
          <cell r="L1133" t="str">
            <v>CL 25C # 12B- 114</v>
          </cell>
          <cell r="M1133" t="str">
            <v>Resid. Estrato 3 E.Costa</v>
          </cell>
          <cell r="N1133" t="str">
            <v>Situacion correcta</v>
          </cell>
        </row>
        <row r="1134">
          <cell r="A1134">
            <v>7108897</v>
          </cell>
          <cell r="B1134" t="str">
            <v>Medidores Para Pci</v>
          </cell>
          <cell r="C1134">
            <v>5093726</v>
          </cell>
          <cell r="E1134">
            <v>25076165</v>
          </cell>
          <cell r="F1134">
            <v>5139266</v>
          </cell>
          <cell r="G1134" t="str">
            <v>SABAS ROSADO</v>
          </cell>
          <cell r="H1134" t="str">
            <v>Sucre</v>
          </cell>
          <cell r="I1134" t="str">
            <v>SINCELEJO</v>
          </cell>
          <cell r="J1134" t="str">
            <v>SINCELEJO</v>
          </cell>
          <cell r="K1134" t="str">
            <v>LOS TEJARES</v>
          </cell>
          <cell r="L1134" t="str">
            <v>CL 25C # 12B- 122</v>
          </cell>
          <cell r="M1134" t="str">
            <v>Resid. Estrato 3 E.Costa</v>
          </cell>
          <cell r="N1134" t="str">
            <v>Situacion correcta</v>
          </cell>
          <cell r="O1134">
            <v>38990</v>
          </cell>
          <cell r="P1134">
            <v>1</v>
          </cell>
        </row>
        <row r="1135">
          <cell r="A1135">
            <v>7109070</v>
          </cell>
          <cell r="B1135" t="str">
            <v>Medidores Para Pci</v>
          </cell>
          <cell r="C1135" t="str">
            <v>No Encontrados</v>
          </cell>
        </row>
        <row r="1136">
          <cell r="A1136">
            <v>3218224</v>
          </cell>
          <cell r="B1136" t="str">
            <v>Medidores Para Pci</v>
          </cell>
          <cell r="C1136">
            <v>5062579</v>
          </cell>
          <cell r="E1136">
            <v>25076173</v>
          </cell>
          <cell r="F1136">
            <v>5076972</v>
          </cell>
          <cell r="G1136" t="str">
            <v>GELTRUDIS VARGAS</v>
          </cell>
          <cell r="H1136" t="str">
            <v>Sucre</v>
          </cell>
          <cell r="I1136" t="str">
            <v>SINCELEJO</v>
          </cell>
          <cell r="J1136" t="str">
            <v>SINCELEJO</v>
          </cell>
          <cell r="K1136" t="str">
            <v>LOS TEJARES</v>
          </cell>
          <cell r="L1136" t="str">
            <v>CL 25C # 12A- 115</v>
          </cell>
          <cell r="M1136" t="str">
            <v>Resid. Estrato 3 E.Costa</v>
          </cell>
          <cell r="N1136" t="str">
            <v>Situacion correcta</v>
          </cell>
        </row>
        <row r="1137">
          <cell r="A1137">
            <v>2934752</v>
          </cell>
          <cell r="B1137" t="str">
            <v>Medidores Para Pci</v>
          </cell>
          <cell r="C1137">
            <v>5054393</v>
          </cell>
          <cell r="E1137">
            <v>25076180</v>
          </cell>
          <cell r="F1137">
            <v>5060600</v>
          </cell>
          <cell r="G1137" t="str">
            <v>FABIO FIGUEROA</v>
          </cell>
          <cell r="H1137" t="str">
            <v>Sucre</v>
          </cell>
          <cell r="I1137" t="str">
            <v>SINCELEJO</v>
          </cell>
          <cell r="J1137" t="str">
            <v>SINCELEJO</v>
          </cell>
          <cell r="K1137" t="str">
            <v>LOS TEJARES</v>
          </cell>
          <cell r="L1137" t="str">
            <v>CL 25C # 12B- 123</v>
          </cell>
          <cell r="M1137" t="str">
            <v>Resid. Estrato 2 E.Costa</v>
          </cell>
          <cell r="N1137" t="str">
            <v>Situacion correcta</v>
          </cell>
        </row>
        <row r="1138">
          <cell r="A1138">
            <v>7117226</v>
          </cell>
          <cell r="B1138" t="str">
            <v>Medidores Para Pci</v>
          </cell>
          <cell r="C1138">
            <v>5093728</v>
          </cell>
          <cell r="E1138">
            <v>25089424</v>
          </cell>
          <cell r="F1138">
            <v>5139270</v>
          </cell>
          <cell r="G1138" t="str">
            <v>HORTENCIA PAJARO</v>
          </cell>
          <cell r="H1138" t="str">
            <v>Sucre</v>
          </cell>
          <cell r="I1138" t="str">
            <v>SINCELEJO</v>
          </cell>
          <cell r="J1138" t="str">
            <v>SINCELEJO</v>
          </cell>
          <cell r="K1138" t="str">
            <v>VILLA SUIZA</v>
          </cell>
          <cell r="L1138" t="str">
            <v>CL 25C # 12E- 3</v>
          </cell>
          <cell r="M1138" t="str">
            <v>Resid. Estrato 2 E.Costa</v>
          </cell>
          <cell r="N1138" t="str">
            <v>Situacion correcta</v>
          </cell>
        </row>
        <row r="1139">
          <cell r="A1139">
            <v>3223684</v>
          </cell>
          <cell r="B1139" t="str">
            <v>Medidores Para Pci</v>
          </cell>
          <cell r="C1139">
            <v>5907398</v>
          </cell>
          <cell r="E1139">
            <v>25089425</v>
          </cell>
          <cell r="F1139">
            <v>6076006</v>
          </cell>
          <cell r="G1139" t="str">
            <v>ROSA GUERRA</v>
          </cell>
          <cell r="H1139" t="str">
            <v>Sucre</v>
          </cell>
          <cell r="I1139" t="str">
            <v>SINCELEJO</v>
          </cell>
          <cell r="J1139" t="str">
            <v>SINCELEJO</v>
          </cell>
          <cell r="K1139" t="str">
            <v>VILLA SUIZA</v>
          </cell>
          <cell r="L1139" t="str">
            <v>CL 25C # 12E- 11 P  1 APTO    2</v>
          </cell>
          <cell r="M1139" t="str">
            <v>Resid. Estrato 3 E.Costa</v>
          </cell>
          <cell r="N1139" t="str">
            <v>Situacion correcta</v>
          </cell>
        </row>
        <row r="1140">
          <cell r="A1140">
            <v>2969390</v>
          </cell>
          <cell r="B1140" t="str">
            <v>Medidores Para Pci</v>
          </cell>
          <cell r="C1140">
            <v>5050264</v>
          </cell>
          <cell r="E1140">
            <v>25089425</v>
          </cell>
          <cell r="F1140">
            <v>5052342</v>
          </cell>
          <cell r="G1140" t="str">
            <v>ROSA GUERRA</v>
          </cell>
          <cell r="H1140" t="str">
            <v>Sucre</v>
          </cell>
          <cell r="I1140" t="str">
            <v>SINCELEJO</v>
          </cell>
          <cell r="J1140" t="str">
            <v>SINCELEJO</v>
          </cell>
          <cell r="K1140" t="str">
            <v>VILLA SUIZA</v>
          </cell>
          <cell r="L1140" t="str">
            <v>CL 25C # 12E- 11</v>
          </cell>
          <cell r="M1140" t="str">
            <v>Resid. Estrato 2 E.Costa</v>
          </cell>
          <cell r="N1140" t="str">
            <v>Situacion correcta</v>
          </cell>
        </row>
        <row r="1141">
          <cell r="A1141">
            <v>3218351</v>
          </cell>
          <cell r="B1141" t="str">
            <v>Medidores Para Pci</v>
          </cell>
          <cell r="C1141">
            <v>5058322</v>
          </cell>
          <cell r="E1141">
            <v>25089426</v>
          </cell>
          <cell r="F1141">
            <v>5068458</v>
          </cell>
          <cell r="G1141" t="str">
            <v>MIRIAN PEREZ</v>
          </cell>
          <cell r="H1141" t="str">
            <v>Sucre</v>
          </cell>
          <cell r="I1141" t="str">
            <v>SINCELEJO</v>
          </cell>
          <cell r="J1141" t="str">
            <v>SINCELEJO</v>
          </cell>
          <cell r="K1141" t="str">
            <v>VILLA SUIZA</v>
          </cell>
          <cell r="L1141" t="str">
            <v>CL 25C # 12E- 19</v>
          </cell>
          <cell r="M1141" t="str">
            <v>Resid. Estrato 2 E.Costa</v>
          </cell>
          <cell r="N1141" t="str">
            <v>Situacion correcta</v>
          </cell>
        </row>
        <row r="1142">
          <cell r="A1142">
            <v>7292525</v>
          </cell>
          <cell r="B1142" t="str">
            <v>Medidores Para Pci</v>
          </cell>
          <cell r="C1142">
            <v>5050841</v>
          </cell>
          <cell r="E1142">
            <v>25076182</v>
          </cell>
          <cell r="F1142">
            <v>5053496</v>
          </cell>
          <cell r="G1142" t="str">
            <v xml:space="preserve">  INMOBILIARIA</v>
          </cell>
          <cell r="H1142" t="str">
            <v>Sucre</v>
          </cell>
          <cell r="I1142" t="str">
            <v>SINCELEJO</v>
          </cell>
          <cell r="J1142" t="str">
            <v>SINCELEJO</v>
          </cell>
          <cell r="K1142" t="str">
            <v>LOS TEJARES</v>
          </cell>
          <cell r="L1142" t="str">
            <v>CL 25C # 12E- 12</v>
          </cell>
          <cell r="M1142" t="str">
            <v>Resid. Estrato 3 E.Costa</v>
          </cell>
          <cell r="N1142" t="str">
            <v>Situacion correcta</v>
          </cell>
        </row>
        <row r="1143">
          <cell r="A1143">
            <v>10407265</v>
          </cell>
          <cell r="B1143" t="str">
            <v>Medidores Para Pci</v>
          </cell>
          <cell r="C1143">
            <v>5118947</v>
          </cell>
          <cell r="E1143">
            <v>25076167</v>
          </cell>
          <cell r="F1143">
            <v>5189708</v>
          </cell>
          <cell r="G1143" t="str">
            <v>OSCAR DANIEL FONTALVO HE</v>
          </cell>
          <cell r="H1143" t="str">
            <v>Sucre</v>
          </cell>
          <cell r="I1143" t="str">
            <v>SINCELEJO</v>
          </cell>
          <cell r="J1143" t="str">
            <v>SINCELEJO</v>
          </cell>
          <cell r="K1143" t="str">
            <v>LOS TEJARES</v>
          </cell>
          <cell r="L1143" t="str">
            <v>CL 25C # 12E- 4</v>
          </cell>
          <cell r="M1143" t="str">
            <v>Resid. Estrato 3 E.Costa</v>
          </cell>
          <cell r="N1143" t="str">
            <v>Situacion correcta</v>
          </cell>
          <cell r="O1143">
            <v>35590</v>
          </cell>
          <cell r="P1143">
            <v>1</v>
          </cell>
        </row>
        <row r="1144">
          <cell r="A1144">
            <v>3193453</v>
          </cell>
          <cell r="B1144" t="str">
            <v>Medidores Para Pci</v>
          </cell>
          <cell r="C1144" t="str">
            <v>No Encontrados</v>
          </cell>
        </row>
        <row r="1145">
          <cell r="A1145">
            <v>10502783</v>
          </cell>
          <cell r="B1145" t="str">
            <v>Medidores Para Pci</v>
          </cell>
          <cell r="C1145">
            <v>5050839</v>
          </cell>
          <cell r="E1145">
            <v>25076129</v>
          </cell>
          <cell r="F1145">
            <v>5053492</v>
          </cell>
          <cell r="G1145" t="str">
            <v xml:space="preserve">  INMOBILIARIA</v>
          </cell>
          <cell r="H1145" t="str">
            <v>Sucre</v>
          </cell>
          <cell r="I1145" t="str">
            <v>SINCELEJO</v>
          </cell>
          <cell r="J1145" t="str">
            <v>SINCELEJO</v>
          </cell>
          <cell r="K1145" t="str">
            <v>LOS TEJARES</v>
          </cell>
          <cell r="L1145" t="str">
            <v>CR 12E # 25C- 19</v>
          </cell>
          <cell r="M1145" t="str">
            <v>Resid. Estrato 3 E.Costa</v>
          </cell>
          <cell r="N1145" t="str">
            <v>Situacion correcta</v>
          </cell>
          <cell r="O1145">
            <v>47750</v>
          </cell>
          <cell r="P1145">
            <v>1</v>
          </cell>
        </row>
        <row r="1146">
          <cell r="A1146">
            <v>2959053</v>
          </cell>
          <cell r="B1146" t="str">
            <v>Medidores Para Pci</v>
          </cell>
          <cell r="C1146">
            <v>5049553</v>
          </cell>
          <cell r="E1146">
            <v>25076131</v>
          </cell>
          <cell r="F1146">
            <v>5050920</v>
          </cell>
          <cell r="G1146" t="str">
            <v>MILTA ELENA ACUÑA MONROY</v>
          </cell>
          <cell r="H1146" t="str">
            <v>Sucre</v>
          </cell>
          <cell r="I1146" t="str">
            <v>SINCELEJO</v>
          </cell>
          <cell r="J1146" t="str">
            <v>SINCELEJO</v>
          </cell>
          <cell r="K1146" t="str">
            <v>LOS TEJARES</v>
          </cell>
          <cell r="L1146" t="str">
            <v>CR 12E # 25C- 27</v>
          </cell>
          <cell r="M1146" t="str">
            <v>Resid. Estrato 3 E.Costa</v>
          </cell>
          <cell r="N1146" t="str">
            <v>Situacion correcta</v>
          </cell>
          <cell r="O1146">
            <v>43930</v>
          </cell>
          <cell r="P1146">
            <v>1</v>
          </cell>
        </row>
        <row r="1147">
          <cell r="A1147">
            <v>7292569</v>
          </cell>
          <cell r="B1147" t="str">
            <v>Medidores Para Pci</v>
          </cell>
          <cell r="C1147">
            <v>5049551</v>
          </cell>
          <cell r="E1147">
            <v>25076232</v>
          </cell>
          <cell r="F1147">
            <v>5050916</v>
          </cell>
          <cell r="G1147" t="str">
            <v>AMAURY DE J FERNANDEZ BELTRAN</v>
          </cell>
          <cell r="H1147" t="str">
            <v>Sucre</v>
          </cell>
          <cell r="I1147" t="str">
            <v>SINCELEJO</v>
          </cell>
          <cell r="J1147" t="str">
            <v>SINCELEJO</v>
          </cell>
          <cell r="K1147" t="str">
            <v>LOS TEJARES</v>
          </cell>
          <cell r="L1147" t="str">
            <v>TR 25D # 25C- 35</v>
          </cell>
          <cell r="M1147" t="str">
            <v>Resid. Estrato 3 E.Costa</v>
          </cell>
          <cell r="N1147" t="str">
            <v>Situacion correcta</v>
          </cell>
        </row>
        <row r="1148">
          <cell r="A1148">
            <v>7292545</v>
          </cell>
          <cell r="B1148" t="str">
            <v>Medidores Para Pci</v>
          </cell>
          <cell r="C1148">
            <v>5049550</v>
          </cell>
          <cell r="E1148">
            <v>25076299</v>
          </cell>
          <cell r="F1148">
            <v>5050914</v>
          </cell>
          <cell r="G1148" t="str">
            <v>JAIME ARTURO ALVAREZ CONTRERAS</v>
          </cell>
          <cell r="H1148" t="str">
            <v>Sucre</v>
          </cell>
          <cell r="I1148" t="str">
            <v>SINCELEJO</v>
          </cell>
          <cell r="J1148" t="str">
            <v>SINCELEJO</v>
          </cell>
          <cell r="K1148" t="str">
            <v>LOS TEJARES</v>
          </cell>
          <cell r="L1148" t="str">
            <v>CL 26A # 25D- 3</v>
          </cell>
          <cell r="M1148" t="str">
            <v>Resid. Estrato 2 E.Costa</v>
          </cell>
          <cell r="N1148" t="str">
            <v>Situacion correcta</v>
          </cell>
        </row>
        <row r="1149">
          <cell r="A1149">
            <v>3218290</v>
          </cell>
          <cell r="B1149" t="str">
            <v>Medidores Para Pci</v>
          </cell>
          <cell r="C1149">
            <v>5093659</v>
          </cell>
          <cell r="E1149">
            <v>25076300</v>
          </cell>
          <cell r="F1149">
            <v>5139132</v>
          </cell>
          <cell r="G1149" t="str">
            <v>LUIS FDO RIVERO</v>
          </cell>
          <cell r="H1149" t="str">
            <v>Sucre</v>
          </cell>
          <cell r="I1149" t="str">
            <v>SINCELEJO</v>
          </cell>
          <cell r="J1149" t="str">
            <v>SINCELEJO</v>
          </cell>
          <cell r="K1149" t="str">
            <v>LOS TEJARES</v>
          </cell>
          <cell r="L1149" t="str">
            <v>CL 26A # 25D- 11</v>
          </cell>
          <cell r="M1149" t="str">
            <v>Resid. Estrato 3 E.Costa</v>
          </cell>
          <cell r="N1149" t="str">
            <v>Situacion correcta</v>
          </cell>
        </row>
        <row r="1150">
          <cell r="A1150">
            <v>3218184</v>
          </cell>
          <cell r="B1150" t="str">
            <v>Medidores Para Pci</v>
          </cell>
          <cell r="C1150">
            <v>5050326</v>
          </cell>
          <cell r="E1150">
            <v>25076302</v>
          </cell>
          <cell r="F1150">
            <v>5052466</v>
          </cell>
          <cell r="G1150" t="str">
            <v xml:space="preserve">  INMOBILIARIA TAMARA</v>
          </cell>
          <cell r="H1150" t="str">
            <v>Sucre</v>
          </cell>
          <cell r="I1150" t="str">
            <v>SINCELEJO</v>
          </cell>
          <cell r="J1150" t="str">
            <v>SINCELEJO</v>
          </cell>
          <cell r="K1150" t="str">
            <v>LOS TEJARES</v>
          </cell>
          <cell r="L1150" t="str">
            <v>CL 26A # 25D- 19</v>
          </cell>
          <cell r="M1150" t="str">
            <v>Resid. Estrato 3 E.Costa</v>
          </cell>
          <cell r="N1150" t="str">
            <v>Situacion correcta</v>
          </cell>
          <cell r="O1150">
            <v>15940</v>
          </cell>
          <cell r="P1150">
            <v>1</v>
          </cell>
        </row>
        <row r="1151">
          <cell r="A1151">
            <v>7315923</v>
          </cell>
          <cell r="B1151" t="str">
            <v>Medidores Para Pci</v>
          </cell>
          <cell r="C1151">
            <v>5050268</v>
          </cell>
          <cell r="E1151">
            <v>25076233</v>
          </cell>
          <cell r="F1151">
            <v>5052350</v>
          </cell>
          <cell r="G1151" t="str">
            <v>DOMINGO ESPINOZA</v>
          </cell>
          <cell r="H1151" t="str">
            <v>Sucre</v>
          </cell>
          <cell r="I1151" t="str">
            <v>SINCELEJO</v>
          </cell>
          <cell r="J1151" t="str">
            <v>SINCELEJO</v>
          </cell>
          <cell r="K1151" t="str">
            <v>LOS TEJARES</v>
          </cell>
          <cell r="L1151" t="str">
            <v>TR 25D # 25D- 13</v>
          </cell>
          <cell r="M1151" t="str">
            <v>Resid. Estrato 3 E.Costa</v>
          </cell>
          <cell r="N1151" t="str">
            <v>Situacion correcta</v>
          </cell>
          <cell r="O1151">
            <v>58280</v>
          </cell>
          <cell r="P1151">
            <v>1</v>
          </cell>
        </row>
        <row r="1152">
          <cell r="A1152">
            <v>7292520</v>
          </cell>
          <cell r="B1152" t="str">
            <v>Medidores Para Pci</v>
          </cell>
          <cell r="C1152">
            <v>5050263</v>
          </cell>
          <cell r="E1152">
            <v>25076234</v>
          </cell>
          <cell r="F1152">
            <v>5052340</v>
          </cell>
          <cell r="G1152" t="str">
            <v>ROBERTO TURIZO</v>
          </cell>
          <cell r="H1152" t="str">
            <v>Sucre</v>
          </cell>
          <cell r="I1152" t="str">
            <v>SINCELEJO</v>
          </cell>
          <cell r="J1152" t="str">
            <v>SINCELEJO</v>
          </cell>
          <cell r="K1152" t="str">
            <v>LOS TEJARES</v>
          </cell>
          <cell r="L1152" t="str">
            <v>TR 25D # 26A- 15</v>
          </cell>
          <cell r="M1152" t="str">
            <v>Resid. Estrato 3 E.Costa</v>
          </cell>
          <cell r="N1152" t="str">
            <v>Situacion correcta</v>
          </cell>
        </row>
        <row r="1153">
          <cell r="A1153">
            <v>7292544</v>
          </cell>
          <cell r="B1153" t="str">
            <v>Medidores Para Pci</v>
          </cell>
          <cell r="C1153">
            <v>5050329</v>
          </cell>
          <cell r="E1153">
            <v>25076354</v>
          </cell>
          <cell r="F1153">
            <v>5052472</v>
          </cell>
          <cell r="G1153" t="str">
            <v>CALIXTO MARTINEZ MEZA</v>
          </cell>
          <cell r="H1153" t="str">
            <v>Sucre</v>
          </cell>
          <cell r="I1153" t="str">
            <v>SINCELEJO</v>
          </cell>
          <cell r="J1153" t="str">
            <v>SINCELEJO</v>
          </cell>
          <cell r="K1153" t="str">
            <v>LOS TEJARES</v>
          </cell>
          <cell r="L1153" t="str">
            <v>TR 26B # 26A- 61</v>
          </cell>
          <cell r="M1153" t="str">
            <v>Resid. Estrato 3 E.Costa</v>
          </cell>
          <cell r="N1153" t="str">
            <v>Situacion correcta</v>
          </cell>
          <cell r="O1153">
            <v>45990</v>
          </cell>
          <cell r="P1153">
            <v>1</v>
          </cell>
        </row>
        <row r="1154">
          <cell r="A1154">
            <v>7292533</v>
          </cell>
          <cell r="B1154" t="str">
            <v>Medidores Para Pci</v>
          </cell>
          <cell r="C1154">
            <v>5093691</v>
          </cell>
          <cell r="E1154">
            <v>25076235</v>
          </cell>
          <cell r="F1154">
            <v>5139196</v>
          </cell>
          <cell r="G1154" t="str">
            <v>ANA GREGORIA MARTINEZ ROYERO</v>
          </cell>
          <cell r="H1154" t="str">
            <v>Sucre</v>
          </cell>
          <cell r="I1154" t="str">
            <v>SINCELEJO</v>
          </cell>
          <cell r="J1154" t="str">
            <v>SINCELEJO</v>
          </cell>
          <cell r="K1154" t="str">
            <v>LOS TEJARES</v>
          </cell>
          <cell r="L1154" t="str">
            <v>TR 25D # 26A- 22</v>
          </cell>
          <cell r="M1154" t="str">
            <v>Resid. Estrato 3 E.Costa</v>
          </cell>
          <cell r="N1154" t="str">
            <v>Situacion correcta</v>
          </cell>
        </row>
        <row r="1155">
          <cell r="A1155">
            <v>7292517</v>
          </cell>
          <cell r="B1155" t="str">
            <v>Medidores Para Pci</v>
          </cell>
          <cell r="C1155">
            <v>5049536</v>
          </cell>
          <cell r="E1155">
            <v>25076237</v>
          </cell>
          <cell r="F1155">
            <v>5050886</v>
          </cell>
          <cell r="G1155" t="str">
            <v>RICARDO DOMINGUEZ GUERRERO</v>
          </cell>
          <cell r="H1155" t="str">
            <v>Sucre</v>
          </cell>
          <cell r="I1155" t="str">
            <v>SINCELEJO</v>
          </cell>
          <cell r="J1155" t="str">
            <v>SINCELEJO</v>
          </cell>
          <cell r="K1155" t="str">
            <v>LOS TEJARES</v>
          </cell>
          <cell r="L1155" t="str">
            <v>TR 25D # 26A- 30</v>
          </cell>
          <cell r="M1155" t="str">
            <v>Resid. Estrato 3 E.Costa</v>
          </cell>
          <cell r="N1155" t="str">
            <v>Suspensión Administrativa</v>
          </cell>
          <cell r="O1155">
            <v>205321</v>
          </cell>
          <cell r="P1155">
            <v>53</v>
          </cell>
        </row>
        <row r="1156">
          <cell r="A1156">
            <v>7292521</v>
          </cell>
          <cell r="B1156" t="str">
            <v>Medidores Para Pci</v>
          </cell>
          <cell r="C1156">
            <v>5093693</v>
          </cell>
          <cell r="E1156">
            <v>25076238</v>
          </cell>
          <cell r="F1156">
            <v>5139200</v>
          </cell>
          <cell r="G1156" t="str">
            <v>EMILCE PATRON</v>
          </cell>
          <cell r="H1156" t="str">
            <v>Sucre</v>
          </cell>
          <cell r="I1156" t="str">
            <v>SINCELEJO</v>
          </cell>
          <cell r="J1156" t="str">
            <v>SINCELEJO</v>
          </cell>
          <cell r="K1156" t="str">
            <v>LOS TEJARES</v>
          </cell>
          <cell r="L1156" t="str">
            <v>TR 25D # 26A- 31</v>
          </cell>
          <cell r="M1156" t="str">
            <v>Resid. Estrato 3 E.Costa</v>
          </cell>
          <cell r="N1156" t="str">
            <v>Situacion correcta</v>
          </cell>
        </row>
        <row r="1157">
          <cell r="A1157">
            <v>7292524</v>
          </cell>
          <cell r="B1157" t="str">
            <v>Medidores Para Pci</v>
          </cell>
          <cell r="C1157">
            <v>5093692</v>
          </cell>
          <cell r="E1157">
            <v>25076239</v>
          </cell>
          <cell r="F1157">
            <v>5139198</v>
          </cell>
          <cell r="G1157" t="str">
            <v>JUSTO GUERRA</v>
          </cell>
          <cell r="H1157" t="str">
            <v>Sucre</v>
          </cell>
          <cell r="I1157" t="str">
            <v>SINCELEJO</v>
          </cell>
          <cell r="J1157" t="str">
            <v>SINCELEJO</v>
          </cell>
          <cell r="K1157" t="str">
            <v>LOS TEJARES</v>
          </cell>
          <cell r="L1157" t="str">
            <v>TR 25D # 26A- 38</v>
          </cell>
          <cell r="M1157" t="str">
            <v>Resid. Estrato 3 E.Costa</v>
          </cell>
          <cell r="N1157" t="str">
            <v>Situacion correcta</v>
          </cell>
        </row>
        <row r="1158">
          <cell r="A1158">
            <v>7292535</v>
          </cell>
          <cell r="B1158" t="str">
            <v>Medidores Para Pci</v>
          </cell>
          <cell r="C1158">
            <v>5049534</v>
          </cell>
          <cell r="E1158">
            <v>25076241</v>
          </cell>
          <cell r="F1158">
            <v>5050882</v>
          </cell>
          <cell r="G1158" t="str">
            <v>ELIECER MIER BARRETO</v>
          </cell>
          <cell r="H1158" t="str">
            <v>Sucre</v>
          </cell>
          <cell r="I1158" t="str">
            <v>SINCELEJO</v>
          </cell>
          <cell r="J1158" t="str">
            <v>SINCELEJO</v>
          </cell>
          <cell r="K1158" t="str">
            <v>LOS TEJARES</v>
          </cell>
          <cell r="L1158" t="str">
            <v>TR 25D # 26A- 46</v>
          </cell>
          <cell r="M1158" t="str">
            <v>Resid. Estrato 3 E.Costa</v>
          </cell>
          <cell r="N1158" t="str">
            <v>Situacion correcta</v>
          </cell>
        </row>
        <row r="1159">
          <cell r="A1159">
            <v>7295507</v>
          </cell>
          <cell r="B1159" t="str">
            <v>Medidores Para Pci</v>
          </cell>
          <cell r="C1159">
            <v>5049554</v>
          </cell>
          <cell r="E1159">
            <v>25076242</v>
          </cell>
          <cell r="F1159">
            <v>5050922</v>
          </cell>
          <cell r="G1159" t="str">
            <v>FRANCISCO PACHECO AMADOR</v>
          </cell>
          <cell r="H1159" t="str">
            <v>Sucre</v>
          </cell>
          <cell r="I1159" t="str">
            <v>SINCELEJO</v>
          </cell>
          <cell r="J1159" t="str">
            <v>SINCELEJO</v>
          </cell>
          <cell r="K1159" t="str">
            <v>LOS TEJARES</v>
          </cell>
          <cell r="L1159" t="str">
            <v>TR 25D # 26A- 47</v>
          </cell>
          <cell r="M1159" t="str">
            <v>Resid. Estrato 3 E.Costa</v>
          </cell>
          <cell r="N1159" t="str">
            <v>Situacion correcta</v>
          </cell>
          <cell r="O1159">
            <v>62960</v>
          </cell>
          <cell r="P1159">
            <v>1</v>
          </cell>
        </row>
        <row r="1160">
          <cell r="A1160">
            <v>7295499</v>
          </cell>
          <cell r="B1160" t="str">
            <v>Medidores Para Pci</v>
          </cell>
          <cell r="C1160">
            <v>5049545</v>
          </cell>
          <cell r="E1160">
            <v>25076243</v>
          </cell>
          <cell r="F1160">
            <v>5050904</v>
          </cell>
          <cell r="G1160" t="str">
            <v>ALCIDES UPARELA</v>
          </cell>
          <cell r="H1160" t="str">
            <v>Sucre</v>
          </cell>
          <cell r="I1160" t="str">
            <v>SINCELEJO</v>
          </cell>
          <cell r="J1160" t="str">
            <v>SINCELEJO</v>
          </cell>
          <cell r="K1160" t="str">
            <v>LOS TEJARES</v>
          </cell>
          <cell r="L1160" t="str">
            <v>TR 25D # 26A- 53</v>
          </cell>
          <cell r="M1160" t="str">
            <v>Resid. Estrato 3 E.Costa</v>
          </cell>
          <cell r="N1160" t="str">
            <v>Situacion correcta</v>
          </cell>
        </row>
        <row r="1161">
          <cell r="A1161">
            <v>7719297</v>
          </cell>
          <cell r="B1161" t="str">
            <v>Medidores Para Pci</v>
          </cell>
          <cell r="C1161">
            <v>5056653</v>
          </cell>
          <cell r="E1161">
            <v>25076244</v>
          </cell>
          <cell r="F1161">
            <v>5065120</v>
          </cell>
          <cell r="G1161" t="str">
            <v>RAFAEL ROJAS</v>
          </cell>
          <cell r="H1161" t="str">
            <v>Sucre</v>
          </cell>
          <cell r="I1161" t="str">
            <v>SINCELEJO</v>
          </cell>
          <cell r="J1161" t="str">
            <v>SINCELEJO</v>
          </cell>
          <cell r="K1161" t="str">
            <v>LOS TEJARES</v>
          </cell>
          <cell r="L1161" t="str">
            <v>TR 25D # 26A- 54</v>
          </cell>
          <cell r="M1161" t="str">
            <v>Resid. Estrato 3 E.Costa</v>
          </cell>
          <cell r="N1161" t="str">
            <v>Situacion correcta</v>
          </cell>
        </row>
        <row r="1162">
          <cell r="A1162">
            <v>3218335</v>
          </cell>
          <cell r="B1162" t="str">
            <v>Medidores Para Pci</v>
          </cell>
          <cell r="C1162">
            <v>5051928</v>
          </cell>
          <cell r="E1162">
            <v>25076273</v>
          </cell>
          <cell r="F1162">
            <v>5055670</v>
          </cell>
          <cell r="G1162" t="str">
            <v>CARLOS MONTERROZA</v>
          </cell>
          <cell r="H1162" t="str">
            <v>Sucre</v>
          </cell>
          <cell r="I1162" t="str">
            <v>SINCELEJO</v>
          </cell>
          <cell r="J1162" t="str">
            <v>SINCELEJO</v>
          </cell>
          <cell r="K1162" t="str">
            <v>LOS TEJARES</v>
          </cell>
          <cell r="L1162" t="str">
            <v>TR 25D # 26A- 62</v>
          </cell>
          <cell r="M1162" t="str">
            <v>Resid. Estrato 3 E.Costa</v>
          </cell>
          <cell r="N1162" t="str">
            <v>Situacion correcta</v>
          </cell>
        </row>
        <row r="1163">
          <cell r="A1163">
            <v>76212832</v>
          </cell>
          <cell r="B1163" t="str">
            <v>Medidores Para Pci</v>
          </cell>
          <cell r="C1163">
            <v>5049544</v>
          </cell>
          <cell r="E1163">
            <v>25076245</v>
          </cell>
          <cell r="F1163">
            <v>5050902</v>
          </cell>
          <cell r="G1163" t="str">
            <v>CRISANTO SALGADO URUETA</v>
          </cell>
          <cell r="H1163" t="str">
            <v>Sucre</v>
          </cell>
          <cell r="I1163" t="str">
            <v>SINCELEJO</v>
          </cell>
          <cell r="J1163" t="str">
            <v>SINCELEJO</v>
          </cell>
          <cell r="K1163" t="str">
            <v>LOS TEJARES</v>
          </cell>
          <cell r="L1163" t="str">
            <v>TR 25D # 26A- 61</v>
          </cell>
          <cell r="M1163" t="str">
            <v>Resid. Estrato 3 E.Costa</v>
          </cell>
          <cell r="N1163" t="str">
            <v>Situacion correcta</v>
          </cell>
          <cell r="O1163">
            <v>5620</v>
          </cell>
          <cell r="P1163">
            <v>1</v>
          </cell>
        </row>
        <row r="1164">
          <cell r="A1164">
            <v>7719384</v>
          </cell>
          <cell r="B1164" t="str">
            <v>Medidores Para Pci</v>
          </cell>
          <cell r="C1164">
            <v>5051981</v>
          </cell>
          <cell r="E1164">
            <v>25076246</v>
          </cell>
          <cell r="F1164">
            <v>5055776</v>
          </cell>
          <cell r="G1164" t="str">
            <v>JOHN JAIRO BARRAGAN</v>
          </cell>
          <cell r="H1164" t="str">
            <v>Sucre</v>
          </cell>
          <cell r="I1164" t="str">
            <v>SINCELEJO</v>
          </cell>
          <cell r="J1164" t="str">
            <v>SINCELEJO</v>
          </cell>
          <cell r="K1164" t="str">
            <v>LOS TEJARES</v>
          </cell>
          <cell r="L1164" t="str">
            <v>TR 25D # 26A- 69</v>
          </cell>
          <cell r="M1164" t="str">
            <v>Resid. Estrato 3 E.Costa</v>
          </cell>
          <cell r="N1164" t="str">
            <v>Situacion correcta</v>
          </cell>
        </row>
        <row r="1165">
          <cell r="A1165">
            <v>7719309</v>
          </cell>
          <cell r="B1165" t="str">
            <v>Medidores Para Pci</v>
          </cell>
          <cell r="C1165">
            <v>5051918</v>
          </cell>
          <cell r="E1165">
            <v>25076247</v>
          </cell>
          <cell r="F1165">
            <v>5055650</v>
          </cell>
          <cell r="G1165" t="str">
            <v>OSCAR HERRERA</v>
          </cell>
          <cell r="H1165" t="str">
            <v>Sucre</v>
          </cell>
          <cell r="I1165" t="str">
            <v>SINCELEJO</v>
          </cell>
          <cell r="J1165" t="str">
            <v>SINCELEJO</v>
          </cell>
          <cell r="K1165" t="str">
            <v>LOS TEJARES</v>
          </cell>
          <cell r="L1165" t="str">
            <v>TR 25D # 26A- 70</v>
          </cell>
          <cell r="M1165" t="str">
            <v>Resid. Estrato 3 E.Costa</v>
          </cell>
          <cell r="N1165" t="str">
            <v>Situacion correcta</v>
          </cell>
        </row>
        <row r="1166">
          <cell r="A1166">
            <v>7719357</v>
          </cell>
          <cell r="B1166" t="str">
            <v>Medidores Para Pci</v>
          </cell>
          <cell r="C1166">
            <v>5051919</v>
          </cell>
          <cell r="E1166">
            <v>25076249</v>
          </cell>
          <cell r="F1166">
            <v>5055652</v>
          </cell>
          <cell r="G1166" t="str">
            <v>JOSE FLOREZ</v>
          </cell>
          <cell r="H1166" t="str">
            <v>Sucre</v>
          </cell>
          <cell r="I1166" t="str">
            <v>SINCELEJO</v>
          </cell>
          <cell r="J1166" t="str">
            <v>SINCELEJO</v>
          </cell>
          <cell r="K1166" t="str">
            <v>LOS TEJARES</v>
          </cell>
          <cell r="L1166" t="str">
            <v>TR 25D # 26A- 78</v>
          </cell>
          <cell r="M1166" t="str">
            <v>Resid. Estrato 3 E.Costa</v>
          </cell>
          <cell r="N1166" t="str">
            <v>Situacion correcta</v>
          </cell>
        </row>
        <row r="1167">
          <cell r="A1167">
            <v>7717867</v>
          </cell>
          <cell r="B1167" t="str">
            <v>Medidores Para Pci</v>
          </cell>
          <cell r="C1167">
            <v>5051972</v>
          </cell>
          <cell r="E1167">
            <v>25076248</v>
          </cell>
          <cell r="F1167">
            <v>5055758</v>
          </cell>
          <cell r="G1167" t="str">
            <v>HERIBERTO AMARIS</v>
          </cell>
          <cell r="H1167" t="str">
            <v>Sucre</v>
          </cell>
          <cell r="I1167" t="str">
            <v>SINCELEJO</v>
          </cell>
          <cell r="J1167" t="str">
            <v>SINCELEJO</v>
          </cell>
          <cell r="K1167" t="str">
            <v>LOS TEJARES</v>
          </cell>
          <cell r="L1167" t="str">
            <v>TR 25D # 26A- 77</v>
          </cell>
          <cell r="M1167" t="str">
            <v>Resid. Estrato 3 E.Costa</v>
          </cell>
          <cell r="N1167" t="str">
            <v>Situacion correcta</v>
          </cell>
          <cell r="O1167">
            <v>29460</v>
          </cell>
          <cell r="P1167">
            <v>1</v>
          </cell>
        </row>
        <row r="1168">
          <cell r="A1168">
            <v>7719275</v>
          </cell>
          <cell r="B1168" t="str">
            <v>Medidores Para Pci</v>
          </cell>
          <cell r="C1168">
            <v>5051962</v>
          </cell>
          <cell r="E1168">
            <v>25076250</v>
          </cell>
          <cell r="F1168">
            <v>5055738</v>
          </cell>
          <cell r="G1168" t="str">
            <v>LUIS E DURAN</v>
          </cell>
          <cell r="H1168" t="str">
            <v>Sucre</v>
          </cell>
          <cell r="I1168" t="str">
            <v>SINCELEJO</v>
          </cell>
          <cell r="J1168" t="str">
            <v>SINCELEJO</v>
          </cell>
          <cell r="K1168" t="str">
            <v>LOS TEJARES</v>
          </cell>
          <cell r="L1168" t="str">
            <v>TR 25D # 26A- 85</v>
          </cell>
          <cell r="M1168" t="str">
            <v>Resid. Estrato 3 E.Costa</v>
          </cell>
          <cell r="N1168" t="str">
            <v>Situacion correcta</v>
          </cell>
        </row>
        <row r="1169">
          <cell r="A1169">
            <v>7717882</v>
          </cell>
          <cell r="B1169" t="str">
            <v>Medidores Para Pci</v>
          </cell>
          <cell r="C1169">
            <v>5051920</v>
          </cell>
          <cell r="E1169">
            <v>25076251</v>
          </cell>
          <cell r="F1169">
            <v>5055654</v>
          </cell>
          <cell r="G1169" t="str">
            <v>NELSON DE LA OSSA</v>
          </cell>
          <cell r="H1169" t="str">
            <v>Sucre</v>
          </cell>
          <cell r="I1169" t="str">
            <v>SINCELEJO</v>
          </cell>
          <cell r="J1169" t="str">
            <v>SINCELEJO</v>
          </cell>
          <cell r="K1169" t="str">
            <v>LOS TEJARES</v>
          </cell>
          <cell r="L1169" t="str">
            <v>TR 25D # 26A- 86</v>
          </cell>
          <cell r="M1169" t="str">
            <v>Resid. Estrato 3 E.Costa</v>
          </cell>
          <cell r="N1169" t="str">
            <v>Situacion correcta</v>
          </cell>
        </row>
        <row r="1170">
          <cell r="A1170">
            <v>3922620</v>
          </cell>
          <cell r="B1170" t="str">
            <v>Medidores Para Pci</v>
          </cell>
          <cell r="C1170">
            <v>5059069</v>
          </cell>
          <cell r="E1170">
            <v>25054820</v>
          </cell>
          <cell r="F1170">
            <v>5069952</v>
          </cell>
          <cell r="G1170" t="str">
            <v xml:space="preserve">                               LLANERA EL CONDUCTOR</v>
          </cell>
          <cell r="H1170" t="str">
            <v>Sucre</v>
          </cell>
          <cell r="I1170" t="str">
            <v>SINCELEJO</v>
          </cell>
          <cell r="J1170" t="str">
            <v>SINCELEJO</v>
          </cell>
          <cell r="K1170" t="str">
            <v>20 DE ENERO</v>
          </cell>
          <cell r="L1170" t="str">
            <v>CR 4 # 37- 65</v>
          </cell>
          <cell r="M1170" t="str">
            <v>Resid. Estrato 2 E.Costa</v>
          </cell>
          <cell r="N1170" t="str">
            <v>Situacion correcta</v>
          </cell>
        </row>
        <row r="1171">
          <cell r="A1171">
            <v>3922622</v>
          </cell>
          <cell r="B1171" t="str">
            <v>Medidores Para Pci</v>
          </cell>
          <cell r="C1171">
            <v>5071678</v>
          </cell>
          <cell r="E1171">
            <v>25054818</v>
          </cell>
          <cell r="F1171">
            <v>5095170</v>
          </cell>
          <cell r="G1171" t="str">
            <v>ARMANDO TATIS</v>
          </cell>
          <cell r="H1171" t="str">
            <v>Sucre</v>
          </cell>
          <cell r="I1171" t="str">
            <v>SINCELEJO</v>
          </cell>
          <cell r="J1171" t="str">
            <v>SINCELEJO</v>
          </cell>
          <cell r="K1171" t="str">
            <v>20 DE ENERO</v>
          </cell>
          <cell r="L1171" t="str">
            <v>CR 4 # 37- 35</v>
          </cell>
          <cell r="M1171" t="str">
            <v>Resid. Estrato 2 E.Costa</v>
          </cell>
          <cell r="N1171" t="str">
            <v>Situacion correcta</v>
          </cell>
          <cell r="O1171">
            <v>16040</v>
          </cell>
          <cell r="P1171">
            <v>1</v>
          </cell>
        </row>
        <row r="1172">
          <cell r="A1172">
            <v>3087578</v>
          </cell>
          <cell r="B1172" t="str">
            <v>Medidores Para Pci</v>
          </cell>
          <cell r="C1172">
            <v>5103061</v>
          </cell>
          <cell r="E1172">
            <v>25078050</v>
          </cell>
          <cell r="F1172">
            <v>5157936</v>
          </cell>
          <cell r="G1172" t="str">
            <v>ROBERTO HOYOS B</v>
          </cell>
          <cell r="H1172" t="str">
            <v>Sucre</v>
          </cell>
          <cell r="I1172" t="str">
            <v>SINCELEJO</v>
          </cell>
          <cell r="J1172" t="str">
            <v>SINCELEJO</v>
          </cell>
          <cell r="K1172" t="str">
            <v>NUEVO BOLIVAR</v>
          </cell>
          <cell r="L1172" t="str">
            <v>CR 4 # 37- 18</v>
          </cell>
          <cell r="M1172" t="str">
            <v>Resid. Estrato 2 E.Costa</v>
          </cell>
          <cell r="N1172" t="str">
            <v>Situacion correcta</v>
          </cell>
        </row>
        <row r="1173">
          <cell r="A1173">
            <v>3914359</v>
          </cell>
          <cell r="B1173" t="str">
            <v>Medidores Para Pci</v>
          </cell>
          <cell r="C1173">
            <v>5902560</v>
          </cell>
          <cell r="E1173">
            <v>34035309</v>
          </cell>
          <cell r="F1173">
            <v>6065021</v>
          </cell>
          <cell r="G1173" t="str">
            <v>FRANCISCO JOSE MONTALVO YENERIS</v>
          </cell>
          <cell r="H1173" t="str">
            <v>Sucre</v>
          </cell>
          <cell r="I1173" t="str">
            <v>SINCELEJO</v>
          </cell>
          <cell r="J1173" t="str">
            <v>SINCELEJO</v>
          </cell>
          <cell r="K1173" t="str">
            <v>NUEVO BOLIVAR</v>
          </cell>
          <cell r="L1173" t="str">
            <v>CL 37 # 2B- 444</v>
          </cell>
          <cell r="M1173" t="str">
            <v>Resid. Estrato 2 E.Costa</v>
          </cell>
          <cell r="N1173" t="str">
            <v>Situacion correcta</v>
          </cell>
          <cell r="O1173">
            <v>15590</v>
          </cell>
          <cell r="P1173">
            <v>1</v>
          </cell>
        </row>
        <row r="1174">
          <cell r="A1174">
            <v>7315170</v>
          </cell>
          <cell r="B1174" t="str">
            <v>Medidores Para Pci</v>
          </cell>
          <cell r="C1174">
            <v>5054074</v>
          </cell>
          <cell r="E1174">
            <v>25078051</v>
          </cell>
          <cell r="F1174">
            <v>5059962</v>
          </cell>
          <cell r="G1174" t="str">
            <v>FRANCISCO MONTALVO</v>
          </cell>
          <cell r="H1174" t="str">
            <v>Sucre</v>
          </cell>
          <cell r="I1174" t="str">
            <v>SINCELEJO</v>
          </cell>
          <cell r="J1174" t="str">
            <v>SINCELEJO</v>
          </cell>
          <cell r="K1174" t="str">
            <v>NUEVO BOLIVAR</v>
          </cell>
          <cell r="L1174" t="str">
            <v>CR 4 # 37- 4</v>
          </cell>
          <cell r="M1174" t="str">
            <v>Resid. Estrato 2 E.Costa</v>
          </cell>
          <cell r="N1174" t="str">
            <v>Situacion correcta</v>
          </cell>
          <cell r="O1174">
            <v>54560</v>
          </cell>
          <cell r="P1174">
            <v>1</v>
          </cell>
        </row>
        <row r="1175">
          <cell r="A1175">
            <v>16009487</v>
          </cell>
          <cell r="B1175" t="str">
            <v>Medidores Para Pci</v>
          </cell>
          <cell r="C1175">
            <v>5102176</v>
          </cell>
          <cell r="E1175">
            <v>25084562</v>
          </cell>
          <cell r="F1175">
            <v>5156166</v>
          </cell>
          <cell r="G1175" t="str">
            <v>CARMEN DEL TORO</v>
          </cell>
          <cell r="H1175" t="str">
            <v>Sucre</v>
          </cell>
          <cell r="I1175" t="str">
            <v>SINCELEJO</v>
          </cell>
          <cell r="J1175" t="str">
            <v>SINCELEJO</v>
          </cell>
          <cell r="K1175" t="str">
            <v>SINAI</v>
          </cell>
          <cell r="L1175" t="str">
            <v>CL 37 # 3G- 19</v>
          </cell>
          <cell r="M1175" t="str">
            <v>Resid. Estrato 1 E.Costa</v>
          </cell>
          <cell r="N1175" t="str">
            <v>Situacion correcta</v>
          </cell>
          <cell r="O1175">
            <v>20000</v>
          </cell>
          <cell r="P1175">
            <v>1</v>
          </cell>
        </row>
        <row r="1176">
          <cell r="A1176">
            <v>2061143</v>
          </cell>
          <cell r="B1176" t="str">
            <v>Medidores Para Pci</v>
          </cell>
          <cell r="C1176" t="str">
            <v>No Encontrados</v>
          </cell>
        </row>
        <row r="1177">
          <cell r="A1177">
            <v>3642324</v>
          </cell>
          <cell r="B1177" t="str">
            <v>Medidores Para Pci</v>
          </cell>
          <cell r="C1177">
            <v>5102165</v>
          </cell>
          <cell r="E1177">
            <v>25084577</v>
          </cell>
          <cell r="F1177">
            <v>5156144</v>
          </cell>
          <cell r="G1177" t="str">
            <v>CANDELARIA VILLAREAL CAL</v>
          </cell>
          <cell r="H1177" t="str">
            <v>Sucre</v>
          </cell>
          <cell r="I1177" t="str">
            <v>SINCELEJO</v>
          </cell>
          <cell r="J1177" t="str">
            <v>SINCELEJO</v>
          </cell>
          <cell r="K1177" t="str">
            <v>SINAI</v>
          </cell>
          <cell r="L1177" t="str">
            <v>CL 37 # 3G- 27</v>
          </cell>
          <cell r="M1177" t="str">
            <v>Resid. Estrato 1 E.Costa</v>
          </cell>
          <cell r="N1177" t="str">
            <v>Situacion correcta</v>
          </cell>
          <cell r="O1177">
            <v>119300</v>
          </cell>
          <cell r="P1177">
            <v>3</v>
          </cell>
        </row>
        <row r="1178">
          <cell r="A1178">
            <v>7146195</v>
          </cell>
          <cell r="B1178" t="str">
            <v>Medidores Para Pci</v>
          </cell>
          <cell r="C1178">
            <v>5102154</v>
          </cell>
          <cell r="E1178">
            <v>25084621</v>
          </cell>
          <cell r="F1178">
            <v>5156122</v>
          </cell>
          <cell r="G1178" t="str">
            <v>ROSA DIAZ</v>
          </cell>
          <cell r="H1178" t="str">
            <v>Sucre</v>
          </cell>
          <cell r="I1178" t="str">
            <v>SINCELEJO</v>
          </cell>
          <cell r="J1178" t="str">
            <v>SINCELEJO</v>
          </cell>
          <cell r="K1178" t="str">
            <v>SINAI</v>
          </cell>
          <cell r="L1178" t="str">
            <v>CR 4 # 35- 8</v>
          </cell>
          <cell r="M1178" t="str">
            <v>Resid. Estrato 2 E.Costa</v>
          </cell>
          <cell r="N1178" t="str">
            <v>Situacion correcta</v>
          </cell>
          <cell r="O1178">
            <v>19720</v>
          </cell>
          <cell r="P1178">
            <v>1</v>
          </cell>
        </row>
        <row r="1179">
          <cell r="A1179">
            <v>3524734</v>
          </cell>
          <cell r="B1179" t="str">
            <v>Medidores Para Pci</v>
          </cell>
          <cell r="C1179">
            <v>5877532</v>
          </cell>
          <cell r="E1179">
            <v>34014509</v>
          </cell>
          <cell r="F1179">
            <v>5942852</v>
          </cell>
          <cell r="G1179" t="str">
            <v>MARTA LUCIA OSORIO PEREZ</v>
          </cell>
          <cell r="H1179" t="str">
            <v>Sucre</v>
          </cell>
          <cell r="I1179" t="str">
            <v>SINCELEJO</v>
          </cell>
          <cell r="J1179" t="str">
            <v>SINCELEJO</v>
          </cell>
          <cell r="K1179" t="str">
            <v>SINAI</v>
          </cell>
          <cell r="L1179" t="str">
            <v>CL 35 # 3F- 75</v>
          </cell>
          <cell r="M1179" t="str">
            <v>Resid. Estrato 2 E.Costa</v>
          </cell>
          <cell r="N1179" t="str">
            <v>Suspendido por impago</v>
          </cell>
          <cell r="O1179">
            <v>99440</v>
          </cell>
          <cell r="P1179">
            <v>17</v>
          </cell>
        </row>
        <row r="1180">
          <cell r="A1180">
            <v>7150339</v>
          </cell>
          <cell r="B1180" t="str">
            <v>Medidores Para Pci</v>
          </cell>
          <cell r="C1180">
            <v>5102143</v>
          </cell>
          <cell r="E1180">
            <v>25084543</v>
          </cell>
          <cell r="F1180">
            <v>5156100</v>
          </cell>
          <cell r="G1180" t="str">
            <v>BEATRIZ HUERTAS</v>
          </cell>
          <cell r="H1180" t="str">
            <v>Sucre</v>
          </cell>
          <cell r="I1180" t="str">
            <v>SINCELEJO</v>
          </cell>
          <cell r="J1180" t="str">
            <v>SINCELEJO</v>
          </cell>
          <cell r="K1180" t="str">
            <v>SINAI</v>
          </cell>
          <cell r="L1180" t="str">
            <v>CL 35 # 3G- 26</v>
          </cell>
          <cell r="M1180" t="str">
            <v>Resid. Estrato 1 E.Costa</v>
          </cell>
          <cell r="N1180" t="str">
            <v>Situacion correcta</v>
          </cell>
          <cell r="O1180">
            <v>28180</v>
          </cell>
          <cell r="P1180">
            <v>4</v>
          </cell>
        </row>
        <row r="1181">
          <cell r="A1181">
            <v>7138535</v>
          </cell>
          <cell r="B1181" t="str">
            <v>Medidores Para Pci</v>
          </cell>
          <cell r="C1181" t="str">
            <v>No Encontrados</v>
          </cell>
        </row>
        <row r="1182">
          <cell r="A1182">
            <v>20408775</v>
          </cell>
          <cell r="B1182" t="str">
            <v>Medidores Para Pci</v>
          </cell>
          <cell r="C1182">
            <v>5102024</v>
          </cell>
          <cell r="E1182">
            <v>25068091</v>
          </cell>
          <cell r="F1182">
            <v>5155862</v>
          </cell>
          <cell r="G1182" t="str">
            <v>JAIME RESTREPO</v>
          </cell>
          <cell r="H1182" t="str">
            <v>Sucre</v>
          </cell>
          <cell r="I1182" t="str">
            <v>SINCELEJO</v>
          </cell>
          <cell r="J1182" t="str">
            <v>SINCELEJO</v>
          </cell>
          <cell r="K1182" t="str">
            <v>INDEPENDENCIA</v>
          </cell>
          <cell r="L1182" t="str">
            <v>CL 35 # 3F- 61</v>
          </cell>
          <cell r="M1182" t="str">
            <v>Resid. Estrato 1 E.Costa</v>
          </cell>
          <cell r="N1182" t="str">
            <v>Situacion correcta</v>
          </cell>
          <cell r="O1182">
            <v>15670</v>
          </cell>
          <cell r="P1182">
            <v>1</v>
          </cell>
        </row>
        <row r="1183">
          <cell r="A1183">
            <v>7145955</v>
          </cell>
          <cell r="B1183" t="str">
            <v>Medidores Para Pci</v>
          </cell>
          <cell r="C1183">
            <v>5102035</v>
          </cell>
          <cell r="E1183">
            <v>25068090</v>
          </cell>
          <cell r="F1183">
            <v>5155884</v>
          </cell>
          <cell r="G1183" t="str">
            <v>YASMIN GONZALES</v>
          </cell>
          <cell r="H1183" t="str">
            <v>Sucre</v>
          </cell>
          <cell r="I1183" t="str">
            <v>SINCELEJO</v>
          </cell>
          <cell r="J1183" t="str">
            <v>SINCELEJO</v>
          </cell>
          <cell r="K1183" t="str">
            <v>INDEPENDENCIA</v>
          </cell>
          <cell r="L1183" t="str">
            <v>CL 35 # 3F- 53</v>
          </cell>
          <cell r="M1183" t="str">
            <v>Resid. Estrato 1 E.Costa</v>
          </cell>
          <cell r="N1183" t="str">
            <v>Situacion correcta</v>
          </cell>
          <cell r="O1183">
            <v>16450</v>
          </cell>
          <cell r="P1183">
            <v>4</v>
          </cell>
        </row>
        <row r="1184">
          <cell r="A1184">
            <v>7226090</v>
          </cell>
          <cell r="B1184" t="str">
            <v>Medidores Para Pci</v>
          </cell>
          <cell r="C1184" t="str">
            <v>No Encontrados</v>
          </cell>
        </row>
        <row r="1185">
          <cell r="A1185">
            <v>3648317</v>
          </cell>
          <cell r="B1185" t="str">
            <v>Medidores Para Pci</v>
          </cell>
          <cell r="C1185">
            <v>5367979</v>
          </cell>
          <cell r="E1185">
            <v>25068187</v>
          </cell>
          <cell r="F1185">
            <v>5450204</v>
          </cell>
          <cell r="G1185" t="str">
            <v>ALVARO PÉREZ OSORIO</v>
          </cell>
          <cell r="H1185" t="str">
            <v>Sucre</v>
          </cell>
          <cell r="I1185" t="str">
            <v>SINCELEJO</v>
          </cell>
          <cell r="J1185" t="str">
            <v>SINCELEJO</v>
          </cell>
          <cell r="K1185" t="str">
            <v>INDEPENDENCIA</v>
          </cell>
          <cell r="L1185" t="str">
            <v>CR 4 # 33- 100 LOC     2</v>
          </cell>
          <cell r="M1185" t="str">
            <v>Com (Sencilla Niv.1 ) E.Costa</v>
          </cell>
          <cell r="N1185" t="str">
            <v>Situacion correcta</v>
          </cell>
        </row>
        <row r="1186">
          <cell r="A1186">
            <v>7314749</v>
          </cell>
          <cell r="B1186" t="str">
            <v>Medidores Para Pci</v>
          </cell>
          <cell r="C1186">
            <v>5102002</v>
          </cell>
          <cell r="E1186">
            <v>25068187</v>
          </cell>
          <cell r="F1186">
            <v>5155818</v>
          </cell>
          <cell r="G1186" t="str">
            <v>CLARA PINEDA</v>
          </cell>
          <cell r="H1186" t="str">
            <v>Sucre</v>
          </cell>
          <cell r="I1186" t="str">
            <v>SINCELEJO</v>
          </cell>
          <cell r="J1186" t="str">
            <v>SINCELEJO</v>
          </cell>
          <cell r="K1186" t="str">
            <v>INDEPENDENCIA</v>
          </cell>
          <cell r="L1186" t="str">
            <v>CR 4 # 33- 100</v>
          </cell>
          <cell r="M1186" t="str">
            <v>Resid. Estrato 2 E.Costa</v>
          </cell>
          <cell r="N1186" t="str">
            <v>Situacion correcta</v>
          </cell>
        </row>
        <row r="1187">
          <cell r="A1187">
            <v>76220526</v>
          </cell>
          <cell r="B1187" t="str">
            <v>Medidores Para Pci</v>
          </cell>
          <cell r="C1187">
            <v>5101990</v>
          </cell>
          <cell r="E1187">
            <v>25068194</v>
          </cell>
          <cell r="F1187">
            <v>5155794</v>
          </cell>
          <cell r="G1187" t="str">
            <v>JAIME DEL CRISTO MERCADO GENEY</v>
          </cell>
          <cell r="H1187" t="str">
            <v>Sucre</v>
          </cell>
          <cell r="I1187" t="str">
            <v>SINCELEJO</v>
          </cell>
          <cell r="J1187" t="str">
            <v>SINCELEJO</v>
          </cell>
          <cell r="K1187" t="str">
            <v>INDEPENDENCIA</v>
          </cell>
          <cell r="L1187" t="str">
            <v>CR 4 # 33- 84</v>
          </cell>
          <cell r="M1187" t="str">
            <v>Resid. Estrato 2 E.Costa</v>
          </cell>
          <cell r="N1187" t="str">
            <v>Situacion correcta</v>
          </cell>
        </row>
        <row r="1188">
          <cell r="A1188">
            <v>3223600</v>
          </cell>
          <cell r="B1188" t="str">
            <v>Medidores Para Pci</v>
          </cell>
          <cell r="C1188">
            <v>5071628</v>
          </cell>
          <cell r="E1188">
            <v>25054809</v>
          </cell>
          <cell r="F1188">
            <v>5095070</v>
          </cell>
          <cell r="G1188" t="str">
            <v>GUSTAVO ADOLFO VALIENTE KELY</v>
          </cell>
          <cell r="H1188" t="str">
            <v>Sucre</v>
          </cell>
          <cell r="I1188" t="str">
            <v>SINCELEJO</v>
          </cell>
          <cell r="J1188" t="str">
            <v>SINCELEJO</v>
          </cell>
          <cell r="K1188" t="str">
            <v>20 DE ENERO</v>
          </cell>
          <cell r="L1188" t="str">
            <v>CR 4 # 32- 137</v>
          </cell>
          <cell r="M1188" t="str">
            <v>Resid. Estrato 2 E.Costa</v>
          </cell>
          <cell r="N1188" t="str">
            <v>Situacion correcta</v>
          </cell>
        </row>
        <row r="1189">
          <cell r="A1189">
            <v>7299991</v>
          </cell>
          <cell r="B1189" t="str">
            <v>Medidores Para Pci</v>
          </cell>
          <cell r="C1189">
            <v>5101979</v>
          </cell>
          <cell r="E1189">
            <v>25068193</v>
          </cell>
          <cell r="F1189">
            <v>5155772</v>
          </cell>
          <cell r="G1189" t="str">
            <v>ENRIQUE CUELLO LORDUY</v>
          </cell>
          <cell r="H1189" t="str">
            <v>Sucre</v>
          </cell>
          <cell r="I1189" t="str">
            <v>SINCELEJO</v>
          </cell>
          <cell r="J1189" t="str">
            <v>SINCELEJO</v>
          </cell>
          <cell r="K1189" t="str">
            <v>INDEPENDENCIA</v>
          </cell>
          <cell r="L1189" t="str">
            <v>CR 4 # 33- 60</v>
          </cell>
          <cell r="M1189" t="str">
            <v>Resid. Estrato 2 E.Costa</v>
          </cell>
          <cell r="N1189" t="str">
            <v>Situacion correcta</v>
          </cell>
          <cell r="O1189">
            <v>9220</v>
          </cell>
          <cell r="P1189">
            <v>1</v>
          </cell>
        </row>
        <row r="1190">
          <cell r="A1190">
            <v>76212841</v>
          </cell>
          <cell r="B1190" t="str">
            <v>Medidores Para Pci</v>
          </cell>
          <cell r="C1190">
            <v>5101968</v>
          </cell>
          <cell r="E1190">
            <v>25068186</v>
          </cell>
          <cell r="F1190">
            <v>5155750</v>
          </cell>
          <cell r="G1190" t="str">
            <v>CARLOS P GAIBAO</v>
          </cell>
          <cell r="H1190" t="str">
            <v>Sucre</v>
          </cell>
          <cell r="I1190" t="str">
            <v>SINCELEJO</v>
          </cell>
          <cell r="J1190" t="str">
            <v>SINCELEJO</v>
          </cell>
          <cell r="K1190" t="str">
            <v>INDEPENDENCIA</v>
          </cell>
          <cell r="L1190" t="str">
            <v>CR 4 # 33- 48</v>
          </cell>
          <cell r="M1190" t="str">
            <v>Resid. Estrato 2 E.Costa</v>
          </cell>
          <cell r="N1190" t="str">
            <v>Situacion correcta</v>
          </cell>
          <cell r="O1190">
            <v>30850</v>
          </cell>
          <cell r="P1190">
            <v>1</v>
          </cell>
        </row>
        <row r="1191">
          <cell r="A1191">
            <v>734281</v>
          </cell>
          <cell r="B1191" t="str">
            <v>Medidores Para Pci</v>
          </cell>
          <cell r="C1191">
            <v>5071642</v>
          </cell>
          <cell r="E1191">
            <v>25111080</v>
          </cell>
          <cell r="F1191">
            <v>5095098</v>
          </cell>
          <cell r="G1191" t="str">
            <v>ISRRAEL GALINDO</v>
          </cell>
          <cell r="H1191" t="str">
            <v>Sucre</v>
          </cell>
          <cell r="I1191" t="str">
            <v>SINCELEJO</v>
          </cell>
          <cell r="J1191" t="str">
            <v>SINCELEJO</v>
          </cell>
          <cell r="K1191" t="str">
            <v>SINCELEJO</v>
          </cell>
          <cell r="L1191" t="str">
            <v>CL SIN NOMENCLATURA # 32.- 51</v>
          </cell>
          <cell r="M1191" t="str">
            <v>Resid. Estrato 2 E.Costa</v>
          </cell>
          <cell r="N1191" t="str">
            <v>Situacion correcta</v>
          </cell>
        </row>
        <row r="1192">
          <cell r="A1192">
            <v>77573766</v>
          </cell>
          <cell r="B1192" t="str">
            <v>Medidores Para Pci</v>
          </cell>
          <cell r="C1192">
            <v>5101220</v>
          </cell>
          <cell r="E1192">
            <v>25068184</v>
          </cell>
          <cell r="F1192">
            <v>5154254</v>
          </cell>
          <cell r="G1192" t="str">
            <v>ALFONSO CORREA T</v>
          </cell>
          <cell r="H1192" t="str">
            <v>Sucre</v>
          </cell>
          <cell r="I1192" t="str">
            <v>SINCELEJO</v>
          </cell>
          <cell r="J1192" t="str">
            <v>SINCELEJO</v>
          </cell>
          <cell r="K1192" t="str">
            <v>INDEPENDENCIA</v>
          </cell>
          <cell r="L1192" t="str">
            <v>CR 4 # 32- 58</v>
          </cell>
          <cell r="M1192" t="str">
            <v>Resid. Estrato 1 E.Costa</v>
          </cell>
          <cell r="N1192" t="str">
            <v>Situacion correcta</v>
          </cell>
        </row>
        <row r="1193">
          <cell r="A1193">
            <v>76212844</v>
          </cell>
          <cell r="B1193" t="str">
            <v>Medidores Para Pci</v>
          </cell>
          <cell r="C1193">
            <v>5101210</v>
          </cell>
          <cell r="E1193">
            <v>25068191</v>
          </cell>
          <cell r="F1193">
            <v>5154234</v>
          </cell>
          <cell r="G1193" t="str">
            <v>LEONARDO ABAD ROMERO</v>
          </cell>
          <cell r="H1193" t="str">
            <v>Sucre</v>
          </cell>
          <cell r="I1193" t="str">
            <v>SINCELEJO</v>
          </cell>
          <cell r="J1193" t="str">
            <v>SINCELEJO</v>
          </cell>
          <cell r="K1193" t="str">
            <v>INDEPENDENCIA</v>
          </cell>
          <cell r="L1193" t="str">
            <v>CR 4 # 32- 36</v>
          </cell>
          <cell r="M1193" t="str">
            <v>Resid. Estrato 2 E.Costa</v>
          </cell>
          <cell r="N1193" t="str">
            <v>Situacion correcta</v>
          </cell>
        </row>
        <row r="1194">
          <cell r="A1194">
            <v>76344356</v>
          </cell>
          <cell r="B1194" t="str">
            <v>Medidores Para Pci</v>
          </cell>
          <cell r="C1194">
            <v>5101187</v>
          </cell>
          <cell r="E1194">
            <v>25068183</v>
          </cell>
          <cell r="F1194">
            <v>5154188</v>
          </cell>
          <cell r="G1194" t="str">
            <v>ANGELICA DE CABARCAS</v>
          </cell>
          <cell r="H1194" t="str">
            <v>Sucre</v>
          </cell>
          <cell r="I1194" t="str">
            <v>SINCELEJO</v>
          </cell>
          <cell r="J1194" t="str">
            <v>SINCELEJO</v>
          </cell>
          <cell r="K1194" t="str">
            <v>INDEPENDENCIA</v>
          </cell>
          <cell r="L1194" t="str">
            <v>CR 4 # 32- 24</v>
          </cell>
          <cell r="M1194" t="str">
            <v>Resid. Estrato 3 E.Costa</v>
          </cell>
          <cell r="N1194" t="str">
            <v>Situacion correcta</v>
          </cell>
        </row>
        <row r="1195">
          <cell r="A1195">
            <v>10274872</v>
          </cell>
          <cell r="B1195" t="str">
            <v>Medidores Para Pci</v>
          </cell>
          <cell r="C1195">
            <v>5101134</v>
          </cell>
          <cell r="E1195">
            <v>25068076</v>
          </cell>
          <cell r="F1195">
            <v>5154082</v>
          </cell>
          <cell r="G1195" t="str">
            <v>MARIA BORJA</v>
          </cell>
          <cell r="H1195" t="str">
            <v>Sucre</v>
          </cell>
          <cell r="I1195" t="str">
            <v>SINCELEJO</v>
          </cell>
          <cell r="J1195" t="str">
            <v>SINCELEJO</v>
          </cell>
          <cell r="K1195" t="str">
            <v>INDEPENDENCIA</v>
          </cell>
          <cell r="L1195" t="str">
            <v>CL 32 # 3E- 116</v>
          </cell>
          <cell r="M1195" t="str">
            <v>Resid. Estrato 2 E.Costa</v>
          </cell>
          <cell r="N1195" t="str">
            <v>Situacion correcta</v>
          </cell>
          <cell r="O1195">
            <v>204510</v>
          </cell>
          <cell r="P1195">
            <v>4</v>
          </cell>
        </row>
        <row r="1196">
          <cell r="A1196">
            <v>34698545</v>
          </cell>
          <cell r="B1196" t="str">
            <v>Medidores Para Pci</v>
          </cell>
          <cell r="C1196">
            <v>5101145</v>
          </cell>
          <cell r="E1196">
            <v>25068075</v>
          </cell>
          <cell r="F1196">
            <v>5154104</v>
          </cell>
          <cell r="G1196" t="str">
            <v>JUANA MENDOZA</v>
          </cell>
          <cell r="H1196" t="str">
            <v>Sucre</v>
          </cell>
          <cell r="I1196" t="str">
            <v>SINCELEJO</v>
          </cell>
          <cell r="J1196" t="str">
            <v>SINCELEJO</v>
          </cell>
          <cell r="K1196" t="str">
            <v>INDEPENDENCIA</v>
          </cell>
          <cell r="L1196" t="str">
            <v>CL 32 # 3E- 108</v>
          </cell>
          <cell r="M1196" t="str">
            <v>Resid. Estrato 1 E.Costa</v>
          </cell>
          <cell r="N1196" t="str">
            <v>Situacion correcta</v>
          </cell>
          <cell r="O1196">
            <v>121050</v>
          </cell>
          <cell r="P1196">
            <v>4</v>
          </cell>
        </row>
        <row r="1197">
          <cell r="A1197">
            <v>10739888</v>
          </cell>
          <cell r="B1197" t="str">
            <v>Medidores Para Pci</v>
          </cell>
          <cell r="C1197">
            <v>5101040</v>
          </cell>
          <cell r="E1197">
            <v>25110198</v>
          </cell>
          <cell r="F1197">
            <v>5153894</v>
          </cell>
          <cell r="G1197" t="str">
            <v>CESAR MARTINEZ</v>
          </cell>
          <cell r="H1197" t="str">
            <v>Sucre</v>
          </cell>
          <cell r="I1197" t="str">
            <v>SINCELEJO</v>
          </cell>
          <cell r="J1197" t="str">
            <v>SINCELEJO</v>
          </cell>
          <cell r="K1197" t="str">
            <v>SINCELEJO</v>
          </cell>
          <cell r="L1197" t="str">
            <v>CL SIN NOMENCLATURA # 3E- 97</v>
          </cell>
          <cell r="M1197" t="str">
            <v>Resid. Estrato 1 E.Costa</v>
          </cell>
          <cell r="N1197" t="str">
            <v>Situacion correcta</v>
          </cell>
          <cell r="O1197">
            <v>287090</v>
          </cell>
          <cell r="P1197">
            <v>8</v>
          </cell>
        </row>
        <row r="1198">
          <cell r="A1198">
            <v>2954554</v>
          </cell>
          <cell r="B1198" t="str">
            <v>Medidores Para Pci</v>
          </cell>
          <cell r="C1198">
            <v>5101113</v>
          </cell>
          <cell r="E1198">
            <v>25068068</v>
          </cell>
          <cell r="F1198">
            <v>5154040</v>
          </cell>
          <cell r="G1198" t="str">
            <v>ISMAEL FCO VITAL</v>
          </cell>
          <cell r="H1198" t="str">
            <v>Sucre</v>
          </cell>
          <cell r="I1198" t="str">
            <v>SINCELEJO</v>
          </cell>
          <cell r="J1198" t="str">
            <v>SINCELEJO</v>
          </cell>
          <cell r="K1198" t="str">
            <v>INDEPENDENCIA</v>
          </cell>
          <cell r="L1198" t="str">
            <v>CL 32 # 3E- 84</v>
          </cell>
          <cell r="M1198" t="str">
            <v>Resid. Estrato 2 E.Costa</v>
          </cell>
          <cell r="N1198" t="str">
            <v>Situacion correcta</v>
          </cell>
          <cell r="O1198">
            <v>32630</v>
          </cell>
          <cell r="P1198">
            <v>1</v>
          </cell>
        </row>
        <row r="1199">
          <cell r="A1199">
            <v>1692066</v>
          </cell>
          <cell r="B1199" t="str">
            <v>Medidores Para Pci</v>
          </cell>
          <cell r="C1199" t="str">
            <v>No Encontrados</v>
          </cell>
        </row>
        <row r="1200">
          <cell r="A1200">
            <v>34698765</v>
          </cell>
          <cell r="B1200" t="str">
            <v>Medidores Para Pci</v>
          </cell>
          <cell r="C1200">
            <v>6513483</v>
          </cell>
          <cell r="E1200">
            <v>34510584</v>
          </cell>
          <cell r="F1200">
            <v>6537093</v>
          </cell>
          <cell r="G1200" t="str">
            <v>ELIANA ALVAREZ MARTINEZ</v>
          </cell>
          <cell r="H1200" t="str">
            <v>Sucre</v>
          </cell>
          <cell r="I1200" t="str">
            <v>SINCELEJO</v>
          </cell>
          <cell r="J1200" t="str">
            <v>SINCELEJO</v>
          </cell>
          <cell r="K1200" t="str">
            <v>INDEPENDENCIA</v>
          </cell>
          <cell r="L1200" t="str">
            <v>CL 32 # 3E- 77</v>
          </cell>
          <cell r="M1200" t="str">
            <v>Resid. Estrato 1 E.Costa</v>
          </cell>
          <cell r="N1200" t="str">
            <v>Situacion correcta</v>
          </cell>
          <cell r="O1200">
            <v>15650</v>
          </cell>
          <cell r="P1200">
            <v>1</v>
          </cell>
        </row>
        <row r="1201">
          <cell r="A1201">
            <v>16008850</v>
          </cell>
          <cell r="B1201" t="str">
            <v>Medidores Para Pci</v>
          </cell>
          <cell r="C1201">
            <v>5101050</v>
          </cell>
          <cell r="E1201">
            <v>25110202</v>
          </cell>
          <cell r="F1201">
            <v>5153914</v>
          </cell>
          <cell r="G1201" t="str">
            <v>JULIO MARTINEZ O</v>
          </cell>
          <cell r="H1201" t="str">
            <v>Sucre</v>
          </cell>
          <cell r="I1201" t="str">
            <v>SINCELEJO</v>
          </cell>
          <cell r="J1201" t="str">
            <v>SINCELEJO</v>
          </cell>
          <cell r="K1201" t="str">
            <v>SINCELEJO</v>
          </cell>
          <cell r="L1201" t="str">
            <v>CL SIN NOMENCLATURA # 3E- 40</v>
          </cell>
          <cell r="M1201" t="str">
            <v>Resid. Estrato 1 E.Costa</v>
          </cell>
          <cell r="N1201" t="str">
            <v>Situacion correcta</v>
          </cell>
        </row>
        <row r="1202">
          <cell r="A1202">
            <v>70003668</v>
          </cell>
          <cell r="B1202" t="str">
            <v>Medidores Para Pci</v>
          </cell>
          <cell r="C1202">
            <v>5101090</v>
          </cell>
          <cell r="E1202">
            <v>25068073</v>
          </cell>
          <cell r="F1202">
            <v>5153994</v>
          </cell>
          <cell r="G1202" t="str">
            <v>FRANCISCO RUIZ</v>
          </cell>
          <cell r="H1202" t="str">
            <v>Sucre</v>
          </cell>
          <cell r="I1202" t="str">
            <v>SINCELEJO</v>
          </cell>
          <cell r="J1202" t="str">
            <v>SINCELEJO</v>
          </cell>
          <cell r="K1202" t="str">
            <v>INDEPENDENCIA</v>
          </cell>
          <cell r="L1202" t="str">
            <v>CL 32 # 3E- 54</v>
          </cell>
          <cell r="M1202" t="str">
            <v>Resid. Estrato 2 E.Costa</v>
          </cell>
          <cell r="N1202" t="str">
            <v>Suspendido por impago</v>
          </cell>
          <cell r="O1202">
            <v>1089457</v>
          </cell>
          <cell r="P1202">
            <v>55</v>
          </cell>
        </row>
        <row r="1203">
          <cell r="A1203">
            <v>34702511</v>
          </cell>
          <cell r="B1203" t="str">
            <v>Medidores Para Pci</v>
          </cell>
          <cell r="C1203">
            <v>6513403</v>
          </cell>
          <cell r="E1203">
            <v>34510453</v>
          </cell>
          <cell r="F1203">
            <v>6536858</v>
          </cell>
          <cell r="G1203" t="str">
            <v>DOMINGO RUIZ SANTOS</v>
          </cell>
          <cell r="H1203" t="str">
            <v>Sucre</v>
          </cell>
          <cell r="I1203" t="str">
            <v>SINCELEJO</v>
          </cell>
          <cell r="J1203" t="str">
            <v>SINCELEJO</v>
          </cell>
          <cell r="K1203" t="str">
            <v>INDEPENDENCIA</v>
          </cell>
          <cell r="L1203" t="str">
            <v>CL 32 # 3E- 52</v>
          </cell>
          <cell r="M1203" t="str">
            <v>Resid. Estrato 1 E.Costa</v>
          </cell>
          <cell r="N1203" t="str">
            <v>Situacion correcta</v>
          </cell>
        </row>
        <row r="1204">
          <cell r="A1204">
            <v>3353598</v>
          </cell>
          <cell r="B1204" t="str">
            <v>Medidores Para Pci</v>
          </cell>
          <cell r="C1204">
            <v>5101176</v>
          </cell>
          <cell r="E1204">
            <v>25068182</v>
          </cell>
          <cell r="F1204">
            <v>5154166</v>
          </cell>
          <cell r="G1204" t="str">
            <v>MERCEDES CANARETE</v>
          </cell>
          <cell r="H1204" t="str">
            <v>Sucre</v>
          </cell>
          <cell r="I1204" t="str">
            <v>SINCELEJO</v>
          </cell>
          <cell r="J1204" t="str">
            <v>SINCELEJO</v>
          </cell>
          <cell r="K1204" t="str">
            <v>INDEPENDENCIA</v>
          </cell>
          <cell r="L1204" t="str">
            <v>CR 4 # 32- 10</v>
          </cell>
          <cell r="M1204" t="str">
            <v>Resid. Estrato 2 E.Costa</v>
          </cell>
          <cell r="N1204" t="str">
            <v>Situacion correcta</v>
          </cell>
          <cell r="O1204">
            <v>57240</v>
          </cell>
          <cell r="P1204">
            <v>2</v>
          </cell>
        </row>
        <row r="1205">
          <cell r="A1205">
            <v>5308998</v>
          </cell>
          <cell r="B1205" t="str">
            <v>Medidores Para Pci</v>
          </cell>
          <cell r="C1205">
            <v>5101166</v>
          </cell>
          <cell r="E1205">
            <v>25068181</v>
          </cell>
          <cell r="F1205">
            <v>5154146</v>
          </cell>
          <cell r="G1205" t="str">
            <v>MERCEDES M CANARETE</v>
          </cell>
          <cell r="H1205" t="str">
            <v>Sucre</v>
          </cell>
          <cell r="I1205" t="str">
            <v>SINCELEJO</v>
          </cell>
          <cell r="J1205" t="str">
            <v>SINCELEJO</v>
          </cell>
          <cell r="K1205" t="str">
            <v>INDEPENDENCIA</v>
          </cell>
          <cell r="L1205" t="str">
            <v>CR 4 # 32- 6</v>
          </cell>
          <cell r="M1205" t="str">
            <v>Resid. Estrato 2 E.Costa</v>
          </cell>
          <cell r="N1205" t="str">
            <v>Situacion correcta</v>
          </cell>
          <cell r="O1205">
            <v>71460</v>
          </cell>
          <cell r="P1205">
            <v>1</v>
          </cell>
        </row>
        <row r="1206">
          <cell r="A1206">
            <v>4394199</v>
          </cell>
          <cell r="B1206" t="str">
            <v>Medidores Para Pci</v>
          </cell>
          <cell r="C1206">
            <v>5105619</v>
          </cell>
          <cell r="E1206">
            <v>25067684</v>
          </cell>
          <cell r="F1206">
            <v>5163052</v>
          </cell>
          <cell r="G1206" t="str">
            <v>JOSE R FRANCO</v>
          </cell>
          <cell r="H1206" t="str">
            <v>Sucre</v>
          </cell>
          <cell r="I1206" t="str">
            <v>SINCELEJO</v>
          </cell>
          <cell r="J1206" t="str">
            <v>SINCELEJO</v>
          </cell>
          <cell r="K1206" t="str">
            <v>GAVIOTAS</v>
          </cell>
          <cell r="L1206" t="str">
            <v>CR 4 # 31- 101</v>
          </cell>
          <cell r="M1206" t="str">
            <v>Com (Sencilla Niv.1 ) E.Costa</v>
          </cell>
          <cell r="N1206" t="str">
            <v>Situacion correcta</v>
          </cell>
          <cell r="O1206">
            <v>194080</v>
          </cell>
          <cell r="P1206">
            <v>1</v>
          </cell>
        </row>
        <row r="1207">
          <cell r="A1207">
            <v>3355208</v>
          </cell>
          <cell r="B1207" t="str">
            <v>Medidores Para Pci</v>
          </cell>
          <cell r="C1207">
            <v>5105620</v>
          </cell>
          <cell r="E1207">
            <v>25067682</v>
          </cell>
          <cell r="F1207">
            <v>5163054</v>
          </cell>
          <cell r="G1207" t="str">
            <v>HAYDEE PADILLA</v>
          </cell>
          <cell r="H1207" t="str">
            <v>Sucre</v>
          </cell>
          <cell r="I1207" t="str">
            <v>SINCELEJO</v>
          </cell>
          <cell r="J1207" t="str">
            <v>SINCELEJO</v>
          </cell>
          <cell r="K1207" t="str">
            <v>GAVIOTAS</v>
          </cell>
          <cell r="L1207" t="str">
            <v>CR 4 # 31- 77</v>
          </cell>
          <cell r="M1207" t="str">
            <v>Resid. Estrato 1 E.Costa</v>
          </cell>
          <cell r="N1207" t="str">
            <v>Situacion correcta</v>
          </cell>
        </row>
        <row r="1208">
          <cell r="A1208">
            <v>76212843</v>
          </cell>
          <cell r="B1208" t="str">
            <v>Medidores Para Pci</v>
          </cell>
          <cell r="C1208">
            <v>5105621</v>
          </cell>
          <cell r="E1208">
            <v>25067681</v>
          </cell>
          <cell r="F1208">
            <v>5163056</v>
          </cell>
          <cell r="G1208" t="str">
            <v>ROSA JARABA A</v>
          </cell>
          <cell r="H1208" t="str">
            <v>Sucre</v>
          </cell>
          <cell r="I1208" t="str">
            <v>SINCELEJO</v>
          </cell>
          <cell r="J1208" t="str">
            <v>SINCELEJO</v>
          </cell>
          <cell r="K1208" t="str">
            <v>GAVIOTAS</v>
          </cell>
          <cell r="L1208" t="str">
            <v>CR 4 # 31- 69</v>
          </cell>
          <cell r="M1208" t="str">
            <v>Resid. Estrato 2 E.Costa</v>
          </cell>
          <cell r="N1208" t="str">
            <v>Situacion correcta</v>
          </cell>
          <cell r="O1208">
            <v>11370</v>
          </cell>
          <cell r="P1208">
            <v>4</v>
          </cell>
        </row>
        <row r="1209">
          <cell r="A1209">
            <v>28357163</v>
          </cell>
          <cell r="B1209" t="str">
            <v>Medidores Para Pci</v>
          </cell>
          <cell r="C1209">
            <v>5105622</v>
          </cell>
          <cell r="E1209">
            <v>25067680</v>
          </cell>
          <cell r="F1209">
            <v>5163058</v>
          </cell>
          <cell r="G1209" t="str">
            <v>LUIS TAMARA</v>
          </cell>
          <cell r="H1209" t="str">
            <v>Sucre</v>
          </cell>
          <cell r="I1209" t="str">
            <v>SINCELEJO</v>
          </cell>
          <cell r="J1209" t="str">
            <v>SINCELEJO</v>
          </cell>
          <cell r="K1209" t="str">
            <v>GAVIOTAS</v>
          </cell>
          <cell r="L1209" t="str">
            <v>CR 4 # 31- 61</v>
          </cell>
          <cell r="M1209" t="str">
            <v>Resid. Estrato 2 E.Costa</v>
          </cell>
          <cell r="N1209" t="str">
            <v>Situacion correcta</v>
          </cell>
        </row>
        <row r="1210">
          <cell r="A1210">
            <v>77573751</v>
          </cell>
          <cell r="B1210" t="str">
            <v>Medidores Para Pci</v>
          </cell>
          <cell r="C1210">
            <v>6514512</v>
          </cell>
          <cell r="E1210">
            <v>34511274</v>
          </cell>
          <cell r="F1210">
            <v>6539588</v>
          </cell>
          <cell r="G1210" t="str">
            <v>JORGE LUIS MARTINEZ SIERRA</v>
          </cell>
          <cell r="H1210" t="str">
            <v>Sucre</v>
          </cell>
          <cell r="I1210" t="str">
            <v>SINCELEJO</v>
          </cell>
          <cell r="J1210" t="str">
            <v>SINCELEJO</v>
          </cell>
          <cell r="K1210" t="str">
            <v>GAVIOTAS</v>
          </cell>
          <cell r="L1210" t="str">
            <v>CR 4 # 31- 97</v>
          </cell>
          <cell r="M1210" t="str">
            <v>Resid. Estrato 2 E.Costa</v>
          </cell>
          <cell r="N1210" t="str">
            <v>Situacion correcta</v>
          </cell>
          <cell r="O1210">
            <v>0</v>
          </cell>
          <cell r="P1210">
            <v>7</v>
          </cell>
        </row>
        <row r="1211">
          <cell r="A1211">
            <v>3648826</v>
          </cell>
          <cell r="B1211" t="str">
            <v>Medidores Para Pci</v>
          </cell>
          <cell r="C1211">
            <v>5062478</v>
          </cell>
          <cell r="E1211">
            <v>25111046</v>
          </cell>
          <cell r="F1211">
            <v>5076770</v>
          </cell>
          <cell r="G1211" t="str">
            <v xml:space="preserve">  RESTAURANTE LA FINQUITA</v>
          </cell>
          <cell r="H1211" t="str">
            <v>Sucre</v>
          </cell>
          <cell r="I1211" t="str">
            <v>SINCELEJO</v>
          </cell>
          <cell r="J1211" t="str">
            <v>SINCELEJO</v>
          </cell>
          <cell r="K1211" t="str">
            <v>SINAI</v>
          </cell>
          <cell r="L1211" t="str">
            <v>CR 4 # 30- 200</v>
          </cell>
          <cell r="M1211" t="str">
            <v>Com (Sencilla Niv.1 ) E.Costa</v>
          </cell>
          <cell r="N1211" t="str">
            <v>Situacion correcta</v>
          </cell>
        </row>
        <row r="1212">
          <cell r="A1212">
            <v>31988277</v>
          </cell>
          <cell r="B1212" t="str">
            <v>Medidores Para Pci</v>
          </cell>
          <cell r="C1212">
            <v>5105624</v>
          </cell>
          <cell r="E1212">
            <v>25067678</v>
          </cell>
          <cell r="F1212">
            <v>5163062</v>
          </cell>
          <cell r="G1212" t="str">
            <v>LUIS ACOSTA</v>
          </cell>
          <cell r="H1212" t="str">
            <v>Sucre</v>
          </cell>
          <cell r="I1212" t="str">
            <v>SINCELEJO</v>
          </cell>
          <cell r="J1212" t="str">
            <v>SINCELEJO</v>
          </cell>
          <cell r="K1212" t="str">
            <v>GAVIOTAS</v>
          </cell>
          <cell r="L1212" t="str">
            <v>CR 4 # 31- 23</v>
          </cell>
          <cell r="M1212" t="str">
            <v>Resid. Estrato 2 E.Costa</v>
          </cell>
          <cell r="N1212" t="str">
            <v>Suspendido por impago</v>
          </cell>
          <cell r="O1212">
            <v>300390</v>
          </cell>
          <cell r="P1212">
            <v>8</v>
          </cell>
        </row>
        <row r="1213">
          <cell r="A1213">
            <v>71988535</v>
          </cell>
          <cell r="B1213" t="str">
            <v>Medidores Para Pci</v>
          </cell>
          <cell r="C1213" t="str">
            <v>No Encontrados</v>
          </cell>
        </row>
        <row r="1214">
          <cell r="A1214">
            <v>33104332</v>
          </cell>
          <cell r="B1214" t="str">
            <v>Medidores Para Pci</v>
          </cell>
          <cell r="C1214">
            <v>5048914</v>
          </cell>
          <cell r="E1214">
            <v>25067676</v>
          </cell>
          <cell r="F1214">
            <v>5049642</v>
          </cell>
          <cell r="G1214" t="str">
            <v>LUIS ALBERTO SAENS</v>
          </cell>
          <cell r="H1214" t="str">
            <v>Sucre</v>
          </cell>
          <cell r="I1214" t="str">
            <v>SINCELEJO</v>
          </cell>
          <cell r="J1214" t="str">
            <v>SINCELEJO</v>
          </cell>
          <cell r="K1214" t="str">
            <v>GAVIOTAS</v>
          </cell>
          <cell r="L1214" t="str">
            <v>CR 4 # 31- 5</v>
          </cell>
          <cell r="M1214" t="str">
            <v>Resid. Estrato 2 E.Costa</v>
          </cell>
          <cell r="N1214" t="str">
            <v>Situacion correcta</v>
          </cell>
        </row>
        <row r="1215">
          <cell r="A1215">
            <v>34702403</v>
          </cell>
          <cell r="B1215" t="str">
            <v>Medidores Para Pci</v>
          </cell>
          <cell r="C1215">
            <v>6514506</v>
          </cell>
          <cell r="E1215">
            <v>34511270</v>
          </cell>
          <cell r="F1215">
            <v>6539573</v>
          </cell>
          <cell r="G1215" t="str">
            <v>JOVANY ENRIQUE RESTREPO</v>
          </cell>
          <cell r="H1215" t="str">
            <v>Sucre</v>
          </cell>
          <cell r="I1215" t="str">
            <v>SINCELEJO</v>
          </cell>
          <cell r="J1215" t="str">
            <v>SINCELEJO</v>
          </cell>
          <cell r="K1215" t="str">
            <v>GAVIOTAS</v>
          </cell>
          <cell r="L1215" t="str">
            <v>CR 4BIS # 31- 25</v>
          </cell>
          <cell r="M1215" t="str">
            <v>Resid. Estrato 2 E.Costa</v>
          </cell>
          <cell r="N1215" t="str">
            <v>Situacion correcta</v>
          </cell>
        </row>
        <row r="1216">
          <cell r="A1216">
            <v>34698884</v>
          </cell>
          <cell r="B1216" t="str">
            <v>Medidores Para Pci</v>
          </cell>
          <cell r="C1216">
            <v>5105634</v>
          </cell>
          <cell r="E1216">
            <v>25067701</v>
          </cell>
          <cell r="F1216">
            <v>5163082</v>
          </cell>
          <cell r="G1216" t="str">
            <v>ROBERTO BUELVAS</v>
          </cell>
          <cell r="H1216" t="str">
            <v>Sucre</v>
          </cell>
          <cell r="I1216" t="str">
            <v>SINCELEJO</v>
          </cell>
          <cell r="J1216" t="str">
            <v>SINCELEJO</v>
          </cell>
          <cell r="K1216" t="str">
            <v>GAVIOTAS</v>
          </cell>
          <cell r="L1216" t="str">
            <v>CR 4BIS # 31- 21</v>
          </cell>
          <cell r="M1216" t="str">
            <v>Resid. Estrato 2 E.Costa</v>
          </cell>
          <cell r="N1216" t="str">
            <v>Situacion correcta</v>
          </cell>
          <cell r="O1216">
            <v>0</v>
          </cell>
          <cell r="P1216">
            <v>4</v>
          </cell>
        </row>
        <row r="1217">
          <cell r="A1217">
            <v>7095063</v>
          </cell>
          <cell r="B1217" t="str">
            <v>Medidores Para Pci</v>
          </cell>
          <cell r="C1217">
            <v>5105631</v>
          </cell>
          <cell r="E1217">
            <v>25067703</v>
          </cell>
          <cell r="F1217">
            <v>5163076</v>
          </cell>
          <cell r="G1217" t="str">
            <v>EMIRO OSORIO FUNEZ</v>
          </cell>
          <cell r="H1217" t="str">
            <v>Sucre</v>
          </cell>
          <cell r="I1217" t="str">
            <v>SINCELEJO</v>
          </cell>
          <cell r="J1217" t="str">
            <v>SINCELEJO</v>
          </cell>
          <cell r="K1217" t="str">
            <v>GAVIOTAS</v>
          </cell>
          <cell r="L1217" t="str">
            <v>CR 4BIS # 31- 29</v>
          </cell>
          <cell r="M1217" t="str">
            <v>Resid. Estrato 2 E.Costa</v>
          </cell>
          <cell r="N1217" t="str">
            <v>Situacion correcta</v>
          </cell>
          <cell r="O1217">
            <v>28400</v>
          </cell>
          <cell r="P1217">
            <v>1</v>
          </cell>
        </row>
        <row r="1218">
          <cell r="A1218">
            <v>15960991</v>
          </cell>
          <cell r="B1218" t="str">
            <v>Medidores Para Pci</v>
          </cell>
          <cell r="C1218">
            <v>5105630</v>
          </cell>
          <cell r="E1218">
            <v>25067704</v>
          </cell>
          <cell r="F1218">
            <v>5163074</v>
          </cell>
          <cell r="G1218" t="str">
            <v>FELIX OVIEDO</v>
          </cell>
          <cell r="H1218" t="str">
            <v>Sucre</v>
          </cell>
          <cell r="I1218" t="str">
            <v>SINCELEJO</v>
          </cell>
          <cell r="J1218" t="str">
            <v>SINCELEJO</v>
          </cell>
          <cell r="K1218" t="str">
            <v>GAVIOTAS</v>
          </cell>
          <cell r="L1218" t="str">
            <v>CR 4BIS # 31- 37</v>
          </cell>
          <cell r="M1218" t="str">
            <v>Resid. Estrato 2 E.Costa</v>
          </cell>
          <cell r="N1218" t="str">
            <v>Situacion correcta</v>
          </cell>
        </row>
        <row r="1219">
          <cell r="A1219">
            <v>7689470</v>
          </cell>
          <cell r="B1219" t="str">
            <v>Medidores Para Pci</v>
          </cell>
          <cell r="C1219">
            <v>5054777</v>
          </cell>
          <cell r="E1219">
            <v>25067700</v>
          </cell>
          <cell r="F1219">
            <v>5061368</v>
          </cell>
          <cell r="G1219" t="str">
            <v>DORIS CARDENAS</v>
          </cell>
          <cell r="H1219" t="str">
            <v>Sucre</v>
          </cell>
          <cell r="I1219" t="str">
            <v>SINCELEJO</v>
          </cell>
          <cell r="J1219" t="str">
            <v>SINCELEJO</v>
          </cell>
          <cell r="K1219" t="str">
            <v>GAVIOTAS</v>
          </cell>
          <cell r="L1219" t="str">
            <v>CR 4BIS # 31- 18</v>
          </cell>
          <cell r="M1219" t="str">
            <v>Resid. Estrato 2 E.Costa</v>
          </cell>
          <cell r="N1219" t="str">
            <v>Situacion correcta</v>
          </cell>
        </row>
        <row r="1220">
          <cell r="A1220">
            <v>7725039</v>
          </cell>
          <cell r="B1220" t="str">
            <v>Medidores Para Pci</v>
          </cell>
          <cell r="C1220">
            <v>5054778</v>
          </cell>
          <cell r="E1220">
            <v>25067702</v>
          </cell>
          <cell r="F1220">
            <v>5061370</v>
          </cell>
          <cell r="G1220" t="str">
            <v>MARCIAL LUNA</v>
          </cell>
          <cell r="H1220" t="str">
            <v>Sucre</v>
          </cell>
          <cell r="I1220" t="str">
            <v>SINCELEJO</v>
          </cell>
          <cell r="J1220" t="str">
            <v>SINCELEJO</v>
          </cell>
          <cell r="K1220" t="str">
            <v>GAVIOTAS</v>
          </cell>
          <cell r="L1220" t="str">
            <v>CR 4BIS # 31- 28</v>
          </cell>
          <cell r="M1220" t="str">
            <v>Resid. Estrato 2 E.Costa</v>
          </cell>
          <cell r="N1220" t="str">
            <v>Situacion correcta</v>
          </cell>
        </row>
        <row r="1221">
          <cell r="A1221">
            <v>1794377</v>
          </cell>
          <cell r="B1221" t="str">
            <v>Medidores Para Pci</v>
          </cell>
          <cell r="C1221">
            <v>5105629</v>
          </cell>
          <cell r="E1221">
            <v>25067705</v>
          </cell>
          <cell r="F1221">
            <v>5163072</v>
          </cell>
          <cell r="G1221" t="str">
            <v>MARIA OVIEDO</v>
          </cell>
          <cell r="H1221" t="str">
            <v>Sucre</v>
          </cell>
          <cell r="I1221" t="str">
            <v>SINCELEJO</v>
          </cell>
          <cell r="J1221" t="str">
            <v>SINCELEJO</v>
          </cell>
          <cell r="K1221" t="str">
            <v>GAVIOTAS</v>
          </cell>
          <cell r="L1221" t="str">
            <v>CR 4BIS # 31- 45</v>
          </cell>
          <cell r="M1221" t="str">
            <v>Resid. Estrato 2 E.Costa</v>
          </cell>
          <cell r="N1221" t="str">
            <v>Situacion correcta</v>
          </cell>
          <cell r="O1221">
            <v>26300</v>
          </cell>
          <cell r="P1221">
            <v>1</v>
          </cell>
        </row>
        <row r="1222">
          <cell r="A1222">
            <v>16005306</v>
          </cell>
          <cell r="B1222" t="str">
            <v>Medidores Para Pci</v>
          </cell>
          <cell r="C1222">
            <v>5105627</v>
          </cell>
          <cell r="E1222">
            <v>25067706</v>
          </cell>
          <cell r="F1222">
            <v>5163068</v>
          </cell>
          <cell r="G1222" t="str">
            <v>DAGOBERTO MARTINEZ</v>
          </cell>
          <cell r="H1222" t="str">
            <v>Sucre</v>
          </cell>
          <cell r="I1222" t="str">
            <v>SINCELEJO</v>
          </cell>
          <cell r="J1222" t="str">
            <v>SINCELEJO</v>
          </cell>
          <cell r="K1222" t="str">
            <v>GAVIOTAS</v>
          </cell>
          <cell r="L1222" t="str">
            <v>CR 4BIS # 31- 54 DUP 2</v>
          </cell>
          <cell r="M1222" t="str">
            <v>Resid. Estrato 2 E.Costa</v>
          </cell>
          <cell r="N1222" t="str">
            <v>Situacion correcta</v>
          </cell>
          <cell r="O1222">
            <v>25450</v>
          </cell>
          <cell r="P1222">
            <v>1</v>
          </cell>
        </row>
        <row r="1223">
          <cell r="A1223">
            <v>3914070</v>
          </cell>
          <cell r="B1223" t="str">
            <v>Medidores Para Pci</v>
          </cell>
          <cell r="C1223">
            <v>5064578</v>
          </cell>
          <cell r="E1223">
            <v>25073645</v>
          </cell>
          <cell r="F1223">
            <v>5080970</v>
          </cell>
          <cell r="G1223" t="str">
            <v>MARTIN OVIEDO</v>
          </cell>
          <cell r="H1223" t="str">
            <v>Sucre</v>
          </cell>
          <cell r="I1223" t="str">
            <v>SINCELEJO</v>
          </cell>
          <cell r="J1223" t="str">
            <v>SINCELEJO</v>
          </cell>
          <cell r="K1223" t="str">
            <v>LAS GAVIOTAS</v>
          </cell>
          <cell r="L1223" t="str">
            <v>CR 4 # 31A- 35</v>
          </cell>
          <cell r="M1223" t="str">
            <v>Resid. Estrato 1 E.Costa</v>
          </cell>
          <cell r="N1223" t="str">
            <v>Situacion correcta</v>
          </cell>
        </row>
        <row r="1224">
          <cell r="A1224">
            <v>7689472</v>
          </cell>
          <cell r="B1224" t="str">
            <v>Medidores Para Pci</v>
          </cell>
          <cell r="C1224">
            <v>5053560</v>
          </cell>
          <cell r="E1224">
            <v>25067708</v>
          </cell>
          <cell r="F1224">
            <v>5058934</v>
          </cell>
          <cell r="G1224" t="str">
            <v>GUSTAVO GARCIA</v>
          </cell>
          <cell r="H1224" t="str">
            <v>Sucre</v>
          </cell>
          <cell r="I1224" t="str">
            <v>SINCELEJO</v>
          </cell>
          <cell r="J1224" t="str">
            <v>SINCELEJO</v>
          </cell>
          <cell r="K1224" t="str">
            <v>GAVIOTAS</v>
          </cell>
          <cell r="L1224" t="str">
            <v>CR 4BIS # 31A- 25</v>
          </cell>
          <cell r="M1224" t="str">
            <v>Resid. Estrato 2 E.Costa</v>
          </cell>
          <cell r="N1224" t="str">
            <v>Situacion correcta</v>
          </cell>
          <cell r="O1224">
            <v>34990</v>
          </cell>
          <cell r="P1224">
            <v>1</v>
          </cell>
        </row>
        <row r="1225">
          <cell r="A1225">
            <v>1534840</v>
          </cell>
          <cell r="B1225" t="str">
            <v>Medidores Para Pci</v>
          </cell>
          <cell r="C1225">
            <v>5054767</v>
          </cell>
          <cell r="E1225">
            <v>25067713</v>
          </cell>
          <cell r="F1225">
            <v>5061348</v>
          </cell>
          <cell r="G1225" t="str">
            <v>ISMAEL GARCIA</v>
          </cell>
          <cell r="H1225" t="str">
            <v>Sucre</v>
          </cell>
          <cell r="I1225" t="str">
            <v>SINCELEJO</v>
          </cell>
          <cell r="J1225" t="str">
            <v>SINCELEJO</v>
          </cell>
          <cell r="K1225" t="str">
            <v>GAVIOTAS</v>
          </cell>
          <cell r="L1225" t="str">
            <v>CR 4BIS # 31- 15</v>
          </cell>
          <cell r="M1225" t="str">
            <v>Resid. Estrato 2 E.Costa</v>
          </cell>
          <cell r="N1225" t="str">
            <v>Situacion correcta</v>
          </cell>
        </row>
        <row r="1226">
          <cell r="A1226">
            <v>34698600</v>
          </cell>
          <cell r="B1226" t="str">
            <v>Medidores Para Pci</v>
          </cell>
          <cell r="C1226">
            <v>5060130</v>
          </cell>
          <cell r="E1226">
            <v>25067706</v>
          </cell>
          <cell r="F1226">
            <v>5072074</v>
          </cell>
          <cell r="G1226" t="str">
            <v>HECTOR OVIEDO</v>
          </cell>
          <cell r="H1226" t="str">
            <v>Sucre</v>
          </cell>
          <cell r="I1226" t="str">
            <v>SINCELEJO</v>
          </cell>
          <cell r="J1226" t="str">
            <v>SINCELEJO</v>
          </cell>
          <cell r="K1226" t="str">
            <v>GAVIOTAS</v>
          </cell>
          <cell r="L1226" t="str">
            <v>CR 4BIS # 31- 54 DUP 1</v>
          </cell>
          <cell r="M1226" t="str">
            <v>Resid. Estrato 2 E.Costa</v>
          </cell>
          <cell r="N1226" t="str">
            <v>Situacion correcta</v>
          </cell>
          <cell r="O1226">
            <v>89720</v>
          </cell>
          <cell r="P1226">
            <v>1</v>
          </cell>
        </row>
        <row r="1227">
          <cell r="A1227">
            <v>28360474</v>
          </cell>
          <cell r="B1227" t="str">
            <v>Medidores Para Pci</v>
          </cell>
          <cell r="C1227">
            <v>5105628</v>
          </cell>
          <cell r="E1227">
            <v>25067707</v>
          </cell>
          <cell r="F1227">
            <v>5163070</v>
          </cell>
          <cell r="G1227" t="str">
            <v>JAIME FRANCO</v>
          </cell>
          <cell r="H1227" t="str">
            <v>Sucre</v>
          </cell>
          <cell r="I1227" t="str">
            <v>SINCELEJO</v>
          </cell>
          <cell r="J1227" t="str">
            <v>SINCELEJO</v>
          </cell>
          <cell r="K1227" t="str">
            <v>GAVIOTAS</v>
          </cell>
          <cell r="L1227" t="str">
            <v>CR 4BIS # 31- 74</v>
          </cell>
          <cell r="M1227" t="str">
            <v>Resid. Estrato 2 E.Costa</v>
          </cell>
          <cell r="N1227" t="str">
            <v>Situacion correcta</v>
          </cell>
        </row>
        <row r="1228">
          <cell r="A1228">
            <v>1617221</v>
          </cell>
          <cell r="B1228" t="str">
            <v>Medidores Para Pci</v>
          </cell>
          <cell r="C1228">
            <v>5054766</v>
          </cell>
          <cell r="E1228">
            <v>25067657</v>
          </cell>
          <cell r="F1228">
            <v>5061346</v>
          </cell>
          <cell r="G1228" t="str">
            <v>ROSA CORDERO</v>
          </cell>
          <cell r="H1228" t="str">
            <v>Sucre</v>
          </cell>
          <cell r="I1228" t="str">
            <v>SINCELEJO</v>
          </cell>
          <cell r="J1228" t="str">
            <v>SINCELEJO</v>
          </cell>
          <cell r="K1228" t="str">
            <v>GAVIOTAS</v>
          </cell>
          <cell r="L1228" t="str">
            <v>CL 31B # 4BIS- 14</v>
          </cell>
          <cell r="M1228" t="str">
            <v>Resid. Estrato 2 E.Costa</v>
          </cell>
          <cell r="N1228" t="str">
            <v>Situacion correcta</v>
          </cell>
        </row>
        <row r="1229">
          <cell r="A1229">
            <v>7724922</v>
          </cell>
          <cell r="B1229" t="str">
            <v>Medidores Para Pci</v>
          </cell>
          <cell r="C1229">
            <v>5105639</v>
          </cell>
          <cell r="E1229">
            <v>25067655</v>
          </cell>
          <cell r="F1229">
            <v>5163092</v>
          </cell>
          <cell r="G1229" t="str">
            <v>ROSEMBERT MARTINEZ</v>
          </cell>
          <cell r="H1229" t="str">
            <v>Sucre</v>
          </cell>
          <cell r="I1229" t="str">
            <v>SINCELEJO</v>
          </cell>
          <cell r="J1229" t="str">
            <v>SINCELEJO</v>
          </cell>
          <cell r="K1229" t="str">
            <v>GAVIOTAS</v>
          </cell>
          <cell r="L1229" t="str">
            <v>CL 31B # 4BIS- 24</v>
          </cell>
          <cell r="M1229" t="str">
            <v>Resid. Estrato 2 E.Costa</v>
          </cell>
          <cell r="N1229" t="str">
            <v>Situacion correcta</v>
          </cell>
          <cell r="O1229">
            <v>25430</v>
          </cell>
          <cell r="P1229">
            <v>1</v>
          </cell>
        </row>
        <row r="1230">
          <cell r="A1230">
            <v>33104099</v>
          </cell>
          <cell r="B1230" t="str">
            <v>Medidores Para Pci</v>
          </cell>
          <cell r="C1230">
            <v>5105645</v>
          </cell>
          <cell r="E1230">
            <v>25067650</v>
          </cell>
          <cell r="F1230">
            <v>5163104</v>
          </cell>
          <cell r="G1230" t="str">
            <v>EMIL SOLIS</v>
          </cell>
          <cell r="H1230" t="str">
            <v>Sucre</v>
          </cell>
          <cell r="I1230" t="str">
            <v>SINCELEJO</v>
          </cell>
          <cell r="J1230" t="str">
            <v>SINCELEJO</v>
          </cell>
          <cell r="K1230" t="str">
            <v>GAVIOTAS</v>
          </cell>
          <cell r="L1230" t="str">
            <v>CL 31B # 4A- 3</v>
          </cell>
          <cell r="M1230" t="str">
            <v>Resid. Estrato 2 E.Costa</v>
          </cell>
          <cell r="N1230" t="str">
            <v>Situacion correcta</v>
          </cell>
        </row>
        <row r="1231">
          <cell r="A1231">
            <v>7146017</v>
          </cell>
          <cell r="B1231" t="str">
            <v>Medidores Para Pci</v>
          </cell>
          <cell r="C1231">
            <v>5105640</v>
          </cell>
          <cell r="E1231">
            <v>25067651</v>
          </cell>
          <cell r="F1231">
            <v>5163094</v>
          </cell>
          <cell r="G1231" t="str">
            <v>RAFAEL MARTINEZ</v>
          </cell>
          <cell r="H1231" t="str">
            <v>Sucre</v>
          </cell>
          <cell r="I1231" t="str">
            <v>SINCELEJO</v>
          </cell>
          <cell r="J1231" t="str">
            <v>SINCELEJO</v>
          </cell>
          <cell r="K1231" t="str">
            <v>GAVIOTAS</v>
          </cell>
          <cell r="L1231" t="str">
            <v>CL 31B # 4A- 5</v>
          </cell>
          <cell r="M1231" t="str">
            <v>Resid. Estrato 2 E.Costa</v>
          </cell>
          <cell r="N1231" t="str">
            <v>Situacion correcta</v>
          </cell>
        </row>
        <row r="1232">
          <cell r="A1232">
            <v>7146161</v>
          </cell>
          <cell r="B1232" t="str">
            <v>Medidores Para Pci</v>
          </cell>
          <cell r="C1232">
            <v>5105638</v>
          </cell>
          <cell r="E1232">
            <v>25067696</v>
          </cell>
          <cell r="F1232">
            <v>5163090</v>
          </cell>
          <cell r="G1232" t="str">
            <v>IDALIDES VERGARA</v>
          </cell>
          <cell r="H1232" t="str">
            <v>Sucre</v>
          </cell>
          <cell r="I1232" t="str">
            <v>SINCELEJO</v>
          </cell>
          <cell r="J1232" t="str">
            <v>SINCELEJO</v>
          </cell>
          <cell r="K1232" t="str">
            <v>GAVIOTAS</v>
          </cell>
          <cell r="L1232" t="str">
            <v>CR 4A # 31- 90</v>
          </cell>
          <cell r="M1232" t="str">
            <v>Resid. Estrato 2 E.Costa</v>
          </cell>
          <cell r="N1232" t="str">
            <v>Situacion correcta</v>
          </cell>
          <cell r="O1232">
            <v>21230</v>
          </cell>
          <cell r="P1232">
            <v>1</v>
          </cell>
        </row>
        <row r="1233">
          <cell r="A1233">
            <v>7147082</v>
          </cell>
          <cell r="B1233" t="str">
            <v>Medidores Para Pci</v>
          </cell>
          <cell r="C1233">
            <v>5105637</v>
          </cell>
          <cell r="E1233">
            <v>25067693</v>
          </cell>
          <cell r="F1233">
            <v>5163088</v>
          </cell>
          <cell r="G1233" t="str">
            <v>JULIO DE LA OSSA</v>
          </cell>
          <cell r="H1233" t="str">
            <v>Sucre</v>
          </cell>
          <cell r="I1233" t="str">
            <v>SINCELEJO</v>
          </cell>
          <cell r="J1233" t="str">
            <v>SINCELEJO</v>
          </cell>
          <cell r="K1233" t="str">
            <v>GAVIOTAS</v>
          </cell>
          <cell r="L1233" t="str">
            <v>CR 4A # 31- 76</v>
          </cell>
          <cell r="M1233" t="str">
            <v>Resid. Estrato 2 E.Costa</v>
          </cell>
          <cell r="N1233" t="str">
            <v>Situacion correcta</v>
          </cell>
          <cell r="O1233">
            <v>20440</v>
          </cell>
          <cell r="P1233">
            <v>3</v>
          </cell>
        </row>
        <row r="1234">
          <cell r="A1234">
            <v>7147097</v>
          </cell>
          <cell r="B1234" t="str">
            <v>Medidores Para Pci</v>
          </cell>
          <cell r="C1234">
            <v>5105646</v>
          </cell>
          <cell r="E1234">
            <v>25067694</v>
          </cell>
          <cell r="F1234">
            <v>5163106</v>
          </cell>
          <cell r="G1234" t="str">
            <v>BLANCA BRAVO</v>
          </cell>
          <cell r="H1234" t="str">
            <v>Sucre</v>
          </cell>
          <cell r="I1234" t="str">
            <v>SINCELEJO</v>
          </cell>
          <cell r="J1234" t="str">
            <v>SINCELEJO</v>
          </cell>
          <cell r="K1234" t="str">
            <v>GAVIOTAS</v>
          </cell>
          <cell r="L1234" t="str">
            <v>CR 4A # 31A- 7</v>
          </cell>
          <cell r="M1234" t="str">
            <v>Resid. Estrato 2 E.Costa</v>
          </cell>
          <cell r="N1234" t="str">
            <v>Situacion correcta</v>
          </cell>
          <cell r="O1234">
            <v>23960</v>
          </cell>
          <cell r="P1234">
            <v>3</v>
          </cell>
        </row>
        <row r="1235">
          <cell r="A1235">
            <v>7724920</v>
          </cell>
          <cell r="B1235" t="str">
            <v>Medidores Para Pci</v>
          </cell>
          <cell r="C1235">
            <v>5053586</v>
          </cell>
          <cell r="E1235">
            <v>25112992</v>
          </cell>
          <cell r="F1235">
            <v>5058986</v>
          </cell>
          <cell r="G1235" t="str">
            <v>GONEIRA PATERNINA</v>
          </cell>
          <cell r="H1235" t="str">
            <v>Sucre</v>
          </cell>
          <cell r="I1235" t="str">
            <v>SINCELEJO</v>
          </cell>
          <cell r="J1235" t="str">
            <v>SINCELEJO</v>
          </cell>
          <cell r="K1235" t="str">
            <v>SINCELEJO</v>
          </cell>
          <cell r="L1235" t="str">
            <v>CL SIN NOMENCLATURA # 4A- 25</v>
          </cell>
          <cell r="M1235" t="str">
            <v>Resid. Estrato 2 E.Costa</v>
          </cell>
          <cell r="N1235" t="str">
            <v>Situacion correcta</v>
          </cell>
        </row>
        <row r="1236">
          <cell r="A1236">
            <v>7146891</v>
          </cell>
          <cell r="B1236" t="str">
            <v>Medidores Para Pci</v>
          </cell>
          <cell r="C1236">
            <v>5105636</v>
          </cell>
          <cell r="E1236">
            <v>25067692</v>
          </cell>
          <cell r="F1236">
            <v>5163086</v>
          </cell>
          <cell r="G1236" t="str">
            <v>JUAN HERNADEZ</v>
          </cell>
          <cell r="H1236" t="str">
            <v>Sucre</v>
          </cell>
          <cell r="I1236" t="str">
            <v>SINCELEJO</v>
          </cell>
          <cell r="J1236" t="str">
            <v>SINCELEJO</v>
          </cell>
          <cell r="K1236" t="str">
            <v>GAVIOTAS</v>
          </cell>
          <cell r="L1236" t="str">
            <v>CR 4A # 31- 68</v>
          </cell>
          <cell r="M1236" t="str">
            <v>Resid. Estrato 2 E.Costa</v>
          </cell>
          <cell r="N1236" t="str">
            <v>Situacion correcta</v>
          </cell>
          <cell r="O1236">
            <v>10780</v>
          </cell>
          <cell r="P1236">
            <v>1</v>
          </cell>
        </row>
        <row r="1237">
          <cell r="A1237">
            <v>31991155</v>
          </cell>
          <cell r="B1237" t="str">
            <v>Medidores Para Pci</v>
          </cell>
          <cell r="C1237">
            <v>5898968</v>
          </cell>
          <cell r="E1237">
            <v>34031930</v>
          </cell>
          <cell r="F1237">
            <v>6039378</v>
          </cell>
          <cell r="G1237" t="str">
            <v>AUGUSTO RAFAEL GONZALEZ ROSARIO</v>
          </cell>
          <cell r="H1237" t="str">
            <v>Sucre</v>
          </cell>
          <cell r="I1237" t="str">
            <v>SINCELEJO</v>
          </cell>
          <cell r="J1237" t="str">
            <v>SINCELEJO</v>
          </cell>
          <cell r="K1237" t="str">
            <v>LAS GAVIOTAS</v>
          </cell>
          <cell r="L1237" t="str">
            <v>CR 4 # 31- 60</v>
          </cell>
          <cell r="M1237" t="str">
            <v>Resid. Estrato 2 E.Costa</v>
          </cell>
          <cell r="N1237" t="str">
            <v>Situacion correcta</v>
          </cell>
          <cell r="O1237">
            <v>25750</v>
          </cell>
          <cell r="P1237">
            <v>1</v>
          </cell>
        </row>
        <row r="1238">
          <cell r="A1238">
            <v>34698833</v>
          </cell>
          <cell r="B1238" t="str">
            <v>Medidores Para Pci</v>
          </cell>
          <cell r="C1238">
            <v>5105647</v>
          </cell>
          <cell r="E1238">
            <v>25067691</v>
          </cell>
          <cell r="F1238">
            <v>5163108</v>
          </cell>
          <cell r="G1238" t="str">
            <v>JOSE A PATERNINA</v>
          </cell>
          <cell r="H1238" t="str">
            <v>Sucre</v>
          </cell>
          <cell r="I1238" t="str">
            <v>SINCELEJO</v>
          </cell>
          <cell r="J1238" t="str">
            <v>SINCELEJO</v>
          </cell>
          <cell r="K1238" t="str">
            <v>GAVIOTAS</v>
          </cell>
          <cell r="L1238" t="str">
            <v>CR 4A # 31- 43</v>
          </cell>
          <cell r="M1238" t="str">
            <v>Resid. Estrato 2 E.Costa</v>
          </cell>
          <cell r="N1238" t="str">
            <v>Situacion correcta</v>
          </cell>
          <cell r="O1238">
            <v>23950</v>
          </cell>
          <cell r="P1238">
            <v>1</v>
          </cell>
        </row>
        <row r="1239">
          <cell r="A1239">
            <v>7689473</v>
          </cell>
          <cell r="B1239" t="str">
            <v>Medidores Para Pci</v>
          </cell>
          <cell r="C1239">
            <v>5105648</v>
          </cell>
          <cell r="E1239">
            <v>25067695</v>
          </cell>
          <cell r="F1239">
            <v>5163110</v>
          </cell>
          <cell r="G1239" t="str">
            <v>MANUEL PEREZ</v>
          </cell>
          <cell r="H1239" t="str">
            <v>Sucre</v>
          </cell>
          <cell r="I1239" t="str">
            <v>SINCELEJO</v>
          </cell>
          <cell r="J1239" t="str">
            <v>SINCELEJO</v>
          </cell>
          <cell r="K1239" t="str">
            <v>GAVIOTAS</v>
          </cell>
          <cell r="L1239" t="str">
            <v>CR 4A # 31- 33</v>
          </cell>
          <cell r="M1239" t="str">
            <v>Resid. Estrato 2 E.Costa</v>
          </cell>
          <cell r="N1239" t="str">
            <v>Susp. Adtiva Pend Fact.</v>
          </cell>
          <cell r="O1239">
            <v>484690</v>
          </cell>
          <cell r="P1239">
            <v>17</v>
          </cell>
        </row>
        <row r="1240">
          <cell r="A1240">
            <v>38330805</v>
          </cell>
          <cell r="B1240" t="str">
            <v>Medidores Para Pci</v>
          </cell>
          <cell r="C1240" t="str">
            <v>No Encontrados</v>
          </cell>
        </row>
        <row r="1241">
          <cell r="A1241">
            <v>7725644</v>
          </cell>
          <cell r="B1241" t="str">
            <v>Medidores Para Pci</v>
          </cell>
          <cell r="C1241">
            <v>5047920</v>
          </cell>
          <cell r="E1241">
            <v>25011767</v>
          </cell>
          <cell r="F1241">
            <v>5047920</v>
          </cell>
          <cell r="G1241" t="str">
            <v>FRANCISCO OLIVA ROMERO</v>
          </cell>
          <cell r="H1241" t="str">
            <v>Sucre</v>
          </cell>
          <cell r="I1241" t="str">
            <v>COROZAL</v>
          </cell>
          <cell r="J1241" t="str">
            <v>EL ROBLE</v>
          </cell>
          <cell r="K1241" t="str">
            <v>EL ROBLE</v>
          </cell>
          <cell r="L1241" t="str">
            <v>CR 5 # 3- 80</v>
          </cell>
          <cell r="M1241" t="str">
            <v>Resid. Estrato 1 E.Costa</v>
          </cell>
          <cell r="N1241" t="str">
            <v>Situacion correcta</v>
          </cell>
          <cell r="O1241">
            <v>2687500</v>
          </cell>
          <cell r="P1241">
            <v>5</v>
          </cell>
        </row>
        <row r="1242">
          <cell r="A1242">
            <v>7725786</v>
          </cell>
          <cell r="B1242" t="str">
            <v>Medidores Para Pci</v>
          </cell>
          <cell r="C1242">
            <v>5053563</v>
          </cell>
          <cell r="E1242">
            <v>25067689</v>
          </cell>
          <cell r="F1242">
            <v>5058940</v>
          </cell>
          <cell r="G1242" t="str">
            <v>ARGEMIRO HOYOS</v>
          </cell>
          <cell r="H1242" t="str">
            <v>Sucre</v>
          </cell>
          <cell r="I1242" t="str">
            <v>SINCELEJO</v>
          </cell>
          <cell r="J1242" t="str">
            <v>SINCELEJO</v>
          </cell>
          <cell r="K1242" t="str">
            <v>GAVIOTAS</v>
          </cell>
          <cell r="L1242" t="str">
            <v>CR 4A # 31- 15</v>
          </cell>
          <cell r="M1242" t="str">
            <v>Resid. Estrato 2 E.Costa</v>
          </cell>
          <cell r="N1242" t="str">
            <v>Situacion correcta</v>
          </cell>
          <cell r="O1242">
            <v>26360</v>
          </cell>
          <cell r="P1242">
            <v>1</v>
          </cell>
        </row>
        <row r="1243">
          <cell r="A1243">
            <v>7689321</v>
          </cell>
          <cell r="B1243" t="str">
            <v>Medidores Para Pci</v>
          </cell>
          <cell r="C1243">
            <v>5105649</v>
          </cell>
          <cell r="E1243">
            <v>25067688</v>
          </cell>
          <cell r="F1243">
            <v>5163112</v>
          </cell>
          <cell r="G1243" t="str">
            <v>RAUL VILLALBA</v>
          </cell>
          <cell r="H1243" t="str">
            <v>Sucre</v>
          </cell>
          <cell r="I1243" t="str">
            <v>SINCELEJO</v>
          </cell>
          <cell r="J1243" t="str">
            <v>SINCELEJO</v>
          </cell>
          <cell r="K1243" t="str">
            <v>GAVIOTAS</v>
          </cell>
          <cell r="L1243" t="str">
            <v>CR 4A # 31- 13</v>
          </cell>
          <cell r="M1243" t="str">
            <v>Resid. Estrato 2 E.Costa</v>
          </cell>
          <cell r="N1243" t="str">
            <v>Suspendido por impago</v>
          </cell>
          <cell r="O1243">
            <v>657190</v>
          </cell>
          <cell r="P1243">
            <v>26</v>
          </cell>
        </row>
        <row r="1244">
          <cell r="A1244">
            <v>7116604</v>
          </cell>
          <cell r="B1244" t="str">
            <v>Medidores Para Pci</v>
          </cell>
          <cell r="C1244">
            <v>5105650</v>
          </cell>
          <cell r="E1244">
            <v>25067686</v>
          </cell>
          <cell r="F1244">
            <v>5163114</v>
          </cell>
          <cell r="G1244" t="str">
            <v>GREY DIAZ</v>
          </cell>
          <cell r="H1244" t="str">
            <v>Sucre</v>
          </cell>
          <cell r="I1244" t="str">
            <v>SINCELEJO</v>
          </cell>
          <cell r="J1244" t="str">
            <v>SINCELEJO</v>
          </cell>
          <cell r="K1244" t="str">
            <v>GAVIOTAS</v>
          </cell>
          <cell r="L1244" t="str">
            <v>CR 4A # 31- 5</v>
          </cell>
          <cell r="M1244" t="str">
            <v>Resid. Estrato 2 E.Costa</v>
          </cell>
          <cell r="N1244" t="str">
            <v>Situacion correcta</v>
          </cell>
          <cell r="O1244">
            <v>29850</v>
          </cell>
          <cell r="P1244">
            <v>1</v>
          </cell>
        </row>
        <row r="1245">
          <cell r="A1245">
            <v>7686350</v>
          </cell>
          <cell r="B1245" t="str">
            <v>Medidores Para Pci</v>
          </cell>
          <cell r="C1245">
            <v>5049939</v>
          </cell>
          <cell r="E1245">
            <v>25067687</v>
          </cell>
          <cell r="F1245">
            <v>5051692</v>
          </cell>
          <cell r="G1245" t="str">
            <v>ADALGIZA ISABEL ARROYO</v>
          </cell>
          <cell r="H1245" t="str">
            <v>Sucre</v>
          </cell>
          <cell r="I1245" t="str">
            <v>SINCELEJO</v>
          </cell>
          <cell r="J1245" t="str">
            <v>SINCELEJO</v>
          </cell>
          <cell r="K1245" t="str">
            <v>GAVIOTAS</v>
          </cell>
          <cell r="L1245" t="str">
            <v>CR 4A # 31- 6</v>
          </cell>
          <cell r="M1245" t="str">
            <v>Resid. Estrato 2 E.Costa</v>
          </cell>
          <cell r="N1245" t="str">
            <v>Situacion correcta</v>
          </cell>
        </row>
        <row r="1246">
          <cell r="A1246">
            <v>34698558</v>
          </cell>
          <cell r="B1246" t="str">
            <v>Medidores Para Pci</v>
          </cell>
          <cell r="C1246">
            <v>6200638</v>
          </cell>
          <cell r="E1246">
            <v>34200480</v>
          </cell>
          <cell r="F1246">
            <v>6201276</v>
          </cell>
          <cell r="G1246" t="str">
            <v>LEONCIO VERTEL</v>
          </cell>
          <cell r="H1246" t="str">
            <v>Sucre</v>
          </cell>
          <cell r="I1246" t="str">
            <v>SINCELEJO</v>
          </cell>
          <cell r="J1246" t="str">
            <v>SINCELEJO</v>
          </cell>
          <cell r="K1246" t="str">
            <v>GAVIOTAS</v>
          </cell>
          <cell r="L1246" t="str">
            <v>CL 31 # 4BISSN- 402</v>
          </cell>
          <cell r="M1246" t="str">
            <v>Resid. Estrato 2 E.Costa</v>
          </cell>
          <cell r="N1246" t="str">
            <v>Situacion correcta</v>
          </cell>
          <cell r="O1246">
            <v>32230</v>
          </cell>
          <cell r="P1246">
            <v>1</v>
          </cell>
        </row>
        <row r="1247">
          <cell r="A1247">
            <v>7726653</v>
          </cell>
          <cell r="B1247" t="str">
            <v>Medidores Para Pci</v>
          </cell>
          <cell r="C1247">
            <v>5051116</v>
          </cell>
          <cell r="E1247">
            <v>25067647</v>
          </cell>
          <cell r="F1247">
            <v>5054046</v>
          </cell>
          <cell r="G1247" t="str">
            <v>CARMEN RODRIGUEZ H</v>
          </cell>
          <cell r="H1247" t="str">
            <v>Sucre</v>
          </cell>
          <cell r="I1247" t="str">
            <v>SINCELEJO</v>
          </cell>
          <cell r="J1247" t="str">
            <v>SINCELEJO</v>
          </cell>
          <cell r="K1247" t="str">
            <v>GAVIOTAS</v>
          </cell>
          <cell r="L1247" t="str">
            <v>CL 31 # 31- 12</v>
          </cell>
          <cell r="M1247" t="str">
            <v>Resid. Estrato 2 E.Costa</v>
          </cell>
          <cell r="N1247" t="str">
            <v>Situacion correcta</v>
          </cell>
          <cell r="O1247">
            <v>29130</v>
          </cell>
          <cell r="P1247">
            <v>1</v>
          </cell>
        </row>
        <row r="1248">
          <cell r="A1248">
            <v>1534925</v>
          </cell>
          <cell r="B1248" t="str">
            <v>Medidores Para Pci</v>
          </cell>
          <cell r="C1248">
            <v>5054769</v>
          </cell>
          <cell r="E1248">
            <v>25067649</v>
          </cell>
          <cell r="F1248">
            <v>5061352</v>
          </cell>
          <cell r="G1248" t="str">
            <v>ANA RAMIREZ</v>
          </cell>
          <cell r="H1248" t="str">
            <v>Sucre</v>
          </cell>
          <cell r="I1248" t="str">
            <v>SINCELEJO</v>
          </cell>
          <cell r="J1248" t="str">
            <v>SINCELEJO</v>
          </cell>
          <cell r="K1248" t="str">
            <v>GAVIOTAS</v>
          </cell>
          <cell r="L1248" t="str">
            <v>CL 31 # 4BIS- 9</v>
          </cell>
          <cell r="M1248" t="str">
            <v>Resid. Estrato 2 E.Costa</v>
          </cell>
          <cell r="N1248" t="str">
            <v>Situacion correcta</v>
          </cell>
          <cell r="O1248">
            <v>40790</v>
          </cell>
          <cell r="P1248">
            <v>1</v>
          </cell>
        </row>
        <row r="1249">
          <cell r="A1249">
            <v>33104025</v>
          </cell>
          <cell r="B1249" t="str">
            <v>Medidores Para Pci</v>
          </cell>
          <cell r="C1249">
            <v>5105626</v>
          </cell>
          <cell r="E1249">
            <v>25067699</v>
          </cell>
          <cell r="F1249">
            <v>5163066</v>
          </cell>
          <cell r="G1249" t="str">
            <v>JULIA M DE ROMERO</v>
          </cell>
          <cell r="H1249" t="str">
            <v>Sucre</v>
          </cell>
          <cell r="I1249" t="str">
            <v>SINCELEJO</v>
          </cell>
          <cell r="J1249" t="str">
            <v>SINCELEJO</v>
          </cell>
          <cell r="K1249" t="str">
            <v>GAVIOTAS</v>
          </cell>
          <cell r="L1249" t="str">
            <v>CR 4BIS # 31- 14</v>
          </cell>
          <cell r="M1249" t="str">
            <v>Resid. Estrato 2 E.Costa</v>
          </cell>
          <cell r="N1249" t="str">
            <v>Situacion correcta</v>
          </cell>
          <cell r="O1249">
            <v>48360</v>
          </cell>
          <cell r="P1249">
            <v>4</v>
          </cell>
        </row>
        <row r="1250">
          <cell r="A1250">
            <v>3469801</v>
          </cell>
          <cell r="B1250" t="str">
            <v>Medidores Para Pci</v>
          </cell>
          <cell r="C1250" t="str">
            <v>No Encontrados</v>
          </cell>
        </row>
        <row r="1251">
          <cell r="A1251">
            <v>7689468</v>
          </cell>
          <cell r="B1251" t="str">
            <v>Medidores Para Pci</v>
          </cell>
          <cell r="C1251">
            <v>5105662</v>
          </cell>
          <cell r="E1251">
            <v>25067697</v>
          </cell>
          <cell r="F1251">
            <v>5163138</v>
          </cell>
          <cell r="G1251" t="str">
            <v>JAIME NUNEZ S</v>
          </cell>
          <cell r="H1251" t="str">
            <v>Sucre</v>
          </cell>
          <cell r="I1251" t="str">
            <v>SINCELEJO</v>
          </cell>
          <cell r="J1251" t="str">
            <v>SINCELEJO</v>
          </cell>
          <cell r="K1251" t="str">
            <v>GAVIOTAS</v>
          </cell>
          <cell r="L1251" t="str">
            <v>CR 4BIS # 30- 58</v>
          </cell>
          <cell r="M1251" t="str">
            <v>Resid. Estrato 2 E.Costa</v>
          </cell>
          <cell r="N1251" t="str">
            <v>Situacion correcta</v>
          </cell>
          <cell r="O1251">
            <v>45790</v>
          </cell>
          <cell r="P1251">
            <v>1</v>
          </cell>
        </row>
        <row r="1252">
          <cell r="A1252">
            <v>7724926</v>
          </cell>
          <cell r="B1252" t="str">
            <v>Medidores Para Pci</v>
          </cell>
          <cell r="C1252">
            <v>5053556</v>
          </cell>
          <cell r="E1252">
            <v>25067712</v>
          </cell>
          <cell r="F1252">
            <v>5058926</v>
          </cell>
          <cell r="G1252" t="str">
            <v>BELARMINA VERGARA</v>
          </cell>
          <cell r="H1252" t="str">
            <v>Sucre</v>
          </cell>
          <cell r="I1252" t="str">
            <v>SINCELEJO</v>
          </cell>
          <cell r="J1252" t="str">
            <v>SINCELEJO</v>
          </cell>
          <cell r="K1252" t="str">
            <v>GAVIOTAS</v>
          </cell>
          <cell r="L1252" t="str">
            <v>CR 4BIS # 30- 48</v>
          </cell>
          <cell r="M1252" t="str">
            <v>Resid. Estrato 2 E.Costa</v>
          </cell>
          <cell r="N1252" t="str">
            <v>Situacion correcta</v>
          </cell>
          <cell r="O1252">
            <v>14790</v>
          </cell>
          <cell r="P1252">
            <v>1</v>
          </cell>
        </row>
        <row r="1253">
          <cell r="A1253">
            <v>7724918</v>
          </cell>
          <cell r="B1253" t="str">
            <v>Medidores Para Pci</v>
          </cell>
          <cell r="C1253">
            <v>5053582</v>
          </cell>
          <cell r="E1253">
            <v>25067711</v>
          </cell>
          <cell r="F1253">
            <v>5058978</v>
          </cell>
          <cell r="G1253" t="str">
            <v>NANCY MENDOZA</v>
          </cell>
          <cell r="H1253" t="str">
            <v>Sucre</v>
          </cell>
          <cell r="I1253" t="str">
            <v>SINCELEJO</v>
          </cell>
          <cell r="J1253" t="str">
            <v>SINCELEJO</v>
          </cell>
          <cell r="K1253" t="str">
            <v>GAVIOTAS</v>
          </cell>
          <cell r="L1253" t="str">
            <v>CR 4BIS # 30- 38</v>
          </cell>
          <cell r="M1253" t="str">
            <v>Resid. Estrato 2 E.Costa</v>
          </cell>
          <cell r="N1253" t="str">
            <v>Susp. Adtiva Pend Fact.</v>
          </cell>
          <cell r="O1253">
            <v>235480</v>
          </cell>
          <cell r="P1253">
            <v>16</v>
          </cell>
        </row>
        <row r="1254">
          <cell r="A1254">
            <v>33104015</v>
          </cell>
          <cell r="B1254" t="str">
            <v>Medidores Para Pci</v>
          </cell>
          <cell r="C1254">
            <v>5105656</v>
          </cell>
          <cell r="E1254">
            <v>25067710</v>
          </cell>
          <cell r="F1254">
            <v>5163126</v>
          </cell>
          <cell r="G1254" t="str">
            <v>JOSE L VIERA</v>
          </cell>
          <cell r="H1254" t="str">
            <v>Sucre</v>
          </cell>
          <cell r="I1254" t="str">
            <v>SINCELEJO</v>
          </cell>
          <cell r="J1254" t="str">
            <v>SINCELEJO</v>
          </cell>
          <cell r="K1254" t="str">
            <v>GAVIOTAS</v>
          </cell>
          <cell r="L1254" t="str">
            <v>CR 4BIS # 30- 30</v>
          </cell>
          <cell r="M1254" t="str">
            <v>Resid. Estrato 2 E.Costa</v>
          </cell>
          <cell r="N1254" t="str">
            <v>Situacion correcta</v>
          </cell>
        </row>
        <row r="1255">
          <cell r="A1255">
            <v>73104015</v>
          </cell>
          <cell r="B1255" t="str">
            <v>Medidores Para Pci</v>
          </cell>
          <cell r="C1255" t="str">
            <v>No Encontrados</v>
          </cell>
        </row>
        <row r="1256">
          <cell r="A1256">
            <v>7725784</v>
          </cell>
          <cell r="B1256" t="str">
            <v>Medidores Para Pci</v>
          </cell>
          <cell r="C1256">
            <v>5053583</v>
          </cell>
          <cell r="E1256">
            <v>25067646</v>
          </cell>
          <cell r="F1256">
            <v>5058980</v>
          </cell>
          <cell r="G1256" t="str">
            <v>EMIRO VERGARA</v>
          </cell>
          <cell r="H1256" t="str">
            <v>Sucre</v>
          </cell>
          <cell r="I1256" t="str">
            <v>SINCELEJO</v>
          </cell>
          <cell r="J1256" t="str">
            <v>SINCELEJO</v>
          </cell>
          <cell r="K1256" t="str">
            <v>GAVIOTAS</v>
          </cell>
          <cell r="L1256" t="str">
            <v>CL 30A # 4BIS- 38</v>
          </cell>
          <cell r="M1256" t="str">
            <v>Resid. Estrato 2 E.Costa</v>
          </cell>
          <cell r="N1256" t="str">
            <v>Situacion correcta</v>
          </cell>
        </row>
        <row r="1257">
          <cell r="A1257">
            <v>34698808</v>
          </cell>
          <cell r="B1257" t="str">
            <v>Medidores Para Pci</v>
          </cell>
          <cell r="C1257">
            <v>6513488</v>
          </cell>
          <cell r="E1257">
            <v>34510586</v>
          </cell>
          <cell r="F1257">
            <v>6537102</v>
          </cell>
          <cell r="G1257" t="str">
            <v>ENEIDA MARQUEZ CARO</v>
          </cell>
          <cell r="H1257" t="str">
            <v>Sucre</v>
          </cell>
          <cell r="I1257" t="str">
            <v>SINCELEJO</v>
          </cell>
          <cell r="J1257" t="str">
            <v>SINCELEJO</v>
          </cell>
          <cell r="K1257" t="str">
            <v>GAVIOTAS</v>
          </cell>
          <cell r="L1257" t="str">
            <v>CL 30A # 4BIS- 27</v>
          </cell>
          <cell r="M1257" t="str">
            <v>Resid. Estrato 2 E.Costa</v>
          </cell>
          <cell r="N1257" t="str">
            <v>Situacion correcta</v>
          </cell>
          <cell r="O1257">
            <v>0</v>
          </cell>
          <cell r="P1257">
            <v>7</v>
          </cell>
        </row>
        <row r="1258">
          <cell r="A1258">
            <v>1617217</v>
          </cell>
          <cell r="B1258" t="str">
            <v>Medidores Para Pci</v>
          </cell>
          <cell r="C1258">
            <v>5054770</v>
          </cell>
          <cell r="E1258">
            <v>25112984</v>
          </cell>
          <cell r="F1258">
            <v>5061354</v>
          </cell>
          <cell r="G1258" t="str">
            <v>MANUEL FRANCO</v>
          </cell>
          <cell r="H1258" t="str">
            <v>Sucre</v>
          </cell>
          <cell r="I1258" t="str">
            <v>SINCELEJO</v>
          </cell>
          <cell r="J1258" t="str">
            <v>SINCELEJO</v>
          </cell>
          <cell r="K1258" t="str">
            <v>LAS GAVIOTAS</v>
          </cell>
          <cell r="L1258" t="str">
            <v>CL 31 # 4BIS- 50</v>
          </cell>
          <cell r="M1258" t="str">
            <v>Resid. Estrato 2 E.Costa</v>
          </cell>
          <cell r="N1258" t="str">
            <v>Suspendido por impago</v>
          </cell>
          <cell r="O1258">
            <v>576427</v>
          </cell>
          <cell r="P1258">
            <v>41</v>
          </cell>
        </row>
        <row r="1259">
          <cell r="A1259">
            <v>7724924</v>
          </cell>
          <cell r="B1259" t="str">
            <v>Medidores Para Pci</v>
          </cell>
          <cell r="C1259">
            <v>5105654</v>
          </cell>
          <cell r="E1259">
            <v>25067709</v>
          </cell>
          <cell r="F1259">
            <v>5163122</v>
          </cell>
          <cell r="G1259" t="str">
            <v>MIGUEL RIVERO</v>
          </cell>
          <cell r="H1259" t="str">
            <v>Sucre</v>
          </cell>
          <cell r="I1259" t="str">
            <v>SINCELEJO</v>
          </cell>
          <cell r="J1259" t="str">
            <v>SINCELEJO</v>
          </cell>
          <cell r="K1259" t="str">
            <v>GAVIOTAS</v>
          </cell>
          <cell r="L1259" t="str">
            <v>CR 4BIS # 30- 5</v>
          </cell>
          <cell r="M1259" t="str">
            <v>Resid. Estrato 2 E.Costa</v>
          </cell>
          <cell r="N1259" t="str">
            <v>Suspendido por impago</v>
          </cell>
          <cell r="O1259">
            <v>1243769</v>
          </cell>
          <cell r="P1259">
            <v>64</v>
          </cell>
        </row>
        <row r="1260">
          <cell r="A1260">
            <v>10276811</v>
          </cell>
          <cell r="B1260" t="str">
            <v>Medidores Para Pci</v>
          </cell>
          <cell r="C1260">
            <v>5067032</v>
          </cell>
          <cell r="E1260">
            <v>25063919</v>
          </cell>
          <cell r="F1260">
            <v>5085878</v>
          </cell>
          <cell r="G1260" t="str">
            <v>MANUEL E PATERNINA</v>
          </cell>
          <cell r="H1260" t="str">
            <v>Sucre</v>
          </cell>
          <cell r="I1260" t="str">
            <v>SINCELEJO</v>
          </cell>
          <cell r="J1260" t="str">
            <v>SINCELEJO</v>
          </cell>
          <cell r="K1260" t="str">
            <v>DIVINO SALVADOR</v>
          </cell>
          <cell r="L1260" t="str">
            <v>CR 4 # 5- 3</v>
          </cell>
          <cell r="M1260" t="str">
            <v>Resid. Estrato 2 E.Costa</v>
          </cell>
          <cell r="N1260" t="str">
            <v>Situacion correcta</v>
          </cell>
          <cell r="O1260">
            <v>1587950</v>
          </cell>
          <cell r="P1260">
            <v>1</v>
          </cell>
        </row>
        <row r="1261">
          <cell r="A1261">
            <v>10274696</v>
          </cell>
          <cell r="B1261" t="str">
            <v>Medidores Para Pci</v>
          </cell>
          <cell r="C1261">
            <v>5069837</v>
          </cell>
          <cell r="E1261">
            <v>25075920</v>
          </cell>
          <cell r="F1261">
            <v>5091488</v>
          </cell>
          <cell r="G1261" t="str">
            <v>EVER MUNOZ G</v>
          </cell>
          <cell r="H1261" t="str">
            <v>Sucre</v>
          </cell>
          <cell r="I1261" t="str">
            <v>SINCELEJO</v>
          </cell>
          <cell r="J1261" t="str">
            <v>SINCELEJO</v>
          </cell>
          <cell r="K1261" t="str">
            <v>LOS LAURELES</v>
          </cell>
          <cell r="L1261" t="str">
            <v>CR 4 # 4- 32</v>
          </cell>
          <cell r="M1261" t="str">
            <v>Resid. Estrato 1 E.Costa</v>
          </cell>
          <cell r="N1261" t="str">
            <v>Suspendido por impago</v>
          </cell>
          <cell r="O1261">
            <v>39250</v>
          </cell>
          <cell r="P1261">
            <v>3</v>
          </cell>
        </row>
        <row r="1262">
          <cell r="A1262">
            <v>3090537</v>
          </cell>
          <cell r="B1262" t="str">
            <v>Medidores Para Pci</v>
          </cell>
          <cell r="C1262">
            <v>5067077</v>
          </cell>
          <cell r="E1262">
            <v>25063980</v>
          </cell>
          <cell r="F1262">
            <v>5085968</v>
          </cell>
          <cell r="G1262" t="str">
            <v>DIEGO PEREIRA</v>
          </cell>
          <cell r="H1262" t="str">
            <v>Sucre</v>
          </cell>
          <cell r="I1262" t="str">
            <v>SINCELEJO</v>
          </cell>
          <cell r="J1262" t="str">
            <v>SINCELEJO</v>
          </cell>
          <cell r="K1262" t="str">
            <v>DIVINO SALVADOR</v>
          </cell>
          <cell r="L1262" t="str">
            <v>CL 5 # 4- 16</v>
          </cell>
          <cell r="M1262" t="str">
            <v>Resid. Estrato 1 E.Costa</v>
          </cell>
          <cell r="N1262" t="str">
            <v>Situacion correcta</v>
          </cell>
          <cell r="O1262">
            <v>1622060</v>
          </cell>
          <cell r="P1262">
            <v>0</v>
          </cell>
        </row>
        <row r="1263">
          <cell r="A1263">
            <v>77573762</v>
          </cell>
          <cell r="B1263" t="str">
            <v>Medidores Para Pci</v>
          </cell>
          <cell r="C1263">
            <v>5069838</v>
          </cell>
          <cell r="E1263">
            <v>25075916</v>
          </cell>
          <cell r="F1263">
            <v>5091490</v>
          </cell>
          <cell r="G1263" t="str">
            <v>RAMON PINEDA Z</v>
          </cell>
          <cell r="H1263" t="str">
            <v>Sucre</v>
          </cell>
          <cell r="I1263" t="str">
            <v>SINCELEJO</v>
          </cell>
          <cell r="J1263" t="str">
            <v>SINCELEJO</v>
          </cell>
          <cell r="K1263" t="str">
            <v>LOS LAURELES</v>
          </cell>
          <cell r="L1263" t="str">
            <v>CR 4 # 2- 148</v>
          </cell>
          <cell r="M1263" t="str">
            <v>Resid. Estrato 2 E.Costa</v>
          </cell>
          <cell r="N1263" t="str">
            <v>Suspendido por impago</v>
          </cell>
          <cell r="O1263">
            <v>374510</v>
          </cell>
          <cell r="P1263">
            <v>7</v>
          </cell>
        </row>
        <row r="1264">
          <cell r="A1264">
            <v>1434845</v>
          </cell>
          <cell r="B1264" t="str">
            <v>Medidores Para Pci</v>
          </cell>
          <cell r="C1264">
            <v>5067097</v>
          </cell>
          <cell r="E1264">
            <v>25063978</v>
          </cell>
          <cell r="F1264">
            <v>5086008</v>
          </cell>
          <cell r="G1264" t="str">
            <v>TARCILA ORTEGA CL 4 C</v>
          </cell>
          <cell r="H1264" t="str">
            <v>Sucre</v>
          </cell>
          <cell r="I1264" t="str">
            <v>SINCELEJO</v>
          </cell>
          <cell r="J1264" t="str">
            <v>SINCELEJO</v>
          </cell>
          <cell r="K1264" t="str">
            <v>DIVINO SALVADOR</v>
          </cell>
          <cell r="L1264" t="str">
            <v>CL 4C # 4- 51</v>
          </cell>
          <cell r="M1264" t="str">
            <v>Resid. Estrato 1 E.Costa</v>
          </cell>
          <cell r="N1264" t="str">
            <v>Situacion correcta</v>
          </cell>
          <cell r="O1264">
            <v>71600</v>
          </cell>
          <cell r="P1264">
            <v>4</v>
          </cell>
        </row>
        <row r="1265">
          <cell r="A1265">
            <v>1434841</v>
          </cell>
          <cell r="B1265" t="str">
            <v>Medidores Para Pci</v>
          </cell>
          <cell r="C1265">
            <v>5067079</v>
          </cell>
          <cell r="E1265">
            <v>25063968</v>
          </cell>
          <cell r="F1265">
            <v>5085972</v>
          </cell>
          <cell r="G1265" t="str">
            <v>DORIS LOPEZ</v>
          </cell>
          <cell r="H1265" t="str">
            <v>Sucre</v>
          </cell>
          <cell r="I1265" t="str">
            <v>SINCELEJO</v>
          </cell>
          <cell r="J1265" t="str">
            <v>SINCELEJO</v>
          </cell>
          <cell r="K1265" t="str">
            <v>DIVINO SALVADOR</v>
          </cell>
          <cell r="L1265" t="str">
            <v>CL 4C # 4- 52</v>
          </cell>
          <cell r="M1265" t="str">
            <v>Resid. Estrato 1 E.Costa</v>
          </cell>
          <cell r="N1265" t="str">
            <v>Situacion correcta</v>
          </cell>
        </row>
        <row r="1266">
          <cell r="A1266">
            <v>1435091</v>
          </cell>
          <cell r="B1266" t="str">
            <v>Medidores Para Pci</v>
          </cell>
          <cell r="C1266">
            <v>5067082</v>
          </cell>
          <cell r="E1266">
            <v>25063973</v>
          </cell>
          <cell r="F1266">
            <v>5085978</v>
          </cell>
          <cell r="G1266" t="str">
            <v>HUGO MANJARREZ ABAD</v>
          </cell>
          <cell r="H1266" t="str">
            <v>Sucre</v>
          </cell>
          <cell r="I1266" t="str">
            <v>SINCELEJO</v>
          </cell>
          <cell r="J1266" t="str">
            <v>SINCELEJO</v>
          </cell>
          <cell r="K1266" t="str">
            <v>DIVINO SALVADOR</v>
          </cell>
          <cell r="L1266" t="str">
            <v>CL 4C # 4- 76</v>
          </cell>
          <cell r="M1266" t="str">
            <v>Resid. Estrato 1 E.Costa</v>
          </cell>
          <cell r="N1266" t="str">
            <v>Situacion correcta</v>
          </cell>
          <cell r="O1266">
            <v>18310</v>
          </cell>
          <cell r="P1266">
            <v>1</v>
          </cell>
        </row>
        <row r="1267">
          <cell r="A1267">
            <v>2953745</v>
          </cell>
          <cell r="B1267" t="str">
            <v>Medidores Para Pci</v>
          </cell>
          <cell r="C1267">
            <v>5067101</v>
          </cell>
          <cell r="E1267">
            <v>25063927</v>
          </cell>
          <cell r="F1267">
            <v>5086016</v>
          </cell>
          <cell r="G1267" t="str">
            <v>UBADEL MERINA</v>
          </cell>
          <cell r="H1267" t="str">
            <v>Sucre</v>
          </cell>
          <cell r="I1267" t="str">
            <v>SINCELEJO</v>
          </cell>
          <cell r="J1267" t="str">
            <v>SINCELEJO</v>
          </cell>
          <cell r="K1267" t="str">
            <v>DIVINO SALVADOR</v>
          </cell>
          <cell r="L1267" t="str">
            <v>CR 4 # 4B- 5</v>
          </cell>
          <cell r="M1267" t="str">
            <v>Resid. Estrato 2 E.Costa</v>
          </cell>
          <cell r="N1267" t="str">
            <v>Situacion correcta</v>
          </cell>
        </row>
        <row r="1268">
          <cell r="A1268">
            <v>7094262</v>
          </cell>
          <cell r="B1268" t="str">
            <v>Medidores Para Pci</v>
          </cell>
          <cell r="C1268">
            <v>5067116</v>
          </cell>
          <cell r="E1268">
            <v>25063917</v>
          </cell>
          <cell r="F1268">
            <v>5086046</v>
          </cell>
          <cell r="G1268" t="str">
            <v>JOSE CONTRERAS</v>
          </cell>
          <cell r="H1268" t="str">
            <v>Sucre</v>
          </cell>
          <cell r="I1268" t="str">
            <v>SINCELEJO</v>
          </cell>
          <cell r="J1268" t="str">
            <v>SINCELEJO</v>
          </cell>
          <cell r="K1268" t="str">
            <v>DIVINO SALVADOR</v>
          </cell>
          <cell r="L1268" t="str">
            <v>CR 4 # 4A- 7</v>
          </cell>
          <cell r="M1268" t="str">
            <v>Resid. Estrato 2 E.Costa</v>
          </cell>
          <cell r="N1268" t="str">
            <v>Situacion correcta</v>
          </cell>
        </row>
        <row r="1269">
          <cell r="A1269">
            <v>7117938</v>
          </cell>
          <cell r="B1269" t="str">
            <v>Medidores Para Pci</v>
          </cell>
          <cell r="C1269">
            <v>5067138</v>
          </cell>
          <cell r="E1269">
            <v>25063916</v>
          </cell>
          <cell r="F1269">
            <v>5086090</v>
          </cell>
          <cell r="G1269" t="str">
            <v>ANA HILDA NOGUERA R</v>
          </cell>
          <cell r="H1269" t="str">
            <v>Sucre</v>
          </cell>
          <cell r="I1269" t="str">
            <v>SINCELEJO</v>
          </cell>
          <cell r="J1269" t="str">
            <v>SINCELEJO</v>
          </cell>
          <cell r="K1269" t="str">
            <v>DIVINO SALVADOR</v>
          </cell>
          <cell r="L1269" t="str">
            <v>CR 4 # 4- 22</v>
          </cell>
          <cell r="M1269" t="str">
            <v>Resid. Estrato 1 E.Costa</v>
          </cell>
          <cell r="N1269" t="str">
            <v>Situacion correcta</v>
          </cell>
          <cell r="O1269">
            <v>9710</v>
          </cell>
          <cell r="P1269">
            <v>1</v>
          </cell>
        </row>
        <row r="1270">
          <cell r="A1270">
            <v>1459969</v>
          </cell>
          <cell r="B1270" t="str">
            <v>Medidores Para Pci</v>
          </cell>
          <cell r="C1270">
            <v>5067174</v>
          </cell>
          <cell r="E1270">
            <v>25063914</v>
          </cell>
          <cell r="F1270">
            <v>5086162</v>
          </cell>
          <cell r="G1270" t="str">
            <v>SERGIO BANQUET</v>
          </cell>
          <cell r="H1270" t="str">
            <v>Sucre</v>
          </cell>
          <cell r="I1270" t="str">
            <v>SINCELEJO</v>
          </cell>
          <cell r="J1270" t="str">
            <v>SINCELEJO</v>
          </cell>
          <cell r="K1270" t="str">
            <v>DIVINO SALVADOR</v>
          </cell>
          <cell r="L1270" t="str">
            <v>CR 4 # 3B- 65</v>
          </cell>
          <cell r="M1270" t="str">
            <v>Resid. Estrato 1 E.Costa</v>
          </cell>
          <cell r="N1270" t="str">
            <v>Situacion correcta</v>
          </cell>
          <cell r="O1270">
            <v>6300</v>
          </cell>
          <cell r="P1270">
            <v>1</v>
          </cell>
        </row>
        <row r="1271">
          <cell r="A1271">
            <v>76332416</v>
          </cell>
          <cell r="B1271" t="str">
            <v>Medidores Para Pci</v>
          </cell>
          <cell r="C1271">
            <v>5067175</v>
          </cell>
          <cell r="E1271">
            <v>25063925</v>
          </cell>
          <cell r="F1271">
            <v>5086164</v>
          </cell>
          <cell r="G1271" t="str">
            <v>EUCLIDES MERCADO</v>
          </cell>
          <cell r="H1271" t="str">
            <v>Sucre</v>
          </cell>
          <cell r="I1271" t="str">
            <v>SINCELEJO</v>
          </cell>
          <cell r="J1271" t="str">
            <v>SINCELEJO</v>
          </cell>
          <cell r="K1271" t="str">
            <v>DIVINO SALVADOR</v>
          </cell>
          <cell r="L1271" t="str">
            <v>CR 4 # 3B- 55</v>
          </cell>
          <cell r="M1271" t="str">
            <v>Resid. Estrato 1 E.Costa</v>
          </cell>
          <cell r="N1271" t="str">
            <v>Situacion correcta</v>
          </cell>
          <cell r="O1271">
            <v>15450</v>
          </cell>
          <cell r="P1271">
            <v>1</v>
          </cell>
        </row>
        <row r="1272">
          <cell r="A1272">
            <v>8702806</v>
          </cell>
          <cell r="B1272" t="str">
            <v>Medidores Para Pci</v>
          </cell>
          <cell r="C1272">
            <v>5073600</v>
          </cell>
          <cell r="E1272">
            <v>25048328</v>
          </cell>
          <cell r="F1272">
            <v>5099014</v>
          </cell>
          <cell r="G1272" t="str">
            <v>ALVARO NAVARRO U</v>
          </cell>
          <cell r="H1272" t="str">
            <v>Sucre</v>
          </cell>
          <cell r="I1272" t="str">
            <v>SINCE</v>
          </cell>
          <cell r="J1272" t="str">
            <v>SINCE</v>
          </cell>
          <cell r="K1272" t="str">
            <v>BODEGA</v>
          </cell>
          <cell r="L1272" t="str">
            <v>CL 10 # 10- 31 APTO 1</v>
          </cell>
          <cell r="M1272" t="str">
            <v>Resid. Estrato 1 E.Costa</v>
          </cell>
          <cell r="N1272" t="str">
            <v>Situacion correcta</v>
          </cell>
        </row>
        <row r="1273">
          <cell r="A1273">
            <v>5343877</v>
          </cell>
          <cell r="B1273" t="str">
            <v>Medidores Para Pci</v>
          </cell>
          <cell r="C1273">
            <v>5073599</v>
          </cell>
          <cell r="E1273">
            <v>25048328</v>
          </cell>
          <cell r="F1273">
            <v>5099012</v>
          </cell>
          <cell r="G1273" t="str">
            <v>ALVARO NAVARRO ULLOA</v>
          </cell>
          <cell r="H1273" t="str">
            <v>Sucre</v>
          </cell>
          <cell r="I1273" t="str">
            <v>SINCE</v>
          </cell>
          <cell r="J1273" t="str">
            <v>SINCE</v>
          </cell>
          <cell r="K1273" t="str">
            <v>BODEGA</v>
          </cell>
          <cell r="L1273" t="str">
            <v>CL 10 # 10- 31</v>
          </cell>
          <cell r="M1273" t="str">
            <v>Resid. Estrato 2 E.Costa</v>
          </cell>
          <cell r="N1273" t="str">
            <v>Suspensión Administrativa</v>
          </cell>
          <cell r="O1273">
            <v>246142</v>
          </cell>
          <cell r="P1273">
            <v>31</v>
          </cell>
        </row>
        <row r="1274">
          <cell r="A1274">
            <v>7219399</v>
          </cell>
          <cell r="B1274" t="str">
            <v>Medidores Para Pci</v>
          </cell>
          <cell r="C1274">
            <v>5073601</v>
          </cell>
          <cell r="E1274">
            <v>25049494</v>
          </cell>
          <cell r="F1274">
            <v>5099016</v>
          </cell>
          <cell r="G1274" t="str">
            <v>JOSE HERNANDEZ</v>
          </cell>
          <cell r="H1274" t="str">
            <v>Sucre</v>
          </cell>
          <cell r="I1274" t="str">
            <v>SINCE</v>
          </cell>
          <cell r="J1274" t="str">
            <v>SINCE</v>
          </cell>
          <cell r="K1274" t="str">
            <v>CENTRO</v>
          </cell>
          <cell r="L1274" t="str">
            <v>CL 10 # 10- 20</v>
          </cell>
          <cell r="M1274" t="str">
            <v>Resid. Estrato 2 E.Costa</v>
          </cell>
          <cell r="N1274" t="str">
            <v>Situacion correcta</v>
          </cell>
        </row>
        <row r="1275">
          <cell r="A1275">
            <v>28359244</v>
          </cell>
          <cell r="B1275" t="str">
            <v>Medidores Para Pci</v>
          </cell>
          <cell r="C1275">
            <v>5024911</v>
          </cell>
          <cell r="E1275">
            <v>25049502</v>
          </cell>
          <cell r="F1275">
            <v>5024911</v>
          </cell>
          <cell r="G1275" t="str">
            <v xml:space="preserve">                               BIBLIOTECA MUNICIPAL</v>
          </cell>
          <cell r="H1275" t="str">
            <v>Sucre</v>
          </cell>
          <cell r="I1275" t="str">
            <v>SINCE</v>
          </cell>
          <cell r="J1275" t="str">
            <v>SINCE</v>
          </cell>
          <cell r="K1275" t="str">
            <v>CENTRO</v>
          </cell>
          <cell r="L1275" t="str">
            <v>CL 10 # 9- 38</v>
          </cell>
          <cell r="M1275" t="str">
            <v>Ofi (Sencilla Niv.1) E.Costa</v>
          </cell>
          <cell r="N1275" t="str">
            <v>Situacion correcta</v>
          </cell>
          <cell r="O1275">
            <v>159670</v>
          </cell>
          <cell r="P1275">
            <v>1</v>
          </cell>
        </row>
        <row r="1276">
          <cell r="A1276">
            <v>706366</v>
          </cell>
          <cell r="B1276" t="str">
            <v>Medidores Para Pci</v>
          </cell>
          <cell r="C1276">
            <v>5073603</v>
          </cell>
          <cell r="E1276">
            <v>25049495</v>
          </cell>
          <cell r="F1276">
            <v>5099020</v>
          </cell>
          <cell r="G1276" t="str">
            <v>HERNAN QUIROZ</v>
          </cell>
          <cell r="H1276" t="str">
            <v>Sucre</v>
          </cell>
          <cell r="I1276" t="str">
            <v>SINCE</v>
          </cell>
          <cell r="J1276" t="str">
            <v>SINCE</v>
          </cell>
          <cell r="K1276" t="str">
            <v>CENTRO</v>
          </cell>
          <cell r="L1276" t="str">
            <v>CL 10 # 10- 30</v>
          </cell>
          <cell r="M1276" t="str">
            <v>Resid. Estrato 2 E.Costa</v>
          </cell>
          <cell r="N1276" t="str">
            <v>Situacion correcta</v>
          </cell>
        </row>
        <row r="1277">
          <cell r="A1277">
            <v>7289365</v>
          </cell>
          <cell r="B1277" t="str">
            <v>Medidores Para Pci</v>
          </cell>
          <cell r="C1277">
            <v>5073604</v>
          </cell>
          <cell r="E1277">
            <v>25049496</v>
          </cell>
          <cell r="F1277">
            <v>5099022</v>
          </cell>
          <cell r="G1277" t="str">
            <v>NAIMA GARRIDO DE UCROS</v>
          </cell>
          <cell r="H1277" t="str">
            <v>Sucre</v>
          </cell>
          <cell r="I1277" t="str">
            <v>SINCE</v>
          </cell>
          <cell r="J1277" t="str">
            <v>SINCE</v>
          </cell>
          <cell r="K1277" t="str">
            <v>CENTRO</v>
          </cell>
          <cell r="L1277" t="str">
            <v>CL 10 # 10- 36</v>
          </cell>
          <cell r="M1277" t="str">
            <v>Resid. Estrato 2 E.Costa</v>
          </cell>
          <cell r="N1277" t="str">
            <v>Situacion correcta</v>
          </cell>
        </row>
        <row r="1278">
          <cell r="A1278">
            <v>2942621</v>
          </cell>
          <cell r="B1278" t="str">
            <v>Medidores Para Pci</v>
          </cell>
          <cell r="C1278">
            <v>5073598</v>
          </cell>
          <cell r="E1278">
            <v>25048329</v>
          </cell>
          <cell r="F1278">
            <v>5099010</v>
          </cell>
          <cell r="G1278" t="str">
            <v>OSCAR G CASTAQO ROBLES</v>
          </cell>
          <cell r="H1278" t="str">
            <v>Sucre</v>
          </cell>
          <cell r="I1278" t="str">
            <v>SINCE</v>
          </cell>
          <cell r="J1278" t="str">
            <v>SINCE</v>
          </cell>
          <cell r="K1278" t="str">
            <v>BODEGA</v>
          </cell>
          <cell r="L1278" t="str">
            <v>CL 10 # 10- 41</v>
          </cell>
          <cell r="M1278" t="str">
            <v>Resid. Estrato 3 E.Costa</v>
          </cell>
          <cell r="N1278" t="str">
            <v>Situacion correcta</v>
          </cell>
        </row>
        <row r="1279">
          <cell r="A1279">
            <v>2957788</v>
          </cell>
          <cell r="B1279" t="str">
            <v>Medidores Para Pci</v>
          </cell>
          <cell r="C1279">
            <v>5073597</v>
          </cell>
          <cell r="E1279">
            <v>25048405</v>
          </cell>
          <cell r="F1279">
            <v>5099008</v>
          </cell>
          <cell r="G1279" t="str">
            <v>PABLO EMILIO OSORIO</v>
          </cell>
          <cell r="H1279" t="str">
            <v>Sucre</v>
          </cell>
          <cell r="I1279" t="str">
            <v>SINCE</v>
          </cell>
          <cell r="J1279" t="str">
            <v>SINCE</v>
          </cell>
          <cell r="K1279" t="str">
            <v>BODEGA</v>
          </cell>
          <cell r="L1279" t="str">
            <v>CR 11 # 10- 5</v>
          </cell>
          <cell r="M1279" t="str">
            <v>Resid. Estrato 3 E.Costa</v>
          </cell>
          <cell r="N1279" t="str">
            <v>Situacion correcta</v>
          </cell>
        </row>
        <row r="1280">
          <cell r="A1280">
            <v>10274159</v>
          </cell>
          <cell r="B1280" t="str">
            <v>Medidores Para Pci</v>
          </cell>
          <cell r="C1280">
            <v>5073560</v>
          </cell>
          <cell r="E1280">
            <v>25048330</v>
          </cell>
          <cell r="F1280">
            <v>5098934</v>
          </cell>
          <cell r="G1280" t="str">
            <v>GLORIA UCROS MERLANO</v>
          </cell>
          <cell r="H1280" t="str">
            <v>Sucre</v>
          </cell>
          <cell r="I1280" t="str">
            <v>SINCE</v>
          </cell>
          <cell r="J1280" t="str">
            <v>SINCE</v>
          </cell>
          <cell r="K1280" t="str">
            <v>BODEGA</v>
          </cell>
          <cell r="L1280" t="str">
            <v>CL 10 # 11- 3</v>
          </cell>
          <cell r="M1280" t="str">
            <v>Resid. Estrato 2 E.Costa</v>
          </cell>
          <cell r="N1280" t="str">
            <v>Situacion correcta</v>
          </cell>
        </row>
        <row r="1281">
          <cell r="A1281">
            <v>10275216</v>
          </cell>
          <cell r="B1281" t="str">
            <v>Medidores Para Pci</v>
          </cell>
          <cell r="C1281">
            <v>5073605</v>
          </cell>
          <cell r="E1281">
            <v>25049538</v>
          </cell>
          <cell r="F1281">
            <v>5099024</v>
          </cell>
          <cell r="G1281" t="str">
            <v>TOMAS MUNOZ</v>
          </cell>
          <cell r="H1281" t="str">
            <v>Sucre</v>
          </cell>
          <cell r="I1281" t="str">
            <v>SINCE</v>
          </cell>
          <cell r="J1281" t="str">
            <v>SINCE</v>
          </cell>
          <cell r="K1281" t="str">
            <v>CENTRO</v>
          </cell>
          <cell r="L1281" t="str">
            <v>CR 11 # 9- 57</v>
          </cell>
          <cell r="M1281" t="str">
            <v>Resid. Estrato 2 E.Costa</v>
          </cell>
          <cell r="N1281" t="str">
            <v>Situacion correcta</v>
          </cell>
          <cell r="O1281">
            <v>18820</v>
          </cell>
          <cell r="P1281">
            <v>1</v>
          </cell>
        </row>
        <row r="1282">
          <cell r="A1282">
            <v>28357657</v>
          </cell>
          <cell r="B1282" t="str">
            <v>Medidores Para Pci</v>
          </cell>
          <cell r="C1282">
            <v>5073559</v>
          </cell>
          <cell r="E1282">
            <v>25049537</v>
          </cell>
          <cell r="F1282">
            <v>5098932</v>
          </cell>
          <cell r="G1282" t="str">
            <v>JULIO GARCIA</v>
          </cell>
          <cell r="H1282" t="str">
            <v>Sucre</v>
          </cell>
          <cell r="I1282" t="str">
            <v>SINCE</v>
          </cell>
          <cell r="J1282" t="str">
            <v>SINCE</v>
          </cell>
          <cell r="K1282" t="str">
            <v>CENTRO</v>
          </cell>
          <cell r="L1282" t="str">
            <v>CR 11 # 9- 56 LOC  1</v>
          </cell>
          <cell r="M1282" t="str">
            <v>Resid. Estrato 2 E.Costa</v>
          </cell>
          <cell r="N1282" t="str">
            <v>Situacion correcta</v>
          </cell>
        </row>
        <row r="1283">
          <cell r="A1283">
            <v>7288473</v>
          </cell>
          <cell r="B1283" t="str">
            <v>Medidores Para Pci</v>
          </cell>
          <cell r="C1283">
            <v>5073558</v>
          </cell>
          <cell r="E1283">
            <v>25049537</v>
          </cell>
          <cell r="F1283">
            <v>5098930</v>
          </cell>
          <cell r="G1283" t="str">
            <v>JULIO GARCIA</v>
          </cell>
          <cell r="H1283" t="str">
            <v>Sucre</v>
          </cell>
          <cell r="I1283" t="str">
            <v>SINCE</v>
          </cell>
          <cell r="J1283" t="str">
            <v>SINCE</v>
          </cell>
          <cell r="K1283" t="str">
            <v>CENTRO</v>
          </cell>
          <cell r="L1283" t="str">
            <v>CR 11 # 9- 56 LOC  2</v>
          </cell>
          <cell r="M1283" t="str">
            <v>Resid. Estrato 2 E.Costa</v>
          </cell>
          <cell r="N1283" t="str">
            <v>Situacion correcta</v>
          </cell>
          <cell r="O1283">
            <v>10810</v>
          </cell>
          <cell r="P1283">
            <v>1</v>
          </cell>
        </row>
        <row r="1284">
          <cell r="A1284">
            <v>1318628</v>
          </cell>
          <cell r="B1284" t="str">
            <v>Medidores Para Pci</v>
          </cell>
          <cell r="C1284">
            <v>5053282</v>
          </cell>
          <cell r="E1284">
            <v>25049541</v>
          </cell>
          <cell r="F1284">
            <v>5058378</v>
          </cell>
          <cell r="G1284" t="str">
            <v>JULIO GARCIA C</v>
          </cell>
          <cell r="H1284" t="str">
            <v>Sucre</v>
          </cell>
          <cell r="I1284" t="str">
            <v>SINCE</v>
          </cell>
          <cell r="J1284" t="str">
            <v>SINCE</v>
          </cell>
          <cell r="K1284" t="str">
            <v>CENTRO</v>
          </cell>
          <cell r="L1284" t="str">
            <v>CR 11 # 9- 60 APTO 1</v>
          </cell>
          <cell r="M1284" t="str">
            <v>Resid. Estrato 2 E.Costa</v>
          </cell>
          <cell r="N1284" t="str">
            <v>Situacion correcta</v>
          </cell>
        </row>
        <row r="1285">
          <cell r="A1285">
            <v>1319008</v>
          </cell>
          <cell r="B1285" t="str">
            <v>Medidores Para Pci</v>
          </cell>
          <cell r="C1285">
            <v>5053284</v>
          </cell>
          <cell r="E1285">
            <v>25049537</v>
          </cell>
          <cell r="F1285">
            <v>5058382</v>
          </cell>
          <cell r="G1285" t="str">
            <v>JULIO GARCIA C</v>
          </cell>
          <cell r="H1285" t="str">
            <v>Sucre</v>
          </cell>
          <cell r="I1285" t="str">
            <v>SINCE</v>
          </cell>
          <cell r="J1285" t="str">
            <v>SINCE</v>
          </cell>
          <cell r="K1285" t="str">
            <v>CENTRO</v>
          </cell>
          <cell r="L1285" t="str">
            <v>CR 11 # 9- 56 P 2  APTO 3</v>
          </cell>
          <cell r="M1285" t="str">
            <v>Resid. Estrato 2 E.Costa</v>
          </cell>
          <cell r="N1285" t="str">
            <v>Situacion correcta</v>
          </cell>
        </row>
        <row r="1286">
          <cell r="A1286">
            <v>7315093</v>
          </cell>
          <cell r="B1286" t="str">
            <v>Medidores Para Pci</v>
          </cell>
          <cell r="C1286">
            <v>5053283</v>
          </cell>
          <cell r="E1286">
            <v>25049541</v>
          </cell>
          <cell r="F1286">
            <v>5058380</v>
          </cell>
          <cell r="G1286" t="str">
            <v>JULIO GARCIA C</v>
          </cell>
          <cell r="H1286" t="str">
            <v>Sucre</v>
          </cell>
          <cell r="I1286" t="str">
            <v>SINCE</v>
          </cell>
          <cell r="J1286" t="str">
            <v>SINCE</v>
          </cell>
          <cell r="K1286" t="str">
            <v>CENTRO</v>
          </cell>
          <cell r="L1286" t="str">
            <v>CR 11 # 9- 60 APTO 2</v>
          </cell>
          <cell r="M1286" t="str">
            <v>Resid. Estrato 2 E.Costa</v>
          </cell>
          <cell r="N1286" t="str">
            <v>Situacion correcta</v>
          </cell>
          <cell r="O1286">
            <v>10</v>
          </cell>
          <cell r="P1286">
            <v>8</v>
          </cell>
        </row>
        <row r="1287">
          <cell r="A1287">
            <v>7273758</v>
          </cell>
          <cell r="B1287" t="str">
            <v>Medidores Para Pci</v>
          </cell>
          <cell r="C1287">
            <v>5073557</v>
          </cell>
          <cell r="E1287">
            <v>25049541</v>
          </cell>
          <cell r="F1287">
            <v>5098928</v>
          </cell>
          <cell r="G1287" t="str">
            <v>JULIO GARCIA</v>
          </cell>
          <cell r="H1287" t="str">
            <v>Sucre</v>
          </cell>
          <cell r="I1287" t="str">
            <v>SINCE</v>
          </cell>
          <cell r="J1287" t="str">
            <v>SINCE</v>
          </cell>
          <cell r="K1287" t="str">
            <v>CENTRO</v>
          </cell>
          <cell r="L1287" t="str">
            <v>CR 11 # 9- 60 LOC  4</v>
          </cell>
          <cell r="M1287" t="str">
            <v>Resid. Estrato 2 E.Costa</v>
          </cell>
          <cell r="N1287" t="str">
            <v>Situacion correcta</v>
          </cell>
        </row>
        <row r="1288">
          <cell r="A1288">
            <v>5388541</v>
          </cell>
          <cell r="B1288" t="str">
            <v>Medidores Para Pci</v>
          </cell>
          <cell r="C1288">
            <v>5073606</v>
          </cell>
          <cell r="E1288">
            <v>25049535</v>
          </cell>
          <cell r="F1288">
            <v>5099026</v>
          </cell>
          <cell r="G1288" t="str">
            <v>EFRAIN ROLDAN J</v>
          </cell>
          <cell r="H1288" t="str">
            <v>Sucre</v>
          </cell>
          <cell r="I1288" t="str">
            <v>SINCE</v>
          </cell>
          <cell r="J1288" t="str">
            <v>SINCE</v>
          </cell>
          <cell r="K1288" t="str">
            <v>CENTRO</v>
          </cell>
          <cell r="L1288" t="str">
            <v>CR 11 # 9- 41</v>
          </cell>
          <cell r="M1288" t="str">
            <v>Resid. Estrato 2 E.Costa</v>
          </cell>
          <cell r="N1288" t="str">
            <v>Situacion correcta</v>
          </cell>
        </row>
        <row r="1289">
          <cell r="A1289">
            <v>2061219</v>
          </cell>
          <cell r="B1289" t="str">
            <v>Medidores Para Pci</v>
          </cell>
          <cell r="C1289">
            <v>5061246</v>
          </cell>
          <cell r="E1289">
            <v>25049534</v>
          </cell>
          <cell r="F1289">
            <v>5074306</v>
          </cell>
          <cell r="G1289" t="str">
            <v>AMAURY PASTOR</v>
          </cell>
          <cell r="H1289" t="str">
            <v>Sucre</v>
          </cell>
          <cell r="I1289" t="str">
            <v>SINCE</v>
          </cell>
          <cell r="J1289" t="str">
            <v>SINCE</v>
          </cell>
          <cell r="K1289" t="str">
            <v>CENTRO</v>
          </cell>
          <cell r="L1289" t="str">
            <v>CR 11 # 9- 35 ENTR 2   P 1  APTO 1</v>
          </cell>
          <cell r="M1289" t="str">
            <v>Resid. Estrato 2 E.Costa</v>
          </cell>
          <cell r="N1289" t="str">
            <v>Situacion correcta</v>
          </cell>
        </row>
        <row r="1290">
          <cell r="A1290">
            <v>8702281</v>
          </cell>
          <cell r="B1290" t="str">
            <v>Medidores Para Pci</v>
          </cell>
          <cell r="C1290">
            <v>5073607</v>
          </cell>
          <cell r="E1290">
            <v>25049534</v>
          </cell>
          <cell r="F1290">
            <v>5099028</v>
          </cell>
          <cell r="G1290" t="str">
            <v>AMAURY PASTOR</v>
          </cell>
          <cell r="H1290" t="str">
            <v>Sucre</v>
          </cell>
          <cell r="I1290" t="str">
            <v>SINCE</v>
          </cell>
          <cell r="J1290" t="str">
            <v>SINCE</v>
          </cell>
          <cell r="K1290" t="str">
            <v>CENTRO</v>
          </cell>
          <cell r="L1290" t="str">
            <v>CR 11 # 9- 35 ENTR 1   P 1  CASA 1</v>
          </cell>
          <cell r="M1290" t="str">
            <v>Resid. Estrato 2 E.Costa</v>
          </cell>
          <cell r="N1290" t="str">
            <v>Situacion correcta</v>
          </cell>
          <cell r="O1290">
            <v>181640</v>
          </cell>
          <cell r="P1290">
            <v>-1</v>
          </cell>
        </row>
        <row r="1291">
          <cell r="A1291">
            <v>5388699</v>
          </cell>
          <cell r="B1291" t="str">
            <v>Medidores Para Pci</v>
          </cell>
          <cell r="C1291" t="str">
            <v>No Encontrados</v>
          </cell>
        </row>
        <row r="1292">
          <cell r="A1292">
            <v>10215600</v>
          </cell>
          <cell r="B1292" t="str">
            <v>Medidores Para Pci</v>
          </cell>
          <cell r="C1292">
            <v>5073554</v>
          </cell>
          <cell r="E1292">
            <v>25049533</v>
          </cell>
          <cell r="F1292">
            <v>5098922</v>
          </cell>
          <cell r="G1292" t="str">
            <v>JOSE HERNANDEZ</v>
          </cell>
          <cell r="H1292" t="str">
            <v>Sucre</v>
          </cell>
          <cell r="I1292" t="str">
            <v>SINCE</v>
          </cell>
          <cell r="J1292" t="str">
            <v>SINCE</v>
          </cell>
          <cell r="K1292" t="str">
            <v>CENTRO</v>
          </cell>
          <cell r="L1292" t="str">
            <v>CR 11 # 9- 26</v>
          </cell>
          <cell r="M1292" t="str">
            <v>Resid. Estrato 1 E.Costa</v>
          </cell>
          <cell r="N1292" t="str">
            <v>Situacion correcta</v>
          </cell>
        </row>
        <row r="1293">
          <cell r="A1293">
            <v>7298594</v>
          </cell>
          <cell r="B1293" t="str">
            <v>Medidores Para Pci</v>
          </cell>
          <cell r="C1293">
            <v>5052812</v>
          </cell>
          <cell r="E1293">
            <v>25049591</v>
          </cell>
          <cell r="F1293">
            <v>5057438</v>
          </cell>
          <cell r="G1293" t="str">
            <v xml:space="preserve">  GRANERO EL ABASTO #2</v>
          </cell>
          <cell r="H1293" t="str">
            <v>Sucre</v>
          </cell>
          <cell r="I1293" t="str">
            <v>SINCE</v>
          </cell>
          <cell r="J1293" t="str">
            <v>SINCE</v>
          </cell>
          <cell r="K1293" t="str">
            <v>CENTRO</v>
          </cell>
          <cell r="L1293" t="str">
            <v>CL 9 # 10- 69</v>
          </cell>
          <cell r="M1293" t="str">
            <v>Com (Sencilla Niv.1 ) E.Costa</v>
          </cell>
          <cell r="N1293" t="str">
            <v>Situacion correcta</v>
          </cell>
        </row>
        <row r="1294">
          <cell r="A1294">
            <v>3207878</v>
          </cell>
          <cell r="B1294" t="str">
            <v>Medidores Para Pci</v>
          </cell>
          <cell r="C1294">
            <v>5367294</v>
          </cell>
          <cell r="E1294">
            <v>25361490</v>
          </cell>
          <cell r="F1294">
            <v>5448722</v>
          </cell>
          <cell r="G1294" t="str">
            <v>FABIAN BENAVIDES</v>
          </cell>
          <cell r="H1294" t="str">
            <v>Sucre</v>
          </cell>
          <cell r="I1294" t="str">
            <v>SINCE</v>
          </cell>
          <cell r="J1294" t="str">
            <v>SINCE</v>
          </cell>
          <cell r="K1294" t="str">
            <v>CENTRO</v>
          </cell>
          <cell r="L1294" t="str">
            <v>CR 11 # 9- 2</v>
          </cell>
          <cell r="M1294" t="str">
            <v>Resid. Estrato 2 E.Costa</v>
          </cell>
          <cell r="N1294" t="str">
            <v>Situacion correcta</v>
          </cell>
        </row>
        <row r="1295">
          <cell r="A1295">
            <v>3216647</v>
          </cell>
          <cell r="B1295" t="str">
            <v>Medidores Para Pci</v>
          </cell>
          <cell r="C1295">
            <v>5073553</v>
          </cell>
          <cell r="E1295">
            <v>25051438</v>
          </cell>
          <cell r="F1295">
            <v>5098920</v>
          </cell>
          <cell r="G1295" t="str">
            <v>DANIEL DOMINGUEZ U</v>
          </cell>
          <cell r="H1295" t="str">
            <v>Sucre</v>
          </cell>
          <cell r="I1295" t="str">
            <v>SINCE</v>
          </cell>
          <cell r="J1295" t="str">
            <v>SINCE</v>
          </cell>
          <cell r="K1295" t="str">
            <v>PALACIO</v>
          </cell>
          <cell r="L1295" t="str">
            <v>CL 8 # 8- 60</v>
          </cell>
          <cell r="M1295" t="str">
            <v>Resid. Estrato 2 E.Costa</v>
          </cell>
          <cell r="N1295" t="str">
            <v>Situacion correcta</v>
          </cell>
        </row>
        <row r="1296">
          <cell r="A1296">
            <v>3215905</v>
          </cell>
          <cell r="B1296" t="str">
            <v>Medidores Para Pci</v>
          </cell>
          <cell r="C1296">
            <v>5065631</v>
          </cell>
          <cell r="E1296">
            <v>25112622</v>
          </cell>
          <cell r="F1296">
            <v>5083076</v>
          </cell>
          <cell r="G1296" t="str">
            <v>ELENA NUNEZ</v>
          </cell>
          <cell r="H1296" t="str">
            <v>Sucre</v>
          </cell>
          <cell r="I1296" t="str">
            <v>SINCE</v>
          </cell>
          <cell r="J1296" t="str">
            <v>SINCE</v>
          </cell>
          <cell r="K1296" t="str">
            <v>CENTRO</v>
          </cell>
          <cell r="L1296" t="str">
            <v>CL 10 # 9- 70</v>
          </cell>
          <cell r="M1296" t="str">
            <v>Com (Sencilla Niv.1 ) E.Costa</v>
          </cell>
          <cell r="N1296" t="str">
            <v>Situacion correcta</v>
          </cell>
        </row>
        <row r="1297">
          <cell r="A1297">
            <v>7219484</v>
          </cell>
          <cell r="B1297" t="str">
            <v>Medidores Para Pci</v>
          </cell>
          <cell r="C1297">
            <v>5073656</v>
          </cell>
          <cell r="E1297">
            <v>25049522</v>
          </cell>
          <cell r="F1297">
            <v>5099126</v>
          </cell>
          <cell r="G1297" t="str">
            <v>LUIS EMIRO GARRIDO</v>
          </cell>
          <cell r="H1297" t="str">
            <v>Sucre</v>
          </cell>
          <cell r="I1297" t="str">
            <v>SINCE</v>
          </cell>
          <cell r="J1297" t="str">
            <v>SINCE</v>
          </cell>
          <cell r="K1297" t="str">
            <v>CENTRO</v>
          </cell>
          <cell r="L1297" t="str">
            <v>CR 10 # 9- 65</v>
          </cell>
          <cell r="M1297" t="str">
            <v>Resid. Estrato 2 E.Costa</v>
          </cell>
          <cell r="N1297" t="str">
            <v>Situacion correcta</v>
          </cell>
        </row>
        <row r="1298">
          <cell r="A1298">
            <v>3213947</v>
          </cell>
          <cell r="B1298" t="str">
            <v>Medidores Para Pci</v>
          </cell>
          <cell r="C1298">
            <v>5073649</v>
          </cell>
          <cell r="E1298">
            <v>25048347</v>
          </cell>
          <cell r="F1298">
            <v>5099112</v>
          </cell>
          <cell r="G1298" t="str">
            <v>NARCIZO PINEDA</v>
          </cell>
          <cell r="H1298" t="str">
            <v>Sucre</v>
          </cell>
          <cell r="I1298" t="str">
            <v>SINCE</v>
          </cell>
          <cell r="J1298" t="str">
            <v>SINCE</v>
          </cell>
          <cell r="K1298" t="str">
            <v>BODEGA</v>
          </cell>
          <cell r="L1298" t="str">
            <v>CR 10 # 10- 5 ENTR 1   P 1  CASA 1</v>
          </cell>
          <cell r="M1298" t="str">
            <v>Com (Sencilla Niv.1 ) E.Costa</v>
          </cell>
          <cell r="N1298" t="str">
            <v>Situacion correcta</v>
          </cell>
        </row>
        <row r="1299">
          <cell r="A1299">
            <v>7287865</v>
          </cell>
          <cell r="B1299" t="str">
            <v>Medidores Para Pci</v>
          </cell>
          <cell r="C1299">
            <v>5050309</v>
          </cell>
          <cell r="E1299">
            <v>25048347</v>
          </cell>
          <cell r="F1299">
            <v>5052432</v>
          </cell>
          <cell r="G1299" t="str">
            <v>ALVARO MARTINEZ</v>
          </cell>
          <cell r="H1299" t="str">
            <v>Sucre</v>
          </cell>
          <cell r="I1299" t="str">
            <v>SINCE</v>
          </cell>
          <cell r="J1299" t="str">
            <v>SINCE</v>
          </cell>
          <cell r="K1299" t="str">
            <v>BODEGA</v>
          </cell>
          <cell r="L1299" t="str">
            <v>CR 10 # 10- 5 ENTR 2   P 2  CASA 1</v>
          </cell>
          <cell r="M1299" t="str">
            <v>Resid. Estrato 1 E.Costa</v>
          </cell>
          <cell r="N1299" t="str">
            <v>Situacion correcta</v>
          </cell>
          <cell r="O1299">
            <v>19980</v>
          </cell>
          <cell r="P1299">
            <v>1</v>
          </cell>
        </row>
        <row r="1300">
          <cell r="A1300">
            <v>3922596</v>
          </cell>
          <cell r="B1300" t="str">
            <v>Medidores Para Pci</v>
          </cell>
          <cell r="C1300">
            <v>5073616</v>
          </cell>
          <cell r="E1300">
            <v>25048348</v>
          </cell>
          <cell r="F1300">
            <v>5099046</v>
          </cell>
          <cell r="G1300" t="str">
            <v>MIRIAN GAMARRA SANTIZ</v>
          </cell>
          <cell r="H1300" t="str">
            <v>Sucre</v>
          </cell>
          <cell r="I1300" t="str">
            <v>SINCE</v>
          </cell>
          <cell r="J1300" t="str">
            <v>SINCE</v>
          </cell>
          <cell r="K1300" t="str">
            <v>BODEGA</v>
          </cell>
          <cell r="L1300" t="str">
            <v>CR 10 # 10- 10</v>
          </cell>
          <cell r="M1300" t="str">
            <v>Resid. Estrato 2 E.Costa</v>
          </cell>
          <cell r="N1300" t="str">
            <v>Situacion correcta</v>
          </cell>
        </row>
        <row r="1301">
          <cell r="A1301">
            <v>5389126</v>
          </cell>
          <cell r="B1301" t="str">
            <v>Medidores Para Pci</v>
          </cell>
          <cell r="C1301">
            <v>5073613</v>
          </cell>
          <cell r="E1301">
            <v>25049520</v>
          </cell>
          <cell r="F1301">
            <v>5099040</v>
          </cell>
          <cell r="G1301" t="str">
            <v>MARINA SIERRA DE G</v>
          </cell>
          <cell r="H1301" t="str">
            <v>Sucre</v>
          </cell>
          <cell r="I1301" t="str">
            <v>SINCE</v>
          </cell>
          <cell r="J1301" t="str">
            <v>SINCE</v>
          </cell>
          <cell r="K1301" t="str">
            <v>CENTRO</v>
          </cell>
          <cell r="L1301" t="str">
            <v>CR 10 # 9- 54 LOC  2</v>
          </cell>
          <cell r="M1301" t="str">
            <v>Com (Sencilla Niv.1 ) E.Costa</v>
          </cell>
          <cell r="N1301" t="str">
            <v>Situacion correcta</v>
          </cell>
        </row>
        <row r="1302">
          <cell r="A1302">
            <v>8449583</v>
          </cell>
          <cell r="B1302" t="str">
            <v>Medidores Para Pci</v>
          </cell>
          <cell r="C1302">
            <v>5056395</v>
          </cell>
          <cell r="E1302">
            <v>25049520</v>
          </cell>
          <cell r="F1302">
            <v>5064604</v>
          </cell>
          <cell r="G1302" t="str">
            <v>HECTOR GONZALEZ</v>
          </cell>
          <cell r="H1302" t="str">
            <v>Sucre</v>
          </cell>
          <cell r="I1302" t="str">
            <v>SINCE</v>
          </cell>
          <cell r="J1302" t="str">
            <v>SINCE</v>
          </cell>
          <cell r="K1302" t="str">
            <v>CENTRO</v>
          </cell>
          <cell r="L1302" t="str">
            <v>CR 10 # 9- 54 LOC  1</v>
          </cell>
          <cell r="M1302" t="str">
            <v>Com (Sencilla Niv.1 ) E.Costa</v>
          </cell>
          <cell r="N1302" t="str">
            <v>Situacion correcta</v>
          </cell>
        </row>
        <row r="1303">
          <cell r="A1303">
            <v>5378421</v>
          </cell>
          <cell r="B1303" t="str">
            <v>Medidores Para Pci</v>
          </cell>
          <cell r="C1303">
            <v>5073657</v>
          </cell>
          <cell r="E1303">
            <v>25049518</v>
          </cell>
          <cell r="F1303">
            <v>5099128</v>
          </cell>
          <cell r="G1303" t="str">
            <v>MANUEL GARCIA RICO</v>
          </cell>
          <cell r="H1303" t="str">
            <v>Sucre</v>
          </cell>
          <cell r="I1303" t="str">
            <v>SINCE</v>
          </cell>
          <cell r="J1303" t="str">
            <v>SINCE</v>
          </cell>
          <cell r="K1303" t="str">
            <v>CENTRO</v>
          </cell>
          <cell r="L1303" t="str">
            <v>CR 10 # 9- 27 ENTR 1   P 2  CASA 1</v>
          </cell>
          <cell r="M1303" t="str">
            <v>Resid. Estrato 2 E.Costa</v>
          </cell>
          <cell r="N1303" t="str">
            <v>Situacion correcta</v>
          </cell>
        </row>
        <row r="1304">
          <cell r="A1304">
            <v>5560798</v>
          </cell>
          <cell r="B1304" t="str">
            <v>Medidores Para Pci</v>
          </cell>
          <cell r="C1304">
            <v>5073658</v>
          </cell>
          <cell r="E1304">
            <v>25049518</v>
          </cell>
          <cell r="F1304">
            <v>5099130</v>
          </cell>
          <cell r="G1304" t="str">
            <v>LUCY I GARCIA</v>
          </cell>
          <cell r="H1304" t="str">
            <v>Sucre</v>
          </cell>
          <cell r="I1304" t="str">
            <v>SINCE</v>
          </cell>
          <cell r="J1304" t="str">
            <v>SINCE</v>
          </cell>
          <cell r="K1304" t="str">
            <v>CENTRO</v>
          </cell>
          <cell r="L1304" t="str">
            <v>CR 10 # 9- 27 ENTR 1   P 1  CASA 1</v>
          </cell>
          <cell r="M1304" t="str">
            <v>Com (Sencilla Niv.1 ) E.Costa</v>
          </cell>
          <cell r="N1304" t="str">
            <v>Situacion correcta</v>
          </cell>
        </row>
        <row r="1305">
          <cell r="A1305">
            <v>3201368</v>
          </cell>
          <cell r="B1305" t="str">
            <v>Medidores Para Pci</v>
          </cell>
          <cell r="C1305">
            <v>5072126</v>
          </cell>
          <cell r="E1305">
            <v>25049517</v>
          </cell>
          <cell r="F1305">
            <v>5096066</v>
          </cell>
          <cell r="G1305" t="str">
            <v>GUSTAVO GONZALEZ</v>
          </cell>
          <cell r="H1305" t="str">
            <v>Sucre</v>
          </cell>
          <cell r="I1305" t="str">
            <v>SINCE</v>
          </cell>
          <cell r="J1305" t="str">
            <v>SINCE</v>
          </cell>
          <cell r="K1305" t="str">
            <v>CENTRO</v>
          </cell>
          <cell r="L1305" t="str">
            <v>CR 10 # 9- 17</v>
          </cell>
          <cell r="M1305" t="str">
            <v>Com (Sencilla Niv.1 ) E.Costa</v>
          </cell>
          <cell r="N1305" t="str">
            <v>Situacion correcta</v>
          </cell>
        </row>
        <row r="1306">
          <cell r="A1306">
            <v>3207723</v>
          </cell>
          <cell r="B1306" t="str">
            <v>Medidores Para Pci</v>
          </cell>
          <cell r="C1306">
            <v>5073667</v>
          </cell>
          <cell r="E1306">
            <v>25049514</v>
          </cell>
          <cell r="F1306">
            <v>5099148</v>
          </cell>
          <cell r="G1306" t="str">
            <v>LUIS MARIANO DIEGO</v>
          </cell>
          <cell r="H1306" t="str">
            <v>Sucre</v>
          </cell>
          <cell r="I1306" t="str">
            <v>SINCE</v>
          </cell>
          <cell r="J1306" t="str">
            <v>SINCE</v>
          </cell>
          <cell r="K1306" t="str">
            <v>CENTRO</v>
          </cell>
          <cell r="L1306" t="str">
            <v>CR 10 # 8- 67</v>
          </cell>
          <cell r="M1306" t="str">
            <v>Resid. Estrato 2 E.Costa</v>
          </cell>
          <cell r="N1306" t="str">
            <v>Situacion correcta</v>
          </cell>
          <cell r="O1306">
            <v>10270</v>
          </cell>
          <cell r="P1306">
            <v>1</v>
          </cell>
        </row>
        <row r="1307">
          <cell r="A1307">
            <v>7726974</v>
          </cell>
          <cell r="B1307" t="str">
            <v>Medidores Para Pci</v>
          </cell>
          <cell r="C1307">
            <v>5073659</v>
          </cell>
          <cell r="E1307">
            <v>25049515</v>
          </cell>
          <cell r="F1307">
            <v>5099132</v>
          </cell>
          <cell r="G1307" t="str">
            <v>EVARISTO ACOSTA</v>
          </cell>
          <cell r="H1307" t="str">
            <v>Sucre</v>
          </cell>
          <cell r="I1307" t="str">
            <v>SINCE</v>
          </cell>
          <cell r="J1307" t="str">
            <v>SINCE</v>
          </cell>
          <cell r="K1307" t="str">
            <v>CENTRO</v>
          </cell>
          <cell r="L1307" t="str">
            <v>CR 10 # 9- 5</v>
          </cell>
          <cell r="M1307" t="str">
            <v>Resid. Estrato 2 E.Costa</v>
          </cell>
          <cell r="N1307" t="str">
            <v>Situacion correcta</v>
          </cell>
        </row>
        <row r="1308">
          <cell r="A1308">
            <v>6428313</v>
          </cell>
          <cell r="B1308" t="str">
            <v>Medidores Para Pci</v>
          </cell>
          <cell r="C1308">
            <v>5048294</v>
          </cell>
          <cell r="E1308">
            <v>25049515</v>
          </cell>
          <cell r="F1308">
            <v>5048402</v>
          </cell>
          <cell r="G1308" t="str">
            <v>ROBERTO ACOSTA</v>
          </cell>
          <cell r="H1308" t="str">
            <v>Sucre</v>
          </cell>
          <cell r="I1308" t="str">
            <v>SINCE</v>
          </cell>
          <cell r="J1308" t="str">
            <v>SINCE</v>
          </cell>
          <cell r="K1308" t="str">
            <v>CENTRO</v>
          </cell>
          <cell r="L1308" t="str">
            <v>CR 10 # 9- 5 LOC  2</v>
          </cell>
          <cell r="M1308" t="str">
            <v>Resid. Estrato 2 E.Costa</v>
          </cell>
          <cell r="N1308" t="str">
            <v>Situacion correcta</v>
          </cell>
          <cell r="O1308">
            <v>20450</v>
          </cell>
          <cell r="P1308">
            <v>1</v>
          </cell>
        </row>
        <row r="1309">
          <cell r="A1309">
            <v>7300246</v>
          </cell>
          <cell r="B1309" t="str">
            <v>Medidores Para Pci</v>
          </cell>
          <cell r="C1309" t="str">
            <v>No Encontrados</v>
          </cell>
        </row>
        <row r="1310">
          <cell r="A1310">
            <v>3202028</v>
          </cell>
          <cell r="B1310" t="str">
            <v>Medidores Para Pci</v>
          </cell>
          <cell r="C1310">
            <v>5073668</v>
          </cell>
          <cell r="E1310">
            <v>25049513</v>
          </cell>
          <cell r="F1310">
            <v>5099150</v>
          </cell>
          <cell r="G1310" t="str">
            <v>MONICA MONTES B</v>
          </cell>
          <cell r="H1310" t="str">
            <v>Sucre</v>
          </cell>
          <cell r="I1310" t="str">
            <v>SINCE</v>
          </cell>
          <cell r="J1310" t="str">
            <v>SINCE</v>
          </cell>
          <cell r="K1310" t="str">
            <v>CENTRO</v>
          </cell>
          <cell r="L1310" t="str">
            <v>CR 10 # 8- 63</v>
          </cell>
          <cell r="M1310" t="str">
            <v>Resid. Estrato 2 E.Costa</v>
          </cell>
          <cell r="N1310" t="str">
            <v>Situacion correcta</v>
          </cell>
        </row>
        <row r="1311">
          <cell r="A1311">
            <v>3199724</v>
          </cell>
          <cell r="B1311" t="str">
            <v>Medidores Para Pci</v>
          </cell>
          <cell r="C1311">
            <v>5073669</v>
          </cell>
          <cell r="E1311">
            <v>25049512</v>
          </cell>
          <cell r="F1311">
            <v>5099152</v>
          </cell>
          <cell r="G1311" t="str">
            <v>CRISTO LLANOS</v>
          </cell>
          <cell r="H1311" t="str">
            <v>Sucre</v>
          </cell>
          <cell r="I1311" t="str">
            <v>SINCE</v>
          </cell>
          <cell r="J1311" t="str">
            <v>SINCE</v>
          </cell>
          <cell r="K1311" t="str">
            <v>CENTRO</v>
          </cell>
          <cell r="L1311" t="str">
            <v>CR 10 # 8- 59</v>
          </cell>
          <cell r="M1311" t="str">
            <v>Resid. Estrato 2 E.Costa</v>
          </cell>
          <cell r="N1311" t="str">
            <v>Situacion correcta</v>
          </cell>
        </row>
        <row r="1312">
          <cell r="A1312">
            <v>3219876</v>
          </cell>
          <cell r="B1312" t="str">
            <v>Medidores Para Pci</v>
          </cell>
          <cell r="C1312">
            <v>5367350</v>
          </cell>
          <cell r="E1312">
            <v>25361496</v>
          </cell>
          <cell r="F1312">
            <v>5448739</v>
          </cell>
          <cell r="G1312" t="str">
            <v>JESUS BOTERO</v>
          </cell>
          <cell r="H1312" t="str">
            <v>Sucre</v>
          </cell>
          <cell r="I1312" t="str">
            <v>SINCE</v>
          </cell>
          <cell r="J1312" t="str">
            <v>SINCE</v>
          </cell>
          <cell r="K1312" t="str">
            <v>CENTRO</v>
          </cell>
          <cell r="L1312" t="str">
            <v>CR 10 # 8- 62</v>
          </cell>
          <cell r="M1312" t="str">
            <v>Resid. Estrato 2 E.Costa</v>
          </cell>
          <cell r="N1312" t="str">
            <v>Situacion correcta</v>
          </cell>
        </row>
        <row r="1313">
          <cell r="A1313">
            <v>3216617</v>
          </cell>
          <cell r="B1313" t="str">
            <v>Medidores Para Pci</v>
          </cell>
          <cell r="C1313">
            <v>5073670</v>
          </cell>
          <cell r="E1313">
            <v>25049511</v>
          </cell>
          <cell r="F1313">
            <v>5099154</v>
          </cell>
          <cell r="G1313" t="str">
            <v>GABRIEL DE LA OSSA</v>
          </cell>
          <cell r="H1313" t="str">
            <v>Sucre</v>
          </cell>
          <cell r="I1313" t="str">
            <v>SINCE</v>
          </cell>
          <cell r="J1313" t="str">
            <v>SINCE</v>
          </cell>
          <cell r="K1313" t="str">
            <v>CENTRO</v>
          </cell>
          <cell r="L1313" t="str">
            <v>CR 10 # 8- 39</v>
          </cell>
          <cell r="M1313" t="str">
            <v>Resid. Estrato 2 E.Costa</v>
          </cell>
          <cell r="N1313" t="str">
            <v>Situacion correcta</v>
          </cell>
        </row>
        <row r="1314">
          <cell r="A1314">
            <v>3215828</v>
          </cell>
          <cell r="B1314" t="str">
            <v>Medidores Para Pci</v>
          </cell>
          <cell r="C1314">
            <v>5073671</v>
          </cell>
          <cell r="E1314">
            <v>25049510</v>
          </cell>
          <cell r="F1314">
            <v>5099156</v>
          </cell>
          <cell r="G1314" t="str">
            <v>JOSE M SEVERICHE</v>
          </cell>
          <cell r="H1314" t="str">
            <v>Sucre</v>
          </cell>
          <cell r="I1314" t="str">
            <v>SINCE</v>
          </cell>
          <cell r="J1314" t="str">
            <v>SINCE</v>
          </cell>
          <cell r="K1314" t="str">
            <v>CENTRO</v>
          </cell>
          <cell r="L1314" t="str">
            <v>CR 10 # 8- 29</v>
          </cell>
          <cell r="M1314" t="str">
            <v>Resid. Estrato 2 E.Costa</v>
          </cell>
          <cell r="N1314" t="str">
            <v>Situacion correcta</v>
          </cell>
        </row>
        <row r="1315">
          <cell r="A1315">
            <v>2965071</v>
          </cell>
          <cell r="B1315" t="str">
            <v>Medidores Para Pci</v>
          </cell>
          <cell r="C1315">
            <v>5073608</v>
          </cell>
          <cell r="E1315">
            <v>25049581</v>
          </cell>
          <cell r="F1315">
            <v>5099030</v>
          </cell>
          <cell r="G1315" t="str">
            <v>DEMETERIO MUNOZ</v>
          </cell>
          <cell r="H1315" t="str">
            <v>Sucre</v>
          </cell>
          <cell r="I1315" t="str">
            <v>SINCE</v>
          </cell>
          <cell r="J1315" t="str">
            <v>SINCE</v>
          </cell>
          <cell r="K1315" t="str">
            <v>CENTRO</v>
          </cell>
          <cell r="L1315" t="str">
            <v>CL 9 # 10- 57</v>
          </cell>
          <cell r="M1315" t="str">
            <v>Resid. Estrato 2 E.Costa</v>
          </cell>
          <cell r="N1315" t="str">
            <v>Situacion correcta</v>
          </cell>
          <cell r="O1315">
            <v>400240</v>
          </cell>
          <cell r="P1315">
            <v>1</v>
          </cell>
        </row>
        <row r="1316">
          <cell r="A1316">
            <v>1801450</v>
          </cell>
          <cell r="B1316" t="str">
            <v>Medidores Para Pci</v>
          </cell>
          <cell r="C1316">
            <v>5073609</v>
          </cell>
          <cell r="E1316">
            <v>25049580</v>
          </cell>
          <cell r="F1316">
            <v>5099032</v>
          </cell>
          <cell r="G1316" t="str">
            <v>FRANCISCO HERNANDEZ R</v>
          </cell>
          <cell r="H1316" t="str">
            <v>Sucre</v>
          </cell>
          <cell r="I1316" t="str">
            <v>SINCE</v>
          </cell>
          <cell r="J1316" t="str">
            <v>SINCE</v>
          </cell>
          <cell r="K1316" t="str">
            <v>CENTRO</v>
          </cell>
          <cell r="L1316" t="str">
            <v>CL 9 # 10- 35 APTO 01</v>
          </cell>
          <cell r="M1316" t="str">
            <v>Resid. Estrato 4 E.Costa</v>
          </cell>
          <cell r="N1316" t="str">
            <v>Situacion correcta</v>
          </cell>
        </row>
        <row r="1317">
          <cell r="A1317">
            <v>1794378</v>
          </cell>
          <cell r="B1317" t="str">
            <v>Medidores Para Pci</v>
          </cell>
          <cell r="C1317">
            <v>5073611</v>
          </cell>
          <cell r="E1317">
            <v>25049579</v>
          </cell>
          <cell r="F1317">
            <v>5099036</v>
          </cell>
          <cell r="G1317" t="str">
            <v>LUIS C GARRIDO M</v>
          </cell>
          <cell r="H1317" t="str">
            <v>Sucre</v>
          </cell>
          <cell r="I1317" t="str">
            <v>SINCE</v>
          </cell>
          <cell r="J1317" t="str">
            <v>SINCE</v>
          </cell>
          <cell r="K1317" t="str">
            <v>CENTRO</v>
          </cell>
          <cell r="L1317" t="str">
            <v>CL 9 # 10- 11</v>
          </cell>
          <cell r="M1317" t="str">
            <v>Resid. Estrato 4 E.Costa</v>
          </cell>
          <cell r="N1317" t="str">
            <v>Situacion correcta</v>
          </cell>
          <cell r="O1317">
            <v>45370</v>
          </cell>
          <cell r="P1317">
            <v>1</v>
          </cell>
        </row>
        <row r="1318">
          <cell r="A1318">
            <v>3219601</v>
          </cell>
          <cell r="B1318" t="str">
            <v>Medidores Para Pci</v>
          </cell>
          <cell r="C1318">
            <v>5073654</v>
          </cell>
          <cell r="E1318">
            <v>25049501</v>
          </cell>
          <cell r="F1318">
            <v>5099122</v>
          </cell>
          <cell r="G1318" t="str">
            <v>ADALBERTO SIERRA</v>
          </cell>
          <cell r="H1318" t="str">
            <v>Sucre</v>
          </cell>
          <cell r="I1318" t="str">
            <v>SINCE</v>
          </cell>
          <cell r="J1318" t="str">
            <v>SINCE</v>
          </cell>
          <cell r="K1318" t="str">
            <v>CENTRO</v>
          </cell>
          <cell r="L1318" t="str">
            <v>CL 10 # 9- 26</v>
          </cell>
          <cell r="M1318" t="str">
            <v>Resid. Estrato 2 E.Costa</v>
          </cell>
          <cell r="N1318" t="str">
            <v>Situacion correcta</v>
          </cell>
        </row>
        <row r="1319">
          <cell r="A1319">
            <v>6421680</v>
          </cell>
          <cell r="B1319" t="str">
            <v>Medidores Para Pci</v>
          </cell>
          <cell r="C1319">
            <v>5073650</v>
          </cell>
          <cell r="E1319">
            <v>25048345</v>
          </cell>
          <cell r="F1319">
            <v>5099114</v>
          </cell>
          <cell r="G1319" t="str">
            <v xml:space="preserve">  BANCO GANADERO</v>
          </cell>
          <cell r="H1319" t="str">
            <v>Sucre</v>
          </cell>
          <cell r="I1319" t="str">
            <v>SINCE</v>
          </cell>
          <cell r="J1319" t="str">
            <v>SINCE</v>
          </cell>
          <cell r="K1319" t="str">
            <v>BODEGA</v>
          </cell>
          <cell r="L1319" t="str">
            <v>CL 10 # 9- 35</v>
          </cell>
          <cell r="M1319" t="str">
            <v>Com (Sencilla Niv.1 ) E.Costa</v>
          </cell>
          <cell r="N1319" t="str">
            <v>Situacion correcta</v>
          </cell>
        </row>
        <row r="1320">
          <cell r="A1320">
            <v>5378440</v>
          </cell>
          <cell r="B1320" t="str">
            <v>Medidores Para Pci</v>
          </cell>
          <cell r="C1320">
            <v>5073652</v>
          </cell>
          <cell r="E1320">
            <v>25048344</v>
          </cell>
          <cell r="F1320">
            <v>5099118</v>
          </cell>
          <cell r="G1320" t="str">
            <v>HECTOR GONZALEZ</v>
          </cell>
          <cell r="H1320" t="str">
            <v>Sucre</v>
          </cell>
          <cell r="I1320" t="str">
            <v>SINCE</v>
          </cell>
          <cell r="J1320" t="str">
            <v>SINCE</v>
          </cell>
          <cell r="K1320" t="str">
            <v>BODEGA</v>
          </cell>
          <cell r="L1320" t="str">
            <v>CL 10 # 9- 5</v>
          </cell>
          <cell r="M1320" t="str">
            <v>Resid. Estrato 2 E.Costa</v>
          </cell>
          <cell r="N1320" t="str">
            <v>Situacion correcta</v>
          </cell>
        </row>
        <row r="1321">
          <cell r="A1321">
            <v>3219398</v>
          </cell>
          <cell r="B1321" t="str">
            <v>Medidores Para Pci</v>
          </cell>
          <cell r="C1321">
            <v>5074451</v>
          </cell>
          <cell r="E1321">
            <v>25049530</v>
          </cell>
          <cell r="F1321">
            <v>5100716</v>
          </cell>
          <cell r="G1321" t="str">
            <v>RAFAEL OLIVER AGUIRRE</v>
          </cell>
          <cell r="H1321" t="str">
            <v>Sucre</v>
          </cell>
          <cell r="I1321" t="str">
            <v>SINCE</v>
          </cell>
          <cell r="J1321" t="str">
            <v>SINCE</v>
          </cell>
          <cell r="K1321" t="str">
            <v>CENTRO</v>
          </cell>
          <cell r="L1321" t="str">
            <v>CR 11 # 7- 58</v>
          </cell>
          <cell r="M1321" t="str">
            <v>Resid. Estrato 3 E.Costa</v>
          </cell>
          <cell r="N1321" t="str">
            <v>Situacion correcta</v>
          </cell>
        </row>
        <row r="1322">
          <cell r="A1322">
            <v>3219461</v>
          </cell>
          <cell r="B1322" t="str">
            <v>Medidores Para Pci</v>
          </cell>
          <cell r="C1322">
            <v>5024907</v>
          </cell>
          <cell r="E1322">
            <v>25049539</v>
          </cell>
          <cell r="F1322">
            <v>5024907</v>
          </cell>
          <cell r="G1322" t="str">
            <v xml:space="preserve">  PALACIO MUNICIPAL</v>
          </cell>
          <cell r="H1322" t="str">
            <v>Sucre</v>
          </cell>
          <cell r="I1322" t="str">
            <v>SINCE</v>
          </cell>
          <cell r="J1322" t="str">
            <v>SINCE</v>
          </cell>
          <cell r="K1322" t="str">
            <v>CENTRO</v>
          </cell>
          <cell r="L1322" t="str">
            <v>CR 11 # 8- 4</v>
          </cell>
          <cell r="M1322" t="str">
            <v>Ofi (Sencilla Niv.1) E.Costa</v>
          </cell>
          <cell r="N1322" t="str">
            <v>Situacion correcta</v>
          </cell>
        </row>
        <row r="1323">
          <cell r="A1323">
            <v>28359600</v>
          </cell>
          <cell r="B1323" t="str">
            <v>Medidores Para Pci</v>
          </cell>
          <cell r="C1323">
            <v>5920173</v>
          </cell>
          <cell r="E1323">
            <v>25049539</v>
          </cell>
          <cell r="F1323">
            <v>6113435</v>
          </cell>
          <cell r="G1323" t="str">
            <v xml:space="preserve">  PALACIO MUNICIPAL</v>
          </cell>
          <cell r="H1323" t="str">
            <v>Sucre</v>
          </cell>
          <cell r="I1323" t="str">
            <v>SINCE</v>
          </cell>
          <cell r="J1323" t="str">
            <v>SINCE</v>
          </cell>
          <cell r="K1323" t="str">
            <v>CENTRO</v>
          </cell>
          <cell r="L1323" t="str">
            <v>CR 11 # 8- 4 P  1 OFI     3</v>
          </cell>
          <cell r="M1323" t="str">
            <v>Ofi (Sencilla Niv.1) E.Costa</v>
          </cell>
          <cell r="N1323" t="str">
            <v>Situacion correcta</v>
          </cell>
        </row>
        <row r="1324">
          <cell r="A1324">
            <v>7104572</v>
          </cell>
          <cell r="B1324" t="str">
            <v>Medidores Para Pci</v>
          </cell>
          <cell r="C1324">
            <v>5052818</v>
          </cell>
          <cell r="E1324">
            <v>25049565</v>
          </cell>
          <cell r="F1324">
            <v>5057450</v>
          </cell>
          <cell r="G1324" t="str">
            <v>HELENA OLIVER</v>
          </cell>
          <cell r="H1324" t="str">
            <v>Sucre</v>
          </cell>
          <cell r="I1324" t="str">
            <v>SINCE</v>
          </cell>
          <cell r="J1324" t="str">
            <v>SINCE</v>
          </cell>
          <cell r="K1324" t="str">
            <v>CENTRO</v>
          </cell>
          <cell r="L1324" t="str">
            <v>CL 8 # 11- 14</v>
          </cell>
          <cell r="M1324" t="str">
            <v>Resid. Estrato 2 E.Costa</v>
          </cell>
          <cell r="N1324" t="str">
            <v>Situacion correcta</v>
          </cell>
          <cell r="O1324">
            <v>40900</v>
          </cell>
          <cell r="P1324">
            <v>1</v>
          </cell>
        </row>
        <row r="1325">
          <cell r="A1325">
            <v>5377984</v>
          </cell>
          <cell r="B1325" t="str">
            <v>Medidores Para Pci</v>
          </cell>
          <cell r="C1325">
            <v>5074640</v>
          </cell>
          <cell r="E1325">
            <v>25049566</v>
          </cell>
          <cell r="F1325">
            <v>5101094</v>
          </cell>
          <cell r="G1325" t="str">
            <v>OLIMPO OLIVER E</v>
          </cell>
          <cell r="H1325" t="str">
            <v>Sucre</v>
          </cell>
          <cell r="I1325" t="str">
            <v>SINCE</v>
          </cell>
          <cell r="J1325" t="str">
            <v>SINCE</v>
          </cell>
          <cell r="K1325" t="str">
            <v>CENTRO</v>
          </cell>
          <cell r="L1325" t="str">
            <v>CL 8 # 11- 34</v>
          </cell>
          <cell r="M1325" t="str">
            <v>Resid. Estrato 3 E.Costa</v>
          </cell>
          <cell r="N1325" t="str">
            <v>Situacion correcta</v>
          </cell>
        </row>
        <row r="1326">
          <cell r="A1326">
            <v>3218552</v>
          </cell>
          <cell r="B1326" t="str">
            <v>Medidores Para Pci</v>
          </cell>
          <cell r="C1326">
            <v>5073550</v>
          </cell>
          <cell r="E1326">
            <v>25049567</v>
          </cell>
          <cell r="F1326">
            <v>5098914</v>
          </cell>
          <cell r="G1326" t="str">
            <v>GABRIEL OLIVER E</v>
          </cell>
          <cell r="H1326" t="str">
            <v>Sucre</v>
          </cell>
          <cell r="I1326" t="str">
            <v>SINCE</v>
          </cell>
          <cell r="J1326" t="str">
            <v>SINCE</v>
          </cell>
          <cell r="K1326" t="str">
            <v>CENTRO</v>
          </cell>
          <cell r="L1326" t="str">
            <v>CL 8 # 11- 45</v>
          </cell>
          <cell r="M1326" t="str">
            <v>Resid. Estrato 2 E.Costa</v>
          </cell>
          <cell r="N1326" t="str">
            <v>Situacion correcta</v>
          </cell>
        </row>
        <row r="1327">
          <cell r="A1327">
            <v>3092049</v>
          </cell>
          <cell r="B1327" t="str">
            <v>Medidores Para Pci</v>
          </cell>
          <cell r="C1327">
            <v>5073551</v>
          </cell>
          <cell r="E1327">
            <v>25049540</v>
          </cell>
          <cell r="F1327">
            <v>5098916</v>
          </cell>
          <cell r="G1327" t="str">
            <v>DANIEL DOMINGUEZ L</v>
          </cell>
          <cell r="H1327" t="str">
            <v>Sucre</v>
          </cell>
          <cell r="I1327" t="str">
            <v>SINCE</v>
          </cell>
          <cell r="J1327" t="str">
            <v>SINCE</v>
          </cell>
          <cell r="K1327" t="str">
            <v>CENTRO</v>
          </cell>
          <cell r="L1327" t="str">
            <v>CR 11 # 8- 32</v>
          </cell>
          <cell r="M1327" t="str">
            <v>Resid. Estrato 2 E.Costa</v>
          </cell>
          <cell r="N1327" t="str">
            <v>Situacion correcta</v>
          </cell>
        </row>
        <row r="1328">
          <cell r="A1328">
            <v>3219803</v>
          </cell>
          <cell r="B1328" t="str">
            <v>Medidores Para Pci</v>
          </cell>
          <cell r="C1328">
            <v>5073552</v>
          </cell>
          <cell r="E1328">
            <v>25049531</v>
          </cell>
          <cell r="F1328">
            <v>5098918</v>
          </cell>
          <cell r="G1328" t="str">
            <v>DANIEL DOMINGUEZ</v>
          </cell>
          <cell r="H1328" t="str">
            <v>Sucre</v>
          </cell>
          <cell r="I1328" t="str">
            <v>SINCE</v>
          </cell>
          <cell r="J1328" t="str">
            <v>SINCE</v>
          </cell>
          <cell r="K1328" t="str">
            <v>CENTRO</v>
          </cell>
          <cell r="L1328" t="str">
            <v>CR 11 # 8- 50</v>
          </cell>
          <cell r="M1328" t="str">
            <v>Resid. Estrato 2 E.Costa</v>
          </cell>
          <cell r="N1328" t="str">
            <v>Situacion correcta</v>
          </cell>
        </row>
        <row r="1329">
          <cell r="A1329">
            <v>856182</v>
          </cell>
          <cell r="B1329" t="str">
            <v>Medidores Para Pci</v>
          </cell>
          <cell r="C1329">
            <v>5074453</v>
          </cell>
          <cell r="E1329">
            <v>25049527</v>
          </cell>
          <cell r="F1329">
            <v>5100720</v>
          </cell>
          <cell r="G1329" t="str">
            <v>GABRIELA FLOREZ</v>
          </cell>
          <cell r="H1329" t="str">
            <v>Sucre</v>
          </cell>
          <cell r="I1329" t="str">
            <v>SINCE</v>
          </cell>
          <cell r="J1329" t="str">
            <v>SINCE</v>
          </cell>
          <cell r="K1329" t="str">
            <v>CENTRO</v>
          </cell>
          <cell r="L1329" t="str">
            <v>CR 11 # 7- 4</v>
          </cell>
          <cell r="M1329" t="str">
            <v>Resid. Estrato 2 E.Costa</v>
          </cell>
          <cell r="N1329" t="str">
            <v>Situacion correcta</v>
          </cell>
        </row>
        <row r="1330">
          <cell r="A1330">
            <v>1045283</v>
          </cell>
          <cell r="B1330" t="str">
            <v>Medidores Para Pci</v>
          </cell>
          <cell r="C1330">
            <v>5938834</v>
          </cell>
          <cell r="E1330">
            <v>25049527</v>
          </cell>
          <cell r="F1330">
            <v>6160863</v>
          </cell>
          <cell r="G1330" t="str">
            <v>GABRIELA FLOREZ NAVARRO</v>
          </cell>
          <cell r="H1330" t="str">
            <v>Sucre</v>
          </cell>
          <cell r="I1330" t="str">
            <v>SINCE</v>
          </cell>
          <cell r="J1330" t="str">
            <v>SINCE</v>
          </cell>
          <cell r="K1330" t="str">
            <v>CENTRO</v>
          </cell>
          <cell r="L1330" t="str">
            <v>CR 11 # 7- 4 P  1 APTO    2</v>
          </cell>
          <cell r="M1330" t="str">
            <v>Resid. Estrato 3 E.Costa</v>
          </cell>
          <cell r="N1330" t="str">
            <v>Situacion correcta</v>
          </cell>
        </row>
        <row r="1331">
          <cell r="A1331">
            <v>913247</v>
          </cell>
          <cell r="B1331" t="str">
            <v>Medidores Para Pci</v>
          </cell>
          <cell r="C1331">
            <v>5024919</v>
          </cell>
          <cell r="E1331">
            <v>25049269</v>
          </cell>
          <cell r="F1331">
            <v>5024919</v>
          </cell>
          <cell r="G1331" t="str">
            <v xml:space="preserve">                               OFICINA DE REGISTROS</v>
          </cell>
          <cell r="H1331" t="str">
            <v>Sucre</v>
          </cell>
          <cell r="I1331" t="str">
            <v>SINCE</v>
          </cell>
          <cell r="J1331" t="str">
            <v>SINCE</v>
          </cell>
          <cell r="K1331" t="str">
            <v>CEJA</v>
          </cell>
          <cell r="L1331" t="str">
            <v>CL 7 # 11- 6</v>
          </cell>
          <cell r="M1331" t="str">
            <v>Ofi (Sencilla Niv.1) E.Costa</v>
          </cell>
          <cell r="N1331" t="str">
            <v>Situacion correcta</v>
          </cell>
        </row>
        <row r="1332">
          <cell r="A1332">
            <v>3199628</v>
          </cell>
          <cell r="B1332" t="str">
            <v>Medidores Para Pci</v>
          </cell>
          <cell r="C1332">
            <v>5074448</v>
          </cell>
          <cell r="E1332">
            <v>25049010</v>
          </cell>
          <cell r="F1332">
            <v>5100710</v>
          </cell>
          <cell r="G1332" t="str">
            <v>CARLOS MERLANO UCROS</v>
          </cell>
          <cell r="H1332" t="str">
            <v>Sucre</v>
          </cell>
          <cell r="I1332" t="str">
            <v>SINCE</v>
          </cell>
          <cell r="J1332" t="str">
            <v>SINCE</v>
          </cell>
          <cell r="K1332" t="str">
            <v>CEJA</v>
          </cell>
          <cell r="L1332" t="str">
            <v>CR 11 # 6- 63</v>
          </cell>
          <cell r="M1332" t="str">
            <v>Resid. Estrato 2 E.Costa</v>
          </cell>
          <cell r="N1332" t="str">
            <v>Situacion correcta</v>
          </cell>
        </row>
        <row r="1333">
          <cell r="A1333">
            <v>3201365</v>
          </cell>
          <cell r="B1333" t="str">
            <v>Medidores Para Pci</v>
          </cell>
          <cell r="C1333">
            <v>5074463</v>
          </cell>
          <cell r="E1333">
            <v>25049270</v>
          </cell>
          <cell r="F1333">
            <v>5100740</v>
          </cell>
          <cell r="G1333" t="str">
            <v>LUIS OSORIO DE LA OSSA</v>
          </cell>
          <cell r="H1333" t="str">
            <v>Sucre</v>
          </cell>
          <cell r="I1333" t="str">
            <v>SINCE</v>
          </cell>
          <cell r="J1333" t="str">
            <v>SINCE</v>
          </cell>
          <cell r="K1333" t="str">
            <v>CEJA</v>
          </cell>
          <cell r="L1333" t="str">
            <v>CL 7 # 11- 27</v>
          </cell>
          <cell r="M1333" t="str">
            <v>Resid. Estrato 3 E.Costa</v>
          </cell>
          <cell r="N1333" t="str">
            <v>Situacion correcta</v>
          </cell>
        </row>
        <row r="1334">
          <cell r="A1334">
            <v>914746</v>
          </cell>
          <cell r="B1334" t="str">
            <v>Medidores Para Pci</v>
          </cell>
          <cell r="C1334">
            <v>5074456</v>
          </cell>
          <cell r="E1334">
            <v>25049558</v>
          </cell>
          <cell r="F1334">
            <v>5100726</v>
          </cell>
          <cell r="G1334" t="str">
            <v>CRISTO IRIARTE</v>
          </cell>
          <cell r="H1334" t="str">
            <v>Sucre</v>
          </cell>
          <cell r="I1334" t="str">
            <v>SINCE</v>
          </cell>
          <cell r="J1334" t="str">
            <v>SINCE</v>
          </cell>
          <cell r="K1334" t="str">
            <v>CENTRO</v>
          </cell>
          <cell r="L1334" t="str">
            <v>CL 7 # 11- 45</v>
          </cell>
          <cell r="M1334" t="str">
            <v>Resid. Estrato 2 E.Costa</v>
          </cell>
          <cell r="N1334" t="str">
            <v>Situacion correcta</v>
          </cell>
        </row>
        <row r="1335">
          <cell r="A1335">
            <v>3207882</v>
          </cell>
          <cell r="B1335" t="str">
            <v>Medidores Para Pci</v>
          </cell>
          <cell r="C1335">
            <v>5074462</v>
          </cell>
          <cell r="E1335">
            <v>25049271</v>
          </cell>
          <cell r="F1335">
            <v>5100738</v>
          </cell>
          <cell r="G1335" t="str">
            <v>JUAN NAVARRO C</v>
          </cell>
          <cell r="H1335" t="str">
            <v>Sucre</v>
          </cell>
          <cell r="I1335" t="str">
            <v>SINCE</v>
          </cell>
          <cell r="J1335" t="str">
            <v>SINCE</v>
          </cell>
          <cell r="K1335" t="str">
            <v>CEJA</v>
          </cell>
          <cell r="L1335" t="str">
            <v>CL 7 # 11- 47</v>
          </cell>
          <cell r="M1335" t="str">
            <v>Resid. Estrato 3 E.Costa</v>
          </cell>
          <cell r="N1335" t="str">
            <v>Situacion correcta</v>
          </cell>
        </row>
        <row r="1336">
          <cell r="A1336">
            <v>1040253</v>
          </cell>
          <cell r="B1336" t="str">
            <v>Medidores Para Pci</v>
          </cell>
          <cell r="C1336">
            <v>5074455</v>
          </cell>
          <cell r="E1336">
            <v>25049557</v>
          </cell>
          <cell r="F1336">
            <v>5100724</v>
          </cell>
          <cell r="G1336" t="str">
            <v>JOSE ROMERO</v>
          </cell>
          <cell r="H1336" t="str">
            <v>Sucre</v>
          </cell>
          <cell r="I1336" t="str">
            <v>SINCE</v>
          </cell>
          <cell r="J1336" t="str">
            <v>SINCE</v>
          </cell>
          <cell r="K1336" t="str">
            <v>CENTRO</v>
          </cell>
          <cell r="L1336" t="str">
            <v>CL 7 # 11- 37 P 2  APTO 1</v>
          </cell>
          <cell r="M1336" t="str">
            <v>Resid. Estrato 3 E.Costa</v>
          </cell>
          <cell r="N1336" t="str">
            <v>Situacion correcta</v>
          </cell>
        </row>
        <row r="1337">
          <cell r="A1337">
            <v>1042496</v>
          </cell>
          <cell r="B1337" t="str">
            <v>Medidores Para Pci</v>
          </cell>
          <cell r="C1337">
            <v>5074499</v>
          </cell>
          <cell r="E1337">
            <v>25049542</v>
          </cell>
          <cell r="F1337">
            <v>5100812</v>
          </cell>
          <cell r="G1337" t="str">
            <v>ISABEL VDA DE UCROS</v>
          </cell>
          <cell r="H1337" t="str">
            <v>Sucre</v>
          </cell>
          <cell r="I1337" t="str">
            <v>SINCE</v>
          </cell>
          <cell r="J1337" t="str">
            <v>SINCE</v>
          </cell>
          <cell r="K1337" t="str">
            <v>CENTRO</v>
          </cell>
          <cell r="L1337" t="str">
            <v>CR 12 # 7- 29 ENTR 1</v>
          </cell>
          <cell r="M1337" t="str">
            <v>Resid. Estrato 2 E.Costa</v>
          </cell>
          <cell r="N1337" t="str">
            <v>Situacion correcta</v>
          </cell>
        </row>
        <row r="1338">
          <cell r="A1338">
            <v>8702883</v>
          </cell>
          <cell r="B1338" t="str">
            <v>Medidores Para Pci</v>
          </cell>
          <cell r="C1338">
            <v>5074504</v>
          </cell>
          <cell r="E1338">
            <v>25050905</v>
          </cell>
          <cell r="F1338">
            <v>5100822</v>
          </cell>
          <cell r="G1338" t="str">
            <v>DONALDO JIMENEZ</v>
          </cell>
          <cell r="H1338" t="str">
            <v>Sucre</v>
          </cell>
          <cell r="I1338" t="str">
            <v>SINCE</v>
          </cell>
          <cell r="J1338" t="str">
            <v>SINCE</v>
          </cell>
          <cell r="K1338" t="str">
            <v>GUINEA</v>
          </cell>
          <cell r="L1338" t="str">
            <v>CR 12 # 7- 30</v>
          </cell>
          <cell r="M1338" t="str">
            <v>Resid. Estrato 3 E.Costa</v>
          </cell>
          <cell r="N1338" t="str">
            <v>Situacion correcta</v>
          </cell>
          <cell r="O1338">
            <v>50350</v>
          </cell>
          <cell r="P1338">
            <v>1</v>
          </cell>
        </row>
        <row r="1339">
          <cell r="A1339">
            <v>7316470</v>
          </cell>
          <cell r="B1339" t="str">
            <v>Medidores Para Pci</v>
          </cell>
          <cell r="C1339">
            <v>5074503</v>
          </cell>
          <cell r="E1339">
            <v>25050906</v>
          </cell>
          <cell r="F1339">
            <v>5100820</v>
          </cell>
          <cell r="G1339" t="str">
            <v>CIVIL REGISTRADURIA NACIONAL DEL ESTADO</v>
          </cell>
          <cell r="H1339" t="str">
            <v>Sucre</v>
          </cell>
          <cell r="I1339" t="str">
            <v>SINCE</v>
          </cell>
          <cell r="J1339" t="str">
            <v>SINCE</v>
          </cell>
          <cell r="K1339" t="str">
            <v>GUINEA</v>
          </cell>
          <cell r="L1339" t="str">
            <v>CR 12 # 7- 40</v>
          </cell>
          <cell r="M1339" t="str">
            <v>Ofi (Sencilla Niv.1) E.Costa</v>
          </cell>
          <cell r="N1339" t="str">
            <v>Situacion correcta</v>
          </cell>
          <cell r="O1339">
            <v>85340</v>
          </cell>
          <cell r="P1339">
            <v>1</v>
          </cell>
        </row>
        <row r="1340">
          <cell r="A1340">
            <v>4419732</v>
          </cell>
          <cell r="B1340" t="str">
            <v>Medidores Para Pci</v>
          </cell>
          <cell r="C1340">
            <v>5074637</v>
          </cell>
          <cell r="E1340">
            <v>25051057</v>
          </cell>
          <cell r="F1340">
            <v>5101088</v>
          </cell>
          <cell r="G1340" t="str">
            <v>RAFAEL MERLANO</v>
          </cell>
          <cell r="H1340" t="str">
            <v>Sucre</v>
          </cell>
          <cell r="I1340" t="str">
            <v>SINCE</v>
          </cell>
          <cell r="J1340" t="str">
            <v>SINCE</v>
          </cell>
          <cell r="K1340" t="str">
            <v>GUINEA</v>
          </cell>
          <cell r="L1340" t="str">
            <v>CL 8 # 12- 4</v>
          </cell>
          <cell r="M1340" t="str">
            <v>Resid. Estrato 3 E.Costa</v>
          </cell>
          <cell r="N1340" t="str">
            <v>Situacion correcta</v>
          </cell>
        </row>
        <row r="1341">
          <cell r="A1341">
            <v>7103038</v>
          </cell>
          <cell r="B1341" t="str">
            <v>Medidores Para Pci</v>
          </cell>
          <cell r="C1341">
            <v>5074502</v>
          </cell>
          <cell r="E1341">
            <v>25049543</v>
          </cell>
          <cell r="F1341">
            <v>5100818</v>
          </cell>
          <cell r="G1341" t="str">
            <v>CARLOS MERLANO</v>
          </cell>
          <cell r="H1341" t="str">
            <v>Sucre</v>
          </cell>
          <cell r="I1341" t="str">
            <v>SINCE</v>
          </cell>
          <cell r="J1341" t="str">
            <v>SINCE</v>
          </cell>
          <cell r="K1341" t="str">
            <v>CENTRO</v>
          </cell>
          <cell r="L1341" t="str">
            <v>CR 12 # 7- 49</v>
          </cell>
          <cell r="M1341" t="str">
            <v>Resid. Estrato 3 E.Costa</v>
          </cell>
          <cell r="N1341" t="str">
            <v>Situacion correcta</v>
          </cell>
        </row>
        <row r="1342">
          <cell r="A1342">
            <v>860741</v>
          </cell>
          <cell r="B1342" t="str">
            <v>Medidores Para Pci</v>
          </cell>
          <cell r="C1342">
            <v>5074638</v>
          </cell>
          <cell r="E1342">
            <v>25049569</v>
          </cell>
          <cell r="F1342">
            <v>5101090</v>
          </cell>
          <cell r="G1342" t="str">
            <v>ALICIA IRIARTE R</v>
          </cell>
          <cell r="H1342" t="str">
            <v>Sucre</v>
          </cell>
          <cell r="I1342" t="str">
            <v>SINCE</v>
          </cell>
          <cell r="J1342" t="str">
            <v>SINCE</v>
          </cell>
          <cell r="K1342" t="str">
            <v>CENTRO</v>
          </cell>
          <cell r="L1342" t="str">
            <v>CL 8 # 11- 66</v>
          </cell>
          <cell r="M1342" t="str">
            <v>Resid. Estrato 3 E.Costa</v>
          </cell>
          <cell r="N1342" t="str">
            <v>Situacion correcta</v>
          </cell>
        </row>
        <row r="1343">
          <cell r="A1343">
            <v>3228416</v>
          </cell>
          <cell r="B1343" t="str">
            <v>Medidores Para Pci</v>
          </cell>
          <cell r="C1343">
            <v>5911386</v>
          </cell>
          <cell r="E1343">
            <v>34042454</v>
          </cell>
          <cell r="F1343">
            <v>6085126</v>
          </cell>
          <cell r="G1343" t="str">
            <v>EUGENIA MARLENE SIERRA ANAYA</v>
          </cell>
          <cell r="H1343" t="str">
            <v>Sucre</v>
          </cell>
          <cell r="I1343" t="str">
            <v>SINCE</v>
          </cell>
          <cell r="J1343" t="str">
            <v>SINCE</v>
          </cell>
          <cell r="K1343" t="str">
            <v>CEJA</v>
          </cell>
          <cell r="L1343" t="str">
            <v>CL 7 # 10- 27</v>
          </cell>
          <cell r="M1343" t="str">
            <v>Resid. Estrato 3 E.Costa</v>
          </cell>
          <cell r="N1343" t="str">
            <v>Situacion correcta</v>
          </cell>
          <cell r="O1343">
            <v>22270</v>
          </cell>
          <cell r="P1343">
            <v>1</v>
          </cell>
        </row>
        <row r="1344">
          <cell r="A1344">
            <v>860706</v>
          </cell>
          <cell r="B1344" t="str">
            <v>Medidores Para Pci</v>
          </cell>
          <cell r="C1344">
            <v>5074449</v>
          </cell>
          <cell r="E1344">
            <v>25049298</v>
          </cell>
          <cell r="F1344">
            <v>5100712</v>
          </cell>
          <cell r="G1344" t="str">
            <v>CASA CURAL</v>
          </cell>
          <cell r="H1344" t="str">
            <v>Sucre</v>
          </cell>
          <cell r="I1344" t="str">
            <v>SINCE</v>
          </cell>
          <cell r="J1344" t="str">
            <v>SINCE</v>
          </cell>
          <cell r="K1344" t="str">
            <v>CEJA</v>
          </cell>
          <cell r="L1344" t="str">
            <v>CL 7 # 11- 11</v>
          </cell>
          <cell r="M1344" t="str">
            <v>Resid. Estrato 2 E.Costa</v>
          </cell>
          <cell r="N1344" t="str">
            <v>Situacion correcta</v>
          </cell>
        </row>
        <row r="1345">
          <cell r="A1345">
            <v>3199703</v>
          </cell>
          <cell r="B1345" t="str">
            <v>Medidores Para Pci</v>
          </cell>
          <cell r="C1345">
            <v>5074401</v>
          </cell>
          <cell r="E1345">
            <v>25049556</v>
          </cell>
          <cell r="F1345">
            <v>5100616</v>
          </cell>
          <cell r="G1345" t="str">
            <v>NICOLASA DE LA OSSA</v>
          </cell>
          <cell r="H1345" t="str">
            <v>Sucre</v>
          </cell>
          <cell r="I1345" t="str">
            <v>SINCE</v>
          </cell>
          <cell r="J1345" t="str">
            <v>SINCE</v>
          </cell>
          <cell r="K1345" t="str">
            <v>CENTRO</v>
          </cell>
          <cell r="L1345" t="str">
            <v>CL 7 # 10- 31</v>
          </cell>
          <cell r="M1345" t="str">
            <v>Resid. Estrato 3 E.Costa</v>
          </cell>
          <cell r="N1345" t="str">
            <v>Situacion correcta</v>
          </cell>
        </row>
        <row r="1346">
          <cell r="A1346">
            <v>3214386</v>
          </cell>
          <cell r="B1346" t="str">
            <v>Medidores Para Pci</v>
          </cell>
          <cell r="C1346">
            <v>5074402</v>
          </cell>
          <cell r="E1346">
            <v>25048948</v>
          </cell>
          <cell r="F1346">
            <v>5100618</v>
          </cell>
          <cell r="G1346" t="str">
            <v>JESUS MARIA OSORIO</v>
          </cell>
          <cell r="H1346" t="str">
            <v>Sucre</v>
          </cell>
          <cell r="I1346" t="str">
            <v>SINCE</v>
          </cell>
          <cell r="J1346" t="str">
            <v>SINCE</v>
          </cell>
          <cell r="K1346" t="str">
            <v>CEJA</v>
          </cell>
          <cell r="L1346" t="str">
            <v>CR 10 # 6- 66</v>
          </cell>
          <cell r="M1346" t="str">
            <v>Resid. Estrato 3 E.Costa</v>
          </cell>
          <cell r="N1346" t="str">
            <v>Situacion correcta</v>
          </cell>
        </row>
        <row r="1347">
          <cell r="A1347">
            <v>10275773</v>
          </cell>
          <cell r="B1347" t="str">
            <v>Medidores Para Pci</v>
          </cell>
          <cell r="C1347">
            <v>5074400</v>
          </cell>
          <cell r="E1347">
            <v>25049504</v>
          </cell>
          <cell r="F1347">
            <v>5100614</v>
          </cell>
          <cell r="G1347" t="str">
            <v>SIXTA DE LA OSSA</v>
          </cell>
          <cell r="H1347" t="str">
            <v>Sucre</v>
          </cell>
          <cell r="I1347" t="str">
            <v>SINCE</v>
          </cell>
          <cell r="J1347" t="str">
            <v>SINCE</v>
          </cell>
          <cell r="K1347" t="str">
            <v>CENTRO</v>
          </cell>
          <cell r="L1347" t="str">
            <v>CR 10 # 7- 4</v>
          </cell>
          <cell r="M1347" t="str">
            <v>Resid. Estrato 3 E.Costa</v>
          </cell>
          <cell r="N1347" t="str">
            <v>Situacion correcta</v>
          </cell>
        </row>
        <row r="1348">
          <cell r="A1348">
            <v>3199819</v>
          </cell>
          <cell r="B1348" t="str">
            <v>Medidores Para Pci</v>
          </cell>
          <cell r="C1348">
            <v>5074337</v>
          </cell>
          <cell r="E1348">
            <v>25049297</v>
          </cell>
          <cell r="F1348">
            <v>5100488</v>
          </cell>
          <cell r="G1348" t="str">
            <v>CARMEN GONZALEZ</v>
          </cell>
          <cell r="H1348" t="str">
            <v>Sucre</v>
          </cell>
          <cell r="I1348" t="str">
            <v>SINCE</v>
          </cell>
          <cell r="J1348" t="str">
            <v>SINCE</v>
          </cell>
          <cell r="K1348" t="str">
            <v>CEJA</v>
          </cell>
          <cell r="L1348" t="str">
            <v>CL 7 # 9- 50</v>
          </cell>
          <cell r="M1348" t="str">
            <v>Resid. Estrato 2 E.Costa</v>
          </cell>
          <cell r="N1348" t="str">
            <v>Situacion correcta</v>
          </cell>
        </row>
        <row r="1349">
          <cell r="A1349">
            <v>5318818</v>
          </cell>
          <cell r="B1349" t="str">
            <v>Medidores Para Pci</v>
          </cell>
          <cell r="C1349">
            <v>5074338</v>
          </cell>
          <cell r="E1349">
            <v>25049296</v>
          </cell>
          <cell r="F1349">
            <v>5100490</v>
          </cell>
          <cell r="G1349" t="str">
            <v>GERARDO LOPEZ</v>
          </cell>
          <cell r="H1349" t="str">
            <v>Sucre</v>
          </cell>
          <cell r="I1349" t="str">
            <v>SINCE</v>
          </cell>
          <cell r="J1349" t="str">
            <v>SINCE</v>
          </cell>
          <cell r="K1349" t="str">
            <v>CEJA</v>
          </cell>
          <cell r="L1349" t="str">
            <v>CL 7 # 9- 42</v>
          </cell>
          <cell r="M1349" t="str">
            <v>Resid. Estrato 2 E.Costa</v>
          </cell>
          <cell r="N1349" t="str">
            <v>Situacion correcta</v>
          </cell>
          <cell r="O1349">
            <v>10710</v>
          </cell>
          <cell r="P1349">
            <v>1</v>
          </cell>
        </row>
        <row r="1350">
          <cell r="A1350">
            <v>3218283</v>
          </cell>
          <cell r="B1350" t="str">
            <v>Medidores Para Pci</v>
          </cell>
          <cell r="C1350">
            <v>5024918</v>
          </cell>
          <cell r="E1350">
            <v>25049295</v>
          </cell>
          <cell r="F1350">
            <v>5024918</v>
          </cell>
          <cell r="G1350" t="str">
            <v>ELVIRA DE LA OSSA</v>
          </cell>
          <cell r="H1350" t="str">
            <v>Sucre</v>
          </cell>
          <cell r="I1350" t="str">
            <v>SINCE</v>
          </cell>
          <cell r="J1350" t="str">
            <v>SINCE</v>
          </cell>
          <cell r="K1350" t="str">
            <v>CEJA</v>
          </cell>
          <cell r="L1350" t="str">
            <v>CL 7 # 9- 32</v>
          </cell>
          <cell r="M1350" t="str">
            <v>Resid. Estrato 2 E.Costa</v>
          </cell>
          <cell r="N1350" t="str">
            <v>Situacion correcta</v>
          </cell>
        </row>
        <row r="1351">
          <cell r="A1351">
            <v>2963996</v>
          </cell>
          <cell r="B1351" t="str">
            <v>Medidores Para Pci</v>
          </cell>
          <cell r="C1351" t="str">
            <v>No Encontrados</v>
          </cell>
        </row>
        <row r="1352">
          <cell r="A1352">
            <v>3199781</v>
          </cell>
          <cell r="B1352" t="str">
            <v>Medidores Para Pci</v>
          </cell>
          <cell r="C1352">
            <v>5074336</v>
          </cell>
          <cell r="E1352">
            <v>25049561</v>
          </cell>
          <cell r="F1352">
            <v>5100486</v>
          </cell>
          <cell r="G1352" t="str">
            <v>JESUS ESPINOSA MERLANO</v>
          </cell>
          <cell r="H1352" t="str">
            <v>Sucre</v>
          </cell>
          <cell r="I1352" t="str">
            <v>SINCE</v>
          </cell>
          <cell r="J1352" t="str">
            <v>SINCE</v>
          </cell>
          <cell r="K1352" t="str">
            <v>CENTRO</v>
          </cell>
          <cell r="L1352" t="str">
            <v>CL 7 # 9- 31</v>
          </cell>
          <cell r="M1352" t="str">
            <v>Resid. Estrato 3 E.Costa</v>
          </cell>
          <cell r="N1352" t="str">
            <v>Situacion correcta</v>
          </cell>
        </row>
        <row r="1353">
          <cell r="A1353">
            <v>3199806</v>
          </cell>
          <cell r="B1353" t="str">
            <v>Medidores Para Pci</v>
          </cell>
          <cell r="C1353">
            <v>5074340</v>
          </cell>
          <cell r="E1353">
            <v>25049293</v>
          </cell>
          <cell r="F1353">
            <v>5100494</v>
          </cell>
          <cell r="G1353" t="str">
            <v>MIGUEL ACOSTA</v>
          </cell>
          <cell r="H1353" t="str">
            <v>Sucre</v>
          </cell>
          <cell r="I1353" t="str">
            <v>SINCE</v>
          </cell>
          <cell r="J1353" t="str">
            <v>SINCE</v>
          </cell>
          <cell r="K1353" t="str">
            <v>CEJA</v>
          </cell>
          <cell r="L1353" t="str">
            <v>CL 7 # 9- 20</v>
          </cell>
          <cell r="M1353" t="str">
            <v>Resid. Estrato 2 E.Costa</v>
          </cell>
          <cell r="N1353" t="str">
            <v>Situacion correcta</v>
          </cell>
        </row>
        <row r="1354">
          <cell r="A1354">
            <v>1731719</v>
          </cell>
          <cell r="B1354" t="str">
            <v>Medidores Para Pci</v>
          </cell>
          <cell r="C1354">
            <v>5074394</v>
          </cell>
          <cell r="E1354">
            <v>25049505</v>
          </cell>
          <cell r="F1354">
            <v>5100602</v>
          </cell>
          <cell r="G1354" t="str">
            <v>MERCEDES DEL R TAMARA</v>
          </cell>
          <cell r="H1354" t="str">
            <v>Sucre</v>
          </cell>
          <cell r="I1354" t="str">
            <v>SINCE</v>
          </cell>
          <cell r="J1354" t="str">
            <v>SINCE</v>
          </cell>
          <cell r="K1354" t="str">
            <v>CENTRO</v>
          </cell>
          <cell r="L1354" t="str">
            <v>CR 10 # 7- 7</v>
          </cell>
          <cell r="M1354" t="str">
            <v>Resid. Estrato 3 E.Costa</v>
          </cell>
          <cell r="N1354" t="str">
            <v>Situacion correcta</v>
          </cell>
        </row>
        <row r="1355">
          <cell r="A1355">
            <v>913847</v>
          </cell>
          <cell r="B1355" t="str">
            <v>Medidores Para Pci</v>
          </cell>
          <cell r="C1355">
            <v>5074395</v>
          </cell>
          <cell r="E1355">
            <v>25049523</v>
          </cell>
          <cell r="F1355">
            <v>5100604</v>
          </cell>
          <cell r="G1355" t="str">
            <v>ENRRIQUETA DE SIERRA</v>
          </cell>
          <cell r="H1355" t="str">
            <v>Sucre</v>
          </cell>
          <cell r="I1355" t="str">
            <v>SINCE</v>
          </cell>
          <cell r="J1355" t="str">
            <v>SINCE</v>
          </cell>
          <cell r="K1355" t="str">
            <v>CENTRO</v>
          </cell>
          <cell r="L1355" t="str">
            <v>CR 10 # 7- 17</v>
          </cell>
          <cell r="M1355" t="str">
            <v>Resid. Estrato 4 E.Costa</v>
          </cell>
          <cell r="N1355" t="str">
            <v>Situacion correcta</v>
          </cell>
        </row>
        <row r="1356">
          <cell r="A1356">
            <v>860731</v>
          </cell>
          <cell r="B1356" t="str">
            <v>Medidores Para Pci</v>
          </cell>
          <cell r="C1356">
            <v>5074396</v>
          </cell>
          <cell r="E1356">
            <v>25049507</v>
          </cell>
          <cell r="F1356">
            <v>5100606</v>
          </cell>
          <cell r="G1356" t="str">
            <v>GUSTAVO DE LA OSSA</v>
          </cell>
          <cell r="H1356" t="str">
            <v>Sucre</v>
          </cell>
          <cell r="I1356" t="str">
            <v>SINCE</v>
          </cell>
          <cell r="J1356" t="str">
            <v>SINCE</v>
          </cell>
          <cell r="K1356" t="str">
            <v>CENTRO</v>
          </cell>
          <cell r="L1356" t="str">
            <v>CR 10 # 7- 31</v>
          </cell>
          <cell r="M1356" t="str">
            <v>Resid. Estrato 2 E.Costa</v>
          </cell>
          <cell r="N1356" t="str">
            <v>Situacion correcta</v>
          </cell>
        </row>
        <row r="1357">
          <cell r="A1357">
            <v>3201363</v>
          </cell>
          <cell r="B1357" t="str">
            <v>Medidores Para Pci</v>
          </cell>
          <cell r="C1357">
            <v>5074398</v>
          </cell>
          <cell r="E1357">
            <v>25049525</v>
          </cell>
          <cell r="F1357">
            <v>5100610</v>
          </cell>
          <cell r="G1357" t="str">
            <v>MARCOS TAMARA</v>
          </cell>
          <cell r="H1357" t="str">
            <v>Sucre</v>
          </cell>
          <cell r="I1357" t="str">
            <v>SINCE</v>
          </cell>
          <cell r="J1357" t="str">
            <v>SINCE</v>
          </cell>
          <cell r="K1357" t="str">
            <v>CENTRO</v>
          </cell>
          <cell r="L1357" t="str">
            <v>CR 10 # 7- 42</v>
          </cell>
          <cell r="M1357" t="str">
            <v>Resid. Estrato 4 E.Costa</v>
          </cell>
          <cell r="N1357" t="str">
            <v>Situacion correcta</v>
          </cell>
        </row>
        <row r="1358">
          <cell r="A1358">
            <v>860738</v>
          </cell>
          <cell r="B1358" t="str">
            <v>Medidores Para Pci</v>
          </cell>
          <cell r="C1358">
            <v>5074399</v>
          </cell>
          <cell r="E1358">
            <v>25049506</v>
          </cell>
          <cell r="F1358">
            <v>5100612</v>
          </cell>
          <cell r="G1358" t="str">
            <v>CARLOS ESPINOSA P</v>
          </cell>
          <cell r="H1358" t="str">
            <v>Sucre</v>
          </cell>
          <cell r="I1358" t="str">
            <v>SINCE</v>
          </cell>
          <cell r="J1358" t="str">
            <v>SINCE</v>
          </cell>
          <cell r="K1358" t="str">
            <v>CENTRO</v>
          </cell>
          <cell r="L1358" t="str">
            <v>CR 10 # 7- 16</v>
          </cell>
          <cell r="M1358" t="str">
            <v>Resid. Estrato 3 E.Costa</v>
          </cell>
          <cell r="N1358" t="str">
            <v>Situacion correcta</v>
          </cell>
        </row>
        <row r="1359">
          <cell r="A1359">
            <v>28357195</v>
          </cell>
          <cell r="B1359" t="str">
            <v>Medidores Para Pci</v>
          </cell>
          <cell r="C1359">
            <v>5074397</v>
          </cell>
          <cell r="E1359">
            <v>25049508</v>
          </cell>
          <cell r="F1359">
            <v>5100608</v>
          </cell>
          <cell r="G1359" t="str">
            <v>ALVARO DE LA OSSA</v>
          </cell>
          <cell r="H1359" t="str">
            <v>Sucre</v>
          </cell>
          <cell r="I1359" t="str">
            <v>SINCE</v>
          </cell>
          <cell r="J1359" t="str">
            <v>SINCE</v>
          </cell>
          <cell r="K1359" t="str">
            <v>CENTRO</v>
          </cell>
          <cell r="L1359" t="str">
            <v>CR 10 # 7- 39</v>
          </cell>
          <cell r="M1359" t="str">
            <v>Resid. Estrato 2 E.Costa</v>
          </cell>
          <cell r="N1359" t="str">
            <v>Situacion correcta</v>
          </cell>
        </row>
        <row r="1360">
          <cell r="A1360">
            <v>1318550</v>
          </cell>
          <cell r="B1360" t="str">
            <v>Medidores Para Pci</v>
          </cell>
          <cell r="C1360">
            <v>5074642</v>
          </cell>
          <cell r="E1360">
            <v>25049526</v>
          </cell>
          <cell r="F1360">
            <v>5101098</v>
          </cell>
          <cell r="G1360" t="str">
            <v>YULI HERNANDEZ DE O</v>
          </cell>
          <cell r="H1360" t="str">
            <v>Sucre</v>
          </cell>
          <cell r="I1360" t="str">
            <v>SINCE</v>
          </cell>
          <cell r="J1360" t="str">
            <v>SINCE</v>
          </cell>
          <cell r="K1360" t="str">
            <v>CENTRO</v>
          </cell>
          <cell r="L1360" t="str">
            <v>CR 10 # 7- 493</v>
          </cell>
          <cell r="M1360" t="str">
            <v>Resid. Estrato 2 E.Costa</v>
          </cell>
          <cell r="N1360" t="str">
            <v>Situacion correcta</v>
          </cell>
        </row>
        <row r="1361">
          <cell r="A1361">
            <v>1882781</v>
          </cell>
          <cell r="B1361" t="str">
            <v>Medidores Para Pci</v>
          </cell>
          <cell r="C1361">
            <v>5055658</v>
          </cell>
          <cell r="E1361">
            <v>25049577</v>
          </cell>
          <cell r="F1361">
            <v>5063130</v>
          </cell>
          <cell r="G1361" t="str">
            <v xml:space="preserve">  COOPSABANAS</v>
          </cell>
          <cell r="H1361" t="str">
            <v>Sucre</v>
          </cell>
          <cell r="I1361" t="str">
            <v>SINCE</v>
          </cell>
          <cell r="J1361" t="str">
            <v>SINCE</v>
          </cell>
          <cell r="K1361" t="str">
            <v>CENTRO</v>
          </cell>
          <cell r="L1361" t="str">
            <v>CL 8 # 9- 32</v>
          </cell>
          <cell r="M1361" t="str">
            <v>Com (Sencilla Niv.1 ) E.Costa</v>
          </cell>
          <cell r="N1361" t="str">
            <v>Situacion correcta</v>
          </cell>
        </row>
        <row r="1362">
          <cell r="A1362">
            <v>1885005</v>
          </cell>
          <cell r="B1362" t="str">
            <v>Medidores Para Pci</v>
          </cell>
          <cell r="C1362">
            <v>5060686</v>
          </cell>
          <cell r="E1362">
            <v>25049576</v>
          </cell>
          <cell r="F1362">
            <v>5073186</v>
          </cell>
          <cell r="G1362" t="str">
            <v>GUSTAVO DE LA OSSA</v>
          </cell>
          <cell r="H1362" t="str">
            <v>Sucre</v>
          </cell>
          <cell r="I1362" t="str">
            <v>SINCE</v>
          </cell>
          <cell r="J1362" t="str">
            <v>SINCE</v>
          </cell>
          <cell r="K1362" t="str">
            <v>CENTRO</v>
          </cell>
          <cell r="L1362" t="str">
            <v>CL 8 # 9- 37</v>
          </cell>
          <cell r="M1362" t="str">
            <v>Com (Sencilla Niv.1 ) E.Costa</v>
          </cell>
          <cell r="N1362" t="str">
            <v>Situacion correcta</v>
          </cell>
        </row>
        <row r="1363">
          <cell r="A1363">
            <v>912650</v>
          </cell>
          <cell r="B1363" t="str">
            <v>Medidores Para Pci</v>
          </cell>
          <cell r="C1363">
            <v>5073673</v>
          </cell>
          <cell r="E1363">
            <v>25049509</v>
          </cell>
          <cell r="F1363">
            <v>5099160</v>
          </cell>
          <cell r="G1363" t="str">
            <v>GISELA DE LA OSSA RAMOS</v>
          </cell>
          <cell r="H1363" t="str">
            <v>Sucre</v>
          </cell>
          <cell r="I1363" t="str">
            <v>SINCE</v>
          </cell>
          <cell r="J1363" t="str">
            <v>SINCE</v>
          </cell>
          <cell r="K1363" t="str">
            <v>CENTRO</v>
          </cell>
          <cell r="L1363" t="str">
            <v>CR 10 # 8- 13</v>
          </cell>
          <cell r="M1363" t="str">
            <v>Resid. Estrato 3 E.Costa</v>
          </cell>
          <cell r="N1363" t="str">
            <v>Situacion correcta</v>
          </cell>
        </row>
        <row r="1364">
          <cell r="A1364">
            <v>860913</v>
          </cell>
          <cell r="B1364" t="str">
            <v>Medidores Para Pci</v>
          </cell>
          <cell r="C1364">
            <v>5061655</v>
          </cell>
          <cell r="E1364">
            <v>25049578</v>
          </cell>
          <cell r="F1364">
            <v>5075124</v>
          </cell>
          <cell r="G1364" t="str">
            <v>HORTENCIA DE LA OSSA</v>
          </cell>
          <cell r="H1364" t="str">
            <v>Sucre</v>
          </cell>
          <cell r="I1364" t="str">
            <v>SINCE</v>
          </cell>
          <cell r="J1364" t="str">
            <v>SINCE</v>
          </cell>
          <cell r="K1364" t="str">
            <v>CENTRO</v>
          </cell>
          <cell r="L1364" t="str">
            <v>CL 8 # 9- 40</v>
          </cell>
          <cell r="M1364" t="str">
            <v>Com (Sencilla Niv.1 ) E.Costa</v>
          </cell>
          <cell r="N1364" t="str">
            <v>Situacion correcta</v>
          </cell>
          <cell r="O1364">
            <v>162970</v>
          </cell>
          <cell r="P1364">
            <v>1</v>
          </cell>
        </row>
        <row r="1365">
          <cell r="A1365">
            <v>1033264</v>
          </cell>
          <cell r="B1365" t="str">
            <v>Medidores Para Pci</v>
          </cell>
          <cell r="C1365">
            <v>5024923</v>
          </cell>
          <cell r="E1365">
            <v>25049564</v>
          </cell>
          <cell r="F1365">
            <v>5024923</v>
          </cell>
          <cell r="G1365" t="str">
            <v xml:space="preserve">  IGLESIA PARROQUIAL</v>
          </cell>
          <cell r="H1365" t="str">
            <v>Sucre</v>
          </cell>
          <cell r="I1365" t="str">
            <v>SINCE</v>
          </cell>
          <cell r="J1365" t="str">
            <v>SINCE</v>
          </cell>
          <cell r="K1365" t="str">
            <v>CENTRO</v>
          </cell>
          <cell r="L1365" t="str">
            <v>CL 8 # 10- 96</v>
          </cell>
          <cell r="M1365" t="str">
            <v>Com (Sencilla Niv.1 ) E.Costa</v>
          </cell>
          <cell r="N1365" t="str">
            <v>Situacion correcta</v>
          </cell>
        </row>
        <row r="1366">
          <cell r="A1366">
            <v>3207722</v>
          </cell>
          <cell r="B1366" t="str">
            <v>Medidores Para Pci</v>
          </cell>
          <cell r="C1366">
            <v>5074393</v>
          </cell>
          <cell r="E1366">
            <v>25048947</v>
          </cell>
          <cell r="F1366">
            <v>5100600</v>
          </cell>
          <cell r="G1366" t="str">
            <v>MATILDE VDA DE FLOREZ</v>
          </cell>
          <cell r="H1366" t="str">
            <v>Sucre</v>
          </cell>
          <cell r="I1366" t="str">
            <v>SINCE</v>
          </cell>
          <cell r="J1366" t="str">
            <v>SINCE</v>
          </cell>
          <cell r="K1366" t="str">
            <v>CEJA</v>
          </cell>
          <cell r="L1366" t="str">
            <v>CR 10 # 6- 65 P 2  APTO 1</v>
          </cell>
          <cell r="M1366" t="str">
            <v>Resid. Estrato 2 E.Costa</v>
          </cell>
          <cell r="N1366" t="str">
            <v>Situacion correcta</v>
          </cell>
        </row>
        <row r="1367">
          <cell r="B1367" t="str">
            <v>Medidores Para Pci</v>
          </cell>
          <cell r="C1367">
            <v>5058983</v>
          </cell>
          <cell r="E1367">
            <v>25074524</v>
          </cell>
          <cell r="F1367">
            <v>5069780</v>
          </cell>
          <cell r="G1367" t="str">
            <v>HUMBERTO MALTO</v>
          </cell>
          <cell r="H1367" t="str">
            <v>Sucre</v>
          </cell>
          <cell r="I1367" t="str">
            <v>SINCELEJO</v>
          </cell>
          <cell r="J1367" t="str">
            <v>SINCELEJO</v>
          </cell>
          <cell r="K1367" t="str">
            <v>LAS MERCEDES</v>
          </cell>
          <cell r="L1367" t="str">
            <v>CR 15A # 16- 10</v>
          </cell>
          <cell r="M1367" t="str">
            <v>Resid. Estrato 2 E.Costa</v>
          </cell>
          <cell r="N1367" t="str">
            <v>Suspendido por impago</v>
          </cell>
          <cell r="O1367">
            <v>1116457</v>
          </cell>
          <cell r="P1367">
            <v>44</v>
          </cell>
        </row>
        <row r="1368">
          <cell r="B1368" t="str">
            <v>Medidores Para Pci</v>
          </cell>
          <cell r="C1368">
            <v>5088625</v>
          </cell>
          <cell r="E1368">
            <v>25077779</v>
          </cell>
          <cell r="F1368">
            <v>5129064</v>
          </cell>
          <cell r="G1368" t="str">
            <v>JOSE M ALVAREZ</v>
          </cell>
          <cell r="H1368" t="str">
            <v>Sucre</v>
          </cell>
          <cell r="I1368" t="str">
            <v>SINCELEJO</v>
          </cell>
          <cell r="J1368" t="str">
            <v>SINCELEJO</v>
          </cell>
          <cell r="K1368" t="str">
            <v>NARCISA</v>
          </cell>
          <cell r="L1368" t="str">
            <v>CR 15A # 37- 20</v>
          </cell>
          <cell r="M1368" t="str">
            <v>Resid. Estrato 1 E.Costa</v>
          </cell>
          <cell r="N1368" t="str">
            <v>Suspendido por impago</v>
          </cell>
          <cell r="O1368">
            <v>617100</v>
          </cell>
          <cell r="P1368">
            <v>20</v>
          </cell>
        </row>
        <row r="1369">
          <cell r="B1369" t="str">
            <v>Medidores Para Pci</v>
          </cell>
          <cell r="C1369">
            <v>5102122</v>
          </cell>
          <cell r="E1369">
            <v>25084542</v>
          </cell>
          <cell r="F1369">
            <v>5156058</v>
          </cell>
          <cell r="G1369" t="str">
            <v>MARIA CONTRERAS</v>
          </cell>
          <cell r="H1369" t="str">
            <v>Sucre</v>
          </cell>
          <cell r="I1369" t="str">
            <v>SINCELEJO</v>
          </cell>
          <cell r="J1369" t="str">
            <v>SINCELEJO</v>
          </cell>
          <cell r="K1369" t="str">
            <v>SINAI</v>
          </cell>
          <cell r="L1369" t="str">
            <v>CL 35 # 3G- 16</v>
          </cell>
          <cell r="M1369" t="str">
            <v>Resid. Estrato 1 E.Costa</v>
          </cell>
          <cell r="N1369" t="str">
            <v>Situacion correcta</v>
          </cell>
        </row>
        <row r="1370">
          <cell r="A1370">
            <v>1791363</v>
          </cell>
          <cell r="B1370" t="str">
            <v>Medidores Para Pci</v>
          </cell>
          <cell r="C1370">
            <v>5088615</v>
          </cell>
          <cell r="E1370">
            <v>25074537</v>
          </cell>
          <cell r="F1370">
            <v>5129044</v>
          </cell>
          <cell r="G1370" t="str">
            <v>JOSE MATTO</v>
          </cell>
          <cell r="H1370" t="str">
            <v>Sucre</v>
          </cell>
          <cell r="I1370" t="str">
            <v>SINCELEJO</v>
          </cell>
          <cell r="J1370" t="str">
            <v>SINCELEJO</v>
          </cell>
          <cell r="K1370" t="str">
            <v>LAS MERCEDES</v>
          </cell>
          <cell r="L1370" t="str">
            <v>CR 15A # 37- 3</v>
          </cell>
          <cell r="M1370" t="str">
            <v>Resid. Estrato 2 E.Costa</v>
          </cell>
          <cell r="N1370" t="str">
            <v>Suspendido por impago</v>
          </cell>
          <cell r="O1370">
            <v>1227668</v>
          </cell>
          <cell r="P1370">
            <v>49</v>
          </cell>
        </row>
        <row r="1371">
          <cell r="B1371" t="str">
            <v>Calle Cauca</v>
          </cell>
          <cell r="C1371">
            <v>5052851</v>
          </cell>
          <cell r="E1371">
            <v>25086969</v>
          </cell>
          <cell r="F1371">
            <v>5057516</v>
          </cell>
          <cell r="G1371" t="str">
            <v>LUCY CASTILLO</v>
          </cell>
          <cell r="H1371" t="str">
            <v>Sucre</v>
          </cell>
          <cell r="I1371" t="str">
            <v>SINCELEJO</v>
          </cell>
          <cell r="J1371" t="str">
            <v>SINCELEJO</v>
          </cell>
          <cell r="K1371" t="str">
            <v>VENECIA</v>
          </cell>
          <cell r="L1371" t="str">
            <v>CR 49A # 30- 62 P 4  APTO 2</v>
          </cell>
          <cell r="M1371" t="str">
            <v>Resid. Estrato 6 E.Costa</v>
          </cell>
          <cell r="N1371" t="str">
            <v>Situacion correcta</v>
          </cell>
        </row>
        <row r="1372">
          <cell r="B1372" t="str">
            <v>Calle Cauca</v>
          </cell>
          <cell r="C1372">
            <v>5092810</v>
          </cell>
          <cell r="E1372">
            <v>25070005</v>
          </cell>
          <cell r="F1372">
            <v>5137434</v>
          </cell>
          <cell r="G1372" t="str">
            <v>GLORIA  ESTHER SIERRA DE CARRASCAL</v>
          </cell>
          <cell r="H1372" t="str">
            <v>Sucre</v>
          </cell>
          <cell r="I1372" t="str">
            <v>SINCELEJO</v>
          </cell>
          <cell r="J1372" t="str">
            <v>SINCELEJO</v>
          </cell>
          <cell r="K1372" t="str">
            <v>LA MARIA</v>
          </cell>
          <cell r="L1372" t="str">
            <v>TR 23B # 23A- 14</v>
          </cell>
          <cell r="M1372" t="str">
            <v>Resid. Estrato 2 E.Costa</v>
          </cell>
          <cell r="N1372" t="str">
            <v>Situacion correcta</v>
          </cell>
        </row>
        <row r="1373">
          <cell r="B1373" t="str">
            <v>Calle Cauca</v>
          </cell>
          <cell r="C1373">
            <v>5309005</v>
          </cell>
        </row>
        <row r="1374">
          <cell r="B1374" t="str">
            <v>Calle Cauca</v>
          </cell>
          <cell r="C1374">
            <v>5057007</v>
          </cell>
          <cell r="E1374">
            <v>25069930</v>
          </cell>
          <cell r="F1374">
            <v>5065828</v>
          </cell>
          <cell r="G1374" t="str">
            <v>DORIS CARRILLO GARCIA</v>
          </cell>
          <cell r="H1374" t="str">
            <v>Sucre</v>
          </cell>
          <cell r="I1374" t="str">
            <v>SINCELEJO</v>
          </cell>
          <cell r="J1374" t="str">
            <v>SINCELEJO</v>
          </cell>
          <cell r="K1374" t="str">
            <v>LA MARIA</v>
          </cell>
          <cell r="L1374" t="str">
            <v>CR 22B # 23- 47</v>
          </cell>
          <cell r="M1374" t="str">
            <v>Resid. Estrato 2 E.Costa</v>
          </cell>
          <cell r="N1374" t="str">
            <v>Suspendido por impago</v>
          </cell>
          <cell r="O1374">
            <v>223170</v>
          </cell>
          <cell r="P1374">
            <v>6</v>
          </cell>
        </row>
        <row r="1375">
          <cell r="B1375" t="str">
            <v>Calle Cauca</v>
          </cell>
          <cell r="C1375">
            <v>6201038</v>
          </cell>
          <cell r="E1375">
            <v>34202103</v>
          </cell>
          <cell r="F1375">
            <v>6202049</v>
          </cell>
          <cell r="G1375" t="str">
            <v>LUZ ELENA ALVAREZ</v>
          </cell>
          <cell r="H1375" t="str">
            <v>Sucre</v>
          </cell>
          <cell r="I1375" t="str">
            <v>SINCELEJO</v>
          </cell>
          <cell r="J1375" t="str">
            <v>SINCELEJO</v>
          </cell>
          <cell r="K1375" t="str">
            <v>LA MARIA</v>
          </cell>
          <cell r="L1375" t="str">
            <v>CR 23B # TR 23BSN- 604</v>
          </cell>
          <cell r="M1375" t="str">
            <v>Resid. Estrato 2 E.Costa</v>
          </cell>
          <cell r="N1375" t="str">
            <v>Situacion correcta</v>
          </cell>
        </row>
        <row r="1376">
          <cell r="B1376" t="str">
            <v>Calle Cauca</v>
          </cell>
          <cell r="C1376">
            <v>6201037</v>
          </cell>
          <cell r="E1376">
            <v>34202102</v>
          </cell>
          <cell r="F1376">
            <v>6202047</v>
          </cell>
          <cell r="G1376" t="str">
            <v>ROSA MARIA ARIAS OVIEDO</v>
          </cell>
          <cell r="H1376" t="str">
            <v>Sucre</v>
          </cell>
          <cell r="I1376" t="str">
            <v>SINCELEJO</v>
          </cell>
          <cell r="J1376" t="str">
            <v>SINCELEJO</v>
          </cell>
          <cell r="K1376" t="str">
            <v>LA MARIA</v>
          </cell>
          <cell r="L1376" t="str">
            <v>CR 23B # TR 23BSN- 603</v>
          </cell>
          <cell r="M1376" t="str">
            <v>Resid. Estrato 2 E.Costa</v>
          </cell>
          <cell r="N1376" t="str">
            <v>Situacion correcta</v>
          </cell>
        </row>
        <row r="1377">
          <cell r="B1377" t="str">
            <v>Calle Cauca</v>
          </cell>
          <cell r="C1377">
            <v>6201036</v>
          </cell>
          <cell r="E1377">
            <v>34202101</v>
          </cell>
          <cell r="F1377">
            <v>6202045</v>
          </cell>
          <cell r="G1377" t="str">
            <v>MARIA IRENE MOSQUERA ROMERO</v>
          </cell>
          <cell r="H1377" t="str">
            <v>Sucre</v>
          </cell>
          <cell r="I1377" t="str">
            <v>SINCELEJO</v>
          </cell>
          <cell r="J1377" t="str">
            <v>SINCELEJO</v>
          </cell>
          <cell r="K1377" t="str">
            <v>LA MARIA</v>
          </cell>
          <cell r="L1377" t="str">
            <v>CR 23B # TR 23BSN- 602</v>
          </cell>
          <cell r="M1377" t="str">
            <v>Resid. Estrato 2 E.Costa</v>
          </cell>
          <cell r="N1377" t="str">
            <v>Situacion correcta</v>
          </cell>
        </row>
        <row r="1378">
          <cell r="B1378" t="str">
            <v>Calle Cauca</v>
          </cell>
          <cell r="C1378">
            <v>5028281</v>
          </cell>
          <cell r="E1378">
            <v>25100524</v>
          </cell>
          <cell r="F1378">
            <v>5028281</v>
          </cell>
          <cell r="G1378" t="str">
            <v>PEDRO NAVARRO</v>
          </cell>
          <cell r="H1378" t="str">
            <v>Sucre</v>
          </cell>
          <cell r="I1378" t="str">
            <v>EL ROBLE</v>
          </cell>
          <cell r="J1378" t="str">
            <v>CGTO. EL SITIO</v>
          </cell>
          <cell r="K1378" t="str">
            <v>LA LINEA</v>
          </cell>
          <cell r="L1378" t="str">
            <v>CL 2A # 5- 68</v>
          </cell>
          <cell r="M1378" t="str">
            <v>Resid. Estrato 1 E.Costa</v>
          </cell>
          <cell r="N1378" t="str">
            <v>Situacion correcta</v>
          </cell>
          <cell r="O1378">
            <v>1223296</v>
          </cell>
          <cell r="P1378">
            <v>49</v>
          </cell>
        </row>
        <row r="1379">
          <cell r="A1379">
            <v>3506524</v>
          </cell>
          <cell r="B1379" t="str">
            <v>Calle Cauca</v>
          </cell>
          <cell r="C1379">
            <v>5151716</v>
          </cell>
        </row>
      </sheetData>
      <sheetData sheetId="1"/>
      <sheetData sheetId="2"/>
      <sheetData sheetId="3"/>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_TEMP"/>
      <sheetName val="W_REV"/>
      <sheetName val="W_OPEX"/>
      <sheetName val="W_CAPEX"/>
      <sheetName val="W_FUND"/>
      <sheetName val="W_EQUITY"/>
      <sheetName val="W_TAX_DEP"/>
      <sheetName val="W_TAX"/>
      <sheetName val="NOMINAL_CF_PESO"/>
      <sheetName val="NOM_IS&amp;BS_PESO"/>
      <sheetName val="NOM_IS&amp;BS_US$"/>
      <sheetName val="NOM_CF_US$"/>
      <sheetName val="ACQUISTION COSTS"/>
      <sheetName val="REAL_CF_US$"/>
      <sheetName val="SUMMARY"/>
      <sheetName val="Presentation"/>
      <sheetName val="AllCharts"/>
      <sheetName val="Historical Exchange Rate"/>
    </sheetNames>
    <sheetDataSet>
      <sheetData sheetId="0" refreshError="1">
        <row r="45">
          <cell r="G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Capital Budget"/>
      <sheetName val="Sheet1"/>
      <sheetName val="REF - Listas"/>
    </sheetNames>
    <sheetDataSet>
      <sheetData sheetId="0">
        <row r="2">
          <cell r="E2" t="str">
            <v>A1-001</v>
          </cell>
        </row>
      </sheetData>
      <sheetData sheetId="1"/>
      <sheetData sheetId="2">
        <row r="4">
          <cell r="D4" t="str">
            <v>Administrative</v>
          </cell>
        </row>
        <row r="5">
          <cell r="D5" t="str">
            <v>Security</v>
          </cell>
        </row>
        <row r="6">
          <cell r="D6" t="str">
            <v>IT</v>
          </cell>
        </row>
        <row r="7">
          <cell r="D7" t="str">
            <v>Operations</v>
          </cell>
        </row>
        <row r="8">
          <cell r="D8" t="str">
            <v>Maintenance</v>
          </cell>
        </row>
        <row r="9">
          <cell r="D9" t="str">
            <v>Technical Services</v>
          </cell>
        </row>
        <row r="10">
          <cell r="D10" t="str">
            <v>Projects</v>
          </cell>
          <cell r="G10" t="str">
            <v>each</v>
          </cell>
        </row>
        <row r="11">
          <cell r="D11" t="str">
            <v>Investment</v>
          </cell>
          <cell r="G11" t="str">
            <v>global</v>
          </cell>
        </row>
        <row r="12">
          <cell r="D12" t="str">
            <v>Environmental</v>
          </cell>
          <cell r="G12" t="str">
            <v>hours</v>
          </cell>
        </row>
        <row r="13">
          <cell r="G13" t="str">
            <v>linear meter</v>
          </cell>
        </row>
        <row r="14">
          <cell r="G14" t="str">
            <v>kilometer</v>
          </cell>
        </row>
        <row r="15">
          <cell r="G15" t="str">
            <v>square meter (m2)</v>
          </cell>
        </row>
        <row r="16">
          <cell r="G16" t="str">
            <v>cubic meter (m3)</v>
          </cell>
        </row>
        <row r="17">
          <cell r="G17" t="str">
            <v>lot</v>
          </cell>
        </row>
        <row r="18">
          <cell r="G18" t="str">
            <v>hectares</v>
          </cell>
        </row>
        <row r="26">
          <cell r="B26" t="str">
            <v>Yes</v>
          </cell>
        </row>
        <row r="27">
          <cell r="B27" t="str">
            <v>No</v>
          </cell>
        </row>
        <row r="41">
          <cell r="B41" t="str">
            <v>Barranquilla Head Office</v>
          </cell>
        </row>
        <row r="42">
          <cell r="B42" t="str">
            <v>Jagua Mine</v>
          </cell>
        </row>
        <row r="43">
          <cell r="B43" t="str">
            <v>Calenturitas Mine</v>
          </cell>
        </row>
        <row r="44">
          <cell r="B44" t="str">
            <v>Rail</v>
          </cell>
        </row>
        <row r="45">
          <cell r="B45" t="str">
            <v>CMU</v>
          </cell>
        </row>
        <row r="46">
          <cell r="B46" t="str">
            <v>CET</v>
          </cell>
        </row>
        <row r="47">
          <cell r="B47" t="str">
            <v>Prodeco Port</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1-IVA PLENO"/>
      <sheetName val="Items y Materiales"/>
      <sheetName val="Info Clientes"/>
      <sheetName val="APU"/>
      <sheetName val="PRESUPUESTO"/>
      <sheetName val="Análisis de riesgos"/>
      <sheetName val="Costeo Importaciones"/>
      <sheetName val="Margenes"/>
    </sheetNames>
    <sheetDataSet>
      <sheetData sheetId="0">
        <row r="14">
          <cell r="B14" t="str">
            <v>SUMINISTRO DE LICENCIA CARE PLUS Y SERVICIO DE UPGRADE A PROFESSIONAL+ DE MILESTONE</v>
          </cell>
        </row>
      </sheetData>
      <sheetData sheetId="1">
        <row r="2">
          <cell r="F2">
            <v>1</v>
          </cell>
          <cell r="I2">
            <v>0.9</v>
          </cell>
        </row>
        <row r="3">
          <cell r="I3">
            <v>0.02</v>
          </cell>
          <cell r="K3">
            <v>0.02</v>
          </cell>
        </row>
        <row r="4">
          <cell r="I4">
            <v>0.02</v>
          </cell>
        </row>
      </sheetData>
      <sheetData sheetId="2"/>
      <sheetData sheetId="3"/>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s"/>
    </sheetNames>
    <sheetDataSet>
      <sheetData sheetId="0" refreshError="1"/>
      <sheetData sheetId="1">
        <row r="1">
          <cell r="A1" t="str">
            <v>NIC</v>
          </cell>
          <cell r="B1" t="str">
            <v>DEUDA</v>
          </cell>
          <cell r="C1" t="str">
            <v>MESES</v>
          </cell>
        </row>
        <row r="2">
          <cell r="A2">
            <v>5001834</v>
          </cell>
          <cell r="B2">
            <v>540944</v>
          </cell>
          <cell r="C2">
            <v>52</v>
          </cell>
        </row>
        <row r="3">
          <cell r="A3">
            <v>5050279</v>
          </cell>
          <cell r="B3">
            <v>536171</v>
          </cell>
          <cell r="C3">
            <v>15</v>
          </cell>
        </row>
        <row r="4">
          <cell r="A4">
            <v>5051105</v>
          </cell>
          <cell r="B4">
            <v>4036031</v>
          </cell>
          <cell r="C4">
            <v>53</v>
          </cell>
        </row>
        <row r="5">
          <cell r="A5">
            <v>5055529</v>
          </cell>
          <cell r="B5">
            <v>505880</v>
          </cell>
          <cell r="C5">
            <v>2</v>
          </cell>
        </row>
        <row r="6">
          <cell r="A6">
            <v>5058930</v>
          </cell>
          <cell r="B6">
            <v>33150</v>
          </cell>
          <cell r="C6">
            <v>1</v>
          </cell>
        </row>
        <row r="7">
          <cell r="A7">
            <v>5058932</v>
          </cell>
          <cell r="B7">
            <v>23240</v>
          </cell>
          <cell r="C7">
            <v>1</v>
          </cell>
        </row>
        <row r="8">
          <cell r="A8">
            <v>5061094</v>
          </cell>
          <cell r="B8">
            <v>75160</v>
          </cell>
          <cell r="C8">
            <v>9</v>
          </cell>
        </row>
        <row r="9">
          <cell r="A9">
            <v>5062081</v>
          </cell>
          <cell r="B9">
            <v>24060</v>
          </cell>
          <cell r="C9">
            <v>1</v>
          </cell>
        </row>
        <row r="10">
          <cell r="A10">
            <v>5064546</v>
          </cell>
          <cell r="B10">
            <v>497830</v>
          </cell>
          <cell r="C10">
            <v>14</v>
          </cell>
        </row>
        <row r="11">
          <cell r="A11">
            <v>5069735</v>
          </cell>
          <cell r="B11">
            <v>2052115</v>
          </cell>
          <cell r="C11">
            <v>53</v>
          </cell>
        </row>
        <row r="12">
          <cell r="A12">
            <v>5070709</v>
          </cell>
          <cell r="B12">
            <v>175890</v>
          </cell>
          <cell r="C12">
            <v>6</v>
          </cell>
        </row>
        <row r="13">
          <cell r="A13">
            <v>5070720</v>
          </cell>
          <cell r="B13">
            <v>64320</v>
          </cell>
          <cell r="C13">
            <v>1</v>
          </cell>
        </row>
        <row r="14">
          <cell r="A14">
            <v>5070897</v>
          </cell>
          <cell r="B14">
            <v>309816</v>
          </cell>
          <cell r="C14">
            <v>17</v>
          </cell>
        </row>
        <row r="15">
          <cell r="A15">
            <v>5070927</v>
          </cell>
          <cell r="B15">
            <v>1815451</v>
          </cell>
          <cell r="C15">
            <v>41</v>
          </cell>
        </row>
        <row r="16">
          <cell r="A16">
            <v>5070970</v>
          </cell>
          <cell r="B16">
            <v>851507</v>
          </cell>
          <cell r="C16">
            <v>53</v>
          </cell>
        </row>
        <row r="17">
          <cell r="A17">
            <v>5071003</v>
          </cell>
          <cell r="B17">
            <v>84020</v>
          </cell>
          <cell r="C17">
            <v>2</v>
          </cell>
        </row>
        <row r="18">
          <cell r="A18">
            <v>5071025</v>
          </cell>
          <cell r="B18">
            <v>1979216</v>
          </cell>
          <cell r="C18">
            <v>15</v>
          </cell>
        </row>
        <row r="19">
          <cell r="A19">
            <v>5071074</v>
          </cell>
          <cell r="B19">
            <v>22100</v>
          </cell>
          <cell r="C19">
            <v>1</v>
          </cell>
        </row>
        <row r="20">
          <cell r="A20">
            <v>5071075</v>
          </cell>
          <cell r="B20">
            <v>25390</v>
          </cell>
          <cell r="C20">
            <v>1</v>
          </cell>
        </row>
        <row r="21">
          <cell r="A21">
            <v>5071121</v>
          </cell>
          <cell r="B21">
            <v>3200</v>
          </cell>
          <cell r="C21">
            <v>1</v>
          </cell>
        </row>
        <row r="22">
          <cell r="A22">
            <v>5071131</v>
          </cell>
          <cell r="B22">
            <v>54360</v>
          </cell>
          <cell r="C22">
            <v>8</v>
          </cell>
        </row>
        <row r="23">
          <cell r="A23">
            <v>5071140</v>
          </cell>
          <cell r="B23">
            <v>682940</v>
          </cell>
          <cell r="C23">
            <v>0</v>
          </cell>
        </row>
        <row r="24">
          <cell r="A24">
            <v>5071159</v>
          </cell>
          <cell r="B24">
            <v>909367</v>
          </cell>
          <cell r="C24">
            <v>33</v>
          </cell>
        </row>
        <row r="25">
          <cell r="A25">
            <v>5071170</v>
          </cell>
          <cell r="B25">
            <v>491380</v>
          </cell>
          <cell r="C25">
            <v>0</v>
          </cell>
        </row>
        <row r="26">
          <cell r="A26">
            <v>5071191</v>
          </cell>
          <cell r="B26">
            <v>8630</v>
          </cell>
          <cell r="C26">
            <v>1</v>
          </cell>
        </row>
        <row r="27">
          <cell r="A27">
            <v>5071208</v>
          </cell>
          <cell r="B27">
            <v>11450</v>
          </cell>
          <cell r="C27">
            <v>1</v>
          </cell>
        </row>
        <row r="28">
          <cell r="A28">
            <v>5071227</v>
          </cell>
          <cell r="B28">
            <v>37250</v>
          </cell>
          <cell r="C28">
            <v>2</v>
          </cell>
        </row>
        <row r="29">
          <cell r="A29">
            <v>5071260</v>
          </cell>
          <cell r="B29">
            <v>381440</v>
          </cell>
          <cell r="C29">
            <v>-1</v>
          </cell>
        </row>
        <row r="30">
          <cell r="A30">
            <v>5071302</v>
          </cell>
          <cell r="B30">
            <v>22020</v>
          </cell>
          <cell r="C30">
            <v>1</v>
          </cell>
        </row>
        <row r="31">
          <cell r="A31">
            <v>5071326</v>
          </cell>
          <cell r="B31">
            <v>6050</v>
          </cell>
          <cell r="C31">
            <v>1</v>
          </cell>
        </row>
        <row r="32">
          <cell r="A32">
            <v>5071333</v>
          </cell>
          <cell r="B32">
            <v>287340</v>
          </cell>
          <cell r="C32">
            <v>7</v>
          </cell>
        </row>
        <row r="33">
          <cell r="A33">
            <v>5071335</v>
          </cell>
          <cell r="B33">
            <v>24340</v>
          </cell>
          <cell r="C33">
            <v>1</v>
          </cell>
        </row>
        <row r="34">
          <cell r="A34">
            <v>5071341</v>
          </cell>
          <cell r="B34">
            <v>36670</v>
          </cell>
          <cell r="C34">
            <v>1</v>
          </cell>
        </row>
        <row r="35">
          <cell r="A35">
            <v>5071342</v>
          </cell>
          <cell r="B35">
            <v>838686</v>
          </cell>
          <cell r="C35">
            <v>52</v>
          </cell>
        </row>
        <row r="36">
          <cell r="A36">
            <v>5071349</v>
          </cell>
          <cell r="B36">
            <v>977974</v>
          </cell>
          <cell r="C36">
            <v>53</v>
          </cell>
        </row>
        <row r="37">
          <cell r="A37">
            <v>5071354</v>
          </cell>
          <cell r="B37">
            <v>44580</v>
          </cell>
          <cell r="C37">
            <v>1</v>
          </cell>
        </row>
        <row r="38">
          <cell r="A38">
            <v>5071361</v>
          </cell>
          <cell r="B38">
            <v>81000</v>
          </cell>
          <cell r="C38">
            <v>3</v>
          </cell>
        </row>
        <row r="39">
          <cell r="A39">
            <v>5071371</v>
          </cell>
          <cell r="B39">
            <v>1140351</v>
          </cell>
          <cell r="C39">
            <v>52</v>
          </cell>
        </row>
        <row r="40">
          <cell r="A40">
            <v>5071374</v>
          </cell>
          <cell r="B40">
            <v>11110</v>
          </cell>
          <cell r="C40">
            <v>1</v>
          </cell>
        </row>
        <row r="41">
          <cell r="A41">
            <v>5071379</v>
          </cell>
          <cell r="B41">
            <v>16660</v>
          </cell>
          <cell r="C41">
            <v>3</v>
          </cell>
        </row>
        <row r="42">
          <cell r="A42">
            <v>5071380</v>
          </cell>
          <cell r="B42">
            <v>32870</v>
          </cell>
          <cell r="C42">
            <v>2</v>
          </cell>
        </row>
        <row r="43">
          <cell r="A43">
            <v>5071382</v>
          </cell>
          <cell r="B43">
            <v>34620</v>
          </cell>
          <cell r="C43">
            <v>1</v>
          </cell>
        </row>
        <row r="44">
          <cell r="A44">
            <v>5071385</v>
          </cell>
          <cell r="B44">
            <v>146440</v>
          </cell>
          <cell r="C44">
            <v>3</v>
          </cell>
        </row>
        <row r="45">
          <cell r="A45">
            <v>5071386</v>
          </cell>
          <cell r="B45">
            <v>9640</v>
          </cell>
          <cell r="C45">
            <v>11</v>
          </cell>
        </row>
        <row r="46">
          <cell r="A46">
            <v>5071387</v>
          </cell>
          <cell r="B46">
            <v>67517</v>
          </cell>
          <cell r="C46">
            <v>15</v>
          </cell>
        </row>
        <row r="47">
          <cell r="A47">
            <v>5071388</v>
          </cell>
          <cell r="B47">
            <v>72610</v>
          </cell>
          <cell r="C47">
            <v>1</v>
          </cell>
        </row>
        <row r="48">
          <cell r="A48">
            <v>5071389</v>
          </cell>
          <cell r="B48">
            <v>1517691</v>
          </cell>
          <cell r="C48">
            <v>46</v>
          </cell>
        </row>
        <row r="49">
          <cell r="A49">
            <v>5071393</v>
          </cell>
          <cell r="B49">
            <v>288520</v>
          </cell>
          <cell r="C49">
            <v>11</v>
          </cell>
        </row>
        <row r="50">
          <cell r="A50">
            <v>5071396</v>
          </cell>
          <cell r="B50">
            <v>179870</v>
          </cell>
          <cell r="C50">
            <v>-1</v>
          </cell>
        </row>
        <row r="51">
          <cell r="A51">
            <v>5071401</v>
          </cell>
          <cell r="B51">
            <v>30404</v>
          </cell>
          <cell r="C51">
            <v>9</v>
          </cell>
        </row>
        <row r="52">
          <cell r="A52">
            <v>5071403</v>
          </cell>
          <cell r="B52">
            <v>1056686</v>
          </cell>
          <cell r="C52">
            <v>53</v>
          </cell>
        </row>
        <row r="53">
          <cell r="A53">
            <v>5071404</v>
          </cell>
          <cell r="B53">
            <v>613750</v>
          </cell>
          <cell r="C53">
            <v>6</v>
          </cell>
        </row>
        <row r="54">
          <cell r="A54">
            <v>5071406</v>
          </cell>
          <cell r="B54">
            <v>20600</v>
          </cell>
          <cell r="C54">
            <v>2</v>
          </cell>
        </row>
        <row r="55">
          <cell r="A55">
            <v>5071407</v>
          </cell>
          <cell r="B55">
            <v>14330</v>
          </cell>
          <cell r="C55">
            <v>1</v>
          </cell>
        </row>
        <row r="56">
          <cell r="A56">
            <v>5071413</v>
          </cell>
          <cell r="B56">
            <v>36670</v>
          </cell>
          <cell r="C56">
            <v>1</v>
          </cell>
        </row>
        <row r="57">
          <cell r="A57">
            <v>5071417</v>
          </cell>
          <cell r="B57">
            <v>18860</v>
          </cell>
          <cell r="C57">
            <v>1</v>
          </cell>
        </row>
        <row r="58">
          <cell r="A58">
            <v>5071427</v>
          </cell>
          <cell r="B58">
            <v>31560</v>
          </cell>
          <cell r="C58">
            <v>3</v>
          </cell>
        </row>
        <row r="59">
          <cell r="A59">
            <v>5071431</v>
          </cell>
          <cell r="B59">
            <v>34810</v>
          </cell>
          <cell r="C59">
            <v>2</v>
          </cell>
        </row>
        <row r="60">
          <cell r="A60">
            <v>5071737</v>
          </cell>
          <cell r="B60">
            <v>64130</v>
          </cell>
          <cell r="C60">
            <v>1</v>
          </cell>
        </row>
        <row r="61">
          <cell r="A61">
            <v>5071738</v>
          </cell>
          <cell r="B61">
            <v>102650</v>
          </cell>
          <cell r="C61">
            <v>3</v>
          </cell>
        </row>
        <row r="62">
          <cell r="A62">
            <v>5071739</v>
          </cell>
          <cell r="B62">
            <v>3822464</v>
          </cell>
          <cell r="C62">
            <v>38</v>
          </cell>
        </row>
        <row r="63">
          <cell r="A63">
            <v>5071740</v>
          </cell>
          <cell r="B63">
            <v>29010</v>
          </cell>
          <cell r="C63">
            <v>1</v>
          </cell>
        </row>
      </sheetData>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RICOS"/>
      <sheetName val="APU "/>
      <sheetName val="PRESUPUESTO 2"/>
      <sheetName val="01-PRELIMINARES"/>
      <sheetName val="02-CIMENTACIÓN"/>
      <sheetName val="03- DESAGÜES E INSTSLACIONES "/>
      <sheetName val="04-ESTRUCTURA"/>
      <sheetName val="05-MAMPOSTERIA"/>
      <sheetName val="06-PREFABRICADOS"/>
      <sheetName val="07-INSTALACIONES  HS Y GAS1"/>
      <sheetName val="11"/>
      <sheetName val="08-INST ELECTRICAS"/>
      <sheetName val="09-PAÑETES"/>
      <sheetName val="10-PISOS"/>
      <sheetName val="11-CUBIERTA E IMPERMEAB"/>
      <sheetName val="12-13-CARP. METALICA-MADERA"/>
      <sheetName val="14-ENCHAPE"/>
      <sheetName val="16-APA. SANITARIOS Y ACCESORIOS"/>
      <sheetName val="17-CIELO RASO Y DIVISIONES"/>
      <sheetName val="18-PINTURA1"/>
      <sheetName val="19-CERRADURAS Y VIDRIOS"/>
      <sheetName val="20-O.EXTERIORES,ASEO,VARIOS"/>
      <sheetName val="20-O.EXTERIORES,ASEO,VARIOS (2)"/>
    </sheetNames>
    <sheetDataSet>
      <sheetData sheetId="0"/>
      <sheetData sheetId="1"/>
      <sheetData sheetId="2">
        <row r="13">
          <cell r="E13">
            <v>14861.175000000001</v>
          </cell>
        </row>
      </sheetData>
      <sheetData sheetId="3">
        <row r="12">
          <cell r="C12">
            <v>781242</v>
          </cell>
        </row>
      </sheetData>
      <sheetData sheetId="4"/>
      <sheetData sheetId="5">
        <row r="8">
          <cell r="B8">
            <v>9305.4033333333336</v>
          </cell>
        </row>
      </sheetData>
      <sheetData sheetId="6">
        <row r="26">
          <cell r="H26">
            <v>243008.8460625</v>
          </cell>
        </row>
      </sheetData>
      <sheetData sheetId="7"/>
      <sheetData sheetId="8"/>
      <sheetData sheetId="9">
        <row r="142">
          <cell r="H142">
            <v>6032.9293750000006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_Database Pate In"/>
      <sheetName val="Database Acces"/>
      <sheetName val="Sheet2"/>
      <sheetName val="Hoja3"/>
      <sheetName val="Forecast"/>
      <sheetName val="2008 Database"/>
      <sheetName val="Report CCS"/>
      <sheetName val="Report - Cash Flow"/>
      <sheetName val="Glencore report"/>
      <sheetName val="afe status summary"/>
      <sheetName val="Spent to date"/>
      <sheetName val="Calenturitas - CAPITAL 2007"/>
      <sheetName val="Hoja1"/>
      <sheetName val="La Jagua - CAPITAL  2007"/>
      <sheetName val="JAG Total Cap"/>
      <sheetName val="JAG Other Cap"/>
      <sheetName val="CAL Total Cap"/>
      <sheetName val="CAL Other Cap"/>
      <sheetName val="Sheet1"/>
      <sheetName val="Report - CCS not used"/>
      <sheetName val="La Jagua - CAPITAL 2008"/>
      <sheetName val="REF - 2007 Database"/>
      <sheetName val="REF - Listas"/>
      <sheetName val="REF - Notas"/>
      <sheetName val="REF - Access Fee"/>
      <sheetName val="REF - 2004 thru 2006 Database"/>
      <sheetName val="REF - CASH FLOW FEB 19 07"/>
      <sheetName val="REF - Capex in Models"/>
      <sheetName val="Paste in Cash Flow (2)"/>
      <sheetName val="Paste in Cash Flow"/>
      <sheetName val="REF - 2008 budget cash flow"/>
      <sheetName val="Hoja2"/>
      <sheetName val="Sheet3"/>
    </sheetNames>
    <sheetDataSet>
      <sheetData sheetId="0"/>
      <sheetData sheetId="1"/>
      <sheetData sheetId="2"/>
      <sheetData sheetId="3"/>
      <sheetData sheetId="4"/>
      <sheetData sheetId="5">
        <row r="2">
          <cell r="D2" t="str">
            <v>No AFE  - Cal2</v>
          </cell>
        </row>
        <row r="3">
          <cell r="D3" t="str">
            <v>No AFE</v>
          </cell>
        </row>
        <row r="4">
          <cell r="D4" t="str">
            <v>No AFE  - Cal3</v>
          </cell>
        </row>
        <row r="5">
          <cell r="D5" t="str">
            <v>NO AFE CMU</v>
          </cell>
        </row>
        <row r="6">
          <cell r="D6" t="str">
            <v>No AFE  - Cal1</v>
          </cell>
        </row>
        <row r="7">
          <cell r="D7" t="str">
            <v>No AFE  - Cal</v>
          </cell>
        </row>
        <row r="8">
          <cell r="D8" t="str">
            <v xml:space="preserve">No AFE </v>
          </cell>
        </row>
        <row r="9">
          <cell r="D9" t="str">
            <v>No AFE  - Jag</v>
          </cell>
        </row>
        <row r="10">
          <cell r="D10" t="str">
            <v>No AFE - Admin1</v>
          </cell>
        </row>
        <row r="11">
          <cell r="D11" t="str">
            <v>P1-186</v>
          </cell>
        </row>
        <row r="12">
          <cell r="D12" t="str">
            <v>P1-152</v>
          </cell>
        </row>
        <row r="13">
          <cell r="D13" t="str">
            <v>M2-211</v>
          </cell>
        </row>
        <row r="14">
          <cell r="D14" t="str">
            <v>M2-207</v>
          </cell>
        </row>
        <row r="15">
          <cell r="D15" t="str">
            <v>M2-133</v>
          </cell>
        </row>
        <row r="16">
          <cell r="D16" t="str">
            <v>F1-031</v>
          </cell>
        </row>
        <row r="17">
          <cell r="D17" t="str">
            <v>P1-173</v>
          </cell>
        </row>
        <row r="18">
          <cell r="D18" t="str">
            <v>P1-189</v>
          </cell>
        </row>
        <row r="19">
          <cell r="D19" t="str">
            <v>P1-188</v>
          </cell>
        </row>
        <row r="20">
          <cell r="D20" t="str">
            <v>P1-187</v>
          </cell>
        </row>
        <row r="21">
          <cell r="D21" t="str">
            <v>P1-128</v>
          </cell>
        </row>
        <row r="22">
          <cell r="D22" t="str">
            <v>P1-138</v>
          </cell>
        </row>
        <row r="23">
          <cell r="D23" t="str">
            <v>P1-127</v>
          </cell>
        </row>
        <row r="24">
          <cell r="D24" t="str">
            <v>P1-185</v>
          </cell>
        </row>
        <row r="25">
          <cell r="D25" t="str">
            <v>P1-172</v>
          </cell>
        </row>
        <row r="26">
          <cell r="D26" t="str">
            <v>P1-115</v>
          </cell>
        </row>
        <row r="27">
          <cell r="D27" t="str">
            <v>P1-133</v>
          </cell>
        </row>
        <row r="28">
          <cell r="D28" t="str">
            <v>P1-119</v>
          </cell>
        </row>
        <row r="29">
          <cell r="D29" t="str">
            <v>P1-132</v>
          </cell>
        </row>
        <row r="30">
          <cell r="D30" t="str">
            <v>P1-190</v>
          </cell>
        </row>
        <row r="31">
          <cell r="D31" t="str">
            <v>P1-169</v>
          </cell>
        </row>
        <row r="32">
          <cell r="D32" t="str">
            <v>P1-136</v>
          </cell>
        </row>
        <row r="33">
          <cell r="D33" t="str">
            <v>P1-135</v>
          </cell>
        </row>
        <row r="34">
          <cell r="D34" t="str">
            <v>P1-134</v>
          </cell>
        </row>
        <row r="35">
          <cell r="D35" t="str">
            <v>P1-098</v>
          </cell>
        </row>
        <row r="36">
          <cell r="D36" t="str">
            <v>P1-205</v>
          </cell>
        </row>
        <row r="37">
          <cell r="D37" t="str">
            <v>P1-197</v>
          </cell>
        </row>
        <row r="38">
          <cell r="D38" t="str">
            <v>P1-191</v>
          </cell>
        </row>
        <row r="39">
          <cell r="D39" t="str">
            <v>No AFE  - Port1</v>
          </cell>
        </row>
        <row r="40">
          <cell r="D40" t="str">
            <v>P1-206</v>
          </cell>
        </row>
        <row r="41">
          <cell r="D41" t="str">
            <v>P1-203</v>
          </cell>
        </row>
        <row r="42">
          <cell r="D42" t="str">
            <v>P1-200</v>
          </cell>
        </row>
        <row r="43">
          <cell r="D43" t="str">
            <v>P1-194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NPV Summary All Options"/>
      <sheetName val="Capex &amp; Cost Summary"/>
      <sheetName val="Glencore Summary"/>
      <sheetName val="Cover"/>
      <sheetName val="Capex Payment Schedule"/>
      <sheetName val="GIAG Incremental NPV"/>
      <sheetName val="FENOCO Tariff Generator"/>
      <sheetName val="GIAG Incremental Tons"/>
      <sheetName val="GIAG Depreciation"/>
      <sheetName val="FENOCO Depreciation"/>
      <sheetName val="GIAG Finance Option"/>
      <sheetName val="FENOCO Finance Option"/>
      <sheetName val="SUMMARY CAPEX-OPEX"/>
      <sheetName val="DETAILED CAPEX GIAG PORT CAL"/>
      <sheetName val="DETAILED OPEX GIAG-FENO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EL"/>
      <sheetName val="Budget per Chapter"/>
      <sheetName val="Unit Rates Summary"/>
      <sheetName val="Budget"/>
      <sheetName val="Budget Unit Cost (detailed)"/>
      <sheetName val="DataBase"/>
      <sheetName val="Cost Codes"/>
      <sheetName val="SUPPORT INFO--------&gt;"/>
      <sheetName val="CALENT. E.E"/>
      <sheetName val="C.I. Prodeco Cost Center Matrix"/>
      <sheetName val="Cover"/>
      <sheetName val="landSufAmorINGEOMINAS"/>
      <sheetName val="CARACTERIZACION"/>
      <sheetName val="VEHICLES"/>
      <sheetName val="tyres"/>
      <sheetName val="Water Tanq"/>
      <sheetName val="gen set"/>
      <sheetName val="survey equipm"/>
      <sheetName val="Dewatering"/>
      <sheetName val="Haul Roads"/>
      <sheetName val="Sed PONDS"/>
      <sheetName val="Cranes"/>
      <sheetName val="Maintenance_Coal handling"/>
      <sheetName val="AMBIENTAL"/>
      <sheetName val="DOZER"/>
      <sheetName val="executives"/>
      <sheetName val="Mine Security 06"/>
      <sheetName val="TV"/>
      <sheetName val="fuel"/>
      <sheetName val="fuel_gerardo"/>
      <sheetName val="CONSUMOS GASOLINA_NOV"/>
      <sheetName val="CONSU_DIESEL_NOV"/>
      <sheetName val="PRODECOfuelReal"/>
      <sheetName val="ACPM POR EQUIPO PRODECO"/>
      <sheetName val="internet Acces"/>
      <sheetName val="Medical Expenses"/>
      <sheetName val="ProtectiveClothing"/>
      <sheetName val="Safety_elements"/>
      <sheetName val="Personal transport"/>
      <sheetName val="avances Suelo"/>
      <sheetName val="DEPRECIACION2005"/>
      <sheetName val="Depreciation2004"/>
      <sheetName val="food&amp;cleaning"/>
      <sheetName val="POWER"/>
      <sheetName val="LOCATIVAS"/>
      <sheetName val="Forecast"/>
      <sheetName val="GENERAL EXPENSES"/>
      <sheetName val="TRM2005"/>
      <sheetName val="PREMISAS"/>
      <sheetName val="Variable Expenses"/>
      <sheetName val="Fixed Expenses"/>
      <sheetName val="Expense Element Format"/>
      <sheetName val="RESPONSABLES"/>
      <sheetName val="CMOPWM61"/>
      <sheetName val="CMOPCM61"/>
      <sheetName val="CMOPMM61"/>
      <sheetName val="CMTSM52"/>
      <sheetName val="Directos"/>
      <sheetName val="Temporales"/>
      <sheetName val="CMOPMM50"/>
      <sheetName val="CMMAMCPB"/>
      <sheetName val="CMTESM52"/>
      <sheetName val="CMTESM54"/>
      <sheetName val="CMTESM53"/>
      <sheetName val="CMSASM55"/>
      <sheetName val="CMSASM44"/>
      <sheetName val="CMSASM70"/>
      <sheetName val="CMMASM48"/>
      <sheetName val="CMOPCM40"/>
      <sheetName val="CMADAM42"/>
      <sheetName val="CMADAHM04"/>
      <sheetName val="CMSEHM45"/>
      <sheetName val="CMSEHM67"/>
      <sheetName val="CTOPTB62"/>
      <sheetName val="CMOPSM63"/>
      <sheetName val="CMSSSM58"/>
      <sheetName val="CMSISM60"/>
      <sheetName val="CMFIHM43"/>
      <sheetName val="COST CENTER MINE"/>
      <sheetName val="Expense Element Format (2)"/>
      <sheetName val="Datos del mes"/>
    </sheetNames>
    <sheetDataSet>
      <sheetData sheetId="0"/>
      <sheetData sheetId="1"/>
      <sheetData sheetId="2"/>
      <sheetData sheetId="3"/>
      <sheetData sheetId="4"/>
      <sheetData sheetId="5"/>
      <sheetData sheetId="6" refreshError="1">
        <row r="4">
          <cell r="B4" t="str">
            <v>10.10.10.10</v>
          </cell>
          <cell r="C4" t="str">
            <v>10 Waste Removal</v>
          </cell>
          <cell r="D4" t="str">
            <v>1010 Contractor Cost</v>
          </cell>
          <cell r="E4" t="str">
            <v>Contractor Cost</v>
          </cell>
          <cell r="F4" t="str">
            <v>Contractor Cost</v>
          </cell>
          <cell r="G4" t="str">
            <v>Cont. Cost:Fixed rate. Meteor. Interburden</v>
          </cell>
        </row>
        <row r="5">
          <cell r="B5" t="str">
            <v>10.10.10.11</v>
          </cell>
          <cell r="C5" t="str">
            <v>10 Waste Removal</v>
          </cell>
          <cell r="D5" t="str">
            <v>1010 Contractor Cost</v>
          </cell>
          <cell r="E5" t="str">
            <v>Contractor Cost</v>
          </cell>
          <cell r="F5" t="str">
            <v>Contractor Cost</v>
          </cell>
          <cell r="G5" t="str">
            <v>Fuel</v>
          </cell>
        </row>
        <row r="6">
          <cell r="B6" t="str">
            <v>10.10.10.12</v>
          </cell>
          <cell r="C6" t="str">
            <v>10 Waste Removal</v>
          </cell>
          <cell r="D6" t="str">
            <v>1010 Contractor Cost</v>
          </cell>
          <cell r="E6" t="str">
            <v>Contractor Cost</v>
          </cell>
          <cell r="F6" t="str">
            <v>Contractor Cost</v>
          </cell>
          <cell r="G6" t="str">
            <v>Lubrication</v>
          </cell>
        </row>
        <row r="7">
          <cell r="B7" t="str">
            <v>10.10.10.13</v>
          </cell>
          <cell r="C7" t="str">
            <v>10 Waste Removal</v>
          </cell>
          <cell r="D7" t="str">
            <v>1010 Contractor Cost</v>
          </cell>
          <cell r="E7" t="str">
            <v>Contractor Cost</v>
          </cell>
          <cell r="F7" t="str">
            <v>Contractor Cost</v>
          </cell>
          <cell r="G7" t="str">
            <v>Contractor Cost:Fixed rate Top Soil Removal</v>
          </cell>
        </row>
        <row r="8">
          <cell r="B8" t="str">
            <v>10.11.10.10</v>
          </cell>
          <cell r="C8" t="str">
            <v>10 Waste Removal</v>
          </cell>
          <cell r="D8" t="str">
            <v>1011 Equipment</v>
          </cell>
          <cell r="E8" t="str">
            <v>Equipment</v>
          </cell>
          <cell r="F8" t="str">
            <v>Equipment</v>
          </cell>
          <cell r="G8" t="str">
            <v>Maint: Spares</v>
          </cell>
        </row>
        <row r="9">
          <cell r="B9" t="str">
            <v>10.11.10.11</v>
          </cell>
          <cell r="C9" t="str">
            <v>10 Waste Removal</v>
          </cell>
          <cell r="D9" t="str">
            <v>1011 Equipment</v>
          </cell>
          <cell r="E9" t="str">
            <v>Equipment</v>
          </cell>
          <cell r="F9" t="str">
            <v>Equipment</v>
          </cell>
          <cell r="G9" t="str">
            <v>Maint: Labour/Services</v>
          </cell>
        </row>
        <row r="10">
          <cell r="B10" t="str">
            <v>10.11.10.12</v>
          </cell>
          <cell r="C10" t="str">
            <v>10 Waste Removal</v>
          </cell>
          <cell r="D10" t="str">
            <v>1011 Equipment</v>
          </cell>
          <cell r="E10" t="str">
            <v>Equipment</v>
          </cell>
          <cell r="F10" t="str">
            <v>Equipment</v>
          </cell>
          <cell r="G10" t="str">
            <v>Tyres</v>
          </cell>
        </row>
        <row r="11">
          <cell r="B11" t="str">
            <v>10.11.10.13</v>
          </cell>
          <cell r="C11" t="str">
            <v>10 Waste Removal</v>
          </cell>
          <cell r="D11" t="str">
            <v>1011 Equipment</v>
          </cell>
          <cell r="E11" t="str">
            <v>Equipment</v>
          </cell>
          <cell r="F11" t="str">
            <v>Equipment</v>
          </cell>
          <cell r="G11" t="str">
            <v>Fuel</v>
          </cell>
        </row>
        <row r="12">
          <cell r="B12" t="str">
            <v>10.11.10.14</v>
          </cell>
          <cell r="C12" t="str">
            <v>10 Waste Removal</v>
          </cell>
          <cell r="D12" t="str">
            <v>1011 Equipment</v>
          </cell>
          <cell r="E12" t="str">
            <v>Equipment</v>
          </cell>
          <cell r="F12" t="str">
            <v>Equipment</v>
          </cell>
          <cell r="G12" t="str">
            <v>Lubrication</v>
          </cell>
        </row>
        <row r="13">
          <cell r="B13" t="str">
            <v>10.11.10.15</v>
          </cell>
          <cell r="C13" t="str">
            <v>10 Waste Removal</v>
          </cell>
          <cell r="D13" t="str">
            <v>1011 Equipment</v>
          </cell>
          <cell r="E13" t="str">
            <v>Equipment</v>
          </cell>
          <cell r="F13" t="str">
            <v>Equipment</v>
          </cell>
          <cell r="G13" t="str">
            <v>Insurance</v>
          </cell>
        </row>
        <row r="14">
          <cell r="B14" t="str">
            <v>10.11.10.16</v>
          </cell>
          <cell r="C14" t="str">
            <v>10 Waste Removal</v>
          </cell>
          <cell r="D14" t="str">
            <v>1011 Equipment</v>
          </cell>
          <cell r="E14" t="str">
            <v>Equipment</v>
          </cell>
          <cell r="F14" t="str">
            <v>Equipment</v>
          </cell>
          <cell r="G14" t="str">
            <v>Other</v>
          </cell>
        </row>
        <row r="15">
          <cell r="B15" t="str">
            <v>10.11.10.17</v>
          </cell>
          <cell r="C15" t="str">
            <v>10 Waste Removal</v>
          </cell>
          <cell r="D15" t="str">
            <v>1011 Equipment</v>
          </cell>
          <cell r="E15" t="str">
            <v>Equipment</v>
          </cell>
          <cell r="F15" t="str">
            <v>Equipment</v>
          </cell>
          <cell r="G15" t="str">
            <v>Depreciation</v>
          </cell>
        </row>
        <row r="16">
          <cell r="B16" t="str">
            <v>10.12.10.10</v>
          </cell>
          <cell r="C16" t="str">
            <v>10 Waste Removal</v>
          </cell>
          <cell r="D16" t="str">
            <v>1012 Blasting</v>
          </cell>
          <cell r="E16" t="str">
            <v>Blasting</v>
          </cell>
          <cell r="F16" t="str">
            <v>Blasting</v>
          </cell>
          <cell r="G16" t="str">
            <v>Explosives</v>
          </cell>
        </row>
        <row r="17">
          <cell r="B17" t="str">
            <v>10.12.10.11</v>
          </cell>
          <cell r="C17" t="str">
            <v>10 Waste Removal</v>
          </cell>
          <cell r="D17" t="str">
            <v>1012 Blasting</v>
          </cell>
          <cell r="E17" t="str">
            <v>Blasting</v>
          </cell>
          <cell r="F17" t="str">
            <v>Blasting</v>
          </cell>
          <cell r="G17" t="str">
            <v>Emulsion</v>
          </cell>
        </row>
        <row r="18">
          <cell r="B18" t="str">
            <v>10.12.10.12</v>
          </cell>
          <cell r="C18" t="str">
            <v>10 Waste Removal</v>
          </cell>
          <cell r="D18" t="str">
            <v>1012 Blasting</v>
          </cell>
          <cell r="E18" t="str">
            <v>Blasting</v>
          </cell>
          <cell r="F18" t="str">
            <v>Blasting</v>
          </cell>
          <cell r="G18" t="str">
            <v>Anfo</v>
          </cell>
        </row>
        <row r="19">
          <cell r="B19" t="str">
            <v>10.12.10.13</v>
          </cell>
          <cell r="C19" t="str">
            <v>10 Waste Removal</v>
          </cell>
          <cell r="D19" t="str">
            <v>1012 Blasting</v>
          </cell>
          <cell r="E19" t="str">
            <v>Blasting</v>
          </cell>
          <cell r="F19" t="str">
            <v>Blasting</v>
          </cell>
          <cell r="G19" t="str">
            <v>Accessories</v>
          </cell>
        </row>
        <row r="20">
          <cell r="B20" t="str">
            <v>10.12.10.14</v>
          </cell>
          <cell r="C20" t="str">
            <v>10 Waste Removal</v>
          </cell>
          <cell r="D20" t="str">
            <v>1012 Blasting</v>
          </cell>
          <cell r="E20" t="str">
            <v>Blasting</v>
          </cell>
          <cell r="F20" t="str">
            <v>Blasting</v>
          </cell>
          <cell r="G20" t="str">
            <v>Crushed rock</v>
          </cell>
        </row>
        <row r="21">
          <cell r="B21" t="str">
            <v>10.12.10.15</v>
          </cell>
          <cell r="C21" t="str">
            <v>10 Waste Removal</v>
          </cell>
          <cell r="D21" t="str">
            <v>1012 Blasting</v>
          </cell>
          <cell r="E21" t="str">
            <v>Blasting</v>
          </cell>
          <cell r="F21" t="str">
            <v>Blasting</v>
          </cell>
          <cell r="G21" t="str">
            <v>Transport</v>
          </cell>
        </row>
        <row r="22">
          <cell r="B22" t="str">
            <v>10.12.10.16</v>
          </cell>
          <cell r="C22" t="str">
            <v>10 Waste Removal</v>
          </cell>
          <cell r="D22" t="str">
            <v>1012 Blasting</v>
          </cell>
          <cell r="E22" t="str">
            <v>Blasting</v>
          </cell>
          <cell r="F22" t="str">
            <v>Blasting</v>
          </cell>
          <cell r="G22" t="str">
            <v>Indumil</v>
          </cell>
        </row>
        <row r="23">
          <cell r="B23" t="str">
            <v>10.12.10.17</v>
          </cell>
          <cell r="C23" t="str">
            <v>10 Waste Removal</v>
          </cell>
          <cell r="D23" t="str">
            <v>1012 Blasting</v>
          </cell>
          <cell r="E23" t="str">
            <v>Blasting</v>
          </cell>
          <cell r="F23" t="str">
            <v>Blasting</v>
          </cell>
          <cell r="G23" t="str">
            <v>Security/Escort</v>
          </cell>
        </row>
        <row r="24">
          <cell r="B24" t="str">
            <v>11.10.10.10</v>
          </cell>
          <cell r="C24" t="str">
            <v>11 Coal Mining</v>
          </cell>
          <cell r="D24" t="str">
            <v>1110 Contractor Cost</v>
          </cell>
          <cell r="E24" t="str">
            <v>Contractor Cost</v>
          </cell>
          <cell r="F24" t="str">
            <v>Contractor Cost</v>
          </cell>
          <cell r="G24" t="str">
            <v>Contractor Cost: Fixed rate</v>
          </cell>
        </row>
        <row r="25">
          <cell r="B25" t="str">
            <v>11.10.10.11</v>
          </cell>
          <cell r="C25" t="str">
            <v>11 Coal Mining</v>
          </cell>
          <cell r="D25" t="str">
            <v>1110 Contractor Cost</v>
          </cell>
          <cell r="E25" t="str">
            <v>Contractor Cost</v>
          </cell>
          <cell r="F25" t="str">
            <v>Contractor Cost</v>
          </cell>
          <cell r="G25" t="str">
            <v>Fuel</v>
          </cell>
        </row>
        <row r="26">
          <cell r="B26" t="str">
            <v>11.10.10.12</v>
          </cell>
          <cell r="C26" t="str">
            <v>11 Coal Mining</v>
          </cell>
          <cell r="D26" t="str">
            <v>1110 Contractor Cost</v>
          </cell>
          <cell r="E26" t="str">
            <v>Contractor Cost</v>
          </cell>
          <cell r="F26" t="str">
            <v>Contractor Cost</v>
          </cell>
          <cell r="G26" t="str">
            <v>Lubrication</v>
          </cell>
        </row>
        <row r="27">
          <cell r="B27" t="str">
            <v>11.11.10.10</v>
          </cell>
          <cell r="C27" t="str">
            <v>11 Coal Mining</v>
          </cell>
          <cell r="D27" t="str">
            <v>1111 Equipment</v>
          </cell>
          <cell r="E27" t="str">
            <v>Equipment</v>
          </cell>
          <cell r="F27" t="str">
            <v>Equipment</v>
          </cell>
          <cell r="G27" t="str">
            <v>Maint: Spares</v>
          </cell>
        </row>
        <row r="28">
          <cell r="B28" t="str">
            <v>11.11.10.11</v>
          </cell>
          <cell r="C28" t="str">
            <v>11 Coal Mining</v>
          </cell>
          <cell r="D28" t="str">
            <v>1111 Equipment</v>
          </cell>
          <cell r="E28" t="str">
            <v>Equipment</v>
          </cell>
          <cell r="F28" t="str">
            <v>Equipment</v>
          </cell>
          <cell r="G28" t="str">
            <v>Maint: Labour/Services</v>
          </cell>
        </row>
        <row r="29">
          <cell r="B29" t="str">
            <v>11.11.10.12</v>
          </cell>
          <cell r="C29" t="str">
            <v>11 Coal Mining</v>
          </cell>
          <cell r="D29" t="str">
            <v>1111 Equipment</v>
          </cell>
          <cell r="E29" t="str">
            <v>Equipment</v>
          </cell>
          <cell r="F29" t="str">
            <v>Equipment</v>
          </cell>
          <cell r="G29" t="str">
            <v>Tyres</v>
          </cell>
        </row>
        <row r="30">
          <cell r="B30" t="str">
            <v>11.11.10.13</v>
          </cell>
          <cell r="C30" t="str">
            <v>11 Coal Mining</v>
          </cell>
          <cell r="D30" t="str">
            <v>1111 Equipment</v>
          </cell>
          <cell r="E30" t="str">
            <v>Equipment</v>
          </cell>
          <cell r="F30" t="str">
            <v>Equipment</v>
          </cell>
          <cell r="G30" t="str">
            <v>Fuel</v>
          </cell>
        </row>
        <row r="31">
          <cell r="B31" t="str">
            <v>11.11.10.14</v>
          </cell>
          <cell r="C31" t="str">
            <v>11 Coal Mining</v>
          </cell>
          <cell r="D31" t="str">
            <v>1111 Equipment</v>
          </cell>
          <cell r="E31" t="str">
            <v>Equipment</v>
          </cell>
          <cell r="F31" t="str">
            <v>Equipment</v>
          </cell>
          <cell r="G31" t="str">
            <v>Lubrication</v>
          </cell>
        </row>
        <row r="32">
          <cell r="B32" t="str">
            <v>11.11.10.15</v>
          </cell>
          <cell r="C32" t="str">
            <v>11 Coal Mining</v>
          </cell>
          <cell r="D32" t="str">
            <v>1111 Equipment</v>
          </cell>
          <cell r="E32" t="str">
            <v>Equipment</v>
          </cell>
          <cell r="F32" t="str">
            <v>Equipment</v>
          </cell>
          <cell r="G32" t="str">
            <v>Insurance</v>
          </cell>
        </row>
        <row r="33">
          <cell r="B33" t="str">
            <v>11.11.10.16</v>
          </cell>
          <cell r="C33" t="str">
            <v>11 Coal Mining</v>
          </cell>
          <cell r="D33" t="str">
            <v>1111 Equipment</v>
          </cell>
          <cell r="E33" t="str">
            <v>Equipment</v>
          </cell>
          <cell r="F33" t="str">
            <v>Equipment</v>
          </cell>
          <cell r="G33" t="str">
            <v>Other</v>
          </cell>
        </row>
        <row r="34">
          <cell r="B34" t="str">
            <v>11.11.10.17</v>
          </cell>
          <cell r="C34" t="str">
            <v>11 Coal Mining</v>
          </cell>
          <cell r="D34" t="str">
            <v>1111 Equipment</v>
          </cell>
          <cell r="E34" t="str">
            <v>Equipment</v>
          </cell>
          <cell r="F34" t="str">
            <v>Equipment</v>
          </cell>
          <cell r="G34" t="str">
            <v>Depreciation</v>
          </cell>
        </row>
        <row r="35">
          <cell r="B35" t="str">
            <v>11.11.10.18</v>
          </cell>
          <cell r="C35" t="str">
            <v>11 Coal Mining</v>
          </cell>
          <cell r="D35" t="str">
            <v>1111 Equipment</v>
          </cell>
          <cell r="E35" t="str">
            <v>Equipment</v>
          </cell>
          <cell r="F35" t="str">
            <v>Equipment</v>
          </cell>
          <cell r="G35" t="str">
            <v>Lighting Towers</v>
          </cell>
        </row>
        <row r="36">
          <cell r="B36" t="str">
            <v>11.11.10.19</v>
          </cell>
          <cell r="C36" t="str">
            <v>11 Coal Mining</v>
          </cell>
          <cell r="D36" t="str">
            <v>1111 Equipment</v>
          </cell>
          <cell r="E36" t="str">
            <v>Equipment</v>
          </cell>
          <cell r="F36" t="str">
            <v>Equipment</v>
          </cell>
          <cell r="G36" t="str">
            <v>Diesel</v>
          </cell>
        </row>
        <row r="37">
          <cell r="B37" t="str">
            <v>11.12</v>
          </cell>
          <cell r="C37" t="str">
            <v>11 Coal Mining</v>
          </cell>
          <cell r="D37" t="str">
            <v>1112 Blasting</v>
          </cell>
          <cell r="E37" t="str">
            <v>Blasting</v>
          </cell>
          <cell r="F37" t="str">
            <v>Blasting</v>
          </cell>
          <cell r="G37" t="str">
            <v>Blasting</v>
          </cell>
        </row>
        <row r="38">
          <cell r="B38" t="str">
            <v>12.10</v>
          </cell>
          <cell r="C38" t="str">
            <v>12 Support</v>
          </cell>
          <cell r="D38" t="str">
            <v>1210 Labour</v>
          </cell>
          <cell r="E38" t="str">
            <v>Labour</v>
          </cell>
          <cell r="F38" t="str">
            <v>Labour</v>
          </cell>
          <cell r="G38" t="str">
            <v>Labour</v>
          </cell>
        </row>
        <row r="39">
          <cell r="B39" t="str">
            <v>12.10.10</v>
          </cell>
          <cell r="C39" t="str">
            <v>12 Support</v>
          </cell>
          <cell r="D39" t="str">
            <v>1210 Labour</v>
          </cell>
          <cell r="E39" t="str">
            <v>Temporary Employees</v>
          </cell>
          <cell r="F39" t="str">
            <v>Temporary Employees</v>
          </cell>
          <cell r="G39" t="str">
            <v>Temporary Employees</v>
          </cell>
        </row>
        <row r="40">
          <cell r="B40" t="str">
            <v>12.11.10.10</v>
          </cell>
          <cell r="C40" t="str">
            <v>12 Support</v>
          </cell>
          <cell r="D40" t="str">
            <v>1211 Equipment</v>
          </cell>
          <cell r="E40" t="str">
            <v>Equipment</v>
          </cell>
          <cell r="F40" t="str">
            <v>Survey</v>
          </cell>
          <cell r="G40" t="str">
            <v>Vehicles</v>
          </cell>
        </row>
        <row r="41">
          <cell r="B41" t="str">
            <v>12.11.10.11</v>
          </cell>
          <cell r="C41" t="str">
            <v>12 Support</v>
          </cell>
          <cell r="D41" t="str">
            <v>1211 Equipment</v>
          </cell>
          <cell r="E41" t="str">
            <v>Equipment</v>
          </cell>
          <cell r="F41" t="str">
            <v>Survey</v>
          </cell>
          <cell r="G41" t="str">
            <v>Fuel</v>
          </cell>
        </row>
        <row r="42">
          <cell r="B42" t="str">
            <v>12.11.10.12</v>
          </cell>
          <cell r="C42" t="str">
            <v>12 Support</v>
          </cell>
          <cell r="D42" t="str">
            <v>1211 Equipment</v>
          </cell>
          <cell r="E42" t="str">
            <v>Equipment</v>
          </cell>
          <cell r="F42" t="str">
            <v>Survey</v>
          </cell>
          <cell r="G42" t="str">
            <v>Lubrication</v>
          </cell>
        </row>
        <row r="43">
          <cell r="B43" t="str">
            <v>12.11.10.13</v>
          </cell>
          <cell r="C43" t="str">
            <v>12 Support</v>
          </cell>
          <cell r="D43" t="str">
            <v>1211 Equipment</v>
          </cell>
          <cell r="E43" t="str">
            <v>Equipment</v>
          </cell>
          <cell r="F43" t="str">
            <v>Survey</v>
          </cell>
          <cell r="G43" t="str">
            <v>Survey equip</v>
          </cell>
        </row>
        <row r="44">
          <cell r="B44" t="str">
            <v>12.11.10.14</v>
          </cell>
          <cell r="C44" t="str">
            <v>12 Support</v>
          </cell>
          <cell r="D44" t="str">
            <v>1211 Equipment</v>
          </cell>
          <cell r="E44" t="str">
            <v>Equipment</v>
          </cell>
          <cell r="F44" t="str">
            <v>Survey</v>
          </cell>
          <cell r="G44" t="str">
            <v>Equip repairs</v>
          </cell>
        </row>
        <row r="45">
          <cell r="B45" t="str">
            <v>12.11.10.15</v>
          </cell>
          <cell r="C45" t="str">
            <v>12 Support</v>
          </cell>
          <cell r="D45" t="str">
            <v>1211 Equipment</v>
          </cell>
          <cell r="E45" t="str">
            <v>Equipment</v>
          </cell>
          <cell r="F45" t="str">
            <v>Survey</v>
          </cell>
          <cell r="G45" t="str">
            <v>Vehicle repairs</v>
          </cell>
        </row>
        <row r="46">
          <cell r="B46" t="str">
            <v>12.11.10.16</v>
          </cell>
          <cell r="C46" t="str">
            <v>12 Support</v>
          </cell>
          <cell r="D46" t="str">
            <v>1211 Equipment</v>
          </cell>
          <cell r="E46" t="str">
            <v>Equipment</v>
          </cell>
          <cell r="F46" t="str">
            <v>Survey</v>
          </cell>
          <cell r="G46" t="str">
            <v>Depreciation</v>
          </cell>
        </row>
        <row r="47">
          <cell r="B47" t="str">
            <v>12.11.11.10</v>
          </cell>
          <cell r="C47" t="str">
            <v>12 Support</v>
          </cell>
          <cell r="D47" t="str">
            <v>1211 Equipment</v>
          </cell>
          <cell r="E47" t="str">
            <v>Equipment</v>
          </cell>
          <cell r="F47" t="str">
            <v>Geology</v>
          </cell>
          <cell r="G47" t="str">
            <v>Vehicles</v>
          </cell>
        </row>
        <row r="48">
          <cell r="B48" t="str">
            <v>12.11.11.11</v>
          </cell>
          <cell r="C48" t="str">
            <v>12 Support</v>
          </cell>
          <cell r="D48" t="str">
            <v>1211 Equipment</v>
          </cell>
          <cell r="E48" t="str">
            <v>Equipment</v>
          </cell>
          <cell r="F48" t="str">
            <v>Geology</v>
          </cell>
          <cell r="G48" t="str">
            <v>Fuel</v>
          </cell>
        </row>
        <row r="49">
          <cell r="B49" t="str">
            <v>12.11.11.12</v>
          </cell>
          <cell r="C49" t="str">
            <v>12 Support</v>
          </cell>
          <cell r="D49" t="str">
            <v>1211 Equipment</v>
          </cell>
          <cell r="E49" t="str">
            <v>Equipment</v>
          </cell>
          <cell r="F49" t="str">
            <v>Geology</v>
          </cell>
          <cell r="G49" t="str">
            <v>Lubrication</v>
          </cell>
        </row>
        <row r="50">
          <cell r="B50" t="str">
            <v>12.11.11.13</v>
          </cell>
          <cell r="C50" t="str">
            <v>12 Support</v>
          </cell>
          <cell r="D50" t="str">
            <v>1211 Equipment</v>
          </cell>
          <cell r="E50" t="str">
            <v>Equipment</v>
          </cell>
          <cell r="F50" t="str">
            <v>Geology</v>
          </cell>
          <cell r="G50" t="str">
            <v>Equip Rental</v>
          </cell>
        </row>
        <row r="51">
          <cell r="B51" t="str">
            <v>12.11.11.14</v>
          </cell>
          <cell r="C51" t="str">
            <v>12 Support</v>
          </cell>
          <cell r="D51" t="str">
            <v>1211 Equipment</v>
          </cell>
          <cell r="E51" t="str">
            <v>Equipment</v>
          </cell>
          <cell r="F51" t="str">
            <v>Geology</v>
          </cell>
          <cell r="G51" t="str">
            <v>Equip repairs</v>
          </cell>
        </row>
        <row r="52">
          <cell r="B52" t="str">
            <v>12.11.11.15</v>
          </cell>
          <cell r="C52" t="str">
            <v>12 Support</v>
          </cell>
          <cell r="D52" t="str">
            <v>1211 Equipment</v>
          </cell>
          <cell r="E52" t="str">
            <v>Equipment</v>
          </cell>
          <cell r="F52" t="str">
            <v>Geology</v>
          </cell>
          <cell r="G52" t="str">
            <v>Vehicle repairs</v>
          </cell>
        </row>
        <row r="53">
          <cell r="B53" t="str">
            <v>12.11.11.16</v>
          </cell>
          <cell r="C53" t="str">
            <v>12 Support</v>
          </cell>
          <cell r="D53" t="str">
            <v>1211 Equipment</v>
          </cell>
          <cell r="E53" t="str">
            <v>Equipment</v>
          </cell>
          <cell r="F53" t="str">
            <v>Geology</v>
          </cell>
          <cell r="G53" t="str">
            <v>Depreciation</v>
          </cell>
        </row>
        <row r="54">
          <cell r="B54" t="str">
            <v>12.11.12.10</v>
          </cell>
          <cell r="C54" t="str">
            <v>12 Support</v>
          </cell>
          <cell r="D54" t="str">
            <v>1211 Equipment</v>
          </cell>
          <cell r="E54" t="str">
            <v>Equipment</v>
          </cell>
          <cell r="F54" t="str">
            <v>Coal Quality</v>
          </cell>
          <cell r="G54" t="str">
            <v>Vehicles</v>
          </cell>
        </row>
        <row r="55">
          <cell r="B55" t="str">
            <v>12.11.12.11</v>
          </cell>
          <cell r="C55" t="str">
            <v>12 Support</v>
          </cell>
          <cell r="D55" t="str">
            <v>1211 Equipment</v>
          </cell>
          <cell r="E55" t="str">
            <v>Equipment</v>
          </cell>
          <cell r="F55" t="str">
            <v>Coal Quality</v>
          </cell>
          <cell r="G55" t="str">
            <v>Fuel</v>
          </cell>
        </row>
        <row r="56">
          <cell r="B56" t="str">
            <v>12.11.12.12</v>
          </cell>
          <cell r="C56" t="str">
            <v>12 Support</v>
          </cell>
          <cell r="D56" t="str">
            <v>1211 Equipment</v>
          </cell>
          <cell r="E56" t="str">
            <v>Equipment</v>
          </cell>
          <cell r="F56" t="str">
            <v>Coal Quality</v>
          </cell>
          <cell r="G56" t="str">
            <v>Lubrication</v>
          </cell>
        </row>
        <row r="57">
          <cell r="B57" t="str">
            <v>12.11.12.13</v>
          </cell>
          <cell r="C57" t="str">
            <v>12 Support</v>
          </cell>
          <cell r="D57" t="str">
            <v>1211 Equipment</v>
          </cell>
          <cell r="E57" t="str">
            <v>Equipment</v>
          </cell>
          <cell r="F57" t="str">
            <v>Coal Quality</v>
          </cell>
          <cell r="G57" t="str">
            <v>Equip Rental</v>
          </cell>
        </row>
        <row r="58">
          <cell r="B58" t="str">
            <v>12.11.12.14</v>
          </cell>
          <cell r="C58" t="str">
            <v>12 Support</v>
          </cell>
          <cell r="D58" t="str">
            <v>1211 Equipment</v>
          </cell>
          <cell r="E58" t="str">
            <v>Equipment</v>
          </cell>
          <cell r="F58" t="str">
            <v>Coal Quality</v>
          </cell>
          <cell r="G58" t="str">
            <v>Equip repairs</v>
          </cell>
        </row>
        <row r="59">
          <cell r="B59" t="str">
            <v>12.11.12.15</v>
          </cell>
          <cell r="C59" t="str">
            <v>12 Support</v>
          </cell>
          <cell r="D59" t="str">
            <v>1211 Equipment</v>
          </cell>
          <cell r="E59" t="str">
            <v>Equipment</v>
          </cell>
          <cell r="F59" t="str">
            <v>Coal Quality</v>
          </cell>
          <cell r="G59" t="str">
            <v>Vehicle repairs</v>
          </cell>
        </row>
        <row r="60">
          <cell r="B60" t="str">
            <v>12.11.12.16</v>
          </cell>
          <cell r="C60" t="str">
            <v>12 Support</v>
          </cell>
          <cell r="D60" t="str">
            <v>1211 Equipment</v>
          </cell>
          <cell r="E60" t="str">
            <v>Equipment</v>
          </cell>
          <cell r="F60" t="str">
            <v>Coal Quality</v>
          </cell>
          <cell r="G60" t="str">
            <v>Depreciation</v>
          </cell>
        </row>
        <row r="61">
          <cell r="B61" t="str">
            <v>12.11.13.10</v>
          </cell>
          <cell r="C61" t="str">
            <v>12 Support</v>
          </cell>
          <cell r="D61" t="str">
            <v>1211 Equipment</v>
          </cell>
          <cell r="E61" t="str">
            <v>Equipment</v>
          </cell>
          <cell r="F61" t="str">
            <v>Mining Supervision</v>
          </cell>
          <cell r="G61" t="str">
            <v>Vehicles</v>
          </cell>
        </row>
        <row r="62">
          <cell r="B62" t="str">
            <v>12.11.13.11</v>
          </cell>
          <cell r="C62" t="str">
            <v>12 Support</v>
          </cell>
          <cell r="D62" t="str">
            <v>1211 Equipment</v>
          </cell>
          <cell r="E62" t="str">
            <v>Equipment</v>
          </cell>
          <cell r="F62" t="str">
            <v>Mining Supervision</v>
          </cell>
          <cell r="G62" t="str">
            <v>Fuel</v>
          </cell>
        </row>
        <row r="63">
          <cell r="B63" t="str">
            <v>12.11.13.12</v>
          </cell>
          <cell r="C63" t="str">
            <v>12 Support</v>
          </cell>
          <cell r="D63" t="str">
            <v>1211 Equipment</v>
          </cell>
          <cell r="E63" t="str">
            <v>Equipment</v>
          </cell>
          <cell r="F63" t="str">
            <v>Mining Supervision</v>
          </cell>
          <cell r="G63" t="str">
            <v>Lubrication</v>
          </cell>
        </row>
        <row r="64">
          <cell r="B64" t="str">
            <v>12.11.13.13</v>
          </cell>
          <cell r="C64" t="str">
            <v>12 Support</v>
          </cell>
          <cell r="D64" t="str">
            <v>1211 Equipment</v>
          </cell>
          <cell r="E64" t="str">
            <v>Equipment</v>
          </cell>
          <cell r="F64" t="str">
            <v>Mining Supervision</v>
          </cell>
          <cell r="G64" t="str">
            <v>Equip Rental</v>
          </cell>
        </row>
        <row r="65">
          <cell r="B65" t="str">
            <v>12.11.13.14</v>
          </cell>
          <cell r="C65" t="str">
            <v>12 Support</v>
          </cell>
          <cell r="D65" t="str">
            <v>1211 Equipment</v>
          </cell>
          <cell r="E65" t="str">
            <v>Equipment</v>
          </cell>
          <cell r="F65" t="str">
            <v>Mining Supervision</v>
          </cell>
          <cell r="G65" t="str">
            <v>Equip repairs</v>
          </cell>
        </row>
        <row r="66">
          <cell r="B66" t="str">
            <v>12.11.13.15</v>
          </cell>
          <cell r="C66" t="str">
            <v>12 Support</v>
          </cell>
          <cell r="D66" t="str">
            <v>1211 Equipment</v>
          </cell>
          <cell r="E66" t="str">
            <v>Equipment</v>
          </cell>
          <cell r="F66" t="str">
            <v>Mining Supervision</v>
          </cell>
          <cell r="G66" t="str">
            <v>Vehicle repairs</v>
          </cell>
        </row>
        <row r="67">
          <cell r="B67" t="str">
            <v>12.11.13.16</v>
          </cell>
          <cell r="C67" t="str">
            <v>12 Support</v>
          </cell>
          <cell r="D67" t="str">
            <v>1211 Equipment</v>
          </cell>
          <cell r="E67" t="str">
            <v>Equipment</v>
          </cell>
          <cell r="F67" t="str">
            <v>Mining Supervision</v>
          </cell>
          <cell r="G67" t="str">
            <v>Depreciation</v>
          </cell>
        </row>
        <row r="68">
          <cell r="B68" t="str">
            <v>12.11.14.10</v>
          </cell>
          <cell r="C68" t="str">
            <v>12 Support</v>
          </cell>
          <cell r="D68" t="str">
            <v>1211 Equipment</v>
          </cell>
          <cell r="E68" t="str">
            <v>Equipment</v>
          </cell>
          <cell r="F68" t="str">
            <v>Mine Planning</v>
          </cell>
          <cell r="G68" t="str">
            <v>Vehicles</v>
          </cell>
        </row>
        <row r="69">
          <cell r="B69" t="str">
            <v>12.11.14.11</v>
          </cell>
          <cell r="C69" t="str">
            <v>12 Support</v>
          </cell>
          <cell r="D69" t="str">
            <v>1211 Equipment</v>
          </cell>
          <cell r="E69" t="str">
            <v>Equipment</v>
          </cell>
          <cell r="F69" t="str">
            <v>Mine Planning</v>
          </cell>
          <cell r="G69" t="str">
            <v>Fuel</v>
          </cell>
        </row>
        <row r="70">
          <cell r="B70" t="str">
            <v>12.11.14.12</v>
          </cell>
          <cell r="C70" t="str">
            <v>12 Support</v>
          </cell>
          <cell r="D70" t="str">
            <v>1211 Equipment</v>
          </cell>
          <cell r="E70" t="str">
            <v>Equipment</v>
          </cell>
          <cell r="F70" t="str">
            <v>Mine Planning</v>
          </cell>
          <cell r="G70" t="str">
            <v>Lubrication</v>
          </cell>
        </row>
        <row r="71">
          <cell r="B71" t="str">
            <v>12.11.14.13</v>
          </cell>
          <cell r="C71" t="str">
            <v>12 Support</v>
          </cell>
          <cell r="D71" t="str">
            <v>1211 Equipment</v>
          </cell>
          <cell r="E71" t="str">
            <v>Equipment</v>
          </cell>
          <cell r="F71" t="str">
            <v>Mine Planning</v>
          </cell>
          <cell r="G71" t="str">
            <v>Equip Rental</v>
          </cell>
        </row>
        <row r="72">
          <cell r="B72" t="str">
            <v>12.11.14.14</v>
          </cell>
          <cell r="C72" t="str">
            <v>12 Support</v>
          </cell>
          <cell r="D72" t="str">
            <v>1211 Equipment</v>
          </cell>
          <cell r="E72" t="str">
            <v>Equipment</v>
          </cell>
          <cell r="F72" t="str">
            <v>Mine Planning</v>
          </cell>
          <cell r="G72" t="str">
            <v>Equip repairs</v>
          </cell>
        </row>
        <row r="73">
          <cell r="B73" t="str">
            <v>12.11.14.15</v>
          </cell>
          <cell r="C73" t="str">
            <v>12 Support</v>
          </cell>
          <cell r="D73" t="str">
            <v>1211 Equipment</v>
          </cell>
          <cell r="E73" t="str">
            <v>Equipment</v>
          </cell>
          <cell r="F73" t="str">
            <v>Mine Planning</v>
          </cell>
          <cell r="G73" t="str">
            <v>Vehicle repairs</v>
          </cell>
        </row>
        <row r="74">
          <cell r="B74" t="str">
            <v>12.11.14.16</v>
          </cell>
          <cell r="C74" t="str">
            <v>12 Support</v>
          </cell>
          <cell r="D74" t="str">
            <v>1211 Equipment</v>
          </cell>
          <cell r="E74" t="str">
            <v>Equipment</v>
          </cell>
          <cell r="F74" t="str">
            <v>Mine Planning</v>
          </cell>
          <cell r="G74" t="str">
            <v>Depreciation</v>
          </cell>
        </row>
        <row r="75">
          <cell r="B75" t="str">
            <v>12.11.15.10</v>
          </cell>
          <cell r="C75" t="str">
            <v>12 Support</v>
          </cell>
          <cell r="D75" t="str">
            <v>1211 Equipment</v>
          </cell>
          <cell r="E75" t="str">
            <v>Equipment</v>
          </cell>
          <cell r="F75" t="str">
            <v>Environmental</v>
          </cell>
          <cell r="G75" t="str">
            <v>Vehicles</v>
          </cell>
        </row>
        <row r="76">
          <cell r="B76" t="str">
            <v>12.11.15.11</v>
          </cell>
          <cell r="C76" t="str">
            <v>12 Support</v>
          </cell>
          <cell r="D76" t="str">
            <v>1211 Equipment</v>
          </cell>
          <cell r="E76" t="str">
            <v>Equipment</v>
          </cell>
          <cell r="F76" t="str">
            <v>Environmental</v>
          </cell>
          <cell r="G76" t="str">
            <v>Fuel</v>
          </cell>
        </row>
        <row r="77">
          <cell r="B77" t="str">
            <v>12.11.15.12</v>
          </cell>
          <cell r="C77" t="str">
            <v>12 Support</v>
          </cell>
          <cell r="D77" t="str">
            <v>1211 Equipment</v>
          </cell>
          <cell r="E77" t="str">
            <v>Equipment</v>
          </cell>
          <cell r="F77" t="str">
            <v>Environmental</v>
          </cell>
          <cell r="G77" t="str">
            <v>Lubrication</v>
          </cell>
        </row>
        <row r="78">
          <cell r="B78" t="str">
            <v>12.11.15.13</v>
          </cell>
          <cell r="C78" t="str">
            <v>12 Support</v>
          </cell>
          <cell r="D78" t="str">
            <v>1211 Equipment</v>
          </cell>
          <cell r="E78" t="str">
            <v>Equipment</v>
          </cell>
          <cell r="F78" t="str">
            <v>Environmental</v>
          </cell>
          <cell r="G78" t="str">
            <v>Equip Rental</v>
          </cell>
        </row>
        <row r="79">
          <cell r="B79" t="str">
            <v>12.11.15.14</v>
          </cell>
          <cell r="C79" t="str">
            <v>12 Support</v>
          </cell>
          <cell r="D79" t="str">
            <v>1211 Equipment</v>
          </cell>
          <cell r="E79" t="str">
            <v>Equipment</v>
          </cell>
          <cell r="F79" t="str">
            <v>Environmental</v>
          </cell>
          <cell r="G79" t="str">
            <v>Equip repairs</v>
          </cell>
        </row>
        <row r="80">
          <cell r="B80" t="str">
            <v>12.11.15.15</v>
          </cell>
          <cell r="C80" t="str">
            <v>12 Support</v>
          </cell>
          <cell r="D80" t="str">
            <v>1211 Equipment</v>
          </cell>
          <cell r="E80" t="str">
            <v>Equipment</v>
          </cell>
          <cell r="F80" t="str">
            <v>Environmental</v>
          </cell>
          <cell r="G80" t="str">
            <v>Vehicle repairs</v>
          </cell>
        </row>
        <row r="81">
          <cell r="B81" t="str">
            <v>12.11.15.16</v>
          </cell>
          <cell r="C81" t="str">
            <v>12 Support</v>
          </cell>
          <cell r="D81" t="str">
            <v>1211 Equipment</v>
          </cell>
          <cell r="E81" t="str">
            <v>Equipment</v>
          </cell>
          <cell r="F81" t="str">
            <v>Environmental</v>
          </cell>
          <cell r="G81" t="str">
            <v>Depreciation</v>
          </cell>
        </row>
        <row r="82">
          <cell r="B82" t="str">
            <v>12.11.16.10</v>
          </cell>
          <cell r="C82" t="str">
            <v>12 Support</v>
          </cell>
          <cell r="D82" t="str">
            <v>1211 Equipment</v>
          </cell>
          <cell r="E82" t="str">
            <v>Equipment</v>
          </cell>
          <cell r="F82" t="str">
            <v>Warehouse</v>
          </cell>
          <cell r="G82" t="str">
            <v>Vehicles</v>
          </cell>
        </row>
        <row r="83">
          <cell r="B83" t="str">
            <v>12.11.16.11</v>
          </cell>
          <cell r="C83" t="str">
            <v>12 Support</v>
          </cell>
          <cell r="D83" t="str">
            <v>1211 Equipment</v>
          </cell>
          <cell r="E83" t="str">
            <v>Equipment</v>
          </cell>
          <cell r="F83" t="str">
            <v>Warehouse</v>
          </cell>
          <cell r="G83" t="str">
            <v>Fuel</v>
          </cell>
        </row>
        <row r="84">
          <cell r="B84" t="str">
            <v>12.11.16.12</v>
          </cell>
          <cell r="C84" t="str">
            <v>12 Support</v>
          </cell>
          <cell r="D84" t="str">
            <v>1211 Equipment</v>
          </cell>
          <cell r="E84" t="str">
            <v>Equipment</v>
          </cell>
          <cell r="F84" t="str">
            <v>Warehouse</v>
          </cell>
          <cell r="G84" t="str">
            <v>Lubrication</v>
          </cell>
        </row>
        <row r="85">
          <cell r="B85" t="str">
            <v>12.11.16.13</v>
          </cell>
          <cell r="C85" t="str">
            <v>12 Support</v>
          </cell>
          <cell r="D85" t="str">
            <v>1211 Equipment</v>
          </cell>
          <cell r="E85" t="str">
            <v>Equipment</v>
          </cell>
          <cell r="F85" t="str">
            <v>Warehouse</v>
          </cell>
          <cell r="G85" t="str">
            <v>Equip Rental</v>
          </cell>
        </row>
        <row r="86">
          <cell r="B86" t="str">
            <v>12.11.16.14</v>
          </cell>
          <cell r="C86" t="str">
            <v>12 Support</v>
          </cell>
          <cell r="D86" t="str">
            <v>1211 Equipment</v>
          </cell>
          <cell r="E86" t="str">
            <v>Equipment</v>
          </cell>
          <cell r="F86" t="str">
            <v>Warehouse</v>
          </cell>
          <cell r="G86" t="str">
            <v>Equip repairs</v>
          </cell>
        </row>
        <row r="87">
          <cell r="B87" t="str">
            <v>12.11.16.15</v>
          </cell>
          <cell r="C87" t="str">
            <v>12 Support</v>
          </cell>
          <cell r="D87" t="str">
            <v>1211 Equipment</v>
          </cell>
          <cell r="E87" t="str">
            <v>Equipment</v>
          </cell>
          <cell r="F87" t="str">
            <v>Warehouse</v>
          </cell>
          <cell r="G87" t="str">
            <v>Vehicle repairs</v>
          </cell>
        </row>
        <row r="88">
          <cell r="B88" t="str">
            <v>12.11.16.16</v>
          </cell>
          <cell r="C88" t="str">
            <v>12 Support</v>
          </cell>
          <cell r="D88" t="str">
            <v>1211 Equipment</v>
          </cell>
          <cell r="E88" t="str">
            <v>Equipment</v>
          </cell>
          <cell r="F88" t="str">
            <v>Warehouse</v>
          </cell>
          <cell r="G88" t="str">
            <v>Depreciation</v>
          </cell>
        </row>
        <row r="89">
          <cell r="B89" t="str">
            <v>12.11.17.10</v>
          </cell>
          <cell r="C89" t="str">
            <v>12 Support</v>
          </cell>
          <cell r="D89" t="str">
            <v>1211 Equipment</v>
          </cell>
          <cell r="E89" t="str">
            <v>Equipment</v>
          </cell>
          <cell r="F89" t="str">
            <v>Maintenance</v>
          </cell>
          <cell r="G89" t="str">
            <v>Vehicles</v>
          </cell>
        </row>
        <row r="90">
          <cell r="B90" t="str">
            <v>12.11.17.11</v>
          </cell>
          <cell r="C90" t="str">
            <v>12 Support</v>
          </cell>
          <cell r="D90" t="str">
            <v>1211 Equipment</v>
          </cell>
          <cell r="E90" t="str">
            <v>Equipment</v>
          </cell>
          <cell r="F90" t="str">
            <v>Maintenance</v>
          </cell>
          <cell r="G90" t="str">
            <v>Fuel</v>
          </cell>
        </row>
        <row r="91">
          <cell r="B91" t="str">
            <v>12.11.17.12</v>
          </cell>
          <cell r="C91" t="str">
            <v>12 Support</v>
          </cell>
          <cell r="D91" t="str">
            <v>1211 Equipment</v>
          </cell>
          <cell r="E91" t="str">
            <v>Equipment</v>
          </cell>
          <cell r="F91" t="str">
            <v>Maintenance</v>
          </cell>
          <cell r="G91" t="str">
            <v>Lubrication</v>
          </cell>
        </row>
        <row r="92">
          <cell r="B92" t="str">
            <v>12.11.17.13</v>
          </cell>
          <cell r="C92" t="str">
            <v>12 Support</v>
          </cell>
          <cell r="D92" t="str">
            <v>1211 Equipment</v>
          </cell>
          <cell r="E92" t="str">
            <v>Equipment</v>
          </cell>
          <cell r="F92" t="str">
            <v>Maintenance</v>
          </cell>
          <cell r="G92" t="str">
            <v>Equip Rental - Small Tools</v>
          </cell>
        </row>
        <row r="93">
          <cell r="B93" t="str">
            <v>12.11.17.14</v>
          </cell>
          <cell r="C93" t="str">
            <v>12 Support</v>
          </cell>
          <cell r="D93" t="str">
            <v>1211 Equipment</v>
          </cell>
          <cell r="E93" t="str">
            <v>Equipment</v>
          </cell>
          <cell r="F93" t="str">
            <v>Maintenance</v>
          </cell>
          <cell r="G93" t="str">
            <v>Equip repairs</v>
          </cell>
        </row>
        <row r="94">
          <cell r="B94" t="str">
            <v>12.11.17.15</v>
          </cell>
          <cell r="C94" t="str">
            <v>12 Support</v>
          </cell>
          <cell r="D94" t="str">
            <v>1211 Equipment</v>
          </cell>
          <cell r="E94" t="str">
            <v>Equipment</v>
          </cell>
          <cell r="F94" t="str">
            <v>Maintenance</v>
          </cell>
          <cell r="G94" t="str">
            <v>Vehicle repairs</v>
          </cell>
        </row>
        <row r="95">
          <cell r="B95" t="str">
            <v>12.11.17.16</v>
          </cell>
          <cell r="C95" t="str">
            <v>12 Support</v>
          </cell>
          <cell r="D95" t="str">
            <v>1211 Equipment</v>
          </cell>
          <cell r="E95" t="str">
            <v>Equipment</v>
          </cell>
          <cell r="F95" t="str">
            <v>Maintenance</v>
          </cell>
          <cell r="G95" t="str">
            <v>Depreciation</v>
          </cell>
        </row>
        <row r="96">
          <cell r="B96" t="str">
            <v>12.11.18.10</v>
          </cell>
          <cell r="C96" t="str">
            <v>12 Support</v>
          </cell>
          <cell r="D96" t="str">
            <v>1211 Equipment</v>
          </cell>
          <cell r="E96" t="str">
            <v>Equipment</v>
          </cell>
          <cell r="F96" t="str">
            <v>Infrastructure(Roads etc)</v>
          </cell>
          <cell r="G96" t="str">
            <v>Vehicles</v>
          </cell>
        </row>
        <row r="97">
          <cell r="B97" t="str">
            <v>12.11.18.11</v>
          </cell>
          <cell r="C97" t="str">
            <v>12 Support</v>
          </cell>
          <cell r="D97" t="str">
            <v>1211 Equipment</v>
          </cell>
          <cell r="E97" t="str">
            <v>Equipment</v>
          </cell>
          <cell r="F97" t="str">
            <v>Infrastructure(Roads etc)</v>
          </cell>
          <cell r="G97" t="str">
            <v>Fuel</v>
          </cell>
        </row>
        <row r="98">
          <cell r="B98" t="str">
            <v>12.11.18.12</v>
          </cell>
          <cell r="C98" t="str">
            <v>12 Support</v>
          </cell>
          <cell r="D98" t="str">
            <v>1211 Equipment</v>
          </cell>
          <cell r="E98" t="str">
            <v>Equipment</v>
          </cell>
          <cell r="F98" t="str">
            <v>Infrastructure(Roads etc)</v>
          </cell>
          <cell r="G98" t="str">
            <v>Lubrication</v>
          </cell>
        </row>
        <row r="99">
          <cell r="B99" t="str">
            <v>12.11.18.13</v>
          </cell>
          <cell r="C99" t="str">
            <v>12 Support</v>
          </cell>
          <cell r="D99" t="str">
            <v>1211 Equipment</v>
          </cell>
          <cell r="E99" t="str">
            <v>Equipment</v>
          </cell>
          <cell r="F99" t="str">
            <v>Infrastructure(Roads etc)</v>
          </cell>
          <cell r="G99" t="str">
            <v>Equip Rental</v>
          </cell>
        </row>
        <row r="100">
          <cell r="B100" t="str">
            <v>12.11.18.14</v>
          </cell>
          <cell r="C100" t="str">
            <v>12 Support</v>
          </cell>
          <cell r="D100" t="str">
            <v>1211 Equipment</v>
          </cell>
          <cell r="E100" t="str">
            <v>Equipment</v>
          </cell>
          <cell r="F100" t="str">
            <v>Infrastructure(Roads etc)</v>
          </cell>
          <cell r="G100" t="str">
            <v>Equip repairs</v>
          </cell>
        </row>
        <row r="101">
          <cell r="B101" t="str">
            <v>12.11.18.15</v>
          </cell>
          <cell r="C101" t="str">
            <v>12 Support</v>
          </cell>
          <cell r="D101" t="str">
            <v>1211 Equipment</v>
          </cell>
          <cell r="E101" t="str">
            <v>Equipment</v>
          </cell>
          <cell r="F101" t="str">
            <v>Infrastructure(Roads etc)</v>
          </cell>
          <cell r="G101" t="str">
            <v>Vehicle repairs</v>
          </cell>
        </row>
        <row r="102">
          <cell r="B102" t="str">
            <v>12.11.18.16</v>
          </cell>
          <cell r="C102" t="str">
            <v>12 Support</v>
          </cell>
          <cell r="D102" t="str">
            <v>1211 Equipment</v>
          </cell>
          <cell r="E102" t="str">
            <v>Equipment</v>
          </cell>
          <cell r="F102" t="str">
            <v>Infrastructure(Roads etc)</v>
          </cell>
          <cell r="G102" t="str">
            <v>Depreciation</v>
          </cell>
        </row>
        <row r="103">
          <cell r="B103" t="str">
            <v>12.11.18.17</v>
          </cell>
          <cell r="C103" t="str">
            <v>12 Support</v>
          </cell>
          <cell r="D103" t="str">
            <v>1211 Equipment</v>
          </cell>
          <cell r="E103" t="str">
            <v>Equipment</v>
          </cell>
          <cell r="F103" t="str">
            <v>Infrastructure(Roads etc)</v>
          </cell>
          <cell r="G103" t="str">
            <v>Dozer</v>
          </cell>
        </row>
        <row r="104">
          <cell r="B104" t="str">
            <v>12.11.18.18</v>
          </cell>
          <cell r="C104" t="str">
            <v>12 Support</v>
          </cell>
          <cell r="D104" t="str">
            <v>1211 Equipment</v>
          </cell>
          <cell r="E104" t="str">
            <v>Equipment</v>
          </cell>
          <cell r="F104" t="str">
            <v>Infrastructure(Roads etc)</v>
          </cell>
          <cell r="G104" t="str">
            <v>Diesel</v>
          </cell>
        </row>
        <row r="105">
          <cell r="B105" t="str">
            <v>12.11.19.10</v>
          </cell>
          <cell r="C105" t="str">
            <v>12 Support</v>
          </cell>
          <cell r="D105" t="str">
            <v>1211 Equipment</v>
          </cell>
          <cell r="E105" t="str">
            <v>Equipment</v>
          </cell>
          <cell r="F105" t="str">
            <v>Dewatering/Pit Pumping/Drainage</v>
          </cell>
          <cell r="G105" t="str">
            <v>Vehicles</v>
          </cell>
        </row>
        <row r="106">
          <cell r="B106" t="str">
            <v>12.11.19.11</v>
          </cell>
          <cell r="C106" t="str">
            <v>12 Support</v>
          </cell>
          <cell r="D106" t="str">
            <v>1211 Equipment</v>
          </cell>
          <cell r="E106" t="str">
            <v>Equipment</v>
          </cell>
          <cell r="F106" t="str">
            <v>Dewatering/Pit Pumping/Drainage</v>
          </cell>
          <cell r="G106" t="str">
            <v>Fuel</v>
          </cell>
        </row>
        <row r="107">
          <cell r="B107" t="str">
            <v>12.11.19.12</v>
          </cell>
          <cell r="C107" t="str">
            <v>12 Support</v>
          </cell>
          <cell r="D107" t="str">
            <v>1211 Equipment</v>
          </cell>
          <cell r="E107" t="str">
            <v>Equipment</v>
          </cell>
          <cell r="F107" t="str">
            <v>Dewatering/Pit Pumping/Drainage</v>
          </cell>
          <cell r="G107" t="str">
            <v>Lubrication</v>
          </cell>
        </row>
        <row r="108">
          <cell r="B108" t="str">
            <v>12.11.19.13</v>
          </cell>
          <cell r="C108" t="str">
            <v>12 Support</v>
          </cell>
          <cell r="D108" t="str">
            <v>1211 Equipment</v>
          </cell>
          <cell r="E108" t="str">
            <v>Equipment</v>
          </cell>
          <cell r="F108" t="str">
            <v>Dewatering/Pit Pumping/Drainage</v>
          </cell>
          <cell r="G108" t="str">
            <v>Equip Rental</v>
          </cell>
        </row>
        <row r="109">
          <cell r="B109" t="str">
            <v>12.11.19.14</v>
          </cell>
          <cell r="C109" t="str">
            <v>12 Support</v>
          </cell>
          <cell r="D109" t="str">
            <v>1211 Equipment</v>
          </cell>
          <cell r="E109" t="str">
            <v>Equipment</v>
          </cell>
          <cell r="F109" t="str">
            <v>Dewatering/Pit Pumping/Drainage</v>
          </cell>
          <cell r="G109" t="str">
            <v>Equip repairs</v>
          </cell>
        </row>
        <row r="110">
          <cell r="B110" t="str">
            <v>12.11.19.15</v>
          </cell>
          <cell r="C110" t="str">
            <v>12 Support</v>
          </cell>
          <cell r="D110" t="str">
            <v>1211 Equipment</v>
          </cell>
          <cell r="E110" t="str">
            <v>Equipment</v>
          </cell>
          <cell r="F110" t="str">
            <v>Dewatering/Pit Pumping/Drainage</v>
          </cell>
          <cell r="G110" t="str">
            <v>Vehicle repairs</v>
          </cell>
        </row>
        <row r="111">
          <cell r="B111" t="str">
            <v>12.11.19.16</v>
          </cell>
          <cell r="C111" t="str">
            <v>12 Support</v>
          </cell>
          <cell r="D111" t="str">
            <v>1211 Equipment</v>
          </cell>
          <cell r="E111" t="str">
            <v>Equipment</v>
          </cell>
          <cell r="F111" t="str">
            <v>Dewatering/Pit Pumping/Drainage</v>
          </cell>
          <cell r="G111" t="str">
            <v>Depreciation</v>
          </cell>
        </row>
        <row r="112">
          <cell r="B112" t="str">
            <v>12.11.19.17</v>
          </cell>
          <cell r="C112" t="str">
            <v>12 Support</v>
          </cell>
          <cell r="D112" t="str">
            <v>1211 Equipment</v>
          </cell>
          <cell r="E112" t="str">
            <v>Equipment</v>
          </cell>
          <cell r="F112" t="str">
            <v>Dewatering/Pit Pumping/Drainage</v>
          </cell>
          <cell r="G112" t="str">
            <v>Back Up generator</v>
          </cell>
        </row>
        <row r="113">
          <cell r="B113" t="str">
            <v>12.11.19.18</v>
          </cell>
          <cell r="C113" t="str">
            <v>12 Support</v>
          </cell>
          <cell r="D113" t="str">
            <v>1211 Equipment</v>
          </cell>
          <cell r="E113" t="str">
            <v>Equipment</v>
          </cell>
          <cell r="F113" t="str">
            <v>Dewatering/Pit Pumping/Drainage</v>
          </cell>
          <cell r="G113" t="str">
            <v>Diesel</v>
          </cell>
        </row>
        <row r="114">
          <cell r="B114" t="str">
            <v>12.11.19.19</v>
          </cell>
          <cell r="C114" t="str">
            <v>12 Support</v>
          </cell>
          <cell r="D114" t="str">
            <v>1211 Equipment</v>
          </cell>
          <cell r="E114" t="str">
            <v>Equipment</v>
          </cell>
          <cell r="F114" t="str">
            <v>Dewatering/Pit Pumping/Drainage</v>
          </cell>
          <cell r="G114" t="str">
            <v>Dewatering pipe</v>
          </cell>
        </row>
        <row r="115">
          <cell r="B115" t="str">
            <v>12.11.19.20</v>
          </cell>
          <cell r="C115" t="str">
            <v>12 Support</v>
          </cell>
          <cell r="D115" t="str">
            <v>1211 Equipment</v>
          </cell>
          <cell r="E115" t="str">
            <v>Equipment</v>
          </cell>
          <cell r="F115" t="str">
            <v>Dewatering/Pit Pumping/Drainage</v>
          </cell>
          <cell r="G115" t="str">
            <v>Dozer</v>
          </cell>
        </row>
        <row r="116">
          <cell r="B116" t="str">
            <v>12.11.20.10</v>
          </cell>
          <cell r="C116" t="str">
            <v>12 Support</v>
          </cell>
          <cell r="D116" t="str">
            <v>1211 Equipment</v>
          </cell>
          <cell r="E116" t="str">
            <v>Equipment</v>
          </cell>
          <cell r="F116" t="str">
            <v>Dumps/Reclamation/Topsoil</v>
          </cell>
          <cell r="G116" t="str">
            <v>Vehicles</v>
          </cell>
        </row>
        <row r="117">
          <cell r="B117" t="str">
            <v>12.11.20.11</v>
          </cell>
          <cell r="C117" t="str">
            <v>12 Support</v>
          </cell>
          <cell r="D117" t="str">
            <v>1211 Equipment</v>
          </cell>
          <cell r="E117" t="str">
            <v>Equipment</v>
          </cell>
          <cell r="F117" t="str">
            <v>Dumps/Reclamation/Topsoil</v>
          </cell>
          <cell r="G117" t="str">
            <v>Fuel</v>
          </cell>
        </row>
        <row r="118">
          <cell r="B118" t="str">
            <v>12.11.20.12</v>
          </cell>
          <cell r="C118" t="str">
            <v>12 Support</v>
          </cell>
          <cell r="D118" t="str">
            <v>1211 Equipment</v>
          </cell>
          <cell r="E118" t="str">
            <v>Equipment</v>
          </cell>
          <cell r="F118" t="str">
            <v>Dumps/Reclamation/Topsoil</v>
          </cell>
          <cell r="G118" t="str">
            <v>Lubrication</v>
          </cell>
        </row>
        <row r="119">
          <cell r="B119" t="str">
            <v>12.11.20.13</v>
          </cell>
          <cell r="C119" t="str">
            <v>12 Support</v>
          </cell>
          <cell r="D119" t="str">
            <v>1211 Equipment</v>
          </cell>
          <cell r="E119" t="str">
            <v>Equipment</v>
          </cell>
          <cell r="F119" t="str">
            <v>Dumps/Reclamation/Topsoil</v>
          </cell>
          <cell r="G119" t="str">
            <v>Equip Rental</v>
          </cell>
        </row>
        <row r="120">
          <cell r="B120" t="str">
            <v>12.11.20.14</v>
          </cell>
          <cell r="C120" t="str">
            <v>12 Support</v>
          </cell>
          <cell r="D120" t="str">
            <v>1211 Equipment</v>
          </cell>
          <cell r="E120" t="str">
            <v>Equipment</v>
          </cell>
          <cell r="F120" t="str">
            <v>Dumps/Reclamation/Topsoil</v>
          </cell>
          <cell r="G120" t="str">
            <v>Equip repairs</v>
          </cell>
        </row>
        <row r="121">
          <cell r="B121" t="str">
            <v>12.11.20.15</v>
          </cell>
          <cell r="C121" t="str">
            <v>12 Support</v>
          </cell>
          <cell r="D121" t="str">
            <v>1211 Equipment</v>
          </cell>
          <cell r="E121" t="str">
            <v>Equipment</v>
          </cell>
          <cell r="F121" t="str">
            <v>Dumps/Reclamation/Topsoil</v>
          </cell>
          <cell r="G121" t="str">
            <v>Vehicle repairs</v>
          </cell>
        </row>
        <row r="122">
          <cell r="B122" t="str">
            <v>12.11.20.16</v>
          </cell>
          <cell r="C122" t="str">
            <v>12 Support</v>
          </cell>
          <cell r="D122" t="str">
            <v>1211 Equipment</v>
          </cell>
          <cell r="E122" t="str">
            <v>Equipment</v>
          </cell>
          <cell r="F122" t="str">
            <v>Dumps/Reclamation/Topsoil</v>
          </cell>
          <cell r="G122" t="str">
            <v>Depreciation</v>
          </cell>
        </row>
        <row r="123">
          <cell r="B123" t="str">
            <v>12.11.21.10</v>
          </cell>
          <cell r="C123" t="str">
            <v>12 Support</v>
          </cell>
          <cell r="D123" t="str">
            <v>1211 Equipment</v>
          </cell>
          <cell r="E123" t="str">
            <v>Equipment</v>
          </cell>
          <cell r="F123" t="str">
            <v>Watering</v>
          </cell>
          <cell r="G123" t="str">
            <v>Vehicles</v>
          </cell>
        </row>
        <row r="124">
          <cell r="B124" t="str">
            <v>12.11.21.11</v>
          </cell>
          <cell r="C124" t="str">
            <v>12 Support</v>
          </cell>
          <cell r="D124" t="str">
            <v>1211 Equipment</v>
          </cell>
          <cell r="E124" t="str">
            <v>Equipment</v>
          </cell>
          <cell r="F124" t="str">
            <v>Watering</v>
          </cell>
          <cell r="G124" t="str">
            <v>Fuel</v>
          </cell>
        </row>
        <row r="125">
          <cell r="B125" t="str">
            <v>12.11.21.12</v>
          </cell>
          <cell r="C125" t="str">
            <v>12 Support</v>
          </cell>
          <cell r="D125" t="str">
            <v>1211 Equipment</v>
          </cell>
          <cell r="E125" t="str">
            <v>Equipment</v>
          </cell>
          <cell r="F125" t="str">
            <v>Watering</v>
          </cell>
          <cell r="G125" t="str">
            <v>Lubrication</v>
          </cell>
        </row>
        <row r="126">
          <cell r="B126" t="str">
            <v>12.11.21.13</v>
          </cell>
          <cell r="C126" t="str">
            <v>12 Support</v>
          </cell>
          <cell r="D126" t="str">
            <v>1211 Equipment</v>
          </cell>
          <cell r="E126" t="str">
            <v>Equipment</v>
          </cell>
          <cell r="F126" t="str">
            <v>Watering</v>
          </cell>
          <cell r="G126" t="str">
            <v>Equip Rental</v>
          </cell>
        </row>
        <row r="127">
          <cell r="B127" t="str">
            <v>12.11.21.14</v>
          </cell>
          <cell r="C127" t="str">
            <v>12 Support</v>
          </cell>
          <cell r="D127" t="str">
            <v>1211 Equipment</v>
          </cell>
          <cell r="E127" t="str">
            <v>Equipment</v>
          </cell>
          <cell r="F127" t="str">
            <v>Watering</v>
          </cell>
          <cell r="G127" t="str">
            <v>Equip rental</v>
          </cell>
        </row>
        <row r="128">
          <cell r="B128" t="str">
            <v>12.11.21.15</v>
          </cell>
          <cell r="C128" t="str">
            <v>12 Support</v>
          </cell>
          <cell r="D128" t="str">
            <v>1211 Equipment</v>
          </cell>
          <cell r="E128" t="str">
            <v>Equipment</v>
          </cell>
          <cell r="F128" t="str">
            <v>Watering</v>
          </cell>
          <cell r="G128" t="str">
            <v>Vehicle repairs</v>
          </cell>
        </row>
        <row r="129">
          <cell r="B129" t="str">
            <v>12.11.21.16</v>
          </cell>
          <cell r="C129" t="str">
            <v>12 Support</v>
          </cell>
          <cell r="D129" t="str">
            <v>1211 Equipment</v>
          </cell>
          <cell r="E129" t="str">
            <v>Equipment</v>
          </cell>
          <cell r="F129" t="str">
            <v>Watering</v>
          </cell>
          <cell r="G129" t="str">
            <v>Depreciation</v>
          </cell>
        </row>
        <row r="130">
          <cell r="B130" t="str">
            <v>12.11.21.17</v>
          </cell>
          <cell r="C130" t="str">
            <v>12 Support</v>
          </cell>
          <cell r="D130" t="str">
            <v>1211 Equipment</v>
          </cell>
          <cell r="E130" t="str">
            <v>Equipment</v>
          </cell>
          <cell r="F130" t="str">
            <v>Medical Service</v>
          </cell>
          <cell r="G130" t="str">
            <v>Vehicles</v>
          </cell>
        </row>
        <row r="131">
          <cell r="B131" t="str">
            <v>12.11.21.18</v>
          </cell>
          <cell r="C131" t="str">
            <v>12 Support</v>
          </cell>
          <cell r="D131" t="str">
            <v>1211 Equipment</v>
          </cell>
          <cell r="E131" t="str">
            <v>Equipment</v>
          </cell>
          <cell r="F131" t="str">
            <v>Medical Service</v>
          </cell>
          <cell r="G131" t="str">
            <v>Fuel</v>
          </cell>
        </row>
        <row r="132">
          <cell r="B132" t="str">
            <v>12.11.21.19</v>
          </cell>
          <cell r="C132" t="str">
            <v>12 Support</v>
          </cell>
          <cell r="D132" t="str">
            <v>1211 Equipment</v>
          </cell>
          <cell r="E132" t="str">
            <v>Equipment</v>
          </cell>
          <cell r="F132" t="str">
            <v>Medical Service</v>
          </cell>
          <cell r="G132" t="str">
            <v>Lubrication</v>
          </cell>
        </row>
        <row r="133">
          <cell r="B133" t="str">
            <v>12.11.21.20</v>
          </cell>
          <cell r="C133" t="str">
            <v>12 Support</v>
          </cell>
          <cell r="D133" t="str">
            <v>1211 Equipment</v>
          </cell>
          <cell r="E133" t="str">
            <v>Equipment</v>
          </cell>
          <cell r="F133" t="str">
            <v>Medical Service</v>
          </cell>
          <cell r="G133" t="str">
            <v>Equip Rental</v>
          </cell>
        </row>
        <row r="134">
          <cell r="B134" t="str">
            <v>12.11.21.21</v>
          </cell>
          <cell r="C134" t="str">
            <v>12 Support</v>
          </cell>
          <cell r="D134" t="str">
            <v>1211 Equipment</v>
          </cell>
          <cell r="E134" t="str">
            <v>Equipment</v>
          </cell>
          <cell r="F134" t="str">
            <v>Medical Service</v>
          </cell>
          <cell r="G134" t="str">
            <v>Equip rental</v>
          </cell>
        </row>
        <row r="135">
          <cell r="B135" t="str">
            <v>12.11.21.22</v>
          </cell>
          <cell r="C135" t="str">
            <v>12 Support</v>
          </cell>
          <cell r="D135" t="str">
            <v>1211 Equipment</v>
          </cell>
          <cell r="E135" t="str">
            <v>Equipment</v>
          </cell>
          <cell r="F135" t="str">
            <v>Medical Service</v>
          </cell>
          <cell r="G135" t="str">
            <v>Vehicle repairs</v>
          </cell>
        </row>
        <row r="136">
          <cell r="B136" t="str">
            <v>12.11.21.23</v>
          </cell>
          <cell r="C136" t="str">
            <v>12 Support</v>
          </cell>
          <cell r="D136" t="str">
            <v>1211 Equipment</v>
          </cell>
          <cell r="E136" t="str">
            <v>Equipment</v>
          </cell>
          <cell r="F136" t="str">
            <v>Medical Service</v>
          </cell>
          <cell r="G136" t="str">
            <v>Depreciation</v>
          </cell>
        </row>
        <row r="137">
          <cell r="B137" t="str">
            <v>12.11.22.10</v>
          </cell>
          <cell r="C137" t="str">
            <v>12 Support</v>
          </cell>
          <cell r="D137" t="str">
            <v>1211 Equipment</v>
          </cell>
          <cell r="E137" t="str">
            <v>Equipment</v>
          </cell>
          <cell r="F137" t="str">
            <v>Administration</v>
          </cell>
          <cell r="G137" t="str">
            <v>Vehicles</v>
          </cell>
        </row>
        <row r="138">
          <cell r="B138" t="str">
            <v>12.11.22.11</v>
          </cell>
          <cell r="C138" t="str">
            <v>12 Support</v>
          </cell>
          <cell r="D138" t="str">
            <v>1211 Equipment</v>
          </cell>
          <cell r="E138" t="str">
            <v>Equipment</v>
          </cell>
          <cell r="F138" t="str">
            <v>Administration</v>
          </cell>
          <cell r="G138" t="str">
            <v>Fuel</v>
          </cell>
        </row>
        <row r="139">
          <cell r="B139" t="str">
            <v>12.11.22.12</v>
          </cell>
          <cell r="C139" t="str">
            <v>12 Support</v>
          </cell>
          <cell r="D139" t="str">
            <v>1211 Equipment</v>
          </cell>
          <cell r="E139" t="str">
            <v>Equipment</v>
          </cell>
          <cell r="F139" t="str">
            <v>Administration</v>
          </cell>
          <cell r="G139" t="str">
            <v>Lubrication</v>
          </cell>
        </row>
        <row r="140">
          <cell r="B140" t="str">
            <v>12.11.22.13</v>
          </cell>
          <cell r="C140" t="str">
            <v>12 Support</v>
          </cell>
          <cell r="D140" t="str">
            <v>1211 Equipment</v>
          </cell>
          <cell r="E140" t="str">
            <v>Equipment</v>
          </cell>
          <cell r="F140" t="str">
            <v>Administration</v>
          </cell>
          <cell r="G140" t="str">
            <v>Equip Rental</v>
          </cell>
        </row>
        <row r="141">
          <cell r="B141" t="str">
            <v>12.11.22.14</v>
          </cell>
          <cell r="C141" t="str">
            <v>12 Support</v>
          </cell>
          <cell r="D141" t="str">
            <v>1211 Equipment</v>
          </cell>
          <cell r="E141" t="str">
            <v>Equipment</v>
          </cell>
          <cell r="F141" t="str">
            <v>Administration</v>
          </cell>
          <cell r="G141" t="str">
            <v>Equip repairs</v>
          </cell>
        </row>
        <row r="142">
          <cell r="B142" t="str">
            <v>12.11.22.15</v>
          </cell>
          <cell r="C142" t="str">
            <v>12 Support</v>
          </cell>
          <cell r="D142" t="str">
            <v>1211 Equipment</v>
          </cell>
          <cell r="E142" t="str">
            <v>Equipment</v>
          </cell>
          <cell r="F142" t="str">
            <v>Administration</v>
          </cell>
          <cell r="G142" t="str">
            <v>Vehicle repairs</v>
          </cell>
        </row>
        <row r="143">
          <cell r="B143" t="str">
            <v>12.11.22.16</v>
          </cell>
          <cell r="C143" t="str">
            <v>12 Support</v>
          </cell>
          <cell r="D143" t="str">
            <v>1211 Equipment</v>
          </cell>
          <cell r="E143" t="str">
            <v>Equipment</v>
          </cell>
          <cell r="F143" t="str">
            <v>Administration</v>
          </cell>
          <cell r="G143" t="str">
            <v>Depreciation</v>
          </cell>
        </row>
        <row r="144">
          <cell r="B144" t="str">
            <v>12.12.10.10</v>
          </cell>
          <cell r="C144" t="str">
            <v>12 Support</v>
          </cell>
          <cell r="D144" t="str">
            <v>1212 General Expenses</v>
          </cell>
          <cell r="E144" t="str">
            <v>General Expenses</v>
          </cell>
          <cell r="F144" t="str">
            <v>General Expenses</v>
          </cell>
          <cell r="G144" t="str">
            <v>Surveying</v>
          </cell>
        </row>
        <row r="145">
          <cell r="B145" t="str">
            <v>12.12.10.11</v>
          </cell>
          <cell r="C145" t="str">
            <v>12 Support</v>
          </cell>
          <cell r="D145" t="str">
            <v>1212 General Expenses</v>
          </cell>
          <cell r="E145" t="str">
            <v>General Expenses</v>
          </cell>
          <cell r="F145" t="str">
            <v>General Expenses</v>
          </cell>
          <cell r="G145" t="str">
            <v>Geology</v>
          </cell>
        </row>
        <row r="146">
          <cell r="B146" t="str">
            <v>12.12.10.12</v>
          </cell>
          <cell r="C146" t="str">
            <v>12 Support</v>
          </cell>
          <cell r="D146" t="str">
            <v>1212 General Expenses</v>
          </cell>
          <cell r="E146" t="str">
            <v>General Expenses</v>
          </cell>
          <cell r="F146" t="str">
            <v>General Expenses</v>
          </cell>
          <cell r="G146" t="str">
            <v>Coal Quality</v>
          </cell>
        </row>
        <row r="147">
          <cell r="B147" t="str">
            <v>12.12.10.13</v>
          </cell>
          <cell r="C147" t="str">
            <v>12 Support</v>
          </cell>
          <cell r="D147" t="str">
            <v>1212 General Expenses</v>
          </cell>
          <cell r="E147" t="str">
            <v>General Expenses</v>
          </cell>
          <cell r="F147" t="str">
            <v>General Expenses</v>
          </cell>
          <cell r="G147" t="str">
            <v>Mine Engineering</v>
          </cell>
        </row>
        <row r="148">
          <cell r="B148" t="str">
            <v>12.12.10.14</v>
          </cell>
          <cell r="C148" t="str">
            <v>12 Support</v>
          </cell>
          <cell r="D148" t="str">
            <v>1212 General Expenses</v>
          </cell>
          <cell r="E148" t="str">
            <v>General Expenses</v>
          </cell>
          <cell r="F148" t="str">
            <v>General Expenses</v>
          </cell>
          <cell r="G148" t="str">
            <v>Mine Planning</v>
          </cell>
        </row>
        <row r="149">
          <cell r="B149" t="str">
            <v>12.12.10.15</v>
          </cell>
          <cell r="C149" t="str">
            <v>12 Support</v>
          </cell>
          <cell r="D149" t="str">
            <v>1212 General Expenses</v>
          </cell>
          <cell r="E149" t="str">
            <v>General Expenses</v>
          </cell>
          <cell r="F149" t="str">
            <v>General Expenses</v>
          </cell>
          <cell r="G149" t="str">
            <v>Environmental studies/supplies</v>
          </cell>
        </row>
        <row r="150">
          <cell r="B150" t="str">
            <v>12.12.10.16</v>
          </cell>
          <cell r="C150" t="str">
            <v>12 Support</v>
          </cell>
          <cell r="D150" t="str">
            <v>1212 General Expenses</v>
          </cell>
          <cell r="E150" t="str">
            <v>General Expenses</v>
          </cell>
          <cell r="F150" t="str">
            <v>General Expenses</v>
          </cell>
          <cell r="G150" t="str">
            <v>Civil works/workshops/cranes</v>
          </cell>
        </row>
        <row r="151">
          <cell r="B151" t="str">
            <v>12.12.10.17</v>
          </cell>
          <cell r="C151" t="str">
            <v>12 Support</v>
          </cell>
          <cell r="D151" t="str">
            <v>1212 General Expenses</v>
          </cell>
          <cell r="E151" t="str">
            <v>General Expenses</v>
          </cell>
          <cell r="F151" t="str">
            <v>General Expenses</v>
          </cell>
          <cell r="G151" t="str">
            <v>Warehouse</v>
          </cell>
        </row>
        <row r="152">
          <cell r="B152" t="str">
            <v>12.12.10.18</v>
          </cell>
          <cell r="C152" t="str">
            <v>12 Support</v>
          </cell>
          <cell r="D152" t="str">
            <v>1212 General Expenses</v>
          </cell>
          <cell r="E152" t="str">
            <v>General Expenses</v>
          </cell>
          <cell r="F152" t="str">
            <v>General Expenses</v>
          </cell>
          <cell r="G152" t="str">
            <v>Pit pumping</v>
          </cell>
        </row>
        <row r="153">
          <cell r="B153" t="str">
            <v>12.12.10.19</v>
          </cell>
          <cell r="C153" t="str">
            <v>12 Support</v>
          </cell>
          <cell r="D153" t="str">
            <v>1212 General Expenses</v>
          </cell>
          <cell r="E153" t="str">
            <v>General Expenses</v>
          </cell>
          <cell r="F153" t="str">
            <v>General Expenses</v>
          </cell>
          <cell r="G153" t="str">
            <v>Drainage works</v>
          </cell>
        </row>
        <row r="154">
          <cell r="B154" t="str">
            <v>12.12.10.20</v>
          </cell>
          <cell r="C154" t="str">
            <v>12 Support</v>
          </cell>
          <cell r="D154" t="str">
            <v>1212 General Expenses</v>
          </cell>
          <cell r="E154" t="str">
            <v>General Expenses</v>
          </cell>
          <cell r="F154" t="str">
            <v>General Expenses</v>
          </cell>
          <cell r="G154" t="str">
            <v>Sedimentation ponds</v>
          </cell>
        </row>
        <row r="155">
          <cell r="B155" t="str">
            <v>12.12.10.21</v>
          </cell>
          <cell r="C155" t="str">
            <v>12 Support</v>
          </cell>
          <cell r="D155" t="str">
            <v>1212 General Expenses</v>
          </cell>
          <cell r="E155" t="str">
            <v>General Expenses</v>
          </cell>
          <cell r="F155" t="str">
            <v>General Expenses</v>
          </cell>
          <cell r="G155" t="str">
            <v>Dewatering works</v>
          </cell>
        </row>
        <row r="156">
          <cell r="B156" t="str">
            <v>12.12.10.22</v>
          </cell>
          <cell r="C156" t="str">
            <v>12 Support</v>
          </cell>
          <cell r="D156" t="str">
            <v>1212 General Expenses</v>
          </cell>
          <cell r="E156" t="str">
            <v>General Expenses</v>
          </cell>
          <cell r="F156" t="str">
            <v>General Expenses</v>
          </cell>
          <cell r="G156" t="str">
            <v>Surface haul roads</v>
          </cell>
        </row>
        <row r="157">
          <cell r="B157" t="str">
            <v>12.12.10.23</v>
          </cell>
          <cell r="C157" t="str">
            <v>12 Support</v>
          </cell>
          <cell r="D157" t="str">
            <v>1212 General Expenses</v>
          </cell>
          <cell r="E157" t="str">
            <v>General Expenses</v>
          </cell>
          <cell r="F157" t="str">
            <v>General Expenses</v>
          </cell>
          <cell r="G157" t="str">
            <v>Topsoil removal</v>
          </cell>
        </row>
        <row r="158">
          <cell r="B158" t="str">
            <v>12.12.10.24</v>
          </cell>
          <cell r="C158" t="str">
            <v>12 Support</v>
          </cell>
          <cell r="D158" t="str">
            <v>1212 General Expenses</v>
          </cell>
          <cell r="E158" t="str">
            <v>General Expenses</v>
          </cell>
          <cell r="F158" t="str">
            <v>General Expenses</v>
          </cell>
          <cell r="G158" t="str">
            <v>Land reclamation</v>
          </cell>
        </row>
        <row r="159">
          <cell r="B159" t="str">
            <v>12.12.10.25</v>
          </cell>
          <cell r="C159" t="str">
            <v>12 Support</v>
          </cell>
          <cell r="D159" t="str">
            <v>1212 General Expenses</v>
          </cell>
          <cell r="E159" t="str">
            <v>General Expenses</v>
          </cell>
          <cell r="F159" t="str">
            <v>General Expenses</v>
          </cell>
          <cell r="G159" t="str">
            <v>Training</v>
          </cell>
        </row>
        <row r="160">
          <cell r="B160" t="str">
            <v>12.12.10.26</v>
          </cell>
          <cell r="C160" t="str">
            <v>12 Support</v>
          </cell>
          <cell r="D160" t="str">
            <v>1212 General Expenses</v>
          </cell>
          <cell r="E160" t="str">
            <v>General Expenses</v>
          </cell>
          <cell r="F160" t="str">
            <v>General Expenses</v>
          </cell>
          <cell r="G160" t="str">
            <v>Safety supplies &amp; equip</v>
          </cell>
        </row>
        <row r="161">
          <cell r="B161" t="str">
            <v>12.12.10.27</v>
          </cell>
          <cell r="C161" t="str">
            <v>12 Support</v>
          </cell>
          <cell r="D161" t="str">
            <v>1212 General Expenses</v>
          </cell>
          <cell r="E161" t="str">
            <v>General Expenses</v>
          </cell>
          <cell r="F161" t="str">
            <v>General Expenses</v>
          </cell>
          <cell r="G161" t="str">
            <v>Operations vehicles</v>
          </cell>
        </row>
        <row r="162">
          <cell r="B162" t="str">
            <v>12.12.10.28</v>
          </cell>
          <cell r="C162" t="str">
            <v>12 Support</v>
          </cell>
          <cell r="D162" t="str">
            <v>1212 General Expenses</v>
          </cell>
          <cell r="E162" t="str">
            <v>General Expenses</v>
          </cell>
          <cell r="F162" t="str">
            <v>General Expenses</v>
          </cell>
          <cell r="G162" t="str">
            <v>Pit communications equip maintenance</v>
          </cell>
        </row>
        <row r="163">
          <cell r="B163" t="str">
            <v>12.12.10.29</v>
          </cell>
          <cell r="C163" t="str">
            <v>12 Support</v>
          </cell>
          <cell r="D163" t="str">
            <v>1212 General Expenses</v>
          </cell>
          <cell r="E163" t="str">
            <v>General Expenses</v>
          </cell>
          <cell r="F163" t="str">
            <v>General Expenses</v>
          </cell>
          <cell r="G163" t="str">
            <v>Misc equip rental</v>
          </cell>
        </row>
        <row r="164">
          <cell r="B164" t="str">
            <v>12.12.10.30</v>
          </cell>
          <cell r="C164" t="str">
            <v>12 Support</v>
          </cell>
          <cell r="D164" t="str">
            <v>1212 General Expenses</v>
          </cell>
          <cell r="E164" t="str">
            <v>General Expenses</v>
          </cell>
          <cell r="F164" t="str">
            <v>General Expenses</v>
          </cell>
          <cell r="G164" t="str">
            <v>Mine personnel transport</v>
          </cell>
        </row>
        <row r="165">
          <cell r="B165" t="str">
            <v>12.12.10.31</v>
          </cell>
          <cell r="C165" t="str">
            <v>12 Support</v>
          </cell>
          <cell r="D165" t="str">
            <v>1212 General Expenses</v>
          </cell>
          <cell r="E165" t="str">
            <v>General Expenses</v>
          </cell>
          <cell r="F165" t="str">
            <v>General Expenses</v>
          </cell>
          <cell r="G165" t="str">
            <v>Workshop</v>
          </cell>
        </row>
        <row r="166">
          <cell r="B166" t="str">
            <v>12.12.10.32</v>
          </cell>
          <cell r="C166" t="str">
            <v>12 Support</v>
          </cell>
          <cell r="D166" t="str">
            <v>1212 General Expenses</v>
          </cell>
          <cell r="E166" t="str">
            <v>General Expenses</v>
          </cell>
          <cell r="F166" t="str">
            <v>General Expenses</v>
          </cell>
          <cell r="G166" t="str">
            <v>General Expenses</v>
          </cell>
        </row>
        <row r="167">
          <cell r="B167" t="str">
            <v>12.12.10.33</v>
          </cell>
          <cell r="C167" t="str">
            <v>12 Support</v>
          </cell>
          <cell r="D167" t="str">
            <v>1212 General Expenses</v>
          </cell>
          <cell r="E167" t="str">
            <v>General Expenses</v>
          </cell>
          <cell r="F167" t="str">
            <v>General Expenses</v>
          </cell>
          <cell r="G167" t="str">
            <v>Depreciation</v>
          </cell>
        </row>
        <row r="168">
          <cell r="B168" t="str">
            <v>12.12.10.34</v>
          </cell>
          <cell r="C168" t="str">
            <v>12 Support</v>
          </cell>
          <cell r="D168" t="str">
            <v>1212 General Expenses</v>
          </cell>
          <cell r="E168" t="str">
            <v>General Expenses</v>
          </cell>
          <cell r="F168" t="str">
            <v>General Expenses</v>
          </cell>
          <cell r="G168" t="str">
            <v>Safety elements</v>
          </cell>
        </row>
        <row r="169">
          <cell r="B169" t="str">
            <v>12.12.10.35</v>
          </cell>
          <cell r="C169" t="str">
            <v>12 Support</v>
          </cell>
          <cell r="D169" t="str">
            <v>1212 General Expenses</v>
          </cell>
          <cell r="E169" t="str">
            <v>General Expenses</v>
          </cell>
          <cell r="F169" t="str">
            <v>General Expenses</v>
          </cell>
          <cell r="G169" t="str">
            <v>Technical Office (Consumables)</v>
          </cell>
        </row>
        <row r="170">
          <cell r="B170" t="str">
            <v>12.13.10.10</v>
          </cell>
          <cell r="C170" t="str">
            <v>12 Support</v>
          </cell>
          <cell r="D170" t="str">
            <v>1213 Power</v>
          </cell>
          <cell r="E170" t="str">
            <v>Power</v>
          </cell>
          <cell r="F170" t="str">
            <v>Power</v>
          </cell>
          <cell r="G170" t="str">
            <v>Electricity</v>
          </cell>
        </row>
        <row r="171">
          <cell r="B171" t="str">
            <v>12.13.10.11</v>
          </cell>
          <cell r="C171" t="str">
            <v>12 Support</v>
          </cell>
          <cell r="D171" t="str">
            <v>1213 Power</v>
          </cell>
          <cell r="E171" t="str">
            <v>Power</v>
          </cell>
          <cell r="F171" t="str">
            <v>Power</v>
          </cell>
          <cell r="G171" t="str">
            <v>Diesel</v>
          </cell>
        </row>
        <row r="172">
          <cell r="B172" t="str">
            <v>12.13.10.12</v>
          </cell>
          <cell r="C172" t="str">
            <v>12 Support</v>
          </cell>
          <cell r="D172" t="str">
            <v>1213 Power</v>
          </cell>
          <cell r="E172" t="str">
            <v>Power</v>
          </cell>
          <cell r="F172" t="str">
            <v>Power</v>
          </cell>
          <cell r="G172" t="str">
            <v>Maint: Spares</v>
          </cell>
        </row>
        <row r="173">
          <cell r="B173" t="str">
            <v>12.13.10.13</v>
          </cell>
          <cell r="C173" t="str">
            <v>12 Support</v>
          </cell>
          <cell r="D173" t="str">
            <v>1213 Power</v>
          </cell>
          <cell r="E173" t="str">
            <v>Power</v>
          </cell>
          <cell r="F173" t="str">
            <v>Power</v>
          </cell>
          <cell r="G173" t="str">
            <v>Maint: Labour/Services</v>
          </cell>
        </row>
        <row r="174">
          <cell r="B174" t="str">
            <v>12.13.10.14</v>
          </cell>
          <cell r="C174" t="str">
            <v>12 Support</v>
          </cell>
          <cell r="D174" t="str">
            <v>1213 Power</v>
          </cell>
          <cell r="E174" t="str">
            <v>Power</v>
          </cell>
          <cell r="F174" t="str">
            <v>Power</v>
          </cell>
          <cell r="G174" t="str">
            <v>Depreciation</v>
          </cell>
        </row>
        <row r="175">
          <cell r="B175" t="str">
            <v>12.14.10.10</v>
          </cell>
          <cell r="C175" t="str">
            <v>12 Support</v>
          </cell>
          <cell r="D175" t="str">
            <v>1214 Fuel &amp; Lub</v>
          </cell>
          <cell r="E175" t="str">
            <v>Fuel &amp; Lub</v>
          </cell>
          <cell r="F175" t="str">
            <v>Fuel</v>
          </cell>
          <cell r="G175" t="str">
            <v>Survey</v>
          </cell>
        </row>
        <row r="176">
          <cell r="B176" t="str">
            <v>12.14.10.11</v>
          </cell>
          <cell r="C176" t="str">
            <v>12 Support</v>
          </cell>
          <cell r="D176" t="str">
            <v>1214 Fuel &amp; Lub</v>
          </cell>
          <cell r="E176" t="str">
            <v>Fuel &amp; Lub</v>
          </cell>
          <cell r="F176" t="str">
            <v>Fuel</v>
          </cell>
          <cell r="G176" t="str">
            <v>Geology</v>
          </cell>
        </row>
        <row r="177">
          <cell r="B177" t="str">
            <v>12.14.10.12</v>
          </cell>
          <cell r="C177" t="str">
            <v>12 Support</v>
          </cell>
          <cell r="D177" t="str">
            <v>1214 Fuel &amp; Lub</v>
          </cell>
          <cell r="E177" t="str">
            <v>Fuel &amp; Lub</v>
          </cell>
          <cell r="F177" t="str">
            <v>Fuel</v>
          </cell>
          <cell r="G177" t="str">
            <v>Coal Quality</v>
          </cell>
        </row>
        <row r="178">
          <cell r="B178" t="str">
            <v>12.14.10.13</v>
          </cell>
          <cell r="C178" t="str">
            <v>12 Support</v>
          </cell>
          <cell r="D178" t="str">
            <v>1214 Fuel &amp; Lub</v>
          </cell>
          <cell r="E178" t="str">
            <v>Fuel &amp; Lub</v>
          </cell>
          <cell r="F178" t="str">
            <v>Fuel</v>
          </cell>
          <cell r="G178" t="str">
            <v>Mine Engineering</v>
          </cell>
        </row>
        <row r="179">
          <cell r="B179" t="str">
            <v>12.14.10.14</v>
          </cell>
          <cell r="C179" t="str">
            <v>12 Support</v>
          </cell>
          <cell r="D179" t="str">
            <v>1214 Fuel &amp; Lub</v>
          </cell>
          <cell r="E179" t="str">
            <v>Fuel &amp; Lub</v>
          </cell>
          <cell r="F179" t="str">
            <v>Fuel</v>
          </cell>
          <cell r="G179" t="str">
            <v>Mine Planning</v>
          </cell>
        </row>
        <row r="180">
          <cell r="B180" t="str">
            <v>12.14.10.15</v>
          </cell>
          <cell r="C180" t="str">
            <v>12 Support</v>
          </cell>
          <cell r="D180" t="str">
            <v>1214 Fuel &amp; Lub</v>
          </cell>
          <cell r="E180" t="str">
            <v>Fuel &amp; Lub</v>
          </cell>
          <cell r="F180" t="str">
            <v>Fuel</v>
          </cell>
          <cell r="G180" t="str">
            <v>Environmental</v>
          </cell>
        </row>
        <row r="181">
          <cell r="B181" t="str">
            <v>12.14.10.16</v>
          </cell>
          <cell r="C181" t="str">
            <v>12 Support</v>
          </cell>
          <cell r="D181" t="str">
            <v>1214 Fuel &amp; Lub</v>
          </cell>
          <cell r="E181" t="str">
            <v>Fuel &amp; Lub</v>
          </cell>
          <cell r="F181" t="str">
            <v>Fuel</v>
          </cell>
          <cell r="G181" t="str">
            <v>Warehouse</v>
          </cell>
        </row>
        <row r="182">
          <cell r="B182" t="str">
            <v>12.14.10.17</v>
          </cell>
          <cell r="C182" t="str">
            <v>12 Support</v>
          </cell>
          <cell r="D182" t="str">
            <v>1214 Fuel &amp; Lub</v>
          </cell>
          <cell r="E182" t="str">
            <v>Fuel &amp; Lub</v>
          </cell>
          <cell r="F182" t="str">
            <v>Fuel</v>
          </cell>
          <cell r="G182" t="str">
            <v>Workshops</v>
          </cell>
        </row>
        <row r="183">
          <cell r="B183" t="str">
            <v>12.14.10.18</v>
          </cell>
          <cell r="C183" t="str">
            <v>12 Support</v>
          </cell>
          <cell r="D183" t="str">
            <v>1214 Fuel &amp; Lub</v>
          </cell>
          <cell r="E183" t="str">
            <v>Fuel &amp; Lub</v>
          </cell>
          <cell r="F183" t="str">
            <v>Fuel</v>
          </cell>
          <cell r="G183" t="str">
            <v>Infrastructure(Roads etc)</v>
          </cell>
        </row>
        <row r="184">
          <cell r="B184" t="str">
            <v>12.14.10.19</v>
          </cell>
          <cell r="C184" t="str">
            <v>12 Support</v>
          </cell>
          <cell r="D184" t="str">
            <v>1214 Fuel &amp; Lub</v>
          </cell>
          <cell r="E184" t="str">
            <v>Fuel &amp; Lub</v>
          </cell>
          <cell r="F184" t="str">
            <v>Fuel</v>
          </cell>
          <cell r="G184" t="str">
            <v>Dewatering/Pit Pumping/Drainage</v>
          </cell>
        </row>
        <row r="185">
          <cell r="B185" t="str">
            <v>12.14.10.20</v>
          </cell>
          <cell r="C185" t="str">
            <v>12 Support</v>
          </cell>
          <cell r="D185" t="str">
            <v>1214 Fuel &amp; Lub</v>
          </cell>
          <cell r="E185" t="str">
            <v>Fuel &amp; Lub</v>
          </cell>
          <cell r="F185" t="str">
            <v>Fuel</v>
          </cell>
          <cell r="G185" t="str">
            <v>Dumps/Reclamation/Topsoil</v>
          </cell>
        </row>
        <row r="186">
          <cell r="B186" t="str">
            <v>12.14.11.10</v>
          </cell>
          <cell r="C186" t="str">
            <v>12 Support</v>
          </cell>
          <cell r="D186" t="str">
            <v>1214 Fuel &amp; Lub</v>
          </cell>
          <cell r="E186" t="str">
            <v>Fuel &amp; Lub</v>
          </cell>
          <cell r="F186" t="str">
            <v>Lubrication</v>
          </cell>
          <cell r="G186" t="str">
            <v>Survey</v>
          </cell>
        </row>
        <row r="187">
          <cell r="B187" t="str">
            <v>12.14.11.11</v>
          </cell>
          <cell r="C187" t="str">
            <v>12 Support</v>
          </cell>
          <cell r="D187" t="str">
            <v>1214 Fuel &amp; Lub</v>
          </cell>
          <cell r="E187" t="str">
            <v>Fuel &amp; Lub</v>
          </cell>
          <cell r="F187" t="str">
            <v>Lubrication</v>
          </cell>
          <cell r="G187" t="str">
            <v>Geology</v>
          </cell>
        </row>
        <row r="188">
          <cell r="B188" t="str">
            <v>12.14.11.12</v>
          </cell>
          <cell r="C188" t="str">
            <v>12 Support</v>
          </cell>
          <cell r="D188" t="str">
            <v>1214 Fuel &amp; Lub</v>
          </cell>
          <cell r="E188" t="str">
            <v>Fuel &amp; Lub</v>
          </cell>
          <cell r="F188" t="str">
            <v>Lubrication</v>
          </cell>
          <cell r="G188" t="str">
            <v>Coal Quality</v>
          </cell>
        </row>
        <row r="189">
          <cell r="B189" t="str">
            <v>12.14.11.13</v>
          </cell>
          <cell r="C189" t="str">
            <v>12 Support</v>
          </cell>
          <cell r="D189" t="str">
            <v>1214 Fuel &amp; Lub</v>
          </cell>
          <cell r="E189" t="str">
            <v>Fuel &amp; Lub</v>
          </cell>
          <cell r="F189" t="str">
            <v>Lubrication</v>
          </cell>
          <cell r="G189" t="str">
            <v>Mine Engineering</v>
          </cell>
        </row>
        <row r="190">
          <cell r="B190" t="str">
            <v>12.14.11.14</v>
          </cell>
          <cell r="C190" t="str">
            <v>12 Support</v>
          </cell>
          <cell r="D190" t="str">
            <v>1214 Fuel &amp; Lub</v>
          </cell>
          <cell r="E190" t="str">
            <v>Fuel &amp; Lub</v>
          </cell>
          <cell r="F190" t="str">
            <v>Lubrication</v>
          </cell>
          <cell r="G190" t="str">
            <v>Mine Planning</v>
          </cell>
        </row>
        <row r="191">
          <cell r="B191" t="str">
            <v>12.14.11.15</v>
          </cell>
          <cell r="C191" t="str">
            <v>12 Support</v>
          </cell>
          <cell r="D191" t="str">
            <v>1214 Fuel &amp; Lub</v>
          </cell>
          <cell r="E191" t="str">
            <v>Fuel &amp; Lub</v>
          </cell>
          <cell r="F191" t="str">
            <v>Lubrication</v>
          </cell>
          <cell r="G191" t="str">
            <v>Environmental</v>
          </cell>
        </row>
        <row r="192">
          <cell r="B192" t="str">
            <v>12.14.11.16</v>
          </cell>
          <cell r="C192" t="str">
            <v>12 Support</v>
          </cell>
          <cell r="D192" t="str">
            <v>1214 Fuel &amp; Lub</v>
          </cell>
          <cell r="E192" t="str">
            <v>Fuel &amp; Lub</v>
          </cell>
          <cell r="F192" t="str">
            <v>Lubrication</v>
          </cell>
          <cell r="G192" t="str">
            <v>Warehouse</v>
          </cell>
        </row>
        <row r="193">
          <cell r="B193" t="str">
            <v>12.14.11.17</v>
          </cell>
          <cell r="C193" t="str">
            <v>12 Support</v>
          </cell>
          <cell r="D193" t="str">
            <v>1214 Fuel &amp; Lub</v>
          </cell>
          <cell r="E193" t="str">
            <v>Fuel &amp; Lub</v>
          </cell>
          <cell r="F193" t="str">
            <v>Lubrication</v>
          </cell>
          <cell r="G193" t="str">
            <v>Workshops</v>
          </cell>
        </row>
        <row r="194">
          <cell r="B194" t="str">
            <v>12.14.11.18</v>
          </cell>
          <cell r="C194" t="str">
            <v>12 Support</v>
          </cell>
          <cell r="D194" t="str">
            <v>1214 Fuel &amp; Lub</v>
          </cell>
          <cell r="E194" t="str">
            <v>Fuel &amp; Lub</v>
          </cell>
          <cell r="F194" t="str">
            <v>Lubrication</v>
          </cell>
          <cell r="G194" t="str">
            <v>Infrastructure(Roads etc)</v>
          </cell>
        </row>
        <row r="195">
          <cell r="B195" t="str">
            <v>12.14.11.19</v>
          </cell>
          <cell r="C195" t="str">
            <v>12 Support</v>
          </cell>
          <cell r="D195" t="str">
            <v>1214 Fuel &amp; Lub</v>
          </cell>
          <cell r="E195" t="str">
            <v>Fuel &amp; Lub</v>
          </cell>
          <cell r="F195" t="str">
            <v>Lubrication</v>
          </cell>
          <cell r="G195" t="str">
            <v>Dewatering/Pit Pumping/Drainage</v>
          </cell>
        </row>
        <row r="196">
          <cell r="B196" t="str">
            <v>12.14.11.20</v>
          </cell>
          <cell r="C196" t="str">
            <v>12 Support</v>
          </cell>
          <cell r="D196" t="str">
            <v>1214 Fuel &amp; Lub</v>
          </cell>
          <cell r="E196" t="str">
            <v>Fuel &amp; Lub</v>
          </cell>
          <cell r="F196" t="str">
            <v>Lubrication</v>
          </cell>
          <cell r="G196" t="str">
            <v>Dumps/Reclamation/Topsoil</v>
          </cell>
        </row>
        <row r="197">
          <cell r="B197" t="str">
            <v>13.10</v>
          </cell>
          <cell r="C197" t="str">
            <v>13 Coal Handling</v>
          </cell>
          <cell r="D197" t="str">
            <v>1310 Labour</v>
          </cell>
          <cell r="E197" t="str">
            <v>Labour</v>
          </cell>
          <cell r="F197" t="str">
            <v>Labour</v>
          </cell>
          <cell r="G197" t="str">
            <v>Labour</v>
          </cell>
        </row>
        <row r="198">
          <cell r="B198" t="str">
            <v>13.10.10</v>
          </cell>
          <cell r="C198" t="str">
            <v>13 Coal Handling</v>
          </cell>
          <cell r="D198" t="str">
            <v>1310 Labour</v>
          </cell>
          <cell r="E198" t="str">
            <v>Temporary Employees</v>
          </cell>
          <cell r="F198" t="str">
            <v>Temporary Employees</v>
          </cell>
          <cell r="G198" t="str">
            <v>Temporary Employees</v>
          </cell>
        </row>
        <row r="199">
          <cell r="B199" t="str">
            <v>13.11</v>
          </cell>
          <cell r="C199" t="str">
            <v>13 Coal Handling</v>
          </cell>
          <cell r="D199" t="str">
            <v xml:space="preserve">1311 Crushing </v>
          </cell>
          <cell r="E199" t="str">
            <v xml:space="preserve">Crushing </v>
          </cell>
          <cell r="F199" t="str">
            <v>Crushing</v>
          </cell>
          <cell r="G199" t="str">
            <v xml:space="preserve">Crushing </v>
          </cell>
        </row>
        <row r="200">
          <cell r="B200" t="str">
            <v>13.12</v>
          </cell>
          <cell r="C200" t="str">
            <v>13 Coal Handling</v>
          </cell>
          <cell r="D200" t="str">
            <v xml:space="preserve">1311 Crushing </v>
          </cell>
          <cell r="E200" t="str">
            <v xml:space="preserve">Crushing </v>
          </cell>
          <cell r="F200" t="str">
            <v>Crushing</v>
          </cell>
          <cell r="G200" t="str">
            <v>Depreciation</v>
          </cell>
        </row>
        <row r="201">
          <cell r="B201" t="str">
            <v>14.10</v>
          </cell>
          <cell r="C201" t="str">
            <v>14 Admin &amp; Infrastructure</v>
          </cell>
          <cell r="D201" t="str">
            <v>1410 Labour</v>
          </cell>
          <cell r="E201" t="str">
            <v>Labour</v>
          </cell>
          <cell r="F201" t="str">
            <v>Labour</v>
          </cell>
          <cell r="G201" t="str">
            <v>Labour</v>
          </cell>
        </row>
        <row r="202">
          <cell r="B202" t="str">
            <v>14.10.10</v>
          </cell>
          <cell r="C202" t="str">
            <v>14 Admin &amp; Infrastructure</v>
          </cell>
          <cell r="D202" t="str">
            <v>1410 Labour</v>
          </cell>
          <cell r="E202" t="str">
            <v>Temporary Employees</v>
          </cell>
          <cell r="F202" t="str">
            <v>Temporary Employees</v>
          </cell>
          <cell r="G202" t="str">
            <v>Temporary Employees</v>
          </cell>
        </row>
        <row r="203">
          <cell r="B203" t="str">
            <v>14.11.10.10</v>
          </cell>
          <cell r="C203" t="str">
            <v>14 Admin &amp; Infrastructure</v>
          </cell>
          <cell r="D203" t="str">
            <v>1411 General Expenses</v>
          </cell>
          <cell r="E203" t="str">
            <v>Fees</v>
          </cell>
          <cell r="F203" t="str">
            <v>Plan Vallejo</v>
          </cell>
          <cell r="G203" t="str">
            <v>Plan Vallejo</v>
          </cell>
        </row>
        <row r="204">
          <cell r="B204" t="str">
            <v>14.11.10.11</v>
          </cell>
          <cell r="C204" t="str">
            <v>14 Admin &amp; Infrastructure</v>
          </cell>
          <cell r="D204" t="str">
            <v>1411 General Expenses</v>
          </cell>
          <cell r="E204" t="str">
            <v>Fees</v>
          </cell>
          <cell r="F204" t="str">
            <v>Parra Rodriguez - Ingeominas</v>
          </cell>
          <cell r="G204" t="str">
            <v>Parra Rodriguez - Ingeominas</v>
          </cell>
        </row>
        <row r="205">
          <cell r="B205" t="str">
            <v>14.11.10.12</v>
          </cell>
          <cell r="C205" t="str">
            <v>14 Admin &amp; Infrastructure</v>
          </cell>
          <cell r="D205" t="str">
            <v>1411 General Expenses</v>
          </cell>
          <cell r="E205" t="str">
            <v>Fees</v>
          </cell>
          <cell r="F205" t="str">
            <v>Lewis &amp; Willis - Tax Issues</v>
          </cell>
          <cell r="G205" t="str">
            <v>Lewis &amp; Willis - Tax Issues</v>
          </cell>
        </row>
        <row r="206">
          <cell r="B206" t="str">
            <v>14.11.10.13</v>
          </cell>
          <cell r="C206" t="str">
            <v>14 Admin &amp; Infrastructure</v>
          </cell>
          <cell r="D206" t="str">
            <v>1411 General Expenses</v>
          </cell>
          <cell r="E206" t="str">
            <v>Fees</v>
          </cell>
          <cell r="F206" t="str">
            <v>Mine Planning Consulting Fees</v>
          </cell>
          <cell r="G206" t="str">
            <v>Mine Planning Consulting Fees</v>
          </cell>
        </row>
        <row r="207">
          <cell r="B207" t="str">
            <v>14.11.10.14</v>
          </cell>
          <cell r="C207" t="str">
            <v>14 Admin &amp; Infrastructure</v>
          </cell>
          <cell r="D207" t="str">
            <v>1411 General Expenses</v>
          </cell>
          <cell r="E207" t="str">
            <v>Fees</v>
          </cell>
          <cell r="F207" t="str">
            <v>Other</v>
          </cell>
          <cell r="G207" t="str">
            <v>Other</v>
          </cell>
        </row>
        <row r="208">
          <cell r="B208" t="str">
            <v>14.11.11</v>
          </cell>
          <cell r="C208" t="str">
            <v>14 Admin &amp; Infrastructure</v>
          </cell>
          <cell r="D208" t="str">
            <v>1411 General Expenses</v>
          </cell>
          <cell r="E208" t="str">
            <v>Taxes</v>
          </cell>
          <cell r="F208" t="str">
            <v>Taxes</v>
          </cell>
          <cell r="G208" t="str">
            <v>Taxes</v>
          </cell>
        </row>
        <row r="209">
          <cell r="B209" t="str">
            <v>14.11.12</v>
          </cell>
          <cell r="C209" t="str">
            <v>14 Admin &amp; Infrastructure</v>
          </cell>
          <cell r="D209" t="str">
            <v>1411 General Expenses</v>
          </cell>
          <cell r="E209" t="str">
            <v>Contract Stamp Tax</v>
          </cell>
          <cell r="F209" t="str">
            <v>Contract Stamp Tax</v>
          </cell>
          <cell r="G209" t="str">
            <v>Contract Stamp Tax</v>
          </cell>
        </row>
        <row r="210">
          <cell r="B210" t="str">
            <v>14.11.13.10</v>
          </cell>
          <cell r="C210" t="str">
            <v>14 Admin &amp; Infrastructure</v>
          </cell>
          <cell r="D210" t="str">
            <v>1411 General Expenses</v>
          </cell>
          <cell r="E210" t="str">
            <v>Rentals</v>
          </cell>
          <cell r="F210" t="str">
            <v>Land Surface Amortization</v>
          </cell>
          <cell r="G210" t="str">
            <v>Ingeominas</v>
          </cell>
        </row>
        <row r="211">
          <cell r="B211" t="str">
            <v>14.11.13.11</v>
          </cell>
          <cell r="C211" t="str">
            <v>14 Admin &amp; Infrastructure</v>
          </cell>
          <cell r="D211" t="str">
            <v>1411 General Expenses</v>
          </cell>
          <cell r="E211" t="str">
            <v>Rentals</v>
          </cell>
          <cell r="F211" t="str">
            <v>Expats Apartments (Barr &amp; SM)</v>
          </cell>
          <cell r="G211" t="str">
            <v>Expats Apartments (Barr &amp; SM)</v>
          </cell>
        </row>
        <row r="212">
          <cell r="B212" t="str">
            <v>14.11.13.12</v>
          </cell>
          <cell r="C212" t="str">
            <v>14 Admin &amp; Infrastructure</v>
          </cell>
          <cell r="D212" t="str">
            <v>1411 General Expenses</v>
          </cell>
          <cell r="E212" t="str">
            <v>Rentals</v>
          </cell>
          <cell r="F212" t="str">
            <v>Rental Space for Antenna</v>
          </cell>
          <cell r="G212" t="str">
            <v>Rental Space for Antenna</v>
          </cell>
        </row>
        <row r="213">
          <cell r="B213" t="str">
            <v>14.11.13.13</v>
          </cell>
          <cell r="C213" t="str">
            <v>14 Admin &amp; Infrastructure</v>
          </cell>
          <cell r="D213" t="str">
            <v>1411 General Expenses</v>
          </cell>
          <cell r="E213" t="str">
            <v>Rentals</v>
          </cell>
          <cell r="F213" t="str">
            <v>Light Vehicles</v>
          </cell>
          <cell r="G213" t="str">
            <v>Light Vehicles</v>
          </cell>
        </row>
        <row r="214">
          <cell r="B214" t="str">
            <v>14.11.13.14</v>
          </cell>
          <cell r="C214" t="str">
            <v>14 Admin &amp; Infrastructure</v>
          </cell>
          <cell r="D214" t="str">
            <v>1411 General Expenses</v>
          </cell>
          <cell r="E214" t="str">
            <v>Rentals</v>
          </cell>
          <cell r="F214" t="str">
            <v>Other Rentals</v>
          </cell>
          <cell r="G214" t="str">
            <v>Other Rentals</v>
          </cell>
        </row>
        <row r="215">
          <cell r="B215" t="str">
            <v>14.11.14</v>
          </cell>
          <cell r="C215" t="str">
            <v>14 Admin &amp; Infrastructure</v>
          </cell>
          <cell r="D215" t="str">
            <v>1411 General Expenses</v>
          </cell>
          <cell r="E215" t="str">
            <v>Contributions</v>
          </cell>
          <cell r="F215" t="str">
            <v>Contributions</v>
          </cell>
          <cell r="G215" t="str">
            <v>Contributions</v>
          </cell>
        </row>
        <row r="216">
          <cell r="B216" t="str">
            <v>14.11.15</v>
          </cell>
          <cell r="C216" t="str">
            <v>14 Admin &amp; Infrastructure</v>
          </cell>
          <cell r="D216" t="str">
            <v>1411 General Expenses</v>
          </cell>
          <cell r="E216" t="str">
            <v>Insurance</v>
          </cell>
          <cell r="F216" t="str">
            <v>Insurance</v>
          </cell>
          <cell r="G216" t="str">
            <v>Insurance</v>
          </cell>
        </row>
        <row r="217">
          <cell r="B217" t="str">
            <v>14.11.16</v>
          </cell>
          <cell r="C217" t="str">
            <v>14 Admin &amp; Infrastructure</v>
          </cell>
          <cell r="D217" t="str">
            <v>1411 General Expenses</v>
          </cell>
          <cell r="E217" t="str">
            <v>Contractor Special &amp; Personnel Insurance</v>
          </cell>
          <cell r="F217" t="str">
            <v>Contractor Special &amp; Personnel Insurance</v>
          </cell>
          <cell r="G217" t="str">
            <v>Contractor Special &amp; Personnel Insurance</v>
          </cell>
        </row>
        <row r="218">
          <cell r="B218" t="str">
            <v>14.11.17</v>
          </cell>
          <cell r="C218" t="str">
            <v>14 Admin &amp; Infrastructure</v>
          </cell>
          <cell r="D218" t="str">
            <v>1411 General Expenses</v>
          </cell>
          <cell r="E218" t="str">
            <v>Legal Expenses</v>
          </cell>
          <cell r="F218" t="str">
            <v>Legal Expenses</v>
          </cell>
          <cell r="G218" t="str">
            <v>Legal Expenses</v>
          </cell>
        </row>
        <row r="219">
          <cell r="B219" t="str">
            <v>14.11.18</v>
          </cell>
          <cell r="C219" t="str">
            <v>14 Admin &amp; Infrastructure</v>
          </cell>
          <cell r="D219" t="str">
            <v>1411 General Expenses</v>
          </cell>
          <cell r="E219" t="str">
            <v>Maintenance &amp; Repairs</v>
          </cell>
          <cell r="F219" t="str">
            <v>Maintenance &amp; Repairs</v>
          </cell>
          <cell r="G219" t="str">
            <v>Maintenance &amp; Repairs</v>
          </cell>
        </row>
        <row r="220">
          <cell r="B220" t="str">
            <v>14.11.19</v>
          </cell>
          <cell r="C220" t="str">
            <v>14 Admin &amp; Infrastructure</v>
          </cell>
          <cell r="D220" t="str">
            <v>1411 General Expenses</v>
          </cell>
          <cell r="E220" t="str">
            <v>Travel Expenses</v>
          </cell>
          <cell r="F220" t="str">
            <v>Travel Expenses</v>
          </cell>
          <cell r="G220" t="str">
            <v>Travel Expenses</v>
          </cell>
        </row>
        <row r="221">
          <cell r="B221" t="str">
            <v>14.11.20.10</v>
          </cell>
          <cell r="C221" t="str">
            <v>14 Admin &amp; Infrastructure</v>
          </cell>
          <cell r="D221" t="str">
            <v>1411 General Expenses</v>
          </cell>
          <cell r="E221" t="str">
            <v>Fuel &amp; Lubs</v>
          </cell>
          <cell r="F221" t="str">
            <v>Fuel &amp; Lubs</v>
          </cell>
          <cell r="G221" t="str">
            <v>Fuel</v>
          </cell>
        </row>
        <row r="222">
          <cell r="B222" t="str">
            <v>14.11.20.11</v>
          </cell>
          <cell r="C222" t="str">
            <v>14 Admin &amp; Infrastructure</v>
          </cell>
          <cell r="D222" t="str">
            <v>1411 General Expenses</v>
          </cell>
          <cell r="E222" t="str">
            <v>Fuel &amp; Lubs</v>
          </cell>
          <cell r="F222" t="str">
            <v>Fuel &amp; Lubs</v>
          </cell>
          <cell r="G222" t="str">
            <v>Lubrication</v>
          </cell>
        </row>
        <row r="223">
          <cell r="B223" t="str">
            <v>14.11.21</v>
          </cell>
          <cell r="C223" t="str">
            <v>14 Admin &amp; Infrastructure</v>
          </cell>
          <cell r="D223" t="str">
            <v>1411 General Expenses</v>
          </cell>
          <cell r="E223" t="str">
            <v>Spare Parts &amp; Supplies</v>
          </cell>
          <cell r="F223" t="str">
            <v>Spare Parts &amp; Supplies</v>
          </cell>
          <cell r="G223" t="str">
            <v>Spare Parts &amp; Supplies</v>
          </cell>
        </row>
        <row r="224">
          <cell r="B224" t="str">
            <v>14.11.22</v>
          </cell>
          <cell r="C224" t="str">
            <v>14 Admin &amp; Infrastructure</v>
          </cell>
          <cell r="D224" t="str">
            <v>1411 General Expenses</v>
          </cell>
          <cell r="E224" t="str">
            <v>Social Investment (separate cost item)</v>
          </cell>
          <cell r="F224" t="str">
            <v>Social Investment (separate cost item)</v>
          </cell>
          <cell r="G224" t="str">
            <v>Social Investment (separate cost item)</v>
          </cell>
        </row>
        <row r="225">
          <cell r="B225" t="str">
            <v>14.11.23</v>
          </cell>
          <cell r="C225" t="str">
            <v>14 Admin &amp; Infrastructure</v>
          </cell>
          <cell r="D225" t="str">
            <v>1411 General Expenses</v>
          </cell>
          <cell r="E225" t="str">
            <v>Royalties (separate cost item)</v>
          </cell>
          <cell r="F225" t="str">
            <v>Royalties (separate cost item)</v>
          </cell>
          <cell r="G225" t="str">
            <v>Royalties (separate cost item)</v>
          </cell>
        </row>
        <row r="226">
          <cell r="B226" t="str">
            <v>14.11.24</v>
          </cell>
          <cell r="C226" t="str">
            <v>14 Admin &amp; Infrastructure</v>
          </cell>
          <cell r="D226" t="str">
            <v>1411 General Expenses</v>
          </cell>
          <cell r="E226" t="str">
            <v>TV Service</v>
          </cell>
          <cell r="F226" t="str">
            <v>TV Service</v>
          </cell>
          <cell r="G226" t="str">
            <v>TV Service</v>
          </cell>
        </row>
        <row r="227">
          <cell r="B227" t="str">
            <v>14.11.25</v>
          </cell>
          <cell r="C227" t="str">
            <v>14 Admin &amp; Infrastructure</v>
          </cell>
          <cell r="D227" t="str">
            <v>1411 General Expenses</v>
          </cell>
          <cell r="E227" t="str">
            <v>Protective Clothing</v>
          </cell>
          <cell r="F227" t="str">
            <v>Protective Clothing</v>
          </cell>
          <cell r="G227" t="str">
            <v>Protective Clothing</v>
          </cell>
        </row>
        <row r="228">
          <cell r="B228" t="str">
            <v>14.11.26</v>
          </cell>
          <cell r="C228" t="str">
            <v>14 Admin &amp; Infrastructure</v>
          </cell>
          <cell r="D228" t="str">
            <v>1411 General Expenses</v>
          </cell>
          <cell r="E228" t="str">
            <v>Expats Permits</v>
          </cell>
          <cell r="F228" t="str">
            <v>Expats Permits</v>
          </cell>
          <cell r="G228" t="str">
            <v>Expats Permits</v>
          </cell>
        </row>
        <row r="229">
          <cell r="B229" t="str">
            <v>14.11.27</v>
          </cell>
          <cell r="C229" t="str">
            <v>14 Admin &amp; Infrastructure</v>
          </cell>
          <cell r="D229" t="str">
            <v>1411 General Expenses</v>
          </cell>
          <cell r="E229" t="str">
            <v>Other (stationary, tea/coffee, water, etc)</v>
          </cell>
          <cell r="F229" t="str">
            <v>Other (stationary, tea/coffee, water, etc)</v>
          </cell>
          <cell r="G229" t="str">
            <v>Other (stationary, tea/coffee, water, etc)</v>
          </cell>
        </row>
        <row r="230">
          <cell r="B230" t="str">
            <v>14.11.28</v>
          </cell>
          <cell r="C230" t="str">
            <v>14 Admin &amp; Infrastructure</v>
          </cell>
          <cell r="D230" t="str">
            <v>1411 General Expenses</v>
          </cell>
          <cell r="E230" t="str">
            <v>Medical Expenses</v>
          </cell>
          <cell r="F230" t="str">
            <v>Medical Expenses</v>
          </cell>
          <cell r="G230" t="str">
            <v>Medical expenses &amp; Medicines</v>
          </cell>
        </row>
        <row r="231">
          <cell r="B231" t="str">
            <v>14.11.29</v>
          </cell>
          <cell r="C231" t="str">
            <v>14 Admin &amp; Infrastructure</v>
          </cell>
          <cell r="D231" t="str">
            <v>1411 General Expenses</v>
          </cell>
          <cell r="E231" t="str">
            <v>Safety elements</v>
          </cell>
          <cell r="F231" t="str">
            <v>Safety elements</v>
          </cell>
          <cell r="G231" t="str">
            <v>Safety elements</v>
          </cell>
        </row>
        <row r="232">
          <cell r="B232" t="str">
            <v>14.12</v>
          </cell>
          <cell r="C232" t="str">
            <v>14 Admin &amp; Infrastructure</v>
          </cell>
          <cell r="D232" t="str">
            <v>1412 Power</v>
          </cell>
          <cell r="E232" t="str">
            <v>Power</v>
          </cell>
          <cell r="F232" t="str">
            <v>Power</v>
          </cell>
          <cell r="G232" t="str">
            <v>Power</v>
          </cell>
        </row>
        <row r="233">
          <cell r="B233" t="str">
            <v>14.13.10</v>
          </cell>
          <cell r="C233" t="str">
            <v>14 Admin &amp; Infrastructure</v>
          </cell>
          <cell r="D233" t="str">
            <v>1413 Contracted Services</v>
          </cell>
          <cell r="E233" t="str">
            <v>Carbofood Cleaning Services</v>
          </cell>
          <cell r="F233" t="str">
            <v>Carbofood Cleaning Services</v>
          </cell>
          <cell r="G233" t="str">
            <v>Carbofood Cleaning Services</v>
          </cell>
        </row>
        <row r="234">
          <cell r="B234" t="str">
            <v>14.13.11</v>
          </cell>
          <cell r="C234" t="str">
            <v>14 Admin &amp; Infrastructure</v>
          </cell>
          <cell r="D234" t="str">
            <v>1413 Contracted Services</v>
          </cell>
          <cell r="E234" t="str">
            <v>Meals</v>
          </cell>
          <cell r="F234" t="str">
            <v>Meals</v>
          </cell>
          <cell r="G234" t="str">
            <v>Meals</v>
          </cell>
        </row>
        <row r="235">
          <cell r="B235" t="str">
            <v>14.13.12</v>
          </cell>
          <cell r="C235" t="str">
            <v>14 Admin &amp; Infrastructure</v>
          </cell>
          <cell r="D235" t="str">
            <v>1413 Contracted Services</v>
          </cell>
          <cell r="E235" t="str">
            <v>Temporary Employees</v>
          </cell>
          <cell r="F235" t="str">
            <v>Temporary Employees</v>
          </cell>
          <cell r="G235" t="str">
            <v>Temporary Employees</v>
          </cell>
        </row>
        <row r="236">
          <cell r="B236" t="str">
            <v>14.13.13</v>
          </cell>
          <cell r="C236" t="str">
            <v>14 Admin &amp; Infrastructure</v>
          </cell>
          <cell r="D236" t="str">
            <v>1413 Contracted Services</v>
          </cell>
          <cell r="E236" t="str">
            <v>Electricity (separate cost item)</v>
          </cell>
          <cell r="F236" t="str">
            <v>Electricity (separate cost item)</v>
          </cell>
          <cell r="G236" t="str">
            <v>Electricity (separate cost item)</v>
          </cell>
        </row>
        <row r="237">
          <cell r="B237" t="str">
            <v>14.13.14</v>
          </cell>
          <cell r="C237" t="str">
            <v>14 Admin &amp; Infrastructure</v>
          </cell>
          <cell r="D237" t="str">
            <v>1413 Contracted Services</v>
          </cell>
          <cell r="E237" t="str">
            <v>Telephone &amp; mobiles</v>
          </cell>
          <cell r="F237" t="str">
            <v>Telephone &amp; mobiles</v>
          </cell>
          <cell r="G237" t="str">
            <v>Telephone &amp; mobiles</v>
          </cell>
        </row>
        <row r="238">
          <cell r="B238" t="str">
            <v>14.13.15</v>
          </cell>
          <cell r="C238" t="str">
            <v>14 Admin &amp; Infrastructure</v>
          </cell>
          <cell r="D238" t="str">
            <v>1413 Contracted Services</v>
          </cell>
          <cell r="E238" t="str">
            <v>Internet mail service</v>
          </cell>
          <cell r="F238" t="str">
            <v>Internet mail service</v>
          </cell>
          <cell r="G238" t="str">
            <v>Internet mail service</v>
          </cell>
        </row>
        <row r="239">
          <cell r="B239" t="str">
            <v>14.13.16</v>
          </cell>
          <cell r="C239" t="str">
            <v>14 Admin &amp; Infrastructure</v>
          </cell>
          <cell r="D239" t="str">
            <v>1413 Contracted Services</v>
          </cell>
          <cell r="E239" t="str">
            <v>Transport of Employees</v>
          </cell>
          <cell r="F239" t="str">
            <v>Transport of Employees</v>
          </cell>
          <cell r="G239" t="str">
            <v>Transport of Employees</v>
          </cell>
        </row>
        <row r="240">
          <cell r="B240" t="str">
            <v>14.13.17</v>
          </cell>
          <cell r="C240" t="str">
            <v>14 Admin &amp; Infrastructure</v>
          </cell>
          <cell r="D240" t="str">
            <v>1413 Contracted Services</v>
          </cell>
          <cell r="E240" t="str">
            <v>Transport of Materials</v>
          </cell>
          <cell r="F240" t="str">
            <v>Transport of Materials</v>
          </cell>
          <cell r="G240" t="str">
            <v>Transport of Materials</v>
          </cell>
        </row>
        <row r="241">
          <cell r="B241" t="str">
            <v>14.13.18</v>
          </cell>
          <cell r="C241" t="str">
            <v>14 Admin &amp; Infrastructure</v>
          </cell>
          <cell r="D241" t="str">
            <v>1413 Contracted Services</v>
          </cell>
          <cell r="E241" t="str">
            <v>EIS fees</v>
          </cell>
          <cell r="F241" t="str">
            <v>EIS fees</v>
          </cell>
          <cell r="G241" t="str">
            <v>EIS fees</v>
          </cell>
        </row>
        <row r="242">
          <cell r="B242" t="str">
            <v>14.13.19</v>
          </cell>
          <cell r="C242" t="str">
            <v>14 Admin &amp; Infrastructure</v>
          </cell>
          <cell r="D242" t="str">
            <v>1413 Contracted Services</v>
          </cell>
          <cell r="E242" t="str">
            <v>Airplane</v>
          </cell>
          <cell r="F242" t="str">
            <v>Airplane</v>
          </cell>
          <cell r="G242" t="str">
            <v>Airplane</v>
          </cell>
        </row>
        <row r="243">
          <cell r="B243" t="str">
            <v>14.13.20</v>
          </cell>
          <cell r="C243" t="str">
            <v>14 Admin &amp; Infrastructure</v>
          </cell>
          <cell r="D243" t="str">
            <v>1413 Contracted Services</v>
          </cell>
          <cell r="E243" t="str">
            <v>Freight Services</v>
          </cell>
          <cell r="F243" t="str">
            <v>Freight Services</v>
          </cell>
          <cell r="G243" t="str">
            <v>Freight Services</v>
          </cell>
        </row>
        <row r="244">
          <cell r="B244" t="str">
            <v>14.13.21</v>
          </cell>
          <cell r="C244" t="str">
            <v>14 Admin &amp; Infrastructure</v>
          </cell>
          <cell r="D244" t="str">
            <v>1413 Contracted Services</v>
          </cell>
          <cell r="E244" t="str">
            <v>Other Services</v>
          </cell>
          <cell r="F244" t="str">
            <v>Other Services</v>
          </cell>
          <cell r="G244" t="str">
            <v>Other Services</v>
          </cell>
        </row>
        <row r="245">
          <cell r="B245" t="str">
            <v>15.11</v>
          </cell>
          <cell r="C245" t="str">
            <v>15 Contractor</v>
          </cell>
          <cell r="D245" t="str">
            <v>1511 Contractor Margin</v>
          </cell>
          <cell r="E245" t="str">
            <v>Contractor Margin</v>
          </cell>
          <cell r="F245" t="str">
            <v>Contractor Margin</v>
          </cell>
          <cell r="G245" t="str">
            <v>Contractor Margin</v>
          </cell>
        </row>
        <row r="246">
          <cell r="B246" t="str">
            <v>15.14</v>
          </cell>
          <cell r="C246" t="str">
            <v>15 Contractor</v>
          </cell>
          <cell r="D246" t="str">
            <v>1514 Mobilisation of Equipment</v>
          </cell>
          <cell r="E246" t="str">
            <v>Mobilisation of Equipment</v>
          </cell>
          <cell r="F246" t="str">
            <v>Mobilisation of Equipment</v>
          </cell>
          <cell r="G246" t="str">
            <v>Mobilisation of Equipment</v>
          </cell>
        </row>
        <row r="247">
          <cell r="B247" t="str">
            <v>15.12</v>
          </cell>
          <cell r="C247" t="str">
            <v>15 Contractor</v>
          </cell>
          <cell r="D247" t="str">
            <v>1512 Contractor Ratio</v>
          </cell>
          <cell r="E247" t="str">
            <v>Contractor Ratio</v>
          </cell>
          <cell r="F247" t="str">
            <v>Contractor Ratio</v>
          </cell>
          <cell r="G247" t="str">
            <v>Contractor Ratio</v>
          </cell>
        </row>
        <row r="248">
          <cell r="B248" t="str">
            <v>16.11</v>
          </cell>
          <cell r="C248" t="str">
            <v>16 Rail &amp; Transport</v>
          </cell>
          <cell r="D248" t="str">
            <v>1611 Labour</v>
          </cell>
          <cell r="E248" t="str">
            <v>Labour</v>
          </cell>
          <cell r="F248" t="str">
            <v>Labour</v>
          </cell>
          <cell r="G248" t="str">
            <v>Labour</v>
          </cell>
        </row>
        <row r="249">
          <cell r="B249" t="str">
            <v>16.12</v>
          </cell>
          <cell r="C249" t="str">
            <v>16 Rail &amp; Transport</v>
          </cell>
          <cell r="D249" t="str">
            <v>1612 General Expenses</v>
          </cell>
          <cell r="E249" t="str">
            <v>General Expenses</v>
          </cell>
          <cell r="F249" t="str">
            <v>General Expenses</v>
          </cell>
          <cell r="G249" t="str">
            <v>General Expenses</v>
          </cell>
        </row>
        <row r="250">
          <cell r="B250" t="str">
            <v>16.13</v>
          </cell>
          <cell r="C250" t="str">
            <v>16 Rail &amp; Transport</v>
          </cell>
          <cell r="D250" t="str">
            <v>1613 Fuel &amp; Lub</v>
          </cell>
          <cell r="E250" t="str">
            <v>Fuel &amp; Lub</v>
          </cell>
          <cell r="F250" t="str">
            <v>Fuel &amp; Lub</v>
          </cell>
          <cell r="G250" t="str">
            <v>Fuel &amp; Lub</v>
          </cell>
        </row>
        <row r="251">
          <cell r="B251" t="str">
            <v>16.14</v>
          </cell>
          <cell r="C251" t="str">
            <v>16 Rail &amp; Transport</v>
          </cell>
          <cell r="D251" t="str">
            <v>1614 Spare Parts</v>
          </cell>
          <cell r="E251" t="str">
            <v>Spare Parts</v>
          </cell>
          <cell r="F251" t="str">
            <v>Spare Parts</v>
          </cell>
          <cell r="G251" t="str">
            <v>Spare Parts</v>
          </cell>
        </row>
        <row r="252">
          <cell r="B252" t="str">
            <v>16.15</v>
          </cell>
          <cell r="C252" t="str">
            <v>16 Rail &amp; Transport</v>
          </cell>
          <cell r="D252" t="str">
            <v>1615 Trasnport</v>
          </cell>
          <cell r="E252" t="str">
            <v>Transport</v>
          </cell>
          <cell r="F252" t="str">
            <v>Transport</v>
          </cell>
          <cell r="G252" t="str">
            <v>Transport</v>
          </cell>
        </row>
        <row r="253">
          <cell r="B253" t="str">
            <v>16.16</v>
          </cell>
          <cell r="C253" t="str">
            <v>16 Rail &amp; Transport</v>
          </cell>
          <cell r="D253" t="str">
            <v>1616 Contracted Services</v>
          </cell>
          <cell r="E253" t="str">
            <v>Contracted Services</v>
          </cell>
          <cell r="F253" t="str">
            <v>Contracted Services</v>
          </cell>
          <cell r="G253" t="str">
            <v>Contracted Services</v>
          </cell>
        </row>
        <row r="254">
          <cell r="B254" t="str">
            <v>16.20</v>
          </cell>
          <cell r="C254" t="str">
            <v>16 Rail &amp; Transport</v>
          </cell>
          <cell r="D254" t="str">
            <v>1616 Contracted Services</v>
          </cell>
          <cell r="E254" t="str">
            <v>Road Maintenance</v>
          </cell>
          <cell r="F254" t="str">
            <v>Road Maintenance</v>
          </cell>
          <cell r="G254" t="str">
            <v xml:space="preserve">La Loma - Plan Bonito Road </v>
          </cell>
        </row>
        <row r="255">
          <cell r="B255" t="str">
            <v>17.11</v>
          </cell>
          <cell r="C255" t="str">
            <v>17 Port</v>
          </cell>
          <cell r="D255" t="str">
            <v>1711 Labour</v>
          </cell>
          <cell r="E255" t="str">
            <v>Labour</v>
          </cell>
          <cell r="F255" t="str">
            <v>Labour</v>
          </cell>
          <cell r="G255" t="str">
            <v>Labour</v>
          </cell>
        </row>
        <row r="256">
          <cell r="B256" t="str">
            <v>17.12</v>
          </cell>
          <cell r="C256" t="str">
            <v>17 Port</v>
          </cell>
          <cell r="D256" t="str">
            <v>1712 Fuel &amp; Lub</v>
          </cell>
          <cell r="E256" t="str">
            <v>Fuel &amp; Lub</v>
          </cell>
          <cell r="F256" t="str">
            <v>Fuel &amp; Lub</v>
          </cell>
          <cell r="G256" t="str">
            <v>Fuel &amp; Lub</v>
          </cell>
        </row>
        <row r="257">
          <cell r="B257" t="str">
            <v>17.13</v>
          </cell>
          <cell r="C257" t="str">
            <v>17 Port</v>
          </cell>
          <cell r="D257" t="str">
            <v>1713 Power</v>
          </cell>
          <cell r="E257" t="str">
            <v>Power</v>
          </cell>
          <cell r="F257" t="str">
            <v>Power</v>
          </cell>
          <cell r="G257" t="str">
            <v>Power</v>
          </cell>
        </row>
        <row r="258">
          <cell r="B258" t="str">
            <v>17.14</v>
          </cell>
          <cell r="C258" t="str">
            <v>17 Port</v>
          </cell>
          <cell r="D258" t="str">
            <v>1714 Spare Parts</v>
          </cell>
          <cell r="E258" t="str">
            <v>Spare Parts</v>
          </cell>
          <cell r="F258" t="str">
            <v>Spare Parts</v>
          </cell>
          <cell r="G258" t="str">
            <v>Spare Parts</v>
          </cell>
        </row>
        <row r="259">
          <cell r="B259" t="str">
            <v>17.15</v>
          </cell>
          <cell r="C259" t="str">
            <v>17 Port</v>
          </cell>
          <cell r="D259" t="str">
            <v>1715 Port - Calenturitas</v>
          </cell>
          <cell r="E259" t="str">
            <v>Port - Calenturitas</v>
          </cell>
          <cell r="F259" t="str">
            <v>Port - Calenturitas</v>
          </cell>
          <cell r="G259" t="str">
            <v>Port - Calenturitas</v>
          </cell>
        </row>
        <row r="260">
          <cell r="B260" t="str">
            <v>17.16</v>
          </cell>
          <cell r="C260" t="str">
            <v>17 Port</v>
          </cell>
          <cell r="D260" t="str">
            <v>1716 Port Buy-Ins</v>
          </cell>
          <cell r="E260" t="str">
            <v>Port Buy-Ins</v>
          </cell>
          <cell r="F260" t="str">
            <v>Port Buy-Ins</v>
          </cell>
          <cell r="G260" t="str">
            <v>Port Buy-Ins</v>
          </cell>
        </row>
        <row r="261">
          <cell r="B261" t="str">
            <v>17.17</v>
          </cell>
          <cell r="C261" t="str">
            <v>17 Port</v>
          </cell>
          <cell r="D261" t="str">
            <v>1717 Tarriff</v>
          </cell>
          <cell r="E261" t="str">
            <v>Tarriff</v>
          </cell>
          <cell r="F261" t="str">
            <v>Tarriff</v>
          </cell>
          <cell r="G261" t="str">
            <v>Tarriff</v>
          </cell>
        </row>
        <row r="262">
          <cell r="B262" t="str">
            <v>17.18</v>
          </cell>
          <cell r="C262" t="str">
            <v>17 Port</v>
          </cell>
          <cell r="D262" t="str">
            <v>1718 Demurrage</v>
          </cell>
          <cell r="E262" t="str">
            <v>Demurrage</v>
          </cell>
          <cell r="F262" t="str">
            <v>Demurrage</v>
          </cell>
          <cell r="G262" t="str">
            <v>Demurrage</v>
          </cell>
        </row>
        <row r="263">
          <cell r="B263" t="str">
            <v>17.19</v>
          </cell>
          <cell r="C263" t="str">
            <v>17 Port</v>
          </cell>
          <cell r="D263" t="str">
            <v>1719 General Expenses</v>
          </cell>
          <cell r="E263" t="str">
            <v>General Expenses</v>
          </cell>
          <cell r="F263" t="str">
            <v>General Expenses</v>
          </cell>
          <cell r="G263" t="str">
            <v>General Expenses</v>
          </cell>
        </row>
        <row r="264">
          <cell r="B264" t="str">
            <v>17.20</v>
          </cell>
          <cell r="C264" t="str">
            <v>17 Port</v>
          </cell>
          <cell r="D264" t="str">
            <v>1720 Contracted Services</v>
          </cell>
          <cell r="E264" t="str">
            <v>Contracted Services</v>
          </cell>
          <cell r="F264" t="str">
            <v>Contracted Services</v>
          </cell>
          <cell r="G264" t="str">
            <v>Contracted Services</v>
          </cell>
        </row>
        <row r="265">
          <cell r="B265" t="str">
            <v>18.11</v>
          </cell>
          <cell r="C265" t="str">
            <v>18 Royalty</v>
          </cell>
          <cell r="D265" t="str">
            <v>1811 Labour</v>
          </cell>
          <cell r="E265" t="str">
            <v>Labour</v>
          </cell>
          <cell r="F265" t="str">
            <v>Labour</v>
          </cell>
          <cell r="G265" t="str">
            <v>Labour</v>
          </cell>
        </row>
        <row r="266">
          <cell r="B266" t="str">
            <v>18.12</v>
          </cell>
          <cell r="C266" t="str">
            <v>18 Royalty</v>
          </cell>
          <cell r="D266" t="str">
            <v>1812 Royalty</v>
          </cell>
          <cell r="E266" t="str">
            <v xml:space="preserve">Royalty </v>
          </cell>
          <cell r="F266" t="str">
            <v>Royalty</v>
          </cell>
          <cell r="G266" t="str">
            <v>Royalty</v>
          </cell>
        </row>
        <row r="267">
          <cell r="B267" t="str">
            <v>19.11</v>
          </cell>
          <cell r="C267" t="str">
            <v>19 Prodeco Head Office &amp; Marketing</v>
          </cell>
          <cell r="D267" t="str">
            <v>1911 Labor</v>
          </cell>
          <cell r="E267" t="str">
            <v>Labour</v>
          </cell>
          <cell r="F267" t="str">
            <v>Labour</v>
          </cell>
          <cell r="G267" t="str">
            <v>Labour</v>
          </cell>
        </row>
        <row r="268">
          <cell r="B268" t="str">
            <v>19.12</v>
          </cell>
          <cell r="C268" t="str">
            <v>19 Prodeco Head Office &amp; Marketing</v>
          </cell>
          <cell r="D268" t="str">
            <v>1912 Security</v>
          </cell>
          <cell r="E268" t="str">
            <v>Security</v>
          </cell>
          <cell r="F268" t="str">
            <v>Security</v>
          </cell>
          <cell r="G268" t="str">
            <v>Security</v>
          </cell>
        </row>
        <row r="269">
          <cell r="B269" t="str">
            <v>19.12.10.10.10</v>
          </cell>
          <cell r="C269" t="str">
            <v>19 Prodeco Head Office &amp; Marketing</v>
          </cell>
          <cell r="D269" t="str">
            <v>1912 Security</v>
          </cell>
          <cell r="E269" t="str">
            <v>Mine</v>
          </cell>
          <cell r="F269" t="str">
            <v>Salaries &amp; Wages</v>
          </cell>
          <cell r="G269" t="str">
            <v>Salaries &amp; Wages</v>
          </cell>
        </row>
        <row r="270">
          <cell r="B270" t="str">
            <v>19.12.10.11.11</v>
          </cell>
          <cell r="C270" t="str">
            <v>19 Prodeco Head Office &amp; Marketing</v>
          </cell>
          <cell r="D270" t="str">
            <v>1912 Security</v>
          </cell>
          <cell r="E270" t="str">
            <v>Mine</v>
          </cell>
          <cell r="F270" t="str">
            <v>Fees</v>
          </cell>
          <cell r="G270" t="str">
            <v>Consulting Technical</v>
          </cell>
        </row>
        <row r="271">
          <cell r="B271" t="str">
            <v>19.12.10.11.10</v>
          </cell>
          <cell r="C271" t="str">
            <v>19 Prodeco Head Office &amp; Marketing</v>
          </cell>
          <cell r="D271" t="str">
            <v>1912 Security</v>
          </cell>
          <cell r="E271" t="str">
            <v>Mine</v>
          </cell>
          <cell r="F271" t="str">
            <v>Fees</v>
          </cell>
          <cell r="G271" t="str">
            <v>Consulting Fees</v>
          </cell>
        </row>
        <row r="272">
          <cell r="B272" t="str">
            <v>19.12.10.12.10</v>
          </cell>
          <cell r="C272" t="str">
            <v>19 Prodeco Head Office &amp; Marketing</v>
          </cell>
          <cell r="D272" t="str">
            <v>1912 Security</v>
          </cell>
          <cell r="E272" t="str">
            <v>Mine</v>
          </cell>
          <cell r="F272" t="str">
            <v>Taxes &amp; Contributions</v>
          </cell>
          <cell r="G272" t="str">
            <v>Taxes</v>
          </cell>
        </row>
        <row r="273">
          <cell r="B273" t="str">
            <v>19.12.10.12.11</v>
          </cell>
          <cell r="C273" t="str">
            <v>19 Prodeco Head Office &amp; Marketing</v>
          </cell>
          <cell r="D273" t="str">
            <v>1912 Security</v>
          </cell>
          <cell r="E273" t="str">
            <v>Mine</v>
          </cell>
          <cell r="F273" t="str">
            <v>Taxes &amp; Contributions</v>
          </cell>
          <cell r="G273" t="str">
            <v>Contributions (Army Contract)</v>
          </cell>
        </row>
        <row r="274">
          <cell r="B274" t="str">
            <v>19.12.10.13.10</v>
          </cell>
          <cell r="C274" t="str">
            <v>19 Prodeco Head Office &amp; Marketing</v>
          </cell>
          <cell r="D274" t="str">
            <v>1912 Security</v>
          </cell>
          <cell r="E274" t="str">
            <v>Mine</v>
          </cell>
          <cell r="F274" t="str">
            <v>Equipment Rentals</v>
          </cell>
          <cell r="G274" t="str">
            <v>Vehicle Rental</v>
          </cell>
        </row>
        <row r="275">
          <cell r="B275" t="str">
            <v>19.12.10.13.11</v>
          </cell>
          <cell r="C275" t="str">
            <v>19 Prodeco Head Office &amp; Marketing</v>
          </cell>
          <cell r="D275" t="str">
            <v>1912 Security</v>
          </cell>
          <cell r="E275" t="str">
            <v>Mine</v>
          </cell>
          <cell r="F275" t="str">
            <v>Equipment Rentals</v>
          </cell>
          <cell r="G275" t="str">
            <v>Communications</v>
          </cell>
        </row>
        <row r="276">
          <cell r="B276" t="str">
            <v>19.12.10.13.12</v>
          </cell>
          <cell r="C276" t="str">
            <v>19 Prodeco Head Office &amp; Marketing</v>
          </cell>
          <cell r="D276" t="str">
            <v>1912 Security</v>
          </cell>
          <cell r="E276" t="str">
            <v>Mine</v>
          </cell>
          <cell r="F276" t="str">
            <v>Equipment Rentals</v>
          </cell>
          <cell r="G276" t="str">
            <v>Fleet &amp; Transport (Aircraft)</v>
          </cell>
        </row>
        <row r="277">
          <cell r="B277" t="str">
            <v>19.12.10.13.13</v>
          </cell>
          <cell r="C277" t="str">
            <v>19 Prodeco Head Office &amp; Marketing</v>
          </cell>
          <cell r="D277" t="str">
            <v>1912 Security</v>
          </cell>
          <cell r="E277" t="str">
            <v>Mine</v>
          </cell>
          <cell r="F277" t="str">
            <v>Equipment Rentals</v>
          </cell>
          <cell r="G277" t="str">
            <v>Vehicle repairs</v>
          </cell>
        </row>
        <row r="278">
          <cell r="B278" t="str">
            <v>19.12.10.14.10</v>
          </cell>
          <cell r="C278" t="str">
            <v>19 Prodeco Head Office &amp; Marketing</v>
          </cell>
          <cell r="D278" t="str">
            <v>1912 Security</v>
          </cell>
          <cell r="E278" t="str">
            <v>Mine</v>
          </cell>
          <cell r="F278" t="str">
            <v>Services</v>
          </cell>
          <cell r="G278" t="str">
            <v>Telephone &amp; Cellular</v>
          </cell>
        </row>
        <row r="279">
          <cell r="B279" t="str">
            <v>19.12.10.14.11</v>
          </cell>
          <cell r="C279" t="str">
            <v>19 Prodeco Head Office &amp; Marketing</v>
          </cell>
          <cell r="D279" t="str">
            <v>1912 Security</v>
          </cell>
          <cell r="E279" t="str">
            <v>Mine</v>
          </cell>
          <cell r="F279" t="str">
            <v>Services</v>
          </cell>
          <cell r="G279" t="str">
            <v>Courier</v>
          </cell>
        </row>
        <row r="280">
          <cell r="B280" t="str">
            <v>19.12.10.14.12</v>
          </cell>
          <cell r="C280" t="str">
            <v>19 Prodeco Head Office &amp; Marketing</v>
          </cell>
          <cell r="D280" t="str">
            <v>1912 Security</v>
          </cell>
          <cell r="E280" t="str">
            <v>Mine</v>
          </cell>
          <cell r="F280" t="str">
            <v>Services</v>
          </cell>
          <cell r="G280" t="str">
            <v>Contracted Services (Colviseg)</v>
          </cell>
        </row>
        <row r="281">
          <cell r="B281" t="str">
            <v>19.12.10.14.13</v>
          </cell>
          <cell r="C281" t="str">
            <v>19 Prodeco Head Office &amp; Marketing</v>
          </cell>
          <cell r="D281" t="str">
            <v>1912 Security</v>
          </cell>
          <cell r="E281" t="str">
            <v>Mine</v>
          </cell>
          <cell r="F281" t="str">
            <v>Services</v>
          </cell>
          <cell r="G281" t="str">
            <v>Contracted Services (Searca)</v>
          </cell>
        </row>
        <row r="282">
          <cell r="B282" t="str">
            <v>19.12.10.15.10</v>
          </cell>
          <cell r="C282" t="str">
            <v>19 Prodeco Head Office &amp; Marketing</v>
          </cell>
          <cell r="D282" t="str">
            <v>1912 Security</v>
          </cell>
          <cell r="E282" t="str">
            <v>Mine</v>
          </cell>
          <cell r="F282" t="str">
            <v>Maintenance &amp; Repairs</v>
          </cell>
          <cell r="G282" t="str">
            <v>Maintenance &amp; Repairs</v>
          </cell>
        </row>
        <row r="283">
          <cell r="B283" t="str">
            <v>19.12.10.15.11</v>
          </cell>
          <cell r="C283" t="str">
            <v>19 Prodeco Head Office &amp; Marketing</v>
          </cell>
          <cell r="D283" t="str">
            <v>1912 Security</v>
          </cell>
          <cell r="E283" t="str">
            <v>Mine</v>
          </cell>
          <cell r="F283" t="str">
            <v>Maintenance &amp; Repairs</v>
          </cell>
          <cell r="G283" t="str">
            <v>Fleet &amp; Transport Equipment</v>
          </cell>
        </row>
        <row r="284">
          <cell r="B284" t="str">
            <v>19.12.10.15.12</v>
          </cell>
          <cell r="C284" t="str">
            <v>19 Prodeco Head Office &amp; Marketing</v>
          </cell>
          <cell r="D284" t="str">
            <v>1912 Security</v>
          </cell>
          <cell r="E284" t="str">
            <v>Mine</v>
          </cell>
          <cell r="F284" t="str">
            <v>Maintenance &amp; Repairs</v>
          </cell>
          <cell r="G284" t="str">
            <v>Office Equipment</v>
          </cell>
        </row>
        <row r="285">
          <cell r="B285" t="str">
            <v>19.12.10.15.13</v>
          </cell>
          <cell r="C285" t="str">
            <v>19 Prodeco Head Office &amp; Marketing</v>
          </cell>
          <cell r="D285" t="str">
            <v>1912 Security</v>
          </cell>
          <cell r="E285" t="str">
            <v>Mine</v>
          </cell>
          <cell r="F285" t="str">
            <v>Maintenance &amp; Repairs</v>
          </cell>
          <cell r="G285" t="str">
            <v>Maintenance Computers &amp; Communications</v>
          </cell>
        </row>
        <row r="286">
          <cell r="B286" t="str">
            <v>19.12.10.15.14</v>
          </cell>
          <cell r="C286" t="str">
            <v>19 Prodeco Head Office &amp; Marketing</v>
          </cell>
          <cell r="D286" t="str">
            <v>1912 Security</v>
          </cell>
          <cell r="E286" t="str">
            <v>Mine</v>
          </cell>
          <cell r="F286" t="str">
            <v>Maintenance &amp; Repairs</v>
          </cell>
          <cell r="G286" t="str">
            <v>Maintenance Arms</v>
          </cell>
        </row>
        <row r="287">
          <cell r="B287" t="str">
            <v>19.12.10.16.10</v>
          </cell>
          <cell r="C287" t="str">
            <v>19 Prodeco Head Office &amp; Marketing</v>
          </cell>
          <cell r="D287" t="str">
            <v>1912 Security</v>
          </cell>
          <cell r="E287" t="str">
            <v>Mine</v>
          </cell>
          <cell r="F287" t="str">
            <v>Office Maintenance</v>
          </cell>
          <cell r="G287" t="str">
            <v>Locative Maintenance</v>
          </cell>
        </row>
        <row r="288">
          <cell r="B288" t="str">
            <v>19.12.10.17.10</v>
          </cell>
          <cell r="C288" t="str">
            <v>19 Prodeco Head Office &amp; Marketing</v>
          </cell>
          <cell r="D288" t="str">
            <v>1912 Security</v>
          </cell>
          <cell r="E288" t="str">
            <v>Mine</v>
          </cell>
          <cell r="F288" t="str">
            <v>Travel Expenses</v>
          </cell>
          <cell r="G288" t="str">
            <v>Accommodation &amp; Hotels</v>
          </cell>
        </row>
        <row r="289">
          <cell r="B289" t="str">
            <v>19.12.10.18.10</v>
          </cell>
          <cell r="C289" t="str">
            <v>19 Prodeco Head Office &amp; Marketing</v>
          </cell>
          <cell r="D289" t="str">
            <v>1912 Security</v>
          </cell>
          <cell r="E289" t="str">
            <v>Mine</v>
          </cell>
          <cell r="F289" t="str">
            <v>Other Expenses</v>
          </cell>
          <cell r="G289" t="str">
            <v>Subcriptions</v>
          </cell>
        </row>
        <row r="290">
          <cell r="B290" t="str">
            <v>19.12.10.18.11</v>
          </cell>
          <cell r="C290" t="str">
            <v>19 Prodeco Head Office &amp; Marketing</v>
          </cell>
          <cell r="D290" t="str">
            <v>1912 Security</v>
          </cell>
          <cell r="E290" t="str">
            <v>Mine</v>
          </cell>
          <cell r="F290" t="str">
            <v>Other Expenses</v>
          </cell>
          <cell r="G290" t="str">
            <v>Fuel</v>
          </cell>
        </row>
        <row r="291">
          <cell r="B291" t="str">
            <v>19.12.10.18.12</v>
          </cell>
          <cell r="C291" t="str">
            <v>19 Prodeco Head Office &amp; Marketing</v>
          </cell>
          <cell r="D291" t="str">
            <v>1912 Security</v>
          </cell>
          <cell r="E291" t="str">
            <v>Mine</v>
          </cell>
          <cell r="F291" t="str">
            <v>Other Expenses</v>
          </cell>
          <cell r="G291" t="str">
            <v>Meals (incl in camp cost)</v>
          </cell>
        </row>
        <row r="292">
          <cell r="B292" t="str">
            <v>19.12.10.18.13</v>
          </cell>
          <cell r="C292" t="str">
            <v>19 Prodeco Head Office &amp; Marketing</v>
          </cell>
          <cell r="D292" t="str">
            <v>1912 Security</v>
          </cell>
          <cell r="E292" t="str">
            <v>Mine</v>
          </cell>
          <cell r="F292" t="str">
            <v>Other Expenses</v>
          </cell>
          <cell r="G292" t="str">
            <v>Training</v>
          </cell>
        </row>
        <row r="293">
          <cell r="B293" t="str">
            <v>19.12.10.18.14</v>
          </cell>
          <cell r="C293" t="str">
            <v>19 Prodeco Head Office &amp; Marketing</v>
          </cell>
          <cell r="D293" t="str">
            <v>1912 Security</v>
          </cell>
          <cell r="E293" t="str">
            <v>Mine</v>
          </cell>
          <cell r="F293" t="str">
            <v>Other Expenses</v>
          </cell>
          <cell r="G293" t="str">
            <v>Taxis &amp; Buses</v>
          </cell>
        </row>
        <row r="294">
          <cell r="B294" t="str">
            <v>19.12.10.18.15</v>
          </cell>
          <cell r="C294" t="str">
            <v>19 Prodeco Head Office &amp; Marketing</v>
          </cell>
          <cell r="D294" t="str">
            <v>1912 Security</v>
          </cell>
          <cell r="E294" t="str">
            <v>Mine</v>
          </cell>
          <cell r="F294" t="str">
            <v>Other Expenses</v>
          </cell>
          <cell r="G294" t="str">
            <v>Other Minor</v>
          </cell>
        </row>
        <row r="295">
          <cell r="B295" t="str">
            <v>19.12.11.10.10</v>
          </cell>
          <cell r="C295" t="str">
            <v>19 Prodeco Head Office &amp; Marketing</v>
          </cell>
          <cell r="D295" t="str">
            <v>1912 Security</v>
          </cell>
          <cell r="E295" t="str">
            <v>Barranquilla</v>
          </cell>
          <cell r="F295" t="str">
            <v>Salaries &amp; Wages</v>
          </cell>
          <cell r="G295" t="str">
            <v>Salaries &amp; Wages</v>
          </cell>
        </row>
        <row r="296">
          <cell r="B296" t="str">
            <v>19.12.11.11.10</v>
          </cell>
          <cell r="C296" t="str">
            <v>19 Prodeco Head Office &amp; Marketing</v>
          </cell>
          <cell r="D296" t="str">
            <v>1912 Security</v>
          </cell>
          <cell r="E296" t="str">
            <v>Barranquilla</v>
          </cell>
          <cell r="F296" t="str">
            <v>Fees</v>
          </cell>
          <cell r="G296" t="str">
            <v>Consulting Fees</v>
          </cell>
        </row>
        <row r="297">
          <cell r="B297" t="str">
            <v>19.12.11.11.11</v>
          </cell>
          <cell r="C297" t="str">
            <v>19 Prodeco Head Office &amp; Marketing</v>
          </cell>
          <cell r="D297" t="str">
            <v>1912 Security</v>
          </cell>
          <cell r="E297" t="str">
            <v>Barranquilla</v>
          </cell>
          <cell r="F297" t="str">
            <v>Fees</v>
          </cell>
          <cell r="G297" t="str">
            <v>Consulting Technical</v>
          </cell>
        </row>
        <row r="298">
          <cell r="B298" t="str">
            <v>19.12.11.12.10</v>
          </cell>
          <cell r="C298" t="str">
            <v>19 Prodeco Head Office &amp; Marketing</v>
          </cell>
          <cell r="D298" t="str">
            <v>1912 Security</v>
          </cell>
          <cell r="E298" t="str">
            <v>Barranquilla</v>
          </cell>
          <cell r="F298" t="str">
            <v>Taxes &amp; Contributions</v>
          </cell>
          <cell r="G298" t="str">
            <v>Taxes</v>
          </cell>
        </row>
        <row r="299">
          <cell r="B299" t="str">
            <v>19.12.11.12.11</v>
          </cell>
          <cell r="C299" t="str">
            <v>19 Prodeco Head Office &amp; Marketing</v>
          </cell>
          <cell r="D299" t="str">
            <v>1912 Security</v>
          </cell>
          <cell r="E299" t="str">
            <v>Barranquilla</v>
          </cell>
          <cell r="F299" t="str">
            <v>Taxes &amp; Contributions</v>
          </cell>
          <cell r="G299" t="str">
            <v>Contributions</v>
          </cell>
        </row>
        <row r="300">
          <cell r="B300" t="str">
            <v>19.12.11.13.10</v>
          </cell>
          <cell r="C300" t="str">
            <v>19 Prodeco Head Office &amp; Marketing</v>
          </cell>
          <cell r="D300" t="str">
            <v>1912 Security</v>
          </cell>
          <cell r="E300" t="str">
            <v>Barranquilla</v>
          </cell>
          <cell r="F300" t="str">
            <v>Equipment Rentals</v>
          </cell>
          <cell r="G300" t="str">
            <v>Communications</v>
          </cell>
        </row>
        <row r="301">
          <cell r="B301" t="str">
            <v>19.12.11.13.11</v>
          </cell>
          <cell r="C301" t="str">
            <v>19 Prodeco Head Office &amp; Marketing</v>
          </cell>
          <cell r="D301" t="str">
            <v>1912 Security</v>
          </cell>
          <cell r="E301" t="str">
            <v>Barranquilla</v>
          </cell>
          <cell r="F301" t="str">
            <v>Equipment Rentals</v>
          </cell>
          <cell r="G301" t="str">
            <v>Fleet &amp; Transport</v>
          </cell>
        </row>
        <row r="302">
          <cell r="B302" t="str">
            <v>19.12.11.14.10</v>
          </cell>
          <cell r="C302" t="str">
            <v>19 Prodeco Head Office &amp; Marketing</v>
          </cell>
          <cell r="D302" t="str">
            <v>1912 Security</v>
          </cell>
          <cell r="E302" t="str">
            <v>Barranquilla</v>
          </cell>
          <cell r="F302" t="str">
            <v>Services</v>
          </cell>
          <cell r="G302" t="str">
            <v>Telephone &amp; Cellular</v>
          </cell>
        </row>
        <row r="303">
          <cell r="B303" t="str">
            <v>19.12.11.14.11</v>
          </cell>
          <cell r="C303" t="str">
            <v>19 Prodeco Head Office &amp; Marketing</v>
          </cell>
          <cell r="D303" t="str">
            <v>1912 Security</v>
          </cell>
          <cell r="E303" t="str">
            <v>Barranquilla</v>
          </cell>
          <cell r="F303" t="str">
            <v>Services</v>
          </cell>
          <cell r="G303" t="str">
            <v>Courier</v>
          </cell>
        </row>
        <row r="304">
          <cell r="B304" t="str">
            <v>19.12.11.14.12</v>
          </cell>
          <cell r="C304" t="str">
            <v>19 Prodeco Head Office &amp; Marketing</v>
          </cell>
          <cell r="D304" t="str">
            <v>1912 Security</v>
          </cell>
          <cell r="E304" t="str">
            <v>Barranquilla</v>
          </cell>
          <cell r="F304" t="str">
            <v>Services</v>
          </cell>
          <cell r="G304" t="str">
            <v>Contracted Services (Colviseg)</v>
          </cell>
        </row>
        <row r="305">
          <cell r="B305" t="str">
            <v>19.12.11.15.10</v>
          </cell>
          <cell r="C305" t="str">
            <v>19 Prodeco Head Office &amp; Marketing</v>
          </cell>
          <cell r="D305" t="str">
            <v>1912 Security</v>
          </cell>
          <cell r="E305" t="str">
            <v>Barranquilla</v>
          </cell>
          <cell r="F305" t="str">
            <v>Maintenance &amp; Repairs</v>
          </cell>
          <cell r="G305" t="str">
            <v>Maintenance &amp; Repairs</v>
          </cell>
        </row>
        <row r="306">
          <cell r="B306" t="str">
            <v>19.12.11.15.11</v>
          </cell>
          <cell r="C306" t="str">
            <v>19 Prodeco Head Office &amp; Marketing</v>
          </cell>
          <cell r="D306" t="str">
            <v>1912 Security</v>
          </cell>
          <cell r="E306" t="str">
            <v>Barranquilla</v>
          </cell>
          <cell r="F306" t="str">
            <v>Maintenance &amp; Repairs</v>
          </cell>
          <cell r="G306" t="str">
            <v>Fleet &amp; Transport Equipment</v>
          </cell>
        </row>
        <row r="307">
          <cell r="B307" t="str">
            <v>19.12.11.15.12</v>
          </cell>
          <cell r="C307" t="str">
            <v>19 Prodeco Head Office &amp; Marketing</v>
          </cell>
          <cell r="D307" t="str">
            <v>1912 Security</v>
          </cell>
          <cell r="E307" t="str">
            <v>Barranquilla</v>
          </cell>
          <cell r="F307" t="str">
            <v>Maintenance &amp; Repairs</v>
          </cell>
          <cell r="G307" t="str">
            <v>Office Equipment</v>
          </cell>
        </row>
        <row r="308">
          <cell r="B308" t="str">
            <v>19.12.11.15.13</v>
          </cell>
          <cell r="C308" t="str">
            <v>19 Prodeco Head Office &amp; Marketing</v>
          </cell>
          <cell r="D308" t="str">
            <v>1912 Security</v>
          </cell>
          <cell r="E308" t="str">
            <v>Barranquilla</v>
          </cell>
          <cell r="F308" t="str">
            <v>Maintenance &amp; Repairs</v>
          </cell>
          <cell r="G308" t="str">
            <v>Maintenance Computers &amp; Communications</v>
          </cell>
        </row>
        <row r="309">
          <cell r="B309" t="str">
            <v>19.12.11.15.14</v>
          </cell>
          <cell r="C309" t="str">
            <v>19 Prodeco Head Office &amp; Marketing</v>
          </cell>
          <cell r="D309" t="str">
            <v>1912 Security</v>
          </cell>
          <cell r="E309" t="str">
            <v>Barranquilla</v>
          </cell>
          <cell r="F309" t="str">
            <v>Maintenance &amp; Repairs</v>
          </cell>
          <cell r="G309" t="str">
            <v>Maintenance Arms</v>
          </cell>
        </row>
        <row r="310">
          <cell r="B310" t="str">
            <v>19.12.11.16.10</v>
          </cell>
          <cell r="C310" t="str">
            <v>19 Prodeco Head Office &amp; Marketing</v>
          </cell>
          <cell r="D310" t="str">
            <v>1912 Security</v>
          </cell>
          <cell r="E310" t="str">
            <v>Barranquilla</v>
          </cell>
          <cell r="F310" t="str">
            <v>Office Maintenance</v>
          </cell>
          <cell r="G310" t="str">
            <v>Locative Maintenance</v>
          </cell>
        </row>
        <row r="311">
          <cell r="B311" t="str">
            <v>19.12.11.17.10</v>
          </cell>
          <cell r="C311" t="str">
            <v>19 Prodeco Head Office &amp; Marketing</v>
          </cell>
          <cell r="D311" t="str">
            <v>1912 Security</v>
          </cell>
          <cell r="E311" t="str">
            <v>Barranquilla</v>
          </cell>
          <cell r="F311" t="str">
            <v>Travel Expenses</v>
          </cell>
          <cell r="G311" t="str">
            <v>Accommodations &amp; Hotels</v>
          </cell>
        </row>
        <row r="312">
          <cell r="B312" t="str">
            <v>19.12.11.18.10</v>
          </cell>
          <cell r="C312" t="str">
            <v>19 Prodeco Head Office &amp; Marketing</v>
          </cell>
          <cell r="D312" t="str">
            <v>1912 Security</v>
          </cell>
          <cell r="E312" t="str">
            <v>Barranquilla</v>
          </cell>
          <cell r="F312" t="str">
            <v>Other Expenses</v>
          </cell>
          <cell r="G312" t="str">
            <v>Subcriptions</v>
          </cell>
        </row>
        <row r="313">
          <cell r="B313" t="str">
            <v>19.12.11.18.11</v>
          </cell>
          <cell r="C313" t="str">
            <v>19 Prodeco Head Office &amp; Marketing</v>
          </cell>
          <cell r="D313" t="str">
            <v>1912 Security</v>
          </cell>
          <cell r="E313" t="str">
            <v>Barranquilla</v>
          </cell>
          <cell r="F313" t="str">
            <v>Other Expenses</v>
          </cell>
          <cell r="G313" t="str">
            <v>Fuel &amp; Lub</v>
          </cell>
        </row>
        <row r="314">
          <cell r="B314" t="str">
            <v>19.12.11.18.12</v>
          </cell>
          <cell r="C314" t="str">
            <v>19 Prodeco Head Office &amp; Marketing</v>
          </cell>
          <cell r="D314" t="str">
            <v>1912 Security</v>
          </cell>
          <cell r="E314" t="str">
            <v>Barranquilla</v>
          </cell>
          <cell r="F314" t="str">
            <v>Other Expenses</v>
          </cell>
          <cell r="G314" t="str">
            <v>Meals</v>
          </cell>
        </row>
        <row r="315">
          <cell r="B315" t="str">
            <v>19.12.11.18.13</v>
          </cell>
          <cell r="C315" t="str">
            <v>19 Prodeco Head Office &amp; Marketing</v>
          </cell>
          <cell r="D315" t="str">
            <v>1912 Security</v>
          </cell>
          <cell r="E315" t="str">
            <v>Barranquilla</v>
          </cell>
          <cell r="F315" t="str">
            <v>Other Expenses</v>
          </cell>
          <cell r="G315" t="str">
            <v>Training</v>
          </cell>
        </row>
        <row r="316">
          <cell r="B316" t="str">
            <v>19.12.11.18.14</v>
          </cell>
          <cell r="C316" t="str">
            <v>19 Prodeco Head Office &amp; Marketing</v>
          </cell>
          <cell r="D316" t="str">
            <v>1912 Security</v>
          </cell>
          <cell r="E316" t="str">
            <v>Barranquilla</v>
          </cell>
          <cell r="F316" t="str">
            <v>Other Expenses</v>
          </cell>
          <cell r="G316" t="str">
            <v>Taxis &amp; Buses</v>
          </cell>
        </row>
        <row r="317">
          <cell r="B317" t="str">
            <v>19.12.11.18.15</v>
          </cell>
          <cell r="C317" t="str">
            <v>19 Prodeco Head Office &amp; Marketing</v>
          </cell>
          <cell r="D317" t="str">
            <v>1912 Security</v>
          </cell>
          <cell r="E317" t="str">
            <v>Barranquilla</v>
          </cell>
          <cell r="F317" t="str">
            <v>Other Expenses</v>
          </cell>
          <cell r="G317" t="str">
            <v>Other Minor</v>
          </cell>
        </row>
        <row r="318">
          <cell r="B318" t="str">
            <v>19.13.10</v>
          </cell>
          <cell r="C318" t="str">
            <v>19 Prodeco Head Office &amp; Marketing</v>
          </cell>
          <cell r="D318" t="str">
            <v>1913 Insurance</v>
          </cell>
          <cell r="E318" t="str">
            <v>Insurance Infrastructure</v>
          </cell>
          <cell r="F318" t="str">
            <v>Insurance Infrastructure</v>
          </cell>
          <cell r="G318" t="str">
            <v>Insurance Infrastructure</v>
          </cell>
        </row>
        <row r="319">
          <cell r="B319" t="str">
            <v>19.13.20</v>
          </cell>
          <cell r="C319" t="str">
            <v>19 Prodeco Head Office &amp; Marketing</v>
          </cell>
          <cell r="D319" t="str">
            <v>1913 Insurance</v>
          </cell>
          <cell r="E319" t="str">
            <v>Insurance Public Liability</v>
          </cell>
          <cell r="F319" t="str">
            <v>Insurance Public Liability</v>
          </cell>
          <cell r="G319" t="str">
            <v>Insurance Public Liability</v>
          </cell>
        </row>
        <row r="320">
          <cell r="B320" t="str">
            <v>19.13.30</v>
          </cell>
          <cell r="C320" t="str">
            <v>19 Prodeco Head Office &amp; Marketing</v>
          </cell>
          <cell r="D320" t="str">
            <v>1913 Insurance</v>
          </cell>
          <cell r="E320" t="str">
            <v>Insurance Loss of Profits</v>
          </cell>
          <cell r="F320" t="str">
            <v>Insurance Loss of Profits</v>
          </cell>
          <cell r="G320" t="str">
            <v>Insurance Loss of Profits</v>
          </cell>
        </row>
        <row r="321">
          <cell r="B321" t="str">
            <v>19.13.40</v>
          </cell>
          <cell r="C321" t="str">
            <v>19 Prodeco Head Office &amp; Marketing</v>
          </cell>
          <cell r="D321" t="str">
            <v>1913 Insurance</v>
          </cell>
          <cell r="E321" t="str">
            <v>Insurance</v>
          </cell>
          <cell r="F321" t="str">
            <v>Insurance</v>
          </cell>
          <cell r="G321" t="str">
            <v>Insurance</v>
          </cell>
        </row>
        <row r="322">
          <cell r="B322" t="str">
            <v>19.14</v>
          </cell>
          <cell r="C322" t="str">
            <v>19 Prodeco Head Office &amp; Marketing</v>
          </cell>
          <cell r="D322" t="str">
            <v>1914 Surface Right Payment</v>
          </cell>
          <cell r="E322" t="str">
            <v>Surface Righ Payment</v>
          </cell>
          <cell r="F322" t="str">
            <v>Surface Righ Payment</v>
          </cell>
          <cell r="G322" t="str">
            <v>Surface Righ Payment</v>
          </cell>
        </row>
        <row r="323">
          <cell r="B323" t="str">
            <v>19.15</v>
          </cell>
          <cell r="C323" t="str">
            <v>19 Prodeco Head Office &amp; Marketing</v>
          </cell>
          <cell r="D323" t="str">
            <v>1915 Regional Development</v>
          </cell>
          <cell r="E323" t="str">
            <v>Regional Development</v>
          </cell>
          <cell r="F323" t="str">
            <v>Regional Development</v>
          </cell>
          <cell r="G323" t="str">
            <v>Regional Development</v>
          </cell>
        </row>
        <row r="324">
          <cell r="B324" t="str">
            <v>19.16</v>
          </cell>
          <cell r="C324" t="str">
            <v>19 Prodeco Head Office &amp; Marketing</v>
          </cell>
          <cell r="D324" t="str">
            <v>1916 Shareholder Fee</v>
          </cell>
          <cell r="E324" t="str">
            <v>Shareholder Fee</v>
          </cell>
          <cell r="F324" t="str">
            <v>Shareholder Fee</v>
          </cell>
          <cell r="G324" t="str">
            <v>Shareholder Fee</v>
          </cell>
        </row>
        <row r="325">
          <cell r="B325" t="str">
            <v>19.17</v>
          </cell>
          <cell r="C325" t="str">
            <v>19 Prodeco Head Office &amp; Marketing</v>
          </cell>
          <cell r="D325" t="str">
            <v>1917 Marketing</v>
          </cell>
          <cell r="E325" t="str">
            <v>Marketing</v>
          </cell>
          <cell r="F325" t="str">
            <v>Marketing</v>
          </cell>
          <cell r="G325" t="str">
            <v>Marketing</v>
          </cell>
        </row>
        <row r="326">
          <cell r="B326" t="str">
            <v>19.20</v>
          </cell>
          <cell r="C326" t="str">
            <v>19 Prodeco Head Office &amp; Marketing</v>
          </cell>
          <cell r="D326" t="str">
            <v>1920 Depreciation: Non Prod Assets</v>
          </cell>
          <cell r="E326" t="str">
            <v>Depreciation: Non Prod Assets</v>
          </cell>
          <cell r="F326" t="str">
            <v>Depreciation: Non Prod Assets</v>
          </cell>
          <cell r="G326" t="str">
            <v>Depreciation: Non Prod Assets</v>
          </cell>
        </row>
        <row r="327">
          <cell r="B327" t="str">
            <v>19.21</v>
          </cell>
          <cell r="C327" t="str">
            <v>19 Prodeco Head Office &amp; Marketing</v>
          </cell>
          <cell r="D327" t="str">
            <v>1921 Amortization: Deferred Assets</v>
          </cell>
          <cell r="E327" t="str">
            <v>Amortization: Deferred Assets</v>
          </cell>
          <cell r="F327" t="str">
            <v>Amortization: Deferred Assets</v>
          </cell>
          <cell r="G327" t="str">
            <v>Amortization: Deferred Assets</v>
          </cell>
        </row>
        <row r="328">
          <cell r="B328" t="str">
            <v>20.12</v>
          </cell>
          <cell r="C328" t="str">
            <v>20 Spare</v>
          </cell>
          <cell r="D328" t="str">
            <v>2012 Labour</v>
          </cell>
          <cell r="E328" t="str">
            <v>Labour</v>
          </cell>
          <cell r="F328" t="str">
            <v>Labour</v>
          </cell>
          <cell r="G328" t="str">
            <v>Labour</v>
          </cell>
        </row>
        <row r="329">
          <cell r="B329" t="str">
            <v>20.13</v>
          </cell>
          <cell r="C329" t="str">
            <v>20 Spare</v>
          </cell>
          <cell r="D329" t="str">
            <v>2013 BuyIn Coal FOT</v>
          </cell>
          <cell r="E329" t="str">
            <v>BuyIn Coal FOT</v>
          </cell>
          <cell r="F329" t="str">
            <v>BuyIn Coal FOT</v>
          </cell>
          <cell r="G329" t="str">
            <v>BuyIn Coal FOT</v>
          </cell>
        </row>
        <row r="330">
          <cell r="B330" t="str">
            <v>20.14</v>
          </cell>
          <cell r="C330" t="str">
            <v>20 Spare</v>
          </cell>
          <cell r="D330" t="str">
            <v>2014 BuyIn Coal Tpt</v>
          </cell>
          <cell r="E330" t="str">
            <v>BuyIn Coal Tpt</v>
          </cell>
          <cell r="F330" t="str">
            <v>BuyIn Coal Tpt</v>
          </cell>
          <cell r="G330" t="str">
            <v>BuyIn Coal Tpt</v>
          </cell>
        </row>
        <row r="331">
          <cell r="B331" t="str">
            <v>15.13</v>
          </cell>
          <cell r="C331" t="str">
            <v>15 Contractor</v>
          </cell>
          <cell r="D331" t="str">
            <v>1513 Contractor Cost 1</v>
          </cell>
          <cell r="E331" t="str">
            <v>Contractor Cost 1</v>
          </cell>
          <cell r="F331" t="str">
            <v>Contractor Cost 1</v>
          </cell>
          <cell r="G331" t="str">
            <v>Contractor Cost 1</v>
          </cell>
        </row>
        <row r="332">
          <cell r="B332" t="str">
            <v>13.12.10.10</v>
          </cell>
          <cell r="C332" t="str">
            <v>13 Coal Handling</v>
          </cell>
          <cell r="D332" t="str">
            <v>1312 Contractor Cost</v>
          </cell>
          <cell r="E332" t="str">
            <v>Contractor Cost</v>
          </cell>
          <cell r="F332" t="str">
            <v>Contractor Cost</v>
          </cell>
          <cell r="G332" t="str">
            <v>ROM coal</v>
          </cell>
        </row>
        <row r="333">
          <cell r="B333" t="str">
            <v>13.12.10.11</v>
          </cell>
          <cell r="C333" t="str">
            <v>13 Coal Handling</v>
          </cell>
          <cell r="D333" t="str">
            <v>1312 Contractor Cost</v>
          </cell>
          <cell r="E333" t="str">
            <v>Contractor Cost</v>
          </cell>
          <cell r="F333" t="str">
            <v>Contractor Cost</v>
          </cell>
          <cell r="G333" t="str">
            <v>Product coal</v>
          </cell>
        </row>
        <row r="334">
          <cell r="B334" t="str">
            <v>13.13.10.10</v>
          </cell>
          <cell r="C334" t="str">
            <v>13 Coal Handling</v>
          </cell>
          <cell r="D334" t="str">
            <v>1313 Sampling</v>
          </cell>
          <cell r="E334" t="str">
            <v>Sampling</v>
          </cell>
          <cell r="F334" t="str">
            <v>Sampling</v>
          </cell>
          <cell r="G334" t="str">
            <v>Analysis</v>
          </cell>
        </row>
        <row r="335">
          <cell r="B335" t="str">
            <v>13.13.10.11</v>
          </cell>
          <cell r="C335" t="str">
            <v>13 Coal Handling</v>
          </cell>
          <cell r="D335" t="str">
            <v>1313 Sampling</v>
          </cell>
          <cell r="E335" t="str">
            <v>Sampling</v>
          </cell>
          <cell r="F335" t="str">
            <v>Sampling</v>
          </cell>
          <cell r="G335" t="str">
            <v>Other sampling</v>
          </cell>
        </row>
        <row r="336">
          <cell r="B336" t="str">
            <v>13.14.10.10</v>
          </cell>
          <cell r="C336" t="str">
            <v>13 Coal Handling</v>
          </cell>
          <cell r="D336" t="str">
            <v>1314 Maintenance</v>
          </cell>
          <cell r="E336" t="str">
            <v>Maintenance</v>
          </cell>
          <cell r="F336" t="str">
            <v>Maintenance</v>
          </cell>
          <cell r="G336" t="str">
            <v>Maint: Spares</v>
          </cell>
        </row>
        <row r="337">
          <cell r="B337" t="str">
            <v>13.14.10.11</v>
          </cell>
          <cell r="C337" t="str">
            <v>13 Coal Handling</v>
          </cell>
          <cell r="D337" t="str">
            <v>1314 Maintenance</v>
          </cell>
          <cell r="E337" t="str">
            <v>Maintenance</v>
          </cell>
          <cell r="F337" t="str">
            <v>Maintenance</v>
          </cell>
          <cell r="G337" t="str">
            <v>Maint: Labour/Services</v>
          </cell>
        </row>
        <row r="338">
          <cell r="B338" t="str">
            <v>13.15.10.10</v>
          </cell>
          <cell r="C338" t="str">
            <v>13 Coal Handling</v>
          </cell>
          <cell r="D338" t="str">
            <v>1315 Power</v>
          </cell>
          <cell r="E338" t="str">
            <v>Power</v>
          </cell>
          <cell r="F338" t="str">
            <v>Power</v>
          </cell>
          <cell r="G338" t="str">
            <v>Electricity</v>
          </cell>
        </row>
        <row r="339">
          <cell r="B339" t="str">
            <v>13.15.10.11</v>
          </cell>
          <cell r="C339" t="str">
            <v>13 Coal Handling</v>
          </cell>
          <cell r="D339" t="str">
            <v>1315 Power</v>
          </cell>
          <cell r="E339" t="str">
            <v>Power</v>
          </cell>
          <cell r="F339" t="str">
            <v>Power</v>
          </cell>
          <cell r="G339" t="str">
            <v>Diesel</v>
          </cell>
        </row>
        <row r="340">
          <cell r="B340" t="str">
            <v>13.15.10.12</v>
          </cell>
          <cell r="C340" t="str">
            <v>13 Coal Handling</v>
          </cell>
          <cell r="D340" t="str">
            <v>1315 Power</v>
          </cell>
          <cell r="E340" t="str">
            <v>Power</v>
          </cell>
          <cell r="F340" t="str">
            <v>Power</v>
          </cell>
          <cell r="G340" t="str">
            <v>Maint: Spares</v>
          </cell>
        </row>
        <row r="341">
          <cell r="B341" t="str">
            <v>13.15.10.13</v>
          </cell>
          <cell r="C341" t="str">
            <v>13 Coal Handling</v>
          </cell>
          <cell r="D341" t="str">
            <v>1315 Power</v>
          </cell>
          <cell r="E341" t="str">
            <v>Power</v>
          </cell>
          <cell r="F341" t="str">
            <v>Power</v>
          </cell>
          <cell r="G341" t="str">
            <v>Maint: Labour/Services</v>
          </cell>
        </row>
        <row r="342">
          <cell r="B342" t="str">
            <v>13.15.10.15</v>
          </cell>
          <cell r="C342" t="str">
            <v>13 Coal Handling</v>
          </cell>
          <cell r="D342" t="str">
            <v>1315 Power</v>
          </cell>
          <cell r="E342" t="str">
            <v>Power</v>
          </cell>
          <cell r="F342" t="str">
            <v>Power</v>
          </cell>
          <cell r="G342" t="str">
            <v>Hired Generator</v>
          </cell>
        </row>
        <row r="343">
          <cell r="B343" t="str">
            <v>13.16.10</v>
          </cell>
          <cell r="C343" t="str">
            <v>13 Coal Handling</v>
          </cell>
          <cell r="D343" t="str">
            <v>1316 Equipment</v>
          </cell>
          <cell r="E343" t="str">
            <v>Equipment</v>
          </cell>
          <cell r="F343" t="str">
            <v>Equipment Rentals</v>
          </cell>
          <cell r="G343" t="str">
            <v>Loader 966 / Grader</v>
          </cell>
        </row>
        <row r="344">
          <cell r="B344" t="str">
            <v>13.16.20</v>
          </cell>
          <cell r="C344" t="str">
            <v>13 Coal Handling</v>
          </cell>
          <cell r="D344" t="str">
            <v>1316 Equipment</v>
          </cell>
          <cell r="E344" t="str">
            <v>Equipment</v>
          </cell>
          <cell r="F344" t="str">
            <v>Equipment Rentals</v>
          </cell>
          <cell r="G344" t="str">
            <v>Loader 988</v>
          </cell>
        </row>
        <row r="345">
          <cell r="B345" t="str">
            <v>13.16.30</v>
          </cell>
          <cell r="C345" t="str">
            <v>13 Coal Handling</v>
          </cell>
          <cell r="D345" t="str">
            <v>1316 Equipment</v>
          </cell>
          <cell r="E345" t="str">
            <v>Equipment</v>
          </cell>
          <cell r="F345" t="str">
            <v>Equipment Rentals</v>
          </cell>
          <cell r="G345" t="str">
            <v>Dozer</v>
          </cell>
        </row>
        <row r="346">
          <cell r="B346" t="str">
            <v>13.16.40</v>
          </cell>
          <cell r="C346" t="str">
            <v>13 Coal Handling</v>
          </cell>
          <cell r="D346" t="str">
            <v>1316 Equipment</v>
          </cell>
          <cell r="E346" t="str">
            <v>Equipment</v>
          </cell>
          <cell r="F346" t="str">
            <v>Equipment Rentals</v>
          </cell>
          <cell r="G346" t="str">
            <v>Diesel</v>
          </cell>
        </row>
        <row r="347">
          <cell r="B347" t="str">
            <v>13.16.50</v>
          </cell>
          <cell r="C347" t="str">
            <v>13 Coal Handling</v>
          </cell>
          <cell r="D347" t="str">
            <v>1316 Equipment</v>
          </cell>
          <cell r="E347" t="str">
            <v>Equipment</v>
          </cell>
          <cell r="F347" t="str">
            <v>Equipment Rentals</v>
          </cell>
          <cell r="G347" t="str">
            <v>Lighting Towers</v>
          </cell>
        </row>
        <row r="348">
          <cell r="B348" t="str">
            <v>14.11</v>
          </cell>
          <cell r="C348" t="str">
            <v>14 Admin &amp; Infrastructure</v>
          </cell>
          <cell r="D348" t="str">
            <v>1411 General Expenses</v>
          </cell>
          <cell r="E348" t="str">
            <v>General Expenses</v>
          </cell>
          <cell r="F348" t="str">
            <v>General Expenses</v>
          </cell>
          <cell r="G348" t="str">
            <v>General Expenses</v>
          </cell>
        </row>
        <row r="349">
          <cell r="B349" t="str">
            <v>14.13</v>
          </cell>
          <cell r="C349" t="str">
            <v>14 Admin &amp; Infrastructure</v>
          </cell>
          <cell r="D349" t="str">
            <v>1413 Contracted Services</v>
          </cell>
          <cell r="E349" t="str">
            <v>Contracted Services</v>
          </cell>
          <cell r="F349" t="str">
            <v>Contracted Services</v>
          </cell>
          <cell r="G349" t="str">
            <v>Contracted Services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UNITARIOS"/>
      <sheetName val="MATERIAL"/>
      <sheetName val="EQUIPO"/>
      <sheetName val="TRANSPORTE"/>
      <sheetName val="MANO OBRA"/>
      <sheetName val="MEMORIAS"/>
    </sheetNames>
    <sheetDataSet>
      <sheetData sheetId="0"/>
      <sheetData sheetId="1"/>
      <sheetData sheetId="2">
        <row r="2">
          <cell r="B2">
            <v>0</v>
          </cell>
          <cell r="C2">
            <v>0</v>
          </cell>
        </row>
        <row r="3">
          <cell r="B3" t="str">
            <v>ACCESORIOS ACERO INOXIDABLE</v>
          </cell>
          <cell r="C3" t="str">
            <v>m2</v>
          </cell>
          <cell r="D3">
            <v>150000</v>
          </cell>
        </row>
        <row r="4">
          <cell r="B4" t="str">
            <v>ABRAZADERAS 4"</v>
          </cell>
          <cell r="C4" t="str">
            <v>un</v>
          </cell>
          <cell r="D4">
            <v>2000</v>
          </cell>
        </row>
        <row r="5">
          <cell r="B5" t="str">
            <v>ACCESORIO PVC P 1/2"</v>
          </cell>
          <cell r="C5" t="str">
            <v>un</v>
          </cell>
          <cell r="D5">
            <v>550</v>
          </cell>
        </row>
        <row r="6">
          <cell r="B6" t="str">
            <v>ACCESORIO PVC S 2"</v>
          </cell>
          <cell r="C6" t="str">
            <v>un</v>
          </cell>
          <cell r="D6">
            <v>4100</v>
          </cell>
        </row>
        <row r="7">
          <cell r="B7" t="str">
            <v>ACCESORIO PVC S 3"</v>
          </cell>
          <cell r="C7" t="str">
            <v>un</v>
          </cell>
          <cell r="D7">
            <v>6850</v>
          </cell>
        </row>
        <row r="8">
          <cell r="B8" t="str">
            <v>ACCESORIO PVC S 4"</v>
          </cell>
          <cell r="C8" t="str">
            <v>un</v>
          </cell>
          <cell r="D8">
            <v>12600</v>
          </cell>
        </row>
        <row r="9">
          <cell r="B9" t="str">
            <v>ACCESORIOS</v>
          </cell>
          <cell r="C9" t="str">
            <v>un</v>
          </cell>
          <cell r="D9">
            <v>18000</v>
          </cell>
        </row>
        <row r="10">
          <cell r="B10" t="str">
            <v>ACCESORIOS CONEXIÓN Y DERIVACION CABLE COAXIAL</v>
          </cell>
          <cell r="C10" t="str">
            <v>gb</v>
          </cell>
          <cell r="D10">
            <v>190</v>
          </cell>
        </row>
        <row r="11">
          <cell r="B11" t="str">
            <v>Accesorios de conexion por atras SanitarioDO-TCDIC</v>
          </cell>
          <cell r="C11" t="str">
            <v>un</v>
          </cell>
          <cell r="D11">
            <v>5000</v>
          </cell>
        </row>
        <row r="12">
          <cell r="B12" t="str">
            <v>ACCESORIOS DE CONEXIÓN Y SUJECION PARA CABLE AMTIFRAU</v>
          </cell>
          <cell r="C12" t="str">
            <v>gb</v>
          </cell>
          <cell r="D12">
            <v>6500</v>
          </cell>
        </row>
        <row r="13">
          <cell r="B13" t="str">
            <v>ACCESORIOS DE SUJECION</v>
          </cell>
          <cell r="C13" t="str">
            <v>gb</v>
          </cell>
          <cell r="D13">
            <v>400</v>
          </cell>
        </row>
        <row r="14">
          <cell r="B14" t="str">
            <v>ACCESORIOS EMT</v>
          </cell>
          <cell r="C14" t="str">
            <v>un</v>
          </cell>
          <cell r="D14">
            <v>500</v>
          </cell>
        </row>
        <row r="15">
          <cell r="B15" t="str">
            <v xml:space="preserve">ACCESORIOS GALVANIZADOS PARA CONEXIÓN EQUIPO DE PRESION </v>
          </cell>
          <cell r="C15" t="str">
            <v>gl</v>
          </cell>
          <cell r="D15">
            <v>150000</v>
          </cell>
        </row>
        <row r="16">
          <cell r="B16" t="str">
            <v>ACCESORIOS CPVC-P 1/2" ( Codo , unión y tapón )</v>
          </cell>
          <cell r="C16" t="str">
            <v>un</v>
          </cell>
          <cell r="D16">
            <v>1200</v>
          </cell>
        </row>
        <row r="17">
          <cell r="B17" t="str">
            <v>ACCESORIOS PVC P 21/2"</v>
          </cell>
          <cell r="C17" t="str">
            <v>un</v>
          </cell>
          <cell r="D17">
            <v>15000</v>
          </cell>
        </row>
        <row r="18">
          <cell r="B18" t="str">
            <v>ACCESORIOS PVC-P 1 1/2" ( Codo , unión y tapón )</v>
          </cell>
          <cell r="C18" t="str">
            <v>un</v>
          </cell>
          <cell r="D18">
            <v>2650</v>
          </cell>
        </row>
        <row r="19">
          <cell r="B19" t="str">
            <v>ACCESORIOS PVC-P 1 1/4" ( Codo , unión y tapón )</v>
          </cell>
          <cell r="C19" t="str">
            <v>un</v>
          </cell>
          <cell r="D19">
            <v>2500</v>
          </cell>
        </row>
        <row r="20">
          <cell r="B20" t="str">
            <v>ACCESORIOS PVC-P 1/2" ( Codo , unión y tapón )</v>
          </cell>
          <cell r="C20" t="str">
            <v>un</v>
          </cell>
          <cell r="D20">
            <v>450</v>
          </cell>
        </row>
        <row r="21">
          <cell r="B21" t="str">
            <v>ACCESORIOS PVC-P 2" ( Codo , unión y tapón )</v>
          </cell>
          <cell r="C21" t="str">
            <v>un</v>
          </cell>
          <cell r="D21">
            <v>5000</v>
          </cell>
        </row>
        <row r="22">
          <cell r="B22" t="str">
            <v>ACCESORIOS PVC-P 3/4" ( Codo, unión y tapón )</v>
          </cell>
          <cell r="C22" t="str">
            <v>un</v>
          </cell>
          <cell r="D22">
            <v>1200</v>
          </cell>
        </row>
        <row r="23">
          <cell r="B23" t="str">
            <v>ACCESORIOS SUJECION TRANFORMADOR</v>
          </cell>
          <cell r="C23" t="str">
            <v>un</v>
          </cell>
          <cell r="D23">
            <v>50000</v>
          </cell>
        </row>
        <row r="24">
          <cell r="B24" t="str">
            <v>ACERO 37.000 PSI</v>
          </cell>
          <cell r="C24" t="str">
            <v>kg</v>
          </cell>
          <cell r="D24">
            <v>1900</v>
          </cell>
        </row>
        <row r="25">
          <cell r="B25" t="str">
            <v xml:space="preserve">ACERO 60.000 PSI </v>
          </cell>
          <cell r="C25" t="str">
            <v>kg</v>
          </cell>
          <cell r="D25">
            <v>1900</v>
          </cell>
        </row>
        <row r="26">
          <cell r="B26" t="str">
            <v>ACERO ESTRUCTURAL ACESCO PHR Cal. 12</v>
          </cell>
          <cell r="C26" t="str">
            <v>kg</v>
          </cell>
          <cell r="D26">
            <v>4500</v>
          </cell>
        </row>
        <row r="27">
          <cell r="B27" t="str">
            <v>ACIDO FLORIDRICO</v>
          </cell>
          <cell r="C27" t="str">
            <v>lt</v>
          </cell>
          <cell r="D27">
            <v>15500</v>
          </cell>
        </row>
        <row r="28">
          <cell r="B28" t="str">
            <v>ACIDO NITRICO</v>
          </cell>
          <cell r="C28" t="str">
            <v>lt</v>
          </cell>
          <cell r="D28">
            <v>4500</v>
          </cell>
        </row>
        <row r="29">
          <cell r="B29" t="str">
            <v>ACONDICIONADOR NOVAFORT 250ML  Pavco</v>
          </cell>
          <cell r="C29" t="str">
            <v>un</v>
          </cell>
          <cell r="D29">
            <v>15000</v>
          </cell>
        </row>
        <row r="30">
          <cell r="B30" t="str">
            <v>ACPM</v>
          </cell>
          <cell r="C30" t="str">
            <v>gl</v>
          </cell>
          <cell r="D30">
            <v>8500</v>
          </cell>
        </row>
        <row r="31">
          <cell r="B31" t="str">
            <v>ADAPTADOR CONDUIT PVC 1/2"</v>
          </cell>
          <cell r="C31" t="str">
            <v>un</v>
          </cell>
          <cell r="D31">
            <v>500</v>
          </cell>
        </row>
        <row r="32">
          <cell r="B32" t="str">
            <v>ADAPTADOR MACHO   3/4"</v>
          </cell>
          <cell r="C32" t="str">
            <v>un</v>
          </cell>
          <cell r="D32">
            <v>600</v>
          </cell>
        </row>
        <row r="33">
          <cell r="B33" t="str">
            <v>ADAPTADOR TERMINAL CONDUIT 3/4"</v>
          </cell>
          <cell r="C33" t="str">
            <v>un</v>
          </cell>
          <cell r="D33">
            <v>300</v>
          </cell>
        </row>
        <row r="34">
          <cell r="B34" t="str">
            <v>ADAPTADORES MACHO 1/2"</v>
          </cell>
          <cell r="C34" t="str">
            <v>un</v>
          </cell>
          <cell r="D34">
            <v>300</v>
          </cell>
        </row>
        <row r="35">
          <cell r="B35" t="str">
            <v>ADHESIVO EPOXICO G5 DE 651 ml</v>
          </cell>
          <cell r="C35" t="str">
            <v>un</v>
          </cell>
          <cell r="D35">
            <v>55000</v>
          </cell>
        </row>
        <row r="36">
          <cell r="B36" t="str">
            <v>ADHESIVO NOVAFORT 310 ML  Pavco</v>
          </cell>
          <cell r="C36" t="str">
            <v>un</v>
          </cell>
          <cell r="D36">
            <v>15000</v>
          </cell>
        </row>
        <row r="37">
          <cell r="B37" t="str">
            <v>AGUA</v>
          </cell>
          <cell r="C37" t="str">
            <v>lt</v>
          </cell>
          <cell r="D37">
            <v>500</v>
          </cell>
        </row>
        <row r="38">
          <cell r="B38" t="str">
            <v>AISLADORES</v>
          </cell>
          <cell r="C38" t="str">
            <v>un</v>
          </cell>
          <cell r="D38">
            <v>4500</v>
          </cell>
        </row>
        <row r="39">
          <cell r="B39" t="str">
            <v>AISLADORES DE PIN CON ESPIGO</v>
          </cell>
          <cell r="C39" t="str">
            <v>un</v>
          </cell>
          <cell r="D39">
            <v>42000</v>
          </cell>
        </row>
        <row r="40">
          <cell r="B40" t="str">
            <v>AISLADORES DE RETENCION</v>
          </cell>
          <cell r="C40" t="str">
            <v>un</v>
          </cell>
          <cell r="D40">
            <v>72500</v>
          </cell>
        </row>
        <row r="41">
          <cell r="B41" t="str">
            <v>AISLADORES EMISORES</v>
          </cell>
          <cell r="C41" t="str">
            <v>un</v>
          </cell>
          <cell r="D41">
            <v>85000</v>
          </cell>
        </row>
        <row r="42">
          <cell r="B42" t="str">
            <v>ALAMBRE COBRE DESNUDO AWG  12</v>
          </cell>
          <cell r="C42" t="str">
            <v>ml</v>
          </cell>
          <cell r="D42">
            <v>1700</v>
          </cell>
        </row>
        <row r="43">
          <cell r="B43" t="str">
            <v>ALAMBRE COBRE THHN 12 AWG</v>
          </cell>
          <cell r="C43" t="str">
            <v>ml</v>
          </cell>
          <cell r="D43">
            <v>1900</v>
          </cell>
        </row>
        <row r="44">
          <cell r="B44" t="str">
            <v>ALAMBRE NEGRO       No.18</v>
          </cell>
          <cell r="C44" t="str">
            <v>kg</v>
          </cell>
          <cell r="D44">
            <v>3000</v>
          </cell>
        </row>
        <row r="45">
          <cell r="B45" t="str">
            <v>ALFACOLOR 3-15</v>
          </cell>
          <cell r="C45" t="str">
            <v>kg</v>
          </cell>
          <cell r="D45">
            <v>2000</v>
          </cell>
        </row>
        <row r="46">
          <cell r="B46" t="str">
            <v>ALFAJIAS CONCRETO     .25</v>
          </cell>
          <cell r="C46" t="str">
            <v>ml</v>
          </cell>
          <cell r="D46">
            <v>25000</v>
          </cell>
        </row>
        <row r="47">
          <cell r="B47" t="str">
            <v>ALUMINIO PARA CIELO RASO INC ESTRUCTURA</v>
          </cell>
          <cell r="C47" t="str">
            <v>m2</v>
          </cell>
          <cell r="D47">
            <v>10500</v>
          </cell>
        </row>
        <row r="48">
          <cell r="B48" t="str">
            <v>ALUMINIO PARA DIVISION BAÑO</v>
          </cell>
          <cell r="C48" t="str">
            <v>m2</v>
          </cell>
          <cell r="D48">
            <v>40000</v>
          </cell>
        </row>
        <row r="49">
          <cell r="B49" t="str">
            <v>AMPLIFICADOR TV CON 20 SALIDAS</v>
          </cell>
          <cell r="C49" t="str">
            <v>un</v>
          </cell>
          <cell r="D49">
            <v>450000</v>
          </cell>
        </row>
        <row r="50">
          <cell r="B50" t="str">
            <v>ANCLAJE CAMISA DE 3/8"</v>
          </cell>
          <cell r="C50" t="str">
            <v>un</v>
          </cell>
          <cell r="D50">
            <v>1200</v>
          </cell>
        </row>
        <row r="51">
          <cell r="B51" t="str">
            <v>ÁNGULO     1 x 1 x 1/8" de 6 mts</v>
          </cell>
          <cell r="C51" t="str">
            <v>un</v>
          </cell>
          <cell r="D51">
            <v>17500</v>
          </cell>
        </row>
        <row r="52">
          <cell r="B52" t="str">
            <v>ÁNGULO     1 x 1 x 3/16" de 6 mts</v>
          </cell>
          <cell r="C52" t="str">
            <v>un</v>
          </cell>
          <cell r="D52">
            <v>20450</v>
          </cell>
        </row>
        <row r="53">
          <cell r="B53" t="str">
            <v>ANGULO 1 1/2X3/16</v>
          </cell>
          <cell r="C53" t="str">
            <v>un</v>
          </cell>
          <cell r="D53">
            <v>42000</v>
          </cell>
        </row>
        <row r="54">
          <cell r="B54" t="str">
            <v>ANGULO 1"X1/8"</v>
          </cell>
          <cell r="C54" t="str">
            <v>ml</v>
          </cell>
          <cell r="D54">
            <v>3500</v>
          </cell>
        </row>
        <row r="55">
          <cell r="B55" t="str">
            <v xml:space="preserve">ANGULO 2" * 2" * 1/8" </v>
          </cell>
          <cell r="C55" t="str">
            <v>kg</v>
          </cell>
          <cell r="D55">
            <v>2800</v>
          </cell>
        </row>
        <row r="56">
          <cell r="B56" t="str">
            <v xml:space="preserve">ANGULO 2" * 2" * 3/16" </v>
          </cell>
          <cell r="C56" t="str">
            <v>un</v>
          </cell>
          <cell r="D56">
            <v>50000</v>
          </cell>
        </row>
        <row r="57">
          <cell r="B57" t="str">
            <v>ANGULO 3/4"</v>
          </cell>
          <cell r="C57" t="str">
            <v>ml</v>
          </cell>
          <cell r="D57">
            <v>2000</v>
          </cell>
        </row>
        <row r="58">
          <cell r="B58" t="str">
            <v>ANGULO DE 1"x1/8"</v>
          </cell>
          <cell r="C58" t="str">
            <v>ml</v>
          </cell>
          <cell r="D58">
            <v>4250</v>
          </cell>
        </row>
        <row r="59">
          <cell r="B59" t="str">
            <v>ANGULOS DE ENSAMBLE</v>
          </cell>
          <cell r="C59" t="str">
            <v>gb</v>
          </cell>
          <cell r="D59">
            <v>20000</v>
          </cell>
        </row>
        <row r="60">
          <cell r="B60" t="str">
            <v>ANGULOS EN ALUMINIO BLANCO DE 3m</v>
          </cell>
          <cell r="C60" t="str">
            <v>un</v>
          </cell>
          <cell r="D60">
            <v>7000</v>
          </cell>
        </row>
        <row r="61">
          <cell r="B61" t="str">
            <v xml:space="preserve">ANTENA EXTERNA COMUNAL TV </v>
          </cell>
          <cell r="C61" t="str">
            <v>un</v>
          </cell>
          <cell r="D61">
            <v>75000</v>
          </cell>
        </row>
        <row r="62">
          <cell r="B62" t="str">
            <v>ANTICORROSIVO</v>
          </cell>
          <cell r="C62" t="str">
            <v>gl</v>
          </cell>
          <cell r="D62">
            <v>28500</v>
          </cell>
        </row>
        <row r="63">
          <cell r="B63" t="str">
            <v xml:space="preserve">ANTICORROSIVO </v>
          </cell>
          <cell r="C63" t="str">
            <v>gl</v>
          </cell>
          <cell r="D63">
            <v>28500</v>
          </cell>
        </row>
        <row r="64">
          <cell r="B64" t="str">
            <v>ARENA DE RIO</v>
          </cell>
          <cell r="C64" t="str">
            <v>m3</v>
          </cell>
          <cell r="D64">
            <v>110000</v>
          </cell>
        </row>
        <row r="65">
          <cell r="B65" t="str">
            <v>ARENA LAVADA DE PEÑA</v>
          </cell>
          <cell r="C65" t="str">
            <v>m3</v>
          </cell>
          <cell r="D65">
            <v>35000</v>
          </cell>
        </row>
        <row r="66">
          <cell r="B66" t="str">
            <v>ARBOL</v>
          </cell>
          <cell r="C66" t="str">
            <v>un</v>
          </cell>
          <cell r="D66">
            <v>352000</v>
          </cell>
        </row>
        <row r="67">
          <cell r="B67" t="str">
            <v>ASFALTO TIPO 190/220 200 kg</v>
          </cell>
          <cell r="C67" t="str">
            <v>kg</v>
          </cell>
          <cell r="D67">
            <v>2500</v>
          </cell>
        </row>
        <row r="68">
          <cell r="B68" t="str">
            <v>BALA DULUX 2X20W, REFLECTOR EN ALUMINIO BRILLADO. DIAMETRO 20,5 CMS, ACABADO BLANCO. INCLUYE 2 BOMBILLOS DULUX 20W ROSCA, LUZ 6500K</v>
          </cell>
          <cell r="C68" t="str">
            <v>un</v>
          </cell>
          <cell r="D68">
            <v>37000</v>
          </cell>
        </row>
        <row r="69">
          <cell r="B69" t="str">
            <v>BALA FLUORESCENTE 2X26 CON BOMBILLOS AHORRADORES</v>
          </cell>
          <cell r="C69" t="str">
            <v>un</v>
          </cell>
          <cell r="D69">
            <v>95000</v>
          </cell>
        </row>
        <row r="70">
          <cell r="B70" t="str">
            <v>BALDOSA EN GRANITO ALFA</v>
          </cell>
          <cell r="C70" t="str">
            <v>m2</v>
          </cell>
          <cell r="D70">
            <v>40000</v>
          </cell>
        </row>
        <row r="71">
          <cell r="B71" t="str">
            <v>BALDOSA PORCELANATICO</v>
          </cell>
          <cell r="C71" t="str">
            <v>m2</v>
          </cell>
          <cell r="D71">
            <v>50000</v>
          </cell>
        </row>
        <row r="72">
          <cell r="B72" t="str">
            <v>BARNIZ</v>
          </cell>
          <cell r="C72" t="str">
            <v>gl</v>
          </cell>
          <cell r="D72">
            <v>60000</v>
          </cell>
        </row>
        <row r="73">
          <cell r="B73" t="str">
            <v>BANDEJA PORTACABLES 60X8</v>
          </cell>
          <cell r="C73" t="str">
            <v>ML</v>
          </cell>
          <cell r="D73">
            <v>95000</v>
          </cell>
        </row>
        <row r="74">
          <cell r="B74" t="str">
            <v>BASE PARA FOTOCELDA CON SOPORTE</v>
          </cell>
          <cell r="C74" t="str">
            <v>un</v>
          </cell>
          <cell r="D74">
            <v>5000</v>
          </cell>
        </row>
        <row r="75">
          <cell r="B75" t="str">
            <v>BISAGRAS</v>
          </cell>
          <cell r="C75" t="str">
            <v>un</v>
          </cell>
          <cell r="D75">
            <v>3500</v>
          </cell>
        </row>
        <row r="76">
          <cell r="B76" t="str">
            <v>BISAGRAS PARA VENTANAS METALICAS</v>
          </cell>
          <cell r="C76" t="str">
            <v>par</v>
          </cell>
          <cell r="D76">
            <v>2000</v>
          </cell>
        </row>
        <row r="77">
          <cell r="B77" t="str">
            <v>BISAGRAS PUERTAS COCINA</v>
          </cell>
          <cell r="C77" t="str">
            <v>un</v>
          </cell>
          <cell r="D77">
            <v>1250</v>
          </cell>
        </row>
        <row r="78">
          <cell r="B78" t="str">
            <v>BISEL PARA VIDRIO ESPEJO</v>
          </cell>
          <cell r="C78" t="str">
            <v>ml</v>
          </cell>
          <cell r="D78">
            <v>5000</v>
          </cell>
        </row>
        <row r="79">
          <cell r="B79" t="str">
            <v>BLOQUE No. 3</v>
          </cell>
          <cell r="C79" t="str">
            <v>un</v>
          </cell>
          <cell r="D79">
            <v>850</v>
          </cell>
        </row>
        <row r="80">
          <cell r="B80" t="str">
            <v xml:space="preserve">BLOQUE No. 4 </v>
          </cell>
          <cell r="C80" t="str">
            <v>un</v>
          </cell>
          <cell r="D80">
            <v>800</v>
          </cell>
        </row>
        <row r="81">
          <cell r="B81" t="str">
            <v xml:space="preserve">BLOQUE No. 5 </v>
          </cell>
          <cell r="C81" t="str">
            <v>un</v>
          </cell>
          <cell r="D81">
            <v>850</v>
          </cell>
        </row>
        <row r="82">
          <cell r="B82" t="str">
            <v xml:space="preserve">Boca puerta en mármol,  incluye nariz redonda </v>
          </cell>
          <cell r="C82" t="str">
            <v>ml</v>
          </cell>
          <cell r="D82">
            <v>40000</v>
          </cell>
        </row>
        <row r="83">
          <cell r="B83" t="str">
            <v>BOQUILLA TERMINAL PVC 1"</v>
          </cell>
          <cell r="C83" t="str">
            <v>un</v>
          </cell>
          <cell r="D83">
            <v>2000</v>
          </cell>
        </row>
        <row r="84">
          <cell r="B84" t="str">
            <v>BOSEL</v>
          </cell>
          <cell r="C84" t="str">
            <v>ml</v>
          </cell>
          <cell r="D84">
            <v>500</v>
          </cell>
        </row>
        <row r="85">
          <cell r="B85" t="str">
            <v>BOMBAS PARA SISTEMA DE PLANTA TRATAMIENTO</v>
          </cell>
          <cell r="C85" t="str">
            <v>un</v>
          </cell>
          <cell r="D85">
            <v>9500000</v>
          </cell>
        </row>
        <row r="86">
          <cell r="B86" t="str">
            <v>BRAZO HIDRAULICO</v>
          </cell>
          <cell r="C86" t="str">
            <v>un</v>
          </cell>
          <cell r="D86">
            <v>220000</v>
          </cell>
        </row>
        <row r="87">
          <cell r="B87" t="str">
            <v>BROCA DE 5/8"</v>
          </cell>
          <cell r="C87" t="str">
            <v>un</v>
          </cell>
          <cell r="D87">
            <v>70000</v>
          </cell>
        </row>
        <row r="88">
          <cell r="B88" t="str">
            <v>BROCAS 1/2"</v>
          </cell>
          <cell r="C88" t="str">
            <v>un</v>
          </cell>
          <cell r="D88">
            <v>60000</v>
          </cell>
        </row>
        <row r="89">
          <cell r="B89" t="str">
            <v>BROCAS 1/4"</v>
          </cell>
          <cell r="C89" t="str">
            <v>un</v>
          </cell>
          <cell r="D89">
            <v>4500</v>
          </cell>
        </row>
        <row r="90">
          <cell r="B90" t="str">
            <v>BROCAS, GRAPAS, CHAZOS Y TORNILLOS</v>
          </cell>
          <cell r="C90" t="str">
            <v>global</v>
          </cell>
          <cell r="D90">
            <v>10000</v>
          </cell>
        </row>
        <row r="91">
          <cell r="B91" t="str">
            <v>BUSHING 4"X2" A.C.</v>
          </cell>
          <cell r="C91" t="str">
            <v>un</v>
          </cell>
          <cell r="D91">
            <v>32480</v>
          </cell>
        </row>
        <row r="92">
          <cell r="B92" t="str">
            <v>CABALLETE ETERNIT</v>
          </cell>
          <cell r="C92" t="str">
            <v>un</v>
          </cell>
          <cell r="D92">
            <v>14500</v>
          </cell>
        </row>
        <row r="93">
          <cell r="B93" t="str">
            <v>CABALLETE THERMOACUSTICA DE 2.00X0.70</v>
          </cell>
          <cell r="C93" t="str">
            <v>un</v>
          </cell>
          <cell r="D93">
            <v>55000</v>
          </cell>
        </row>
        <row r="94">
          <cell r="B94" t="str">
            <v>CABLE #4 COBRE DESNUDO</v>
          </cell>
          <cell r="C94" t="str">
            <v>ml</v>
          </cell>
          <cell r="D94">
            <v>8500</v>
          </cell>
        </row>
        <row r="95">
          <cell r="B95" t="str">
            <v>Cable 10 THWN/THHN Cu-AWG 600V</v>
          </cell>
          <cell r="C95" t="str">
            <v>ml</v>
          </cell>
          <cell r="D95">
            <v>6500</v>
          </cell>
        </row>
        <row r="96">
          <cell r="B96" t="str">
            <v>cable 2/0</v>
          </cell>
          <cell r="C96" t="str">
            <v>ml</v>
          </cell>
          <cell r="D96">
            <v>23500</v>
          </cell>
        </row>
        <row r="97">
          <cell r="B97" t="str">
            <v>Cable 8 THWN/THHN Cu-AWG 600V</v>
          </cell>
          <cell r="C97" t="str">
            <v>ml</v>
          </cell>
          <cell r="D97">
            <v>3800</v>
          </cell>
        </row>
        <row r="98">
          <cell r="B98" t="str">
            <v>CABLE ANTIFRAUDE #8</v>
          </cell>
          <cell r="C98" t="str">
            <v>ml</v>
          </cell>
          <cell r="D98">
            <v>4500</v>
          </cell>
        </row>
        <row r="99">
          <cell r="B99" t="str">
            <v xml:space="preserve">CABLE BLINDADO COAXIAL RG59 U TV </v>
          </cell>
          <cell r="C99" t="str">
            <v>ml</v>
          </cell>
          <cell r="D99">
            <v>1500</v>
          </cell>
        </row>
        <row r="100">
          <cell r="B100" t="str">
            <v>CABLE DUPLEX DE 2X16</v>
          </cell>
          <cell r="C100" t="str">
            <v>ml</v>
          </cell>
          <cell r="D100">
            <v>2500</v>
          </cell>
        </row>
        <row r="101">
          <cell r="B101" t="str">
            <v>Cable 12 THWN/THHN Cu-AWG 600V</v>
          </cell>
          <cell r="C101" t="str">
            <v>ml</v>
          </cell>
          <cell r="D101">
            <v>2500</v>
          </cell>
        </row>
        <row r="102">
          <cell r="B102" t="str">
            <v>Cable 14 THWN/THHN Cu-AWG 600V</v>
          </cell>
          <cell r="C102" t="str">
            <v>ml</v>
          </cell>
          <cell r="D102">
            <v>1500</v>
          </cell>
        </row>
        <row r="103">
          <cell r="B103" t="str">
            <v>Cable 8 THWN/THHN Cu-AWG 600V</v>
          </cell>
          <cell r="C103" t="str">
            <v>ml</v>
          </cell>
          <cell r="D103">
            <v>3800</v>
          </cell>
        </row>
        <row r="104">
          <cell r="B104" t="str">
            <v>CABLE ENCAUCHETADO 3#4+1#6 T</v>
          </cell>
          <cell r="C104" t="str">
            <v>ml</v>
          </cell>
          <cell r="D104">
            <v>55500</v>
          </cell>
        </row>
        <row r="105">
          <cell r="B105" t="str">
            <v>CABLE DE COBRE DESNUDO No.12 AWG</v>
          </cell>
          <cell r="C105" t="str">
            <v>ml</v>
          </cell>
          <cell r="D105">
            <v>2600</v>
          </cell>
        </row>
        <row r="106">
          <cell r="B106" t="str">
            <v>CABLE No. 12 T</v>
          </cell>
          <cell r="C106" t="str">
            <v>ml</v>
          </cell>
          <cell r="D106">
            <v>3000</v>
          </cell>
        </row>
        <row r="107">
          <cell r="B107" t="str">
            <v>CABLE PARA SEÑALES SISTEMA CONTRA INCENDIO  2 PARES (2X22AWG) NPLF AISLAMIENTO EN PVC DE ACUERDO A LAS NORMAS IEC189, IEC708</v>
          </cell>
          <cell r="C107" t="str">
            <v>m</v>
          </cell>
          <cell r="D107">
            <v>3950</v>
          </cell>
        </row>
        <row r="108">
          <cell r="B108" t="str">
            <v>CABLE TELEFONICO 2 PARES</v>
          </cell>
          <cell r="C108" t="str">
            <v>ml</v>
          </cell>
          <cell r="D108">
            <v>1200</v>
          </cell>
        </row>
        <row r="109">
          <cell r="B109" t="str">
            <v>CAJA 2400</v>
          </cell>
          <cell r="C109" t="str">
            <v>un</v>
          </cell>
          <cell r="D109">
            <v>2000</v>
          </cell>
        </row>
        <row r="110">
          <cell r="B110" t="str">
            <v>CAJA 5800</v>
          </cell>
          <cell r="C110" t="str">
            <v>un</v>
          </cell>
          <cell r="D110">
            <v>1500</v>
          </cell>
        </row>
        <row r="111">
          <cell r="B111" t="str">
            <v>CAJA MEDIDOR ACUEDUCTO CON TAPA Y CERRADURA</v>
          </cell>
          <cell r="C111" t="str">
            <v>un</v>
          </cell>
          <cell r="D111">
            <v>70000</v>
          </cell>
        </row>
        <row r="112">
          <cell r="B112" t="str">
            <v>CAJA MEDIDOR DE AGUA 60*28*14</v>
          </cell>
          <cell r="C112" t="str">
            <v>un</v>
          </cell>
          <cell r="D112">
            <v>50000</v>
          </cell>
        </row>
        <row r="113">
          <cell r="B113" t="str">
            <v>CAJA MONOFASICA DE 4 CIRCUITOS CON TACOS</v>
          </cell>
          <cell r="C113" t="str">
            <v>un</v>
          </cell>
          <cell r="D113">
            <v>100000</v>
          </cell>
        </row>
        <row r="114">
          <cell r="B114" t="str">
            <v>CAJA OCTOGONAL GALVANIZADA (CAJA EMP GALV.OCTAGONAL 4")</v>
          </cell>
          <cell r="C114" t="str">
            <v>un</v>
          </cell>
          <cell r="D114">
            <v>2500</v>
          </cell>
        </row>
        <row r="115">
          <cell r="B115" t="str">
            <v>CAJA METALICA AMPLIFICADOR TV</v>
          </cell>
          <cell r="C115" t="str">
            <v>un</v>
          </cell>
          <cell r="D115">
            <v>220000</v>
          </cell>
        </row>
        <row r="116">
          <cell r="B116" t="str">
            <v>CAJA SENCILLA CONDUIT (CAJA EMP GALV.RECTANG. 2X4")</v>
          </cell>
          <cell r="C116" t="str">
            <v>un</v>
          </cell>
          <cell r="D116">
            <v>2000</v>
          </cell>
        </row>
        <row r="117">
          <cell r="B117" t="str">
            <v xml:space="preserve">CAJAS DE 20X25X10 CM PARA CONEXIÓN </v>
          </cell>
          <cell r="C117" t="str">
            <v>un</v>
          </cell>
          <cell r="D117">
            <v>49500</v>
          </cell>
        </row>
        <row r="118">
          <cell r="B118" t="str">
            <v>CALENTADOR ELECTRICO 20 GL 120 V HACEB</v>
          </cell>
          <cell r="C118" t="str">
            <v>un</v>
          </cell>
          <cell r="D118">
            <v>579900</v>
          </cell>
        </row>
        <row r="119">
          <cell r="B119" t="str">
            <v>CARBURO BLANCO</v>
          </cell>
          <cell r="C119" t="str">
            <v>gl</v>
          </cell>
          <cell r="D119">
            <v>55000</v>
          </cell>
        </row>
        <row r="120">
          <cell r="B120" t="str">
            <v>CAOLÍN</v>
          </cell>
          <cell r="C120" t="str">
            <v>bt</v>
          </cell>
          <cell r="D120">
            <v>12000</v>
          </cell>
        </row>
        <row r="121">
          <cell r="B121" t="str">
            <v>CAPACETE 1"</v>
          </cell>
          <cell r="C121" t="str">
            <v>un</v>
          </cell>
          <cell r="D121">
            <v>53333.333333333336</v>
          </cell>
        </row>
        <row r="122">
          <cell r="B122" t="str">
            <v>CASETÓN DE GUADUA h=0.42</v>
          </cell>
          <cell r="C122" t="str">
            <v>ml</v>
          </cell>
          <cell r="D122">
            <v>15000</v>
          </cell>
        </row>
        <row r="124">
          <cell r="B124" t="str">
            <v>CEDRO CAQUETA</v>
          </cell>
          <cell r="C124" t="str">
            <v>pieza</v>
          </cell>
          <cell r="D124">
            <v>35000</v>
          </cell>
        </row>
        <row r="125">
          <cell r="B125" t="str">
            <v xml:space="preserve">CELDA METÁLICA -LÁMINA COLD-ROLLED PARA  TRANSFORMADOR </v>
          </cell>
          <cell r="C125" t="str">
            <v>un</v>
          </cell>
          <cell r="D125">
            <v>2300000</v>
          </cell>
        </row>
        <row r="126">
          <cell r="B126" t="str">
            <v>CEMENTO MARINO</v>
          </cell>
          <cell r="C126" t="str">
            <v>gl</v>
          </cell>
          <cell r="D126">
            <v>38000</v>
          </cell>
        </row>
        <row r="127">
          <cell r="B127" t="str">
            <v>CEMENTO BLANCO</v>
          </cell>
          <cell r="C127" t="str">
            <v>kg</v>
          </cell>
          <cell r="D127">
            <v>1200</v>
          </cell>
        </row>
        <row r="128">
          <cell r="B128" t="str">
            <v>CEMENTO GRIS</v>
          </cell>
          <cell r="C128" t="str">
            <v>bt</v>
          </cell>
          <cell r="D128">
            <v>25000</v>
          </cell>
        </row>
        <row r="129">
          <cell r="B129" t="str">
            <v xml:space="preserve">CERAMICA </v>
          </cell>
          <cell r="C129" t="str">
            <v>m2</v>
          </cell>
          <cell r="D129">
            <v>25000</v>
          </cell>
        </row>
        <row r="130">
          <cell r="B130" t="str">
            <v>CERRADURA INAFER</v>
          </cell>
          <cell r="C130" t="str">
            <v>un</v>
          </cell>
          <cell r="D130">
            <v>22000</v>
          </cell>
        </row>
        <row r="131">
          <cell r="B131" t="str">
            <v>CERRADURA POMA MADERA ALCOBA</v>
          </cell>
          <cell r="C131" t="str">
            <v>un</v>
          </cell>
          <cell r="D131">
            <v>28500</v>
          </cell>
        </row>
        <row r="132">
          <cell r="B132" t="str">
            <v>CERRADURA POMA PUERTAS</v>
          </cell>
          <cell r="C132" t="str">
            <v>un</v>
          </cell>
          <cell r="D132">
            <v>15000</v>
          </cell>
        </row>
        <row r="133">
          <cell r="B133" t="str">
            <v>CENEFA EN MADERA DE 0.12 TINTADA</v>
          </cell>
          <cell r="C133" t="str">
            <v>ml</v>
          </cell>
          <cell r="D133">
            <v>45000</v>
          </cell>
        </row>
        <row r="134">
          <cell r="B134" t="str">
            <v>CERROJO EN ACERO INOXIDABLE</v>
          </cell>
          <cell r="C134" t="str">
            <v>un</v>
          </cell>
          <cell r="D134">
            <v>60000</v>
          </cell>
        </row>
        <row r="135">
          <cell r="B135" t="str">
            <v>CERRADURA SCHLAGE BAÑO  A40S Cromado Mate</v>
          </cell>
          <cell r="C135" t="str">
            <v>un</v>
          </cell>
          <cell r="D135">
            <v>36000</v>
          </cell>
        </row>
        <row r="136">
          <cell r="B136" t="str">
            <v>CHEQUE HORIZONTAL 1/2"</v>
          </cell>
          <cell r="C136" t="str">
            <v>un</v>
          </cell>
          <cell r="D136">
            <v>10000</v>
          </cell>
        </row>
        <row r="137">
          <cell r="B137" t="str">
            <v>CHEQUE R&amp;W Roscado 3/4" Ref. 236</v>
          </cell>
          <cell r="C137" t="str">
            <v>un</v>
          </cell>
          <cell r="D137">
            <v>37000</v>
          </cell>
        </row>
        <row r="138">
          <cell r="B138" t="str">
            <v>CIELO RASO Star Orion ( perfileria aluminio 1" )</v>
          </cell>
          <cell r="C138" t="str">
            <v>m2</v>
          </cell>
          <cell r="D138">
            <v>25000</v>
          </cell>
        </row>
        <row r="139">
          <cell r="B139" t="str">
            <v>CILINDRO DE GAS PROPANO</v>
          </cell>
          <cell r="C139" t="str">
            <v>un</v>
          </cell>
          <cell r="D139">
            <v>25000</v>
          </cell>
        </row>
        <row r="140">
          <cell r="B140" t="str">
            <v>CINTA BANDIT 1/2" CON GRAPAS</v>
          </cell>
          <cell r="C140" t="str">
            <v>un</v>
          </cell>
          <cell r="D140">
            <v>105000</v>
          </cell>
        </row>
        <row r="141">
          <cell r="B141" t="str">
            <v>CINTA PAPEL</v>
          </cell>
          <cell r="C141" t="str">
            <v>rl</v>
          </cell>
          <cell r="D141">
            <v>8000</v>
          </cell>
        </row>
        <row r="142">
          <cell r="B142" t="str">
            <v>CINTA TEFLÓN 10 m 1/2"</v>
          </cell>
          <cell r="C142" t="str">
            <v>un</v>
          </cell>
          <cell r="D142">
            <v>2000</v>
          </cell>
        </row>
        <row r="143">
          <cell r="B143" t="str">
            <v>CLOSET</v>
          </cell>
          <cell r="C143" t="str">
            <v>m2</v>
          </cell>
          <cell r="D143">
            <v>170000</v>
          </cell>
        </row>
        <row r="144">
          <cell r="B144" t="str">
            <v>COCINA INTEGRAL</v>
          </cell>
          <cell r="C144" t="str">
            <v>ml</v>
          </cell>
          <cell r="D144">
            <v>1180000</v>
          </cell>
        </row>
        <row r="145">
          <cell r="B145" t="str">
            <v>CODO 90° 1/4 CxC SANITARIO 3" Pavco</v>
          </cell>
          <cell r="C145" t="str">
            <v>un</v>
          </cell>
          <cell r="D145">
            <v>15000</v>
          </cell>
        </row>
        <row r="146">
          <cell r="B146" t="str">
            <v>CODO 90° 1/4 CxC SANITARIO 4" Pavco</v>
          </cell>
          <cell r="C146" t="str">
            <v>un</v>
          </cell>
          <cell r="D146">
            <v>16500</v>
          </cell>
        </row>
        <row r="147">
          <cell r="B147" t="str">
            <v>CODO 90° 1/4 CxE SANITARIO 2"</v>
          </cell>
          <cell r="C147" t="str">
            <v>un</v>
          </cell>
          <cell r="D147">
            <v>190000</v>
          </cell>
        </row>
        <row r="148">
          <cell r="B148" t="str">
            <v>CODO 90° 4" EXTREMO BRIDADO</v>
          </cell>
          <cell r="C148" t="str">
            <v>un</v>
          </cell>
          <cell r="D148">
            <v>190000</v>
          </cell>
        </row>
        <row r="149">
          <cell r="B149" t="str">
            <v>CODO 90° PRESIÓN PVC   3/4" Pavco</v>
          </cell>
          <cell r="C149" t="str">
            <v>un</v>
          </cell>
          <cell r="D149">
            <v>1850</v>
          </cell>
        </row>
        <row r="150">
          <cell r="B150" t="str">
            <v>CODO 90° PRESIÓN PVC 1 1/2" Pavco</v>
          </cell>
          <cell r="C150" t="str">
            <v>un</v>
          </cell>
          <cell r="D150">
            <v>3500</v>
          </cell>
        </row>
        <row r="151">
          <cell r="B151" t="str">
            <v>CODO PRESIÓN           1"</v>
          </cell>
          <cell r="C151" t="str">
            <v>un</v>
          </cell>
          <cell r="D151">
            <v>2500</v>
          </cell>
        </row>
        <row r="152">
          <cell r="B152" t="str">
            <v>COMBO SANITARIO BLANCO AHORRADOR</v>
          </cell>
          <cell r="C152" t="str">
            <v>un</v>
          </cell>
          <cell r="D152">
            <v>310000</v>
          </cell>
        </row>
        <row r="153">
          <cell r="B153" t="str">
            <v>CONCERTINA EN ACERO INOXIDABLE DE 18"</v>
          </cell>
          <cell r="C153" t="str">
            <v>ml</v>
          </cell>
          <cell r="D153">
            <v>16500</v>
          </cell>
        </row>
        <row r="154">
          <cell r="B154" t="str">
            <v>CONCRETO DE 1500 PSI</v>
          </cell>
          <cell r="C154" t="str">
            <v>m3</v>
          </cell>
          <cell r="D154">
            <v>270000</v>
          </cell>
        </row>
        <row r="155">
          <cell r="B155" t="str">
            <v>CONCRETO DE 2000 PSI</v>
          </cell>
          <cell r="C155" t="str">
            <v>m3</v>
          </cell>
          <cell r="D155">
            <v>280000</v>
          </cell>
        </row>
        <row r="156">
          <cell r="B156" t="str">
            <v>CONCRETO DE 2500 PSI</v>
          </cell>
          <cell r="C156" t="str">
            <v>m3</v>
          </cell>
          <cell r="D156">
            <v>290000</v>
          </cell>
        </row>
        <row r="157">
          <cell r="B157" t="str">
            <v>CONCRETO DE 3000 PSI</v>
          </cell>
          <cell r="C157" t="str">
            <v>m3</v>
          </cell>
          <cell r="D157">
            <v>320000</v>
          </cell>
        </row>
        <row r="158">
          <cell r="B158" t="str">
            <v>CONCRETO DE 3500 PSI</v>
          </cell>
          <cell r="C158" t="str">
            <v>m3</v>
          </cell>
          <cell r="D158">
            <v>330000</v>
          </cell>
        </row>
        <row r="159">
          <cell r="B159" t="str">
            <v>CONCRETO DE 4000 PSI</v>
          </cell>
          <cell r="C159" t="str">
            <v>m3</v>
          </cell>
          <cell r="D159">
            <v>360000</v>
          </cell>
        </row>
        <row r="160">
          <cell r="B160" t="str">
            <v>CONCRETO TREMIE TORNILLO DE 3000 PSI</v>
          </cell>
          <cell r="C160" t="str">
            <v>m3</v>
          </cell>
          <cell r="D160">
            <v>350000</v>
          </cell>
        </row>
        <row r="161">
          <cell r="B161" t="str">
            <v>CONCRETO TREMIE TORNILLO DE 4000 PSI</v>
          </cell>
          <cell r="C161" t="str">
            <v>m3</v>
          </cell>
          <cell r="D161">
            <v>380000</v>
          </cell>
        </row>
        <row r="162">
          <cell r="B162" t="str">
            <v>CONCRETO DE 3500 PSI BAJA PERMEABILIDAD</v>
          </cell>
          <cell r="C162" t="str">
            <v>m3</v>
          </cell>
          <cell r="D162">
            <v>350000</v>
          </cell>
        </row>
        <row r="163">
          <cell r="B163" t="str">
            <v>COPA ESMERIL</v>
          </cell>
          <cell r="C163" t="str">
            <v>un</v>
          </cell>
          <cell r="D163">
            <v>60000</v>
          </cell>
        </row>
        <row r="164">
          <cell r="B164" t="str">
            <v>COPA SIERRA</v>
          </cell>
          <cell r="C164" t="str">
            <v>un</v>
          </cell>
          <cell r="D164">
            <v>14500</v>
          </cell>
        </row>
        <row r="165">
          <cell r="B165" t="str">
            <v>CORREA EN MADERA</v>
          </cell>
          <cell r="C165" t="str">
            <v>ml</v>
          </cell>
          <cell r="D165">
            <v>35000</v>
          </cell>
        </row>
        <row r="166">
          <cell r="B166" t="str">
            <v>CORREA METALICA</v>
          </cell>
          <cell r="C166" t="str">
            <v>ml</v>
          </cell>
          <cell r="D166">
            <v>12500</v>
          </cell>
        </row>
        <row r="167">
          <cell r="B167" t="str">
            <v>CORTACIRCUITOS 15 KV-100 AMPERIOS-</v>
          </cell>
          <cell r="C167" t="str">
            <v>un</v>
          </cell>
          <cell r="D167">
            <v>550000</v>
          </cell>
        </row>
        <row r="168">
          <cell r="B168" t="str">
            <v xml:space="preserve">Cortina corrida Automática tipo Blackout, h= 1.10 m </v>
          </cell>
          <cell r="C168" t="str">
            <v>ml</v>
          </cell>
          <cell r="D168">
            <v>180000</v>
          </cell>
        </row>
        <row r="169">
          <cell r="B169" t="str">
            <v>CURVA 90º PVC 1/2"</v>
          </cell>
          <cell r="C169" t="str">
            <v>un</v>
          </cell>
          <cell r="D169">
            <v>500</v>
          </cell>
        </row>
        <row r="170">
          <cell r="B170" t="str">
            <v>DESAGUE LAVAMANOS SENCILLO Gerfor GF-581084</v>
          </cell>
          <cell r="C170" t="str">
            <v>un</v>
          </cell>
          <cell r="D170">
            <v>15000</v>
          </cell>
        </row>
        <row r="171">
          <cell r="B171" t="str">
            <v>DESAGUE ORINAL 1 1/2"</v>
          </cell>
          <cell r="C171" t="str">
            <v>un</v>
          </cell>
          <cell r="D171">
            <v>14500</v>
          </cell>
        </row>
        <row r="172">
          <cell r="B172" t="str">
            <v>DESCARGADOR DE SOBRETENSION TIPO  LINEA 12 KV- 10 KA-</v>
          </cell>
          <cell r="C172" t="str">
            <v>un</v>
          </cell>
          <cell r="D172">
            <v>480000</v>
          </cell>
        </row>
        <row r="173">
          <cell r="B173" t="str">
            <v xml:space="preserve">DESCARGADOR FRANKLIN DE 5 PUNTAS </v>
          </cell>
          <cell r="C173" t="str">
            <v>un</v>
          </cell>
          <cell r="D173">
            <v>950000</v>
          </cell>
        </row>
        <row r="174">
          <cell r="B174" t="str">
            <v>DIAGONALES</v>
          </cell>
          <cell r="C174" t="str">
            <v>un</v>
          </cell>
          <cell r="D174">
            <v>8500</v>
          </cell>
        </row>
        <row r="175">
          <cell r="B175" t="str">
            <v>DILATACION BRONCE</v>
          </cell>
          <cell r="C175" t="str">
            <v>ml</v>
          </cell>
          <cell r="D175">
            <v>4500</v>
          </cell>
        </row>
        <row r="176">
          <cell r="B176" t="str">
            <v>DILATACIÓN EN BRONCE PC13</v>
          </cell>
          <cell r="C176" t="str">
            <v>ml</v>
          </cell>
          <cell r="D176">
            <v>18500</v>
          </cell>
        </row>
        <row r="177">
          <cell r="B177" t="str">
            <v>DINTELES EN CONCRETO h=0.15m x 0.2m (2500 PSI Mezcla 1:3:3)</v>
          </cell>
          <cell r="C177" t="str">
            <v>ml</v>
          </cell>
          <cell r="D177">
            <v>25000</v>
          </cell>
        </row>
        <row r="178">
          <cell r="B178" t="str">
            <v>DISCO CORTE LADRILLO Y7O CONCRETO</v>
          </cell>
          <cell r="C178" t="str">
            <v>un</v>
          </cell>
          <cell r="D178">
            <v>12500</v>
          </cell>
        </row>
        <row r="179">
          <cell r="B179" t="str">
            <v>DISCO PARA CORTE METAL</v>
          </cell>
          <cell r="C179" t="str">
            <v>un</v>
          </cell>
          <cell r="D179">
            <v>7500</v>
          </cell>
        </row>
        <row r="180">
          <cell r="B180" t="str">
            <v>DISPENSADOR JABON</v>
          </cell>
          <cell r="C180" t="str">
            <v>un</v>
          </cell>
          <cell r="D180">
            <v>32000</v>
          </cell>
        </row>
        <row r="181">
          <cell r="B181" t="str">
            <v>DUCHA Antivandalica Docol DO-17125106</v>
          </cell>
          <cell r="C181" t="str">
            <v>un</v>
          </cell>
          <cell r="D181">
            <v>150000</v>
          </cell>
        </row>
        <row r="182">
          <cell r="B182" t="str">
            <v>DUCHA CON MEZCLADOR</v>
          </cell>
          <cell r="C182" t="str">
            <v>un</v>
          </cell>
          <cell r="D182">
            <v>60000</v>
          </cell>
        </row>
        <row r="183">
          <cell r="B183" t="str">
            <v>DUCHA CON REGISTRO</v>
          </cell>
          <cell r="C183" t="str">
            <v>un</v>
          </cell>
          <cell r="D183">
            <v>35000</v>
          </cell>
        </row>
        <row r="184">
          <cell r="B184" t="str">
            <v>DUCHA ELECTRICA</v>
          </cell>
          <cell r="C184" t="str">
            <v>un</v>
          </cell>
          <cell r="D184">
            <v>55000</v>
          </cell>
        </row>
        <row r="185">
          <cell r="B185" t="str">
            <v>DURMIENTE ABARCO 4 m</v>
          </cell>
          <cell r="C185" t="str">
            <v>ml</v>
          </cell>
          <cell r="D185">
            <v>4200</v>
          </cell>
        </row>
        <row r="186">
          <cell r="B186" t="str">
            <v>DURMIENTE ORDINARIO DE 3 MTS</v>
          </cell>
          <cell r="C186" t="str">
            <v>un</v>
          </cell>
          <cell r="D186">
            <v>4500</v>
          </cell>
        </row>
        <row r="187">
          <cell r="B187" t="str">
            <v>ELEMENTOS FIJACION MANTO</v>
          </cell>
          <cell r="C187" t="str">
            <v>m2</v>
          </cell>
          <cell r="D187">
            <v>1000</v>
          </cell>
        </row>
        <row r="188">
          <cell r="B188" t="str">
            <v>EMPAQUES</v>
          </cell>
          <cell r="C188" t="str">
            <v>ml</v>
          </cell>
          <cell r="D188">
            <v>500</v>
          </cell>
        </row>
        <row r="189">
          <cell r="B189" t="str">
            <v>EMULSION ASFALTICA</v>
          </cell>
          <cell r="C189" t="str">
            <v>caneca</v>
          </cell>
          <cell r="D189">
            <v>75000</v>
          </cell>
        </row>
        <row r="190">
          <cell r="B190" t="str">
            <v>ENCHAPE  DE 20X30</v>
          </cell>
          <cell r="C190" t="str">
            <v>m2</v>
          </cell>
          <cell r="D190">
            <v>28500</v>
          </cell>
        </row>
        <row r="191">
          <cell r="B191" t="str">
            <v>ENCHAPE CERAMICA BLANCO</v>
          </cell>
          <cell r="C191" t="str">
            <v>m2</v>
          </cell>
          <cell r="D191">
            <v>27500</v>
          </cell>
        </row>
        <row r="192">
          <cell r="B192" t="str">
            <v>Enchape paredes interiores Triplex Cedro Tintillad</v>
          </cell>
          <cell r="C192" t="str">
            <v>m2</v>
          </cell>
          <cell r="D192">
            <v>60000</v>
          </cell>
        </row>
        <row r="193">
          <cell r="B193" t="str">
            <v xml:space="preserve">EQUIPO AUTOMÁTICO PARA ALUMBRADO DE EMERGENCIA REFERENCIA ILURAM IL3-2H  </v>
          </cell>
          <cell r="C193" t="str">
            <v>un</v>
          </cell>
          <cell r="D193">
            <v>340000</v>
          </cell>
        </row>
        <row r="194">
          <cell r="B194" t="str">
            <v xml:space="preserve">EQUIPO DE MEDICION  EN MEDIA TENSION </v>
          </cell>
          <cell r="C194" t="str">
            <v>un</v>
          </cell>
          <cell r="D194">
            <v>15500000</v>
          </cell>
        </row>
        <row r="195">
          <cell r="B195" t="str">
            <v>ESGRAFIADO PINTUCO 4 GALONES 30 KG</v>
          </cell>
          <cell r="C195" t="str">
            <v>un</v>
          </cell>
          <cell r="D195">
            <v>65000</v>
          </cell>
        </row>
        <row r="196">
          <cell r="B196" t="str">
            <v>ESMALTE  Sobre lamina lineal Tipo pintulx anoloc verde bronce.</v>
          </cell>
          <cell r="C196" t="str">
            <v>ml</v>
          </cell>
          <cell r="D196">
            <v>4500</v>
          </cell>
        </row>
        <row r="197">
          <cell r="B197" t="str">
            <v>ESMALTE  Sobre lamina llena Tipo pintulx</v>
          </cell>
          <cell r="C197" t="str">
            <v>m2</v>
          </cell>
          <cell r="D197">
            <v>8000</v>
          </cell>
        </row>
        <row r="198">
          <cell r="B198" t="str">
            <v>ESMALTE ANTIHUMEDAD LAVABLE</v>
          </cell>
          <cell r="C198" t="str">
            <v>gl</v>
          </cell>
          <cell r="D198">
            <v>65000</v>
          </cell>
        </row>
        <row r="199">
          <cell r="B199" t="str">
            <v>ESMALTE SINTÉTICO PINTULUX</v>
          </cell>
          <cell r="C199" t="str">
            <v>gl</v>
          </cell>
          <cell r="D199">
            <v>65000</v>
          </cell>
        </row>
        <row r="200">
          <cell r="B200" t="str">
            <v>ESPEJO BORDE BISELADO DE 0.70X1.00</v>
          </cell>
          <cell r="C200" t="str">
            <v>un</v>
          </cell>
          <cell r="D200">
            <v>75000</v>
          </cell>
        </row>
        <row r="201">
          <cell r="B201" t="str">
            <v>ESPEJO DE SEGURIDAD DE 40 CM</v>
          </cell>
          <cell r="C201" t="str">
            <v>un</v>
          </cell>
          <cell r="D201">
            <v>40000</v>
          </cell>
        </row>
        <row r="202">
          <cell r="B202" t="str">
            <v>ESTACAS</v>
          </cell>
          <cell r="C202" t="str">
            <v>un</v>
          </cell>
          <cell r="D202">
            <v>50</v>
          </cell>
        </row>
        <row r="203">
          <cell r="B203" t="str">
            <v>ESTACIUON MANUAL DE APERTURA REF. BDS121/e SIEMENS o similar en marca reconocida</v>
          </cell>
          <cell r="C203" t="str">
            <v>un</v>
          </cell>
          <cell r="D203">
            <v>120000</v>
          </cell>
        </row>
        <row r="204">
          <cell r="B204" t="str">
            <v>ESTRUCTURA CIELORASO DRYWALL(OMEGA-ANGULO-PARAL-TORNILLOS)</v>
          </cell>
          <cell r="C204" t="str">
            <v>m2</v>
          </cell>
          <cell r="D204">
            <v>15000</v>
          </cell>
        </row>
        <row r="205">
          <cell r="B205" t="str">
            <v>ESTRUCTURA CONEXIÓN RED TRENZADA CONJUNTO LA 320</v>
          </cell>
          <cell r="C205" t="str">
            <v>un</v>
          </cell>
          <cell r="D205">
            <v>115000</v>
          </cell>
        </row>
        <row r="206">
          <cell r="B206" t="str">
            <v>ESTRUCTURA CONEXIÓN RED TRENZADA CONJUNTO LA 321</v>
          </cell>
          <cell r="C206" t="str">
            <v>un</v>
          </cell>
          <cell r="D206">
            <v>200000</v>
          </cell>
        </row>
        <row r="207">
          <cell r="B207" t="str">
            <v>ESTRUCTURA CONEXIÓN RED TRENZADA CONJUNTO LA 324</v>
          </cell>
          <cell r="C207" t="str">
            <v>un</v>
          </cell>
          <cell r="D207">
            <v>263500</v>
          </cell>
        </row>
        <row r="208">
          <cell r="B208" t="str">
            <v>ESQUINERO PLASTICO 2m</v>
          </cell>
          <cell r="C208" t="str">
            <v>un</v>
          </cell>
          <cell r="D208">
            <v>3500</v>
          </cell>
        </row>
        <row r="209">
          <cell r="B209" t="str">
            <v>ESTUCO PLASTICO</v>
          </cell>
          <cell r="C209" t="str">
            <v>caneca</v>
          </cell>
          <cell r="D209">
            <v>50000</v>
          </cell>
        </row>
        <row r="210">
          <cell r="B210" t="str">
            <v>ESTUFA CHALLENGER DE EMPOTRAR 4 PUESTOS ELECTRICA</v>
          </cell>
          <cell r="C210" t="str">
            <v>un</v>
          </cell>
          <cell r="D210">
            <v>527684</v>
          </cell>
        </row>
        <row r="211">
          <cell r="B211" t="str">
            <v>ESTUFA DE EMPOTRAR MIXTA 4 PUESTOS</v>
          </cell>
          <cell r="C211" t="str">
            <v>un</v>
          </cell>
          <cell r="D211">
            <v>775000</v>
          </cell>
        </row>
        <row r="212">
          <cell r="B212" t="str">
            <v>ESTUFA ELECTRICA 2 PUESTOS</v>
          </cell>
          <cell r="C212" t="str">
            <v>un</v>
          </cell>
          <cell r="D212">
            <v>285000</v>
          </cell>
        </row>
        <row r="213">
          <cell r="B213" t="str">
            <v>EXTRAXTOR DE OLOR DE 20X20</v>
          </cell>
          <cell r="C213" t="str">
            <v>un</v>
          </cell>
          <cell r="D213">
            <v>162284</v>
          </cell>
        </row>
        <row r="214">
          <cell r="B214" t="str">
            <v>Fachada Closet 4 Ptas Cedro ( Tintillado )</v>
          </cell>
          <cell r="C214" t="str">
            <v>m2</v>
          </cell>
          <cell r="D214">
            <v>300000</v>
          </cell>
        </row>
        <row r="215">
          <cell r="B215" t="str">
            <v>FIJADORES DE ALA</v>
          </cell>
          <cell r="C215" t="str">
            <v>un</v>
          </cell>
          <cell r="D215">
            <v>1200</v>
          </cell>
        </row>
        <row r="216">
          <cell r="B216" t="str">
            <v>FILTRO AEROBICO CON ACC.</v>
          </cell>
          <cell r="C216" t="str">
            <v>un</v>
          </cell>
          <cell r="D216">
            <v>35000</v>
          </cell>
        </row>
        <row r="217">
          <cell r="B217" t="str">
            <v>FILTRO DE DRENAJE 0.5 x 0.5 CON RELLENO EN GRAVILLA DE RIO 3/4" - 1" (SIN EXCAVACIÓN)</v>
          </cell>
          <cell r="C217" t="str">
            <v>ml</v>
          </cell>
          <cell r="D217">
            <v>65000</v>
          </cell>
        </row>
        <row r="218">
          <cell r="B218" t="str">
            <v>FORMALETA ENTREPISOS, con camilla</v>
          </cell>
          <cell r="C218" t="str">
            <v>ms</v>
          </cell>
          <cell r="D218">
            <v>2500</v>
          </cell>
        </row>
        <row r="219">
          <cell r="B219" t="str">
            <v>GANCHOS ANCLAJES TEJA THERMOACUSTICA</v>
          </cell>
          <cell r="C219" t="str">
            <v>M2</v>
          </cell>
          <cell r="D219">
            <v>2000</v>
          </cell>
        </row>
        <row r="220">
          <cell r="B220" t="str">
            <v>GANCHO TEJA ETERNIT 55 mm</v>
          </cell>
          <cell r="C220" t="str">
            <v>un</v>
          </cell>
          <cell r="D220">
            <v>1500</v>
          </cell>
        </row>
        <row r="221">
          <cell r="B221" t="str">
            <v>GEOTEXTIL NO TEJIDO</v>
          </cell>
          <cell r="C221" t="str">
            <v>m2</v>
          </cell>
          <cell r="D221">
            <v>8000</v>
          </cell>
        </row>
        <row r="222">
          <cell r="B222" t="str">
            <v>GEOTEXTIL TR 4000</v>
          </cell>
          <cell r="C222" t="str">
            <v>m2</v>
          </cell>
          <cell r="D222">
            <v>9500</v>
          </cell>
        </row>
        <row r="223">
          <cell r="B223" t="str">
            <v>GRANITO TRAVERTINO</v>
          </cell>
          <cell r="C223" t="str">
            <v>bto</v>
          </cell>
          <cell r="D223">
            <v>18500</v>
          </cell>
        </row>
        <row r="224">
          <cell r="B224" t="str">
            <v xml:space="preserve">GRAVILLA </v>
          </cell>
          <cell r="C224" t="str">
            <v>m3</v>
          </cell>
          <cell r="D224">
            <v>75000</v>
          </cell>
        </row>
        <row r="225">
          <cell r="B225" t="str">
            <v>GRIFERIA AHORRADORA TIPO PUSH</v>
          </cell>
          <cell r="C225" t="str">
            <v>un</v>
          </cell>
          <cell r="D225">
            <v>125000</v>
          </cell>
        </row>
        <row r="226">
          <cell r="B226" t="str">
            <v>GRIFERIA LAVAMANOS LINEA FENIX 4"</v>
          </cell>
          <cell r="C226" t="str">
            <v>un</v>
          </cell>
          <cell r="D226">
            <v>115000</v>
          </cell>
        </row>
        <row r="227">
          <cell r="B227" t="str">
            <v>GUARDAESCOBA EN CERAMICA</v>
          </cell>
          <cell r="C227" t="str">
            <v>ml</v>
          </cell>
          <cell r="D227">
            <v>7500</v>
          </cell>
        </row>
        <row r="228">
          <cell r="B228" t="str">
            <v>GUARDAESCOBA EN GRANADILLO</v>
          </cell>
          <cell r="C228" t="str">
            <v>ml</v>
          </cell>
          <cell r="D228">
            <v>13000</v>
          </cell>
        </row>
        <row r="229">
          <cell r="B229" t="str">
            <v>GRIFERIA LAVAPLATOS GRIVAL LINEA AMARETO</v>
          </cell>
          <cell r="C229" t="str">
            <v>un</v>
          </cell>
          <cell r="D229">
            <v>105000</v>
          </cell>
        </row>
        <row r="230">
          <cell r="B230" t="str">
            <v>GUARDAESCOBA PORCELANATO</v>
          </cell>
          <cell r="C230" t="str">
            <v>ml</v>
          </cell>
          <cell r="D230">
            <v>10000</v>
          </cell>
        </row>
        <row r="231">
          <cell r="B231" t="str">
            <v>IGAS GRIS - Masilla plastica 25210351</v>
          </cell>
          <cell r="C231" t="str">
            <v>kg</v>
          </cell>
          <cell r="D231">
            <v>800</v>
          </cell>
        </row>
        <row r="232">
          <cell r="B232" t="str">
            <v>IMPRIMANTE DE VINILO</v>
          </cell>
          <cell r="C232" t="str">
            <v>gl</v>
          </cell>
          <cell r="D232">
            <v>25000</v>
          </cell>
        </row>
        <row r="233">
          <cell r="B233" t="str">
            <v>HERRAJES MUEBLES MADERA</v>
          </cell>
          <cell r="C233" t="str">
            <v>un</v>
          </cell>
          <cell r="D233">
            <v>8500</v>
          </cell>
        </row>
        <row r="234">
          <cell r="B234" t="str">
            <v>Interior Closet en triplex cedro (Tintillado )</v>
          </cell>
          <cell r="C234" t="str">
            <v>m2</v>
          </cell>
          <cell r="D234">
            <v>65000</v>
          </cell>
        </row>
        <row r="235">
          <cell r="B235" t="str">
            <v>INTERRUPTOR CAJA MOLDEADA 3X40A / 25KA. CALIDAD MERLIN GERIN, SIEMENS O SUPERIOR</v>
          </cell>
          <cell r="C235" t="str">
            <v>un</v>
          </cell>
          <cell r="D235">
            <v>140000</v>
          </cell>
        </row>
        <row r="236">
          <cell r="B236" t="str">
            <v>INTERRUPTOR CAJA MOLDEADA 3X80A / 50KA - 240V.</v>
          </cell>
          <cell r="C236" t="str">
            <v>un</v>
          </cell>
          <cell r="D236">
            <v>410000</v>
          </cell>
        </row>
        <row r="237">
          <cell r="B237" t="str">
            <v>INTERRUPTOR DE TRANSFERENCIA TIPO SECCIONADOR TRIPOLAR</v>
          </cell>
          <cell r="C237" t="str">
            <v>un</v>
          </cell>
          <cell r="D237">
            <v>12900000</v>
          </cell>
        </row>
        <row r="238">
          <cell r="B238" t="str">
            <v xml:space="preserve">INTERRUPTOR DOBLE </v>
          </cell>
          <cell r="C238" t="str">
            <v>un</v>
          </cell>
          <cell r="D238">
            <v>5500</v>
          </cell>
        </row>
        <row r="239">
          <cell r="B239" t="str">
            <v>INTERRUPTOR DOBLE CONMUTABLE</v>
          </cell>
          <cell r="C239" t="str">
            <v>un</v>
          </cell>
          <cell r="D239">
            <v>6500</v>
          </cell>
        </row>
        <row r="240">
          <cell r="B240" t="str">
            <v>INTERRUPTOR ENCHUFABLE DE 2X20  A - 240 v - 10 ka</v>
          </cell>
          <cell r="C240" t="str">
            <v>un</v>
          </cell>
          <cell r="D240">
            <v>18000</v>
          </cell>
        </row>
        <row r="241">
          <cell r="B241" t="str">
            <v>INTERRUPTOR ENCHUFABLE DE 2X30  A - 240 v - 10 ka</v>
          </cell>
          <cell r="C241" t="str">
            <v>un</v>
          </cell>
          <cell r="D241">
            <v>18000</v>
          </cell>
        </row>
        <row r="242">
          <cell r="B242" t="str">
            <v xml:space="preserve">INTERRUPTOR SENCILLO </v>
          </cell>
          <cell r="C242" t="str">
            <v>un</v>
          </cell>
          <cell r="D242">
            <v>7500</v>
          </cell>
        </row>
        <row r="243">
          <cell r="B243" t="str">
            <v>INTERRUPTOR SENCILLO CONMUTABLE CON LUZ PILOTO</v>
          </cell>
          <cell r="C243" t="str">
            <v>un</v>
          </cell>
          <cell r="D243">
            <v>12500</v>
          </cell>
        </row>
        <row r="244">
          <cell r="B244" t="str">
            <v>INTERRUPTOR SENCILLOCON LUZ PILOTO</v>
          </cell>
          <cell r="C244" t="str">
            <v>un</v>
          </cell>
          <cell r="D244">
            <v>8500</v>
          </cell>
        </row>
        <row r="245">
          <cell r="B245" t="str">
            <v>INTERRUPTORES ENCHUFABLES DE 1X15  A - 240 v - 10 ka</v>
          </cell>
          <cell r="C245" t="str">
            <v>un</v>
          </cell>
          <cell r="D245">
            <v>8100</v>
          </cell>
        </row>
        <row r="246">
          <cell r="B246" t="str">
            <v>INTERRUPTORES ENCHUFABLES DE 1X20  A - 240 v - 10 kA</v>
          </cell>
          <cell r="C246" t="str">
            <v>un</v>
          </cell>
          <cell r="D246">
            <v>8100</v>
          </cell>
        </row>
        <row r="247">
          <cell r="B247" t="str">
            <v>INTERRUPTORES ENCHUFABLES DE 3X30  A - 240 v - 10 ka</v>
          </cell>
          <cell r="C247" t="str">
            <v>un</v>
          </cell>
          <cell r="D247">
            <v>50000</v>
          </cell>
        </row>
        <row r="248">
          <cell r="B248" t="str">
            <v>Jabonera - GRIVAL</v>
          </cell>
          <cell r="C248" t="str">
            <v>un</v>
          </cell>
          <cell r="D248">
            <v>70000</v>
          </cell>
        </row>
        <row r="249">
          <cell r="B249" t="str">
            <v>Jabonera Ducha - GRIVAL</v>
          </cell>
          <cell r="C249" t="str">
            <v>un</v>
          </cell>
          <cell r="D249">
            <v>65000</v>
          </cell>
        </row>
        <row r="250">
          <cell r="B250" t="str">
            <v>KORAZA Pintuco</v>
          </cell>
          <cell r="C250" t="str">
            <v>gl</v>
          </cell>
          <cell r="D250">
            <v>30000</v>
          </cell>
        </row>
        <row r="251">
          <cell r="B251" t="str">
            <v>LACA</v>
          </cell>
          <cell r="C251" t="str">
            <v>gl</v>
          </cell>
          <cell r="D251">
            <v>45000</v>
          </cell>
        </row>
        <row r="252">
          <cell r="B252" t="str">
            <v>LACA PARA MADERA</v>
          </cell>
          <cell r="C252" t="str">
            <v>gl</v>
          </cell>
          <cell r="D252">
            <v>50000</v>
          </cell>
        </row>
        <row r="253">
          <cell r="B253" t="str">
            <v>LADRILLO PORTANTE 12X29X9</v>
          </cell>
          <cell r="C253" t="str">
            <v>un</v>
          </cell>
          <cell r="D253">
            <v>1050</v>
          </cell>
        </row>
        <row r="254">
          <cell r="B254" t="str">
            <v>Ladrillo Prensado</v>
          </cell>
          <cell r="C254" t="str">
            <v>un</v>
          </cell>
          <cell r="D254">
            <v>650</v>
          </cell>
        </row>
        <row r="255">
          <cell r="B255" t="str">
            <v>LADRILLO RECOCIDO</v>
          </cell>
          <cell r="C255" t="str">
            <v>un</v>
          </cell>
          <cell r="D255">
            <v>450</v>
          </cell>
        </row>
        <row r="256">
          <cell r="B256" t="str">
            <v>LADRILLO TOLETE COMUN RECOCIDO</v>
          </cell>
          <cell r="C256" t="str">
            <v>un</v>
          </cell>
          <cell r="D256">
            <v>350</v>
          </cell>
        </row>
        <row r="257">
          <cell r="B257" t="str">
            <v>LÁMINA COLD ROLLED Cal.16 (1.22x 2.44 )</v>
          </cell>
          <cell r="C257" t="str">
            <v>un</v>
          </cell>
          <cell r="D257">
            <v>170000</v>
          </cell>
        </row>
        <row r="258">
          <cell r="B258" t="str">
            <v xml:space="preserve">LÁMINA COLD ROLLED Cal.18 </v>
          </cell>
          <cell r="C258" t="str">
            <v>un</v>
          </cell>
          <cell r="D258">
            <v>105000</v>
          </cell>
        </row>
        <row r="259">
          <cell r="B259" t="str">
            <v>LÁMINA COLD ROLLED Cal.18 (1.22x 2.44 )</v>
          </cell>
          <cell r="C259" t="str">
            <v>un</v>
          </cell>
          <cell r="D259">
            <v>56000</v>
          </cell>
        </row>
        <row r="260">
          <cell r="B260" t="str">
            <v>LÁMINA COLD ROLLED Cal.20 (1.00x 2.00 )</v>
          </cell>
          <cell r="C260" t="str">
            <v>un</v>
          </cell>
          <cell r="D260">
            <v>30100</v>
          </cell>
        </row>
        <row r="261">
          <cell r="B261" t="str">
            <v>LÁMINA COLD ROLLED Cal.20 (1.22x 2.44 )</v>
          </cell>
          <cell r="C261" t="str">
            <v>un</v>
          </cell>
          <cell r="D261">
            <v>40600</v>
          </cell>
        </row>
        <row r="262">
          <cell r="B262" t="str">
            <v>LAMINA DE ACRILICO DE 0.60X2.44 DE 1.80 mm</v>
          </cell>
          <cell r="C262" t="str">
            <v>un</v>
          </cell>
          <cell r="D262">
            <v>30100</v>
          </cell>
        </row>
        <row r="263">
          <cell r="B263" t="str">
            <v>LAMINA COLABORANTE METALDECK 2" GRADO 40 CAL 22</v>
          </cell>
          <cell r="C263" t="str">
            <v>m2</v>
          </cell>
          <cell r="D263">
            <v>26000</v>
          </cell>
        </row>
        <row r="264">
          <cell r="B264" t="str">
            <v>LAMINA DE ACRILICO DE 1.20X1.80 DE 3.0 mm con color</v>
          </cell>
          <cell r="C264" t="str">
            <v>un</v>
          </cell>
          <cell r="D264">
            <v>45000</v>
          </cell>
        </row>
        <row r="265">
          <cell r="B265" t="str">
            <v>LAMINA DE ACRILICO DE 1.20X1.80 DE 3.0 mm sin color</v>
          </cell>
          <cell r="C265" t="str">
            <v>un</v>
          </cell>
          <cell r="D265">
            <v>64000</v>
          </cell>
        </row>
        <row r="266">
          <cell r="B266" t="str">
            <v>LAMINA DE ACRILICO DE 1.20X1.80 DE 3.00 mm</v>
          </cell>
          <cell r="C266" t="str">
            <v>un</v>
          </cell>
          <cell r="D266">
            <v>100000</v>
          </cell>
        </row>
        <row r="267">
          <cell r="B267" t="str">
            <v>LAMINA DRY WALL 1.22X2.44</v>
          </cell>
          <cell r="C267" t="str">
            <v>un</v>
          </cell>
          <cell r="D267">
            <v>22500</v>
          </cell>
        </row>
        <row r="268">
          <cell r="B268" t="str">
            <v>LAMINA EN ACRILICO DE 0.61X2,44 DE 1,8 mm</v>
          </cell>
          <cell r="C268" t="str">
            <v>un</v>
          </cell>
          <cell r="D268">
            <v>28000</v>
          </cell>
        </row>
        <row r="269">
          <cell r="B269" t="str">
            <v>LAMINA GALVANIZADA DE 1.00X2.00 CAL  22</v>
          </cell>
          <cell r="C269" t="str">
            <v>un</v>
          </cell>
          <cell r="D269">
            <v>32900</v>
          </cell>
        </row>
        <row r="270">
          <cell r="B270" t="str">
            <v>LAMINA GALVANIZADA DE 1.00X2.00 CAL  24</v>
          </cell>
          <cell r="C270" t="str">
            <v>un</v>
          </cell>
          <cell r="D270">
            <v>25500</v>
          </cell>
        </row>
        <row r="271">
          <cell r="B271" t="str">
            <v>LAMINA GALVANIZADA DE 1.00X2.00 CAL  26</v>
          </cell>
          <cell r="C271" t="str">
            <v>un</v>
          </cell>
          <cell r="D271">
            <v>19500</v>
          </cell>
        </row>
        <row r="272">
          <cell r="B272" t="str">
            <v>LAMINA GALVANIZADA DE 1.22X2.44 CAL  22</v>
          </cell>
          <cell r="C272" t="str">
            <v>un</v>
          </cell>
          <cell r="D272">
            <v>60000</v>
          </cell>
        </row>
        <row r="273">
          <cell r="B273" t="str">
            <v>LAMINA SUPERBOARD 1.22X2.44</v>
          </cell>
          <cell r="C273" t="str">
            <v>un</v>
          </cell>
          <cell r="D273">
            <v>38500</v>
          </cell>
        </row>
        <row r="274">
          <cell r="B274" t="str">
            <v>LIMATESA ETERNIT P7 L=1.14</v>
          </cell>
          <cell r="C274" t="str">
            <v>un</v>
          </cell>
          <cell r="D274">
            <v>15000</v>
          </cell>
        </row>
        <row r="275">
          <cell r="B275" t="str">
            <v>LAMINAS DURACUSTIC</v>
          </cell>
          <cell r="C275" t="str">
            <v>m2</v>
          </cell>
          <cell r="D275">
            <v>25000</v>
          </cell>
        </row>
        <row r="276">
          <cell r="B276" t="str">
            <v>LAMINAS EN ACRILICO DE 60X60</v>
          </cell>
          <cell r="C276" t="str">
            <v>un</v>
          </cell>
          <cell r="D276">
            <v>9500</v>
          </cell>
        </row>
        <row r="277">
          <cell r="B277" t="str">
            <v>LAMPARA DE 2x32</v>
          </cell>
          <cell r="C277" t="str">
            <v>un</v>
          </cell>
          <cell r="D277">
            <v>125000</v>
          </cell>
        </row>
        <row r="278">
          <cell r="B278" t="str">
            <v xml:space="preserve">Lampara para luminaria - sodio 150 WATTS. </v>
          </cell>
          <cell r="C278" t="str">
            <v>un</v>
          </cell>
          <cell r="D278">
            <v>40000</v>
          </cell>
        </row>
        <row r="279">
          <cell r="B279" t="str">
            <v>LAMPARA TIPO INCANDESCENTE DE 32 W</v>
          </cell>
          <cell r="C279" t="str">
            <v>un</v>
          </cell>
          <cell r="D279">
            <v>45000</v>
          </cell>
        </row>
        <row r="280">
          <cell r="B280" t="str">
            <v>LAMPARA OJO DE BUEY</v>
          </cell>
          <cell r="C280" t="str">
            <v>un</v>
          </cell>
          <cell r="D280">
            <v>45000</v>
          </cell>
        </row>
        <row r="281">
          <cell r="B281" t="str">
            <v>LAVAMANOS DE INCRUSTAR LINEA SAN LORENZO</v>
          </cell>
          <cell r="C281" t="str">
            <v>un</v>
          </cell>
          <cell r="D281">
            <v>160000</v>
          </cell>
        </row>
        <row r="282">
          <cell r="B282" t="str">
            <v>LAVAPLATOS EN ACERO</v>
          </cell>
          <cell r="C282" t="str">
            <v>un</v>
          </cell>
          <cell r="D282">
            <v>95000</v>
          </cell>
        </row>
        <row r="283">
          <cell r="B283" t="str">
            <v>LIJA</v>
          </cell>
          <cell r="C283" t="str">
            <v>un</v>
          </cell>
          <cell r="D283">
            <v>2000</v>
          </cell>
        </row>
        <row r="284">
          <cell r="B284" t="str">
            <v xml:space="preserve">LIJA </v>
          </cell>
          <cell r="C284" t="str">
            <v>un</v>
          </cell>
          <cell r="D284">
            <v>2000</v>
          </cell>
        </row>
        <row r="285">
          <cell r="B285" t="str">
            <v>LIMPIADOR PVC DE 1/4</v>
          </cell>
          <cell r="C285" t="str">
            <v>un</v>
          </cell>
          <cell r="D285">
            <v>25000</v>
          </cell>
        </row>
        <row r="286">
          <cell r="B286" t="str">
            <v>LISTON ORDINARIO</v>
          </cell>
          <cell r="C286" t="str">
            <v>ml</v>
          </cell>
          <cell r="D286">
            <v>1500</v>
          </cell>
        </row>
        <row r="287">
          <cell r="B287" t="str">
            <v>LISTÓN CEDRO MACHO 5x2 cm.</v>
          </cell>
          <cell r="C287" t="str">
            <v>ml</v>
          </cell>
          <cell r="D287">
            <v>3500</v>
          </cell>
        </row>
        <row r="288">
          <cell r="B288" t="str">
            <v>LISTON EN OTOBO PARA CIELORRASO</v>
          </cell>
          <cell r="C288" t="str">
            <v>m2</v>
          </cell>
          <cell r="D288">
            <v>55000</v>
          </cell>
        </row>
        <row r="289">
          <cell r="B289" t="str">
            <v>LLAVE MANGUERA DE 1/2"</v>
          </cell>
          <cell r="C289" t="str">
            <v>un</v>
          </cell>
          <cell r="D289">
            <v>20000</v>
          </cell>
        </row>
        <row r="290">
          <cell r="B290" t="str">
            <v>LLAVE PARA URINARIO</v>
          </cell>
          <cell r="C290" t="str">
            <v>un</v>
          </cell>
          <cell r="D290">
            <v>65000</v>
          </cell>
        </row>
        <row r="291">
          <cell r="B291" t="str">
            <v>LOCKER METALICO DE 0.45X2.00</v>
          </cell>
          <cell r="C291" t="str">
            <v>un</v>
          </cell>
          <cell r="D291">
            <v>225000</v>
          </cell>
        </row>
        <row r="292">
          <cell r="B292" t="str">
            <v>LOGO ACUEDUCTO EN ACERO DE 2.00X0.80</v>
          </cell>
          <cell r="C292" t="str">
            <v>un</v>
          </cell>
          <cell r="D292">
            <v>2500000</v>
          </cell>
        </row>
        <row r="293">
          <cell r="B293" t="str">
            <v>Luminaria abierta tipo INDULUX AA Sodio 400 WATTS.Pantalla de aluminio o policarbonato prismático, 633mmX482mm</v>
          </cell>
          <cell r="C293" t="str">
            <v>un</v>
          </cell>
          <cell r="D293">
            <v>265000</v>
          </cell>
        </row>
        <row r="294">
          <cell r="B294" t="str">
            <v xml:space="preserve">Luminaria completa fluorescente  TMS028 2xTL-D36W HFS 20 CMx 120 cm 120 voltios. </v>
          </cell>
          <cell r="C294" t="str">
            <v>un</v>
          </cell>
          <cell r="D294">
            <v>110000</v>
          </cell>
        </row>
        <row r="295">
          <cell r="B295" t="str">
            <v>Luminaria horizontal cerrada carcaza enteriza Sodio de alta presion  Potencia: 150W 208/220 Voltios . Incluye lampara y fotocelda</v>
          </cell>
          <cell r="C295" t="str">
            <v>un</v>
          </cell>
          <cell r="D295">
            <v>265000</v>
          </cell>
        </row>
        <row r="296">
          <cell r="B296" t="str">
            <v>LUMINARIA HORIZONTAL CERRADA DE 150 VATIOS-BOMBILLO SODIO ALTA PRESION</v>
          </cell>
          <cell r="C296" t="str">
            <v>un</v>
          </cell>
          <cell r="D296">
            <v>287500</v>
          </cell>
        </row>
        <row r="297">
          <cell r="B297" t="str">
            <v>LUMINARIA HORIZONTAL CERRADA DE 70 VATIOS-BOMBILLO SODIO ALTA PRESION</v>
          </cell>
          <cell r="C297" t="str">
            <v>un</v>
          </cell>
          <cell r="D297">
            <v>248000</v>
          </cell>
        </row>
        <row r="298">
          <cell r="B298" t="str">
            <v xml:space="preserve">Luminaria tipo reflector ROY ALHPA Ref: QUIMBAYA 70 WATTS 208 V. </v>
          </cell>
          <cell r="C298" t="str">
            <v>un</v>
          </cell>
          <cell r="D298">
            <v>120000</v>
          </cell>
        </row>
        <row r="299">
          <cell r="B299" t="str">
            <v>MADERA GRANADILLO</v>
          </cell>
          <cell r="C299" t="str">
            <v>m2</v>
          </cell>
          <cell r="D299">
            <v>85000</v>
          </cell>
        </row>
        <row r="300">
          <cell r="B300" t="str">
            <v xml:space="preserve">MALLA ELECTROSOLDADA </v>
          </cell>
          <cell r="C300" t="str">
            <v>kg</v>
          </cell>
          <cell r="D300">
            <v>2700</v>
          </cell>
        </row>
        <row r="301">
          <cell r="B301" t="str">
            <v>MALLA ELECTROSOLDADA M-084</v>
          </cell>
          <cell r="C301" t="str">
            <v>m2</v>
          </cell>
          <cell r="D301">
            <v>3900</v>
          </cell>
        </row>
        <row r="302">
          <cell r="B302" t="str">
            <v xml:space="preserve">MALLA ELECTROSOLDADA  6mm 15X15  6.00X2.35  42.20 KG </v>
          </cell>
          <cell r="C302" t="str">
            <v>un</v>
          </cell>
          <cell r="D302">
            <v>120000</v>
          </cell>
        </row>
        <row r="303">
          <cell r="B303" t="str">
            <v>MALLA PROTECCION Ancho = 4 m</v>
          </cell>
          <cell r="C303" t="str">
            <v>ml</v>
          </cell>
          <cell r="D303">
            <v>4500</v>
          </cell>
        </row>
        <row r="304">
          <cell r="B304" t="str">
            <v>MALLA GALLINERO</v>
          </cell>
          <cell r="C304" t="str">
            <v>m2</v>
          </cell>
          <cell r="D304">
            <v>1200</v>
          </cell>
        </row>
        <row r="305">
          <cell r="B305" t="str">
            <v>MALLA ONDULADA CAL 10 DE 1 1/2" x 1 1/2"</v>
          </cell>
          <cell r="C305" t="str">
            <v>m2</v>
          </cell>
          <cell r="D305">
            <v>30000</v>
          </cell>
        </row>
        <row r="306">
          <cell r="B306" t="str">
            <v>MALLA ONDULADA Cal. 12 1 1/2" (Alambre galv.)</v>
          </cell>
          <cell r="C306" t="str">
            <v>m2</v>
          </cell>
          <cell r="D306">
            <v>35000</v>
          </cell>
        </row>
        <row r="307">
          <cell r="B307" t="str">
            <v>MALLA ONDULADA Cal. 8 1 3/4" (Alambre galv.)</v>
          </cell>
          <cell r="C307" t="str">
            <v>m2</v>
          </cell>
          <cell r="D307">
            <v>32500</v>
          </cell>
        </row>
        <row r="308">
          <cell r="B308" t="str">
            <v>MANGUERA FLEXIBLE DE CONEXIÓN</v>
          </cell>
          <cell r="C308" t="str">
            <v>un</v>
          </cell>
          <cell r="D308">
            <v>15000</v>
          </cell>
        </row>
        <row r="309">
          <cell r="B309" t="str">
            <v>MANGUERAS DE LUCES TIPO AMERICANA</v>
          </cell>
          <cell r="C309" t="str">
            <v>ml</v>
          </cell>
          <cell r="D309">
            <v>30000</v>
          </cell>
        </row>
        <row r="310">
          <cell r="B310" t="str">
            <v>MANIJA VENTANA METALICA</v>
          </cell>
          <cell r="C310" t="str">
            <v>un</v>
          </cell>
          <cell r="D310">
            <v>1500</v>
          </cell>
        </row>
        <row r="311">
          <cell r="B311" t="str">
            <v>MANIOBRA DE TRANSFORMADOR</v>
          </cell>
          <cell r="C311" t="str">
            <v>un</v>
          </cell>
          <cell r="D311">
            <v>200000</v>
          </cell>
        </row>
        <row r="313">
          <cell r="B313" t="str">
            <v>MANTO ASFALTICO 10 M2</v>
          </cell>
          <cell r="C313" t="str">
            <v>rollo</v>
          </cell>
          <cell r="D313">
            <v>110000</v>
          </cell>
        </row>
        <row r="314">
          <cell r="B314" t="str">
            <v>MARCO CAJA INSP. 40 x 40</v>
          </cell>
          <cell r="C314" t="str">
            <v>un</v>
          </cell>
          <cell r="D314">
            <v>25000</v>
          </cell>
        </row>
        <row r="315">
          <cell r="B315" t="str">
            <v>MARCO CAJA INSP. 60 x 60</v>
          </cell>
          <cell r="C315" t="str">
            <v>un</v>
          </cell>
          <cell r="D315">
            <v>30000</v>
          </cell>
        </row>
        <row r="316">
          <cell r="B316" t="str">
            <v>MARCO EN ACERO PARA TAPA CAJA CS 276</v>
          </cell>
          <cell r="C316" t="str">
            <v>un</v>
          </cell>
          <cell r="D316">
            <v>180000</v>
          </cell>
        </row>
        <row r="317">
          <cell r="B317" t="str">
            <v>MARCO PUERTA MADERA</v>
          </cell>
          <cell r="C317" t="str">
            <v>un</v>
          </cell>
          <cell r="D317">
            <v>90000</v>
          </cell>
        </row>
        <row r="318">
          <cell r="B318" t="str">
            <v>MARCO PUERTA METALICA</v>
          </cell>
          <cell r="C318" t="str">
            <v>ml</v>
          </cell>
          <cell r="D318">
            <v>14500</v>
          </cell>
        </row>
        <row r="319">
          <cell r="B319" t="str">
            <v>MARCO SENCILLO EN ANGULO EN ACERO A-37</v>
          </cell>
          <cell r="C319" t="str">
            <v>un</v>
          </cell>
          <cell r="D319">
            <v>85000</v>
          </cell>
        </row>
        <row r="320">
          <cell r="B320" t="str">
            <v>MARCO VENTANA METALICA</v>
          </cell>
          <cell r="C320" t="str">
            <v>ml</v>
          </cell>
          <cell r="D320">
            <v>11500</v>
          </cell>
        </row>
        <row r="321">
          <cell r="B321" t="str">
            <v>MARCO Y CONTRAMARCO</v>
          </cell>
          <cell r="C321" t="str">
            <v>un</v>
          </cell>
          <cell r="D321">
            <v>100000</v>
          </cell>
        </row>
        <row r="322">
          <cell r="B322" t="str">
            <v>MARCO Y TAPA EN ALFAJOR DE 0,30X0,30</v>
          </cell>
          <cell r="C322" t="str">
            <v>un</v>
          </cell>
          <cell r="D322">
            <v>95000</v>
          </cell>
        </row>
        <row r="323">
          <cell r="B323" t="str">
            <v>MARMOLINA</v>
          </cell>
          <cell r="C323" t="str">
            <v>bto</v>
          </cell>
          <cell r="D323">
            <v>18500</v>
          </cell>
        </row>
        <row r="324">
          <cell r="B324" t="str">
            <v xml:space="preserve">MASILLA </v>
          </cell>
          <cell r="C324" t="str">
            <v>gl</v>
          </cell>
          <cell r="D324">
            <v>12500</v>
          </cell>
        </row>
        <row r="325">
          <cell r="B325" t="str">
            <v>MASTIL EN TUBO CONDUIT GALVANIZADO DE Ø1</v>
          </cell>
          <cell r="C325" t="str">
            <v>un</v>
          </cell>
          <cell r="D325">
            <v>40000</v>
          </cell>
        </row>
        <row r="326">
          <cell r="B326" t="str">
            <v>MASTIQUE PARA JUNTAS</v>
          </cell>
          <cell r="C326" t="str">
            <v>gl</v>
          </cell>
          <cell r="D326">
            <v>18500</v>
          </cell>
        </row>
        <row r="327">
          <cell r="B327" t="str">
            <v>MATERIAL GRANULAR</v>
          </cell>
          <cell r="C327" t="str">
            <v>m3</v>
          </cell>
          <cell r="D327">
            <v>25000</v>
          </cell>
        </row>
        <row r="328">
          <cell r="B328" t="str">
            <v>MEDIDOR DE 1/2"</v>
          </cell>
          <cell r="C328" t="str">
            <v>un</v>
          </cell>
          <cell r="D328">
            <v>68000</v>
          </cell>
        </row>
        <row r="329">
          <cell r="B329" t="str">
            <v>MEDIDOR DE AGUA      1/2"</v>
          </cell>
          <cell r="C329" t="str">
            <v>un</v>
          </cell>
          <cell r="D329">
            <v>68000</v>
          </cell>
        </row>
        <row r="330">
          <cell r="B330" t="str">
            <v>MEDIDOR TRIFASICO TETRAFILAR 50(150)A 208-120V;</v>
          </cell>
          <cell r="C330" t="str">
            <v>un</v>
          </cell>
          <cell r="D330">
            <v>1150000</v>
          </cell>
        </row>
        <row r="331">
          <cell r="B331" t="str">
            <v>MEDIDORES DE 4"</v>
          </cell>
          <cell r="C331" t="str">
            <v>un</v>
          </cell>
          <cell r="D331">
            <v>1800000</v>
          </cell>
        </row>
        <row r="332">
          <cell r="B332" t="str">
            <v>MESON EN ACERO INOXIDABLE DE 60 cm CAL 20</v>
          </cell>
          <cell r="C332" t="str">
            <v>ml</v>
          </cell>
          <cell r="D332">
            <v>300000</v>
          </cell>
        </row>
        <row r="333">
          <cell r="B333" t="str">
            <v xml:space="preserve">MEZCLADOR LAVAPLATOS </v>
          </cell>
          <cell r="C333" t="str">
            <v>un</v>
          </cell>
          <cell r="D333">
            <v>245000</v>
          </cell>
        </row>
        <row r="334">
          <cell r="B334" t="str">
            <v>MINISPLIT LG 18000 BTU</v>
          </cell>
          <cell r="C334" t="str">
            <v>un</v>
          </cell>
          <cell r="D334">
            <v>1700000</v>
          </cell>
        </row>
        <row r="335">
          <cell r="B335" t="str">
            <v>MORTERO 1:3 ( arena semilavada de peña )</v>
          </cell>
          <cell r="C335" t="str">
            <v>m3</v>
          </cell>
          <cell r="D335">
            <v>245000</v>
          </cell>
        </row>
        <row r="336">
          <cell r="B336" t="str">
            <v>MORTERO 1:4 ( arena semilavada )</v>
          </cell>
          <cell r="C336" t="str">
            <v>m3</v>
          </cell>
          <cell r="D336">
            <v>225000</v>
          </cell>
        </row>
        <row r="337">
          <cell r="B337" t="str">
            <v>MORTERO 1:3 IMPERMEABILIZADO</v>
          </cell>
          <cell r="C337" t="str">
            <v>m3</v>
          </cell>
          <cell r="D337">
            <v>265000</v>
          </cell>
        </row>
        <row r="338">
          <cell r="B338" t="str">
            <v>MORTERO 1:5</v>
          </cell>
          <cell r="C338" t="str">
            <v>m3</v>
          </cell>
          <cell r="D338">
            <v>215000</v>
          </cell>
        </row>
        <row r="339">
          <cell r="B339" t="str">
            <v>MURO EN LADRILLO TOLETE COMUN EN 0.125 CON PEGA DE MORTERO 1:5</v>
          </cell>
          <cell r="C339" t="str">
            <v>m2</v>
          </cell>
          <cell r="D339">
            <v>38000</v>
          </cell>
        </row>
        <row r="340">
          <cell r="B340" t="str">
            <v>NIPLE GALAVANIZADO DE 4" SH 40</v>
          </cell>
          <cell r="C340" t="str">
            <v>un</v>
          </cell>
          <cell r="D340">
            <v>69600</v>
          </cell>
        </row>
        <row r="341">
          <cell r="B341" t="str">
            <v>ORINAL MEDIANO BLANCO PORCELANA</v>
          </cell>
          <cell r="C341" t="str">
            <v>un</v>
          </cell>
          <cell r="D341">
            <v>195000</v>
          </cell>
        </row>
        <row r="342">
          <cell r="B342" t="str">
            <v>PABMERIL PLIEGO 9" x 11"</v>
          </cell>
          <cell r="C342" t="str">
            <v>un</v>
          </cell>
          <cell r="D342">
            <v>2000</v>
          </cell>
        </row>
        <row r="343">
          <cell r="B343" t="str">
            <v>PARLANTE</v>
          </cell>
          <cell r="C343" t="str">
            <v>un</v>
          </cell>
          <cell r="D343">
            <v>250000</v>
          </cell>
        </row>
        <row r="344">
          <cell r="B344" t="str">
            <v xml:space="preserve">PALETAS REFLECTIVAS DE SEÑALIZACION -CONOS-CINTA SEÑALI </v>
          </cell>
          <cell r="C344" t="str">
            <v>gl</v>
          </cell>
          <cell r="D344">
            <v>200000</v>
          </cell>
        </row>
        <row r="345">
          <cell r="B345" t="str">
            <v>PASTO</v>
          </cell>
          <cell r="C345" t="str">
            <v>m2</v>
          </cell>
          <cell r="D345">
            <v>3000</v>
          </cell>
        </row>
        <row r="346">
          <cell r="B346" t="str">
            <v>PEGACOR BLANCO</v>
          </cell>
          <cell r="C346" t="str">
            <v>kg</v>
          </cell>
          <cell r="D346">
            <v>1000</v>
          </cell>
        </row>
        <row r="347">
          <cell r="B347" t="str">
            <v>PEGACOR E-50</v>
          </cell>
          <cell r="C347" t="str">
            <v>kg</v>
          </cell>
          <cell r="D347">
            <v>800</v>
          </cell>
        </row>
        <row r="348">
          <cell r="B348" t="str">
            <v>PEGANTE PARA GAS FUERZA MEDIA</v>
          </cell>
          <cell r="C348" t="str">
            <v>un</v>
          </cell>
          <cell r="D348">
            <v>5000</v>
          </cell>
        </row>
        <row r="349">
          <cell r="B349" t="str">
            <v>PELICULA SAN BLASTING</v>
          </cell>
          <cell r="C349" t="str">
            <v>m2</v>
          </cell>
          <cell r="D349">
            <v>20000</v>
          </cell>
        </row>
        <row r="350">
          <cell r="B350" t="str">
            <v>Percha simple - GRIVAL</v>
          </cell>
          <cell r="C350" t="str">
            <v>un</v>
          </cell>
          <cell r="D350">
            <v>40000</v>
          </cell>
        </row>
        <row r="351">
          <cell r="B351" t="str">
            <v>PERFIL ALN 173 DE 6 mts</v>
          </cell>
          <cell r="C351" t="str">
            <v>un</v>
          </cell>
          <cell r="D351">
            <v>40000</v>
          </cell>
        </row>
        <row r="352">
          <cell r="B352" t="str">
            <v>PERFIL ALN 177 DE 6 mts</v>
          </cell>
          <cell r="C352" t="str">
            <v>un</v>
          </cell>
          <cell r="D352">
            <v>25000</v>
          </cell>
        </row>
        <row r="353">
          <cell r="B353" t="str">
            <v>PERFIL ALN 292 DE 6 mts</v>
          </cell>
          <cell r="C353" t="str">
            <v>un</v>
          </cell>
          <cell r="D353">
            <v>75000</v>
          </cell>
        </row>
        <row r="354">
          <cell r="B354" t="str">
            <v>PERFIL ESTRUCTURAL EN C 160*60 1.5mm</v>
          </cell>
          <cell r="C354" t="str">
            <v>kg</v>
          </cell>
          <cell r="D354">
            <v>7000</v>
          </cell>
        </row>
        <row r="355">
          <cell r="B355" t="str">
            <v>PIBOTES, RODACHINES, PARALES, OMEGAS</v>
          </cell>
          <cell r="C355" t="str">
            <v>m2</v>
          </cell>
          <cell r="D355">
            <v>25000</v>
          </cell>
        </row>
        <row r="356">
          <cell r="B356" t="str">
            <v>PIEDRA ESMERIL</v>
          </cell>
          <cell r="C356" t="str">
            <v>un</v>
          </cell>
          <cell r="D356">
            <v>40000</v>
          </cell>
        </row>
        <row r="357">
          <cell r="B357" t="str">
            <v>PIEDRA MEDIA ZONGA</v>
          </cell>
          <cell r="C357" t="str">
            <v>m3</v>
          </cell>
          <cell r="D357">
            <v>35000</v>
          </cell>
        </row>
        <row r="358">
          <cell r="B358" t="str">
            <v>PIEDRA RAJON</v>
          </cell>
          <cell r="C358" t="str">
            <v>m3</v>
          </cell>
          <cell r="D358">
            <v>70000</v>
          </cell>
        </row>
        <row r="359">
          <cell r="B359" t="str">
            <v>PINTURA ACRILTEX</v>
          </cell>
          <cell r="C359" t="str">
            <v>gl</v>
          </cell>
          <cell r="D359">
            <v>94500</v>
          </cell>
        </row>
        <row r="360">
          <cell r="B360" t="str">
            <v>PINTURA Electrostatica (poliester gris )</v>
          </cell>
          <cell r="C360" t="str">
            <v>m2</v>
          </cell>
          <cell r="D360">
            <v>50000</v>
          </cell>
        </row>
        <row r="361">
          <cell r="B361" t="str">
            <v>PINTURA EPOXICA</v>
          </cell>
          <cell r="C361" t="str">
            <v>gl</v>
          </cell>
          <cell r="D361">
            <v>85000</v>
          </cell>
        </row>
        <row r="362">
          <cell r="B362" t="str">
            <v>PINTURA KORAZA</v>
          </cell>
          <cell r="C362" t="str">
            <v>gl</v>
          </cell>
          <cell r="D362">
            <v>60000</v>
          </cell>
        </row>
        <row r="363">
          <cell r="B363" t="str">
            <v>PINTURA BITUMINOSA</v>
          </cell>
          <cell r="C363" t="str">
            <v>gl</v>
          </cell>
          <cell r="D363">
            <v>70000</v>
          </cell>
        </row>
        <row r="364">
          <cell r="B364" t="str">
            <v>PINTURA VINILO TIPO 1</v>
          </cell>
          <cell r="C364" t="str">
            <v>gl</v>
          </cell>
          <cell r="D364">
            <v>60000</v>
          </cell>
        </row>
        <row r="365">
          <cell r="B365" t="str">
            <v>PISO EN CERAMICA DE 30X30</v>
          </cell>
          <cell r="C365" t="str">
            <v>m2</v>
          </cell>
          <cell r="D365">
            <v>28500</v>
          </cell>
        </row>
        <row r="366">
          <cell r="B366" t="str">
            <v>PISO EN MADERA GRANADILLO</v>
          </cell>
          <cell r="C366" t="str">
            <v>m2</v>
          </cell>
          <cell r="D366">
            <v>120000</v>
          </cell>
        </row>
        <row r="367">
          <cell r="B367" t="str">
            <v>PINTURA VINILO TIPO 2</v>
          </cell>
          <cell r="C367" t="str">
            <v>gl</v>
          </cell>
          <cell r="D367">
            <v>40000</v>
          </cell>
        </row>
        <row r="368">
          <cell r="B368" t="str">
            <v>PISO PORCELANATO</v>
          </cell>
          <cell r="C368" t="str">
            <v>m2</v>
          </cell>
          <cell r="D368">
            <v>52500</v>
          </cell>
        </row>
        <row r="369">
          <cell r="B369" t="str">
            <v>Porta rollos - GRIVAL Línea STYLO,</v>
          </cell>
          <cell r="C369" t="str">
            <v>un</v>
          </cell>
          <cell r="D369">
            <v>60000</v>
          </cell>
        </row>
        <row r="370">
          <cell r="B370" t="str">
            <v>PLATINA DE  1/2" * 1/8</v>
          </cell>
          <cell r="C370" t="str">
            <v>un</v>
          </cell>
          <cell r="D370">
            <v>6000</v>
          </cell>
        </row>
        <row r="371">
          <cell r="B371" t="str">
            <v xml:space="preserve">PLATINA DE  3/4" </v>
          </cell>
          <cell r="C371" t="str">
            <v>un</v>
          </cell>
          <cell r="D371">
            <v>7500</v>
          </cell>
        </row>
        <row r="372">
          <cell r="B372" t="str">
            <v>PLATINA DE  3/4" X 1/8"</v>
          </cell>
          <cell r="C372" t="str">
            <v>ml</v>
          </cell>
          <cell r="D372">
            <v>2000</v>
          </cell>
        </row>
        <row r="373">
          <cell r="B373" t="str">
            <v>POLIETILENO No. 4</v>
          </cell>
          <cell r="C373" t="str">
            <v>m2</v>
          </cell>
          <cell r="D373">
            <v>2500</v>
          </cell>
        </row>
        <row r="374">
          <cell r="B374" t="str">
            <v>POLIETILENO No. 6</v>
          </cell>
          <cell r="C374" t="str">
            <v>m2</v>
          </cell>
          <cell r="D374">
            <v>2800</v>
          </cell>
        </row>
        <row r="375">
          <cell r="B375" t="str">
            <v>PRIMER ANTICORROSIVO</v>
          </cell>
          <cell r="C375" t="str">
            <v>gl</v>
          </cell>
          <cell r="D375">
            <v>61700</v>
          </cell>
        </row>
        <row r="376">
          <cell r="B376" t="str">
            <v>PUNTILLA 3/4"</v>
          </cell>
          <cell r="C376" t="str">
            <v>lb</v>
          </cell>
          <cell r="D376">
            <v>2600</v>
          </cell>
        </row>
        <row r="377">
          <cell r="B377" t="str">
            <v>PUNTILLA 1"</v>
          </cell>
          <cell r="C377" t="str">
            <v>lb</v>
          </cell>
          <cell r="D377">
            <v>2600</v>
          </cell>
        </row>
        <row r="378">
          <cell r="B378" t="str">
            <v>PUNTILLA 11/4"</v>
          </cell>
          <cell r="C378" t="str">
            <v>lb</v>
          </cell>
          <cell r="D378">
            <v>2400</v>
          </cell>
        </row>
        <row r="379">
          <cell r="B379" t="str">
            <v>PUNTILLA 11/2"</v>
          </cell>
          <cell r="C379" t="str">
            <v>lb</v>
          </cell>
          <cell r="D379">
            <v>2200</v>
          </cell>
        </row>
        <row r="380">
          <cell r="B380" t="str">
            <v>PUNTILLA 2"</v>
          </cell>
          <cell r="C380" t="str">
            <v>lb</v>
          </cell>
          <cell r="D380">
            <v>2200</v>
          </cell>
        </row>
        <row r="381">
          <cell r="B381" t="str">
            <v>PUNTILLA 21/2"</v>
          </cell>
          <cell r="C381" t="str">
            <v>lb</v>
          </cell>
          <cell r="D381">
            <v>2200</v>
          </cell>
        </row>
        <row r="382">
          <cell r="C382" t="str">
            <v>lb</v>
          </cell>
          <cell r="D382">
            <v>2200</v>
          </cell>
        </row>
        <row r="383">
          <cell r="C383" t="str">
            <v>lb</v>
          </cell>
          <cell r="D383">
            <v>2100</v>
          </cell>
        </row>
        <row r="384">
          <cell r="C384" t="str">
            <v>un</v>
          </cell>
          <cell r="D384">
            <v>5900</v>
          </cell>
        </row>
        <row r="385">
          <cell r="C385" t="str">
            <v>un</v>
          </cell>
          <cell r="D385">
            <v>5900</v>
          </cell>
        </row>
        <row r="386">
          <cell r="B386" t="str">
            <v>RECEBO B-200</v>
          </cell>
          <cell r="C386" t="str">
            <v>m3</v>
          </cell>
          <cell r="D386">
            <v>32000</v>
          </cell>
        </row>
        <row r="387">
          <cell r="B387" t="str">
            <v>RECEBO B-600</v>
          </cell>
          <cell r="C387" t="str">
            <v>m3</v>
          </cell>
          <cell r="D387">
            <v>41500</v>
          </cell>
        </row>
        <row r="388">
          <cell r="B388" t="str">
            <v>RECEBO COMÚN</v>
          </cell>
          <cell r="C388" t="str">
            <v>m3</v>
          </cell>
          <cell r="D388">
            <v>28000</v>
          </cell>
        </row>
        <row r="389">
          <cell r="B389" t="str">
            <v>RECEBO B-400</v>
          </cell>
          <cell r="C389" t="str">
            <v>m3</v>
          </cell>
          <cell r="D389">
            <v>36000</v>
          </cell>
        </row>
        <row r="390">
          <cell r="B390" t="str">
            <v>RED PARA ATERRIZAR SUBESTACION</v>
          </cell>
          <cell r="C390" t="str">
            <v>gl</v>
          </cell>
          <cell r="D390">
            <v>3500000</v>
          </cell>
        </row>
        <row r="391">
          <cell r="B391" t="str">
            <v>RED TRENZADA CABLE 2X2+2</v>
          </cell>
          <cell r="C391" t="str">
            <v>ml</v>
          </cell>
          <cell r="D391">
            <v>13500</v>
          </cell>
        </row>
        <row r="392">
          <cell r="B392" t="str">
            <v>RED TRENZADA CABLE 3x1/0+1/0</v>
          </cell>
          <cell r="C392" t="str">
            <v>ml</v>
          </cell>
          <cell r="D392">
            <v>23500</v>
          </cell>
        </row>
        <row r="393">
          <cell r="B393" t="str">
            <v xml:space="preserve">REFLECTOR DE 250 VATIOS-SODIO ALTA PRESION -220 VOLTIOS-SODIO ALTA </v>
          </cell>
          <cell r="C393" t="str">
            <v>un</v>
          </cell>
          <cell r="D393">
            <v>1450000</v>
          </cell>
        </row>
        <row r="394">
          <cell r="B394" t="str">
            <v>REFLECTOR DE 400 W</v>
          </cell>
          <cell r="C394" t="str">
            <v>un</v>
          </cell>
          <cell r="D394">
            <v>400000</v>
          </cell>
        </row>
        <row r="395">
          <cell r="B395" t="str">
            <v>REGISTRO DE 3/4"</v>
          </cell>
          <cell r="C395" t="str">
            <v>un</v>
          </cell>
          <cell r="D395">
            <v>22500</v>
          </cell>
        </row>
        <row r="396">
          <cell r="B396" t="str">
            <v>REGISTRO DE BOLA 1/2"</v>
          </cell>
          <cell r="C396" t="str">
            <v>un</v>
          </cell>
          <cell r="D396">
            <v>14500</v>
          </cell>
        </row>
        <row r="397">
          <cell r="B397" t="str">
            <v>REGISTRO P.D.  R&amp;W - 2 1/2 " ( de cortina )</v>
          </cell>
          <cell r="C397" t="str">
            <v>un</v>
          </cell>
          <cell r="D397">
            <v>268000</v>
          </cell>
        </row>
        <row r="398">
          <cell r="B398" t="str">
            <v>REGISTRO R&amp;W - 1" ( de cortina ) Ref. 206</v>
          </cell>
          <cell r="C398" t="str">
            <v>un</v>
          </cell>
          <cell r="D398">
            <v>60000</v>
          </cell>
        </row>
        <row r="399">
          <cell r="B399" t="str">
            <v>REGISTRO R&amp;W - 1/2" ( de cortina ) Ref. 206</v>
          </cell>
          <cell r="C399" t="str">
            <v>un</v>
          </cell>
          <cell r="D399">
            <v>35000</v>
          </cell>
        </row>
        <row r="400">
          <cell r="B400" t="str">
            <v>REGISTRO R&amp;W - 3/4" ( de cortina ) Ref. 206</v>
          </cell>
          <cell r="C400" t="str">
            <v>un</v>
          </cell>
          <cell r="D400">
            <v>45000</v>
          </cell>
        </row>
        <row r="401">
          <cell r="B401" t="str">
            <v xml:space="preserve">REJILLA Aluminio 3"x2" </v>
          </cell>
          <cell r="C401" t="str">
            <v>un</v>
          </cell>
          <cell r="D401">
            <v>5900</v>
          </cell>
        </row>
        <row r="402">
          <cell r="B402" t="str">
            <v>REJILLA VENTILACION PLASTICA DE 25X25</v>
          </cell>
          <cell r="C402" t="str">
            <v>un</v>
          </cell>
          <cell r="D402">
            <v>12644</v>
          </cell>
        </row>
        <row r="403">
          <cell r="B403" t="str">
            <v>Rejillas de piso en aluminio de 3x2 con sosco</v>
          </cell>
          <cell r="C403" t="str">
            <v>un</v>
          </cell>
          <cell r="D403">
            <v>5900</v>
          </cell>
        </row>
        <row r="404">
          <cell r="B404" t="str">
            <v>RELLENO ARENA DE PEÑA</v>
          </cell>
          <cell r="C404" t="str">
            <v>m3</v>
          </cell>
          <cell r="D404">
            <v>40000</v>
          </cell>
        </row>
        <row r="405">
          <cell r="B405" t="str">
            <v>Repisa vidrio Baño Línea STYLO</v>
          </cell>
          <cell r="C405" t="str">
            <v>un</v>
          </cell>
          <cell r="D405">
            <v>115000</v>
          </cell>
        </row>
        <row r="406">
          <cell r="B406" t="str">
            <v>REMOVEDOR PVC</v>
          </cell>
          <cell r="C406" t="str">
            <v>un</v>
          </cell>
          <cell r="D406">
            <v>3750</v>
          </cell>
        </row>
        <row r="408">
          <cell r="B408" t="str">
            <v>REPISA ORDINARIO 3 m</v>
          </cell>
          <cell r="C408" t="str">
            <v>un</v>
          </cell>
          <cell r="D408">
            <v>8000</v>
          </cell>
        </row>
        <row r="409">
          <cell r="B409" t="str">
            <v xml:space="preserve">ROCKTOP </v>
          </cell>
          <cell r="C409" t="str">
            <v>kg</v>
          </cell>
          <cell r="D409">
            <v>2500</v>
          </cell>
        </row>
        <row r="410">
          <cell r="B410" t="str">
            <v>SANITARIO LINEA MONTECARLO CON GRIFERIA</v>
          </cell>
          <cell r="C410" t="str">
            <v>un</v>
          </cell>
          <cell r="D410">
            <v>430000</v>
          </cell>
        </row>
        <row r="411">
          <cell r="B411" t="str">
            <v xml:space="preserve">SECCIONADOR TRIPOLAR EN AIRE 400A-17,5 kV DE OPERACIÓN BAJO </v>
          </cell>
          <cell r="C411" t="str">
            <v>un</v>
          </cell>
          <cell r="D411">
            <v>10200000</v>
          </cell>
        </row>
        <row r="412">
          <cell r="B412" t="str">
            <v>SELLADOR</v>
          </cell>
          <cell r="C412" t="str">
            <v>gl</v>
          </cell>
          <cell r="D412">
            <v>18000</v>
          </cell>
        </row>
        <row r="413">
          <cell r="B413" t="str">
            <v>SELLADOR O CERA DE PISO</v>
          </cell>
          <cell r="C413" t="str">
            <v>m2</v>
          </cell>
          <cell r="D413">
            <v>1800</v>
          </cell>
        </row>
        <row r="414">
          <cell r="B414" t="str">
            <v>SELLADOR Y TINTILLA</v>
          </cell>
          <cell r="C414" t="str">
            <v>gl</v>
          </cell>
          <cell r="D414">
            <v>15000</v>
          </cell>
        </row>
        <row r="415">
          <cell r="B415" t="str">
            <v>SENSOR FOTOELECTRICO DETECTOR DE HUMO</v>
          </cell>
          <cell r="C415" t="str">
            <v>un</v>
          </cell>
          <cell r="D415">
            <v>90000</v>
          </cell>
        </row>
        <row r="416">
          <cell r="B416" t="str">
            <v>SIFON LAVAMANOS plastico gerfor GF-580322</v>
          </cell>
          <cell r="C416" t="str">
            <v>un</v>
          </cell>
          <cell r="D416">
            <v>12000</v>
          </cell>
        </row>
        <row r="417">
          <cell r="B417" t="str">
            <v>SIKA 1</v>
          </cell>
          <cell r="C417" t="str">
            <v>kg</v>
          </cell>
          <cell r="D417">
            <v>8500</v>
          </cell>
        </row>
        <row r="418">
          <cell r="B418" t="str">
            <v>SIKADUR 32</v>
          </cell>
          <cell r="C418" t="str">
            <v>kg</v>
          </cell>
          <cell r="D418">
            <v>50000</v>
          </cell>
        </row>
        <row r="419">
          <cell r="B419" t="str">
            <v xml:space="preserve">SIKAFLEX-1a cartu </v>
          </cell>
          <cell r="C419" t="str">
            <v>un</v>
          </cell>
          <cell r="D419">
            <v>25000</v>
          </cell>
        </row>
        <row r="420">
          <cell r="B420" t="str">
            <v>SILICONA</v>
          </cell>
          <cell r="C420" t="str">
            <v>un</v>
          </cell>
          <cell r="D420">
            <v>15000</v>
          </cell>
        </row>
        <row r="421">
          <cell r="B421" t="str">
            <v>SISTEMA DESINFECCION AGUA TRATADA</v>
          </cell>
          <cell r="C421" t="str">
            <v>un</v>
          </cell>
          <cell r="D421">
            <v>3800000</v>
          </cell>
        </row>
        <row r="422">
          <cell r="B422" t="str">
            <v>SISTEMA CONTROL ELECTRICO TODO INCLUIDO PARA LA PLANTA TRATAMIENTO</v>
          </cell>
          <cell r="C422" t="str">
            <v>un</v>
          </cell>
          <cell r="D422">
            <v>13000000</v>
          </cell>
        </row>
        <row r="423">
          <cell r="B423" t="str">
            <v>SOLDADOR PVC 1/4</v>
          </cell>
          <cell r="C423" t="str">
            <v>un</v>
          </cell>
          <cell r="D423">
            <v>45000</v>
          </cell>
        </row>
        <row r="424">
          <cell r="B424" t="str">
            <v xml:space="preserve">SOLDADURA E - 70  </v>
          </cell>
          <cell r="C424" t="str">
            <v>kg</v>
          </cell>
          <cell r="D424">
            <v>7500</v>
          </cell>
        </row>
        <row r="425">
          <cell r="B425" t="str">
            <v>SOLDADURA ESTAÑO</v>
          </cell>
          <cell r="C425" t="str">
            <v>un</v>
          </cell>
          <cell r="D425">
            <v>35000</v>
          </cell>
        </row>
        <row r="426">
          <cell r="B426" t="str">
            <v>SOLDADURA EXOTERMICA TIPO CADWELD o SIMILAR  de 90 GRAMOS</v>
          </cell>
          <cell r="C426" t="str">
            <v>un</v>
          </cell>
          <cell r="D426">
            <v>17000</v>
          </cell>
        </row>
        <row r="427">
          <cell r="B427" t="str">
            <v>SOPORTE PARA TUBERIA DE 4"</v>
          </cell>
          <cell r="C427" t="str">
            <v>un</v>
          </cell>
          <cell r="D427">
            <v>17980</v>
          </cell>
        </row>
        <row r="428">
          <cell r="B428" t="str">
            <v>SOPORTES LAVAMANOS</v>
          </cell>
          <cell r="C428" t="str">
            <v>jg</v>
          </cell>
          <cell r="D428">
            <v>2500</v>
          </cell>
        </row>
        <row r="429">
          <cell r="B429" t="str">
            <v>SOPORTES ORINAL</v>
          </cell>
          <cell r="C429" t="str">
            <v>un</v>
          </cell>
          <cell r="D429">
            <v>8500</v>
          </cell>
        </row>
        <row r="430">
          <cell r="B430" t="str">
            <v>TABLA BURRA ORDINARIA 0.20 DE 3.0 MTS</v>
          </cell>
          <cell r="C430" t="str">
            <v>un</v>
          </cell>
          <cell r="D430">
            <v>13500</v>
          </cell>
        </row>
        <row r="431">
          <cell r="B431" t="str">
            <v>TABLA BURRA ORDINARIA 0.30 DE 3.0 MTS</v>
          </cell>
          <cell r="C431" t="str">
            <v>un</v>
          </cell>
          <cell r="D431">
            <v>16000</v>
          </cell>
        </row>
        <row r="432">
          <cell r="B432" t="str">
            <v>TABLA CHAPA ORDINARIA 0.25 DE 3.0 MTS</v>
          </cell>
          <cell r="C432" t="str">
            <v>un</v>
          </cell>
          <cell r="D432">
            <v>13000</v>
          </cell>
        </row>
        <row r="433">
          <cell r="B433" t="str">
            <v>TABLA CHAPA ORDINARIA 0.20 DE 3.0 MTS</v>
          </cell>
          <cell r="C433" t="str">
            <v>un</v>
          </cell>
          <cell r="D433">
            <v>10000</v>
          </cell>
        </row>
        <row r="434">
          <cell r="B434" t="str">
            <v>TABLA CHAPA ORDINARIA 0.15 DE 3.0 MTS</v>
          </cell>
          <cell r="C434" t="str">
            <v>un</v>
          </cell>
          <cell r="D434">
            <v>7500</v>
          </cell>
        </row>
        <row r="435">
          <cell r="C435" t="str">
            <v>un</v>
          </cell>
        </row>
        <row r="436">
          <cell r="C436" t="str">
            <v>ml</v>
          </cell>
        </row>
        <row r="437">
          <cell r="B437" t="str">
            <v xml:space="preserve">TABLERO DE 12 CIRCUITOS CON ESPACIO PARA TOTALIZADOR, PUERTA Y CHAPA  -208 V - 3F5H-60HZ </v>
          </cell>
          <cell r="C437" t="str">
            <v>un</v>
          </cell>
        </row>
        <row r="438">
          <cell r="B438" t="str">
            <v>TABLERO DE 12 CTOS</v>
          </cell>
          <cell r="C438" t="str">
            <v>un</v>
          </cell>
          <cell r="D438">
            <v>165000</v>
          </cell>
        </row>
        <row r="439">
          <cell r="B439" t="str">
            <v>TABLERO 24 CIRCUITOS, PUERTA Y CHAPA, ESP TOTALIZADOR</v>
          </cell>
          <cell r="C439" t="str">
            <v>un</v>
          </cell>
          <cell r="D439">
            <v>225000</v>
          </cell>
        </row>
        <row r="440">
          <cell r="B440" t="str">
            <v xml:space="preserve">TABLERO 36 CIRCUITOS, PUERTA Y CHAPA, ESP TOTALIZADOR  </v>
          </cell>
          <cell r="C440" t="str">
            <v>un</v>
          </cell>
          <cell r="D440">
            <v>420000</v>
          </cell>
        </row>
        <row r="441">
          <cell r="B441" t="str">
            <v>TABLERO TRIFASICO DE 6 CIRCUITOS</v>
          </cell>
          <cell r="C441" t="str">
            <v>un</v>
          </cell>
          <cell r="D441">
            <v>89800</v>
          </cell>
        </row>
        <row r="442">
          <cell r="B442" t="str">
            <v>TABLETA GRES DE 25X25</v>
          </cell>
          <cell r="C442" t="str">
            <v>m2</v>
          </cell>
          <cell r="D442">
            <v>12500</v>
          </cell>
        </row>
        <row r="443">
          <cell r="B443" t="str">
            <v>TABLEX, LISTONES, PALOS</v>
          </cell>
          <cell r="C443" t="str">
            <v>m2</v>
          </cell>
          <cell r="D443">
            <v>250000</v>
          </cell>
        </row>
        <row r="444">
          <cell r="B444" t="str">
            <v>TABLÓN DE GRES  25X25</v>
          </cell>
          <cell r="C444" t="str">
            <v>m2</v>
          </cell>
          <cell r="D444">
            <v>26000</v>
          </cell>
        </row>
        <row r="445">
          <cell r="B445" t="str">
            <v>TABLON DE GRESS DE 33X33</v>
          </cell>
          <cell r="C445" t="str">
            <v>m2</v>
          </cell>
          <cell r="D445">
            <v>30000</v>
          </cell>
        </row>
        <row r="446">
          <cell r="B446" t="str">
            <v>TANQUE COLEMPAQUES 500 LT (incluye tapa y accesorios)</v>
          </cell>
          <cell r="C446" t="str">
            <v>ml</v>
          </cell>
          <cell r="D446">
            <v>185000</v>
          </cell>
        </row>
        <row r="447">
          <cell r="B447" t="str">
            <v>TABLERO MELAMINICO DE 1.83X2.44</v>
          </cell>
          <cell r="C447" t="str">
            <v>un</v>
          </cell>
          <cell r="D447">
            <v>125000</v>
          </cell>
        </row>
        <row r="448">
          <cell r="B448" t="str">
            <v>TABLERO EN AMARILLO</v>
          </cell>
          <cell r="C448" t="str">
            <v>m2</v>
          </cell>
          <cell r="D448">
            <v>180000</v>
          </cell>
        </row>
        <row r="449">
          <cell r="B449" t="str">
            <v>TAPA CAJA INSP. 60 x 60</v>
          </cell>
          <cell r="C449" t="str">
            <v>un</v>
          </cell>
          <cell r="D449">
            <v>8000</v>
          </cell>
        </row>
        <row r="450">
          <cell r="B450" t="str">
            <v>TABLETA MARMOL</v>
          </cell>
          <cell r="C450" t="str">
            <v>m2</v>
          </cell>
          <cell r="D450">
            <v>80000</v>
          </cell>
        </row>
        <row r="451">
          <cell r="B451" t="str">
            <v>TAPA CIEGA CON IMPACTO GALVANIZADA CUADRADA 4X4"</v>
          </cell>
          <cell r="C451" t="str">
            <v>un</v>
          </cell>
          <cell r="D451">
            <v>2500</v>
          </cell>
        </row>
        <row r="452">
          <cell r="B452" t="str">
            <v>TAPA EN CONCRETO (4000 PSI)</v>
          </cell>
          <cell r="C452" t="str">
            <v>un</v>
          </cell>
          <cell r="D452">
            <v>65000</v>
          </cell>
        </row>
        <row r="453">
          <cell r="B453" t="str">
            <v>TAPA EN CONCRETO CAJA CS 276</v>
          </cell>
          <cell r="C453" t="str">
            <v>un</v>
          </cell>
          <cell r="D453">
            <v>250000</v>
          </cell>
        </row>
        <row r="454">
          <cell r="B454" t="str">
            <v>TAPA REGISTRO PLASTICO DE 20X20</v>
          </cell>
          <cell r="C454" t="str">
            <v>un</v>
          </cell>
          <cell r="D454">
            <v>10500</v>
          </cell>
        </row>
        <row r="455">
          <cell r="B455" t="str">
            <v>TAPON GALVANIZADO MACHO DE 2"</v>
          </cell>
          <cell r="C455" t="str">
            <v>un</v>
          </cell>
          <cell r="D455">
            <v>14500</v>
          </cell>
        </row>
        <row r="456">
          <cell r="B456" t="str">
            <v>TAPÓN SOLDADO PRESIÓN 1 1/2"</v>
          </cell>
          <cell r="C456" t="str">
            <v>un</v>
          </cell>
          <cell r="D456">
            <v>3500</v>
          </cell>
        </row>
        <row r="457">
          <cell r="B457" t="str">
            <v>TAZA Institucional blanca Mancesa IC-IP41</v>
          </cell>
          <cell r="C457" t="str">
            <v>un</v>
          </cell>
          <cell r="D457">
            <v>90000</v>
          </cell>
        </row>
        <row r="458">
          <cell r="B458" t="str">
            <v>TEE EN ALUMINIO BLANCO</v>
          </cell>
          <cell r="C458" t="str">
            <v>un</v>
          </cell>
          <cell r="D458">
            <v>6500</v>
          </cell>
        </row>
        <row r="459">
          <cell r="B459" t="str">
            <v>TEE GALVANIZADA DE 4"</v>
          </cell>
          <cell r="C459" t="str">
            <v>un</v>
          </cell>
          <cell r="D459">
            <v>56260</v>
          </cell>
        </row>
        <row r="460">
          <cell r="B460" t="str">
            <v>TEE PRESIÓN  1 1/2" Pavco</v>
          </cell>
          <cell r="C460" t="str">
            <v>un</v>
          </cell>
          <cell r="D460">
            <v>6000</v>
          </cell>
        </row>
        <row r="461">
          <cell r="B461" t="str">
            <v>TEE PRESIÓN SOLDADA  1"</v>
          </cell>
          <cell r="C461" t="str">
            <v>un</v>
          </cell>
          <cell r="D461">
            <v>6500</v>
          </cell>
        </row>
        <row r="462">
          <cell r="B462" t="str">
            <v>TEJA DE ZINC 0.80X2.43</v>
          </cell>
          <cell r="C462" t="str">
            <v>un</v>
          </cell>
          <cell r="D462">
            <v>15400</v>
          </cell>
        </row>
        <row r="463">
          <cell r="B463" t="str">
            <v>TEJA CANALETA 90</v>
          </cell>
          <cell r="C463" t="str">
            <v>m2</v>
          </cell>
          <cell r="D463">
            <v>25000</v>
          </cell>
        </row>
        <row r="464">
          <cell r="B464" t="str">
            <v xml:space="preserve">TEJA DE BARRO </v>
          </cell>
          <cell r="C464" t="str">
            <v>un</v>
          </cell>
          <cell r="D464">
            <v>1850</v>
          </cell>
        </row>
        <row r="465">
          <cell r="B465" t="str">
            <v>TEJA ONDULADA ETERNIT No. 6 DE 0.92X1.83</v>
          </cell>
          <cell r="C465" t="str">
            <v>un</v>
          </cell>
          <cell r="D465">
            <v>26500</v>
          </cell>
        </row>
        <row r="466">
          <cell r="B466" t="str">
            <v>TEJA THERMOACUSTICA TRAPEZOIDAL  2.44X0.82</v>
          </cell>
          <cell r="C466" t="str">
            <v>un</v>
          </cell>
          <cell r="D466">
            <v>48000</v>
          </cell>
        </row>
        <row r="467">
          <cell r="B467" t="str">
            <v>TELA ASFALTICA DE 15 M2</v>
          </cell>
          <cell r="C467" t="str">
            <v>rollo</v>
          </cell>
          <cell r="D467">
            <v>30000</v>
          </cell>
        </row>
        <row r="468">
          <cell r="B468" t="str">
            <v>TELA VERDE CERRAMIENTO</v>
          </cell>
          <cell r="C468" t="str">
            <v>ML</v>
          </cell>
          <cell r="D468">
            <v>2500</v>
          </cell>
        </row>
        <row r="469">
          <cell r="B469" t="str">
            <v>TERMINAL PONCHAR 2 AWG</v>
          </cell>
          <cell r="C469" t="str">
            <v>un</v>
          </cell>
          <cell r="D469">
            <v>5900</v>
          </cell>
        </row>
        <row r="470">
          <cell r="B470" t="str">
            <v xml:space="preserve">Terminal preformado uso interior 15 kV para cable 2 – 3/0 AWG; </v>
          </cell>
          <cell r="C470" t="str">
            <v>juego</v>
          </cell>
          <cell r="D470">
            <v>220000</v>
          </cell>
        </row>
        <row r="471">
          <cell r="B471" t="str">
            <v>Terminal Soldar/Ponchar barril largo para cable 8. Calidad 3M, Panduit o superior.</v>
          </cell>
          <cell r="C471" t="str">
            <v>gb</v>
          </cell>
          <cell r="D471">
            <v>12500</v>
          </cell>
        </row>
        <row r="472">
          <cell r="B472" t="str">
            <v>Thiner</v>
          </cell>
          <cell r="C472" t="str">
            <v>gl</v>
          </cell>
          <cell r="D472">
            <v>20000</v>
          </cell>
        </row>
        <row r="473">
          <cell r="B473" t="str">
            <v>TIERRA NEGRA</v>
          </cell>
          <cell r="C473" t="str">
            <v>m3</v>
          </cell>
          <cell r="D473">
            <v>45000</v>
          </cell>
        </row>
        <row r="474">
          <cell r="B474" t="str">
            <v>TINTILLA</v>
          </cell>
          <cell r="C474" t="str">
            <v>1/4 gl</v>
          </cell>
          <cell r="D474">
            <v>24000</v>
          </cell>
        </row>
        <row r="475">
          <cell r="B475" t="str">
            <v>TIRAS ALISTADO 3 x 3 x 3</v>
          </cell>
          <cell r="C475" t="str">
            <v>ml</v>
          </cell>
          <cell r="D475">
            <v>2500</v>
          </cell>
        </row>
        <row r="476">
          <cell r="B476" t="str">
            <v>TOMA BIFASICA 2P+T</v>
          </cell>
          <cell r="C476" t="str">
            <v>un</v>
          </cell>
          <cell r="D476">
            <v>9500</v>
          </cell>
        </row>
        <row r="477">
          <cell r="B477" t="str">
            <v>TOMA CORRIENTE DOBLE</v>
          </cell>
          <cell r="C477" t="str">
            <v>un</v>
          </cell>
          <cell r="D477">
            <v>3500</v>
          </cell>
        </row>
        <row r="478">
          <cell r="B478" t="str">
            <v>TOMA COAXIAL PARA TV TIPO AMERICANA</v>
          </cell>
          <cell r="C478" t="str">
            <v>un</v>
          </cell>
          <cell r="D478">
            <v>5000</v>
          </cell>
        </row>
        <row r="479">
          <cell r="B479" t="str">
            <v>TOMA TV+TELEFONO</v>
          </cell>
          <cell r="C479" t="str">
            <v>un</v>
          </cell>
          <cell r="D479">
            <v>18000</v>
          </cell>
        </row>
        <row r="480">
          <cell r="B480" t="str">
            <v>Toallero Barra - GRIVAL Línea STYLO,</v>
          </cell>
          <cell r="C480" t="str">
            <v>un</v>
          </cell>
          <cell r="D480">
            <v>70000</v>
          </cell>
        </row>
        <row r="481">
          <cell r="B481" t="str">
            <v>Toallero Argolla - GRIVAL Línea STYLO</v>
          </cell>
          <cell r="C481" t="str">
            <v>un</v>
          </cell>
          <cell r="D481">
            <v>60000</v>
          </cell>
        </row>
        <row r="482">
          <cell r="B482" t="str">
            <v xml:space="preserve">TORNILLOS </v>
          </cell>
          <cell r="C482" t="str">
            <v>un</v>
          </cell>
          <cell r="D482">
            <v>100</v>
          </cell>
        </row>
        <row r="483">
          <cell r="B483" t="str">
            <v>TRIPLEX FORMALETA DE 1.22X2.44 DE 18 mm</v>
          </cell>
          <cell r="C483" t="str">
            <v>un</v>
          </cell>
          <cell r="D483">
            <v>85000</v>
          </cell>
        </row>
        <row r="484">
          <cell r="C484" t="str">
            <v>un</v>
          </cell>
          <cell r="D484">
            <v>20000</v>
          </cell>
        </row>
        <row r="485">
          <cell r="C485" t="str">
            <v>un</v>
          </cell>
          <cell r="D485">
            <v>19500000</v>
          </cell>
        </row>
        <row r="486">
          <cell r="C486" t="str">
            <v>gl</v>
          </cell>
          <cell r="D486">
            <v>2500000</v>
          </cell>
        </row>
        <row r="487">
          <cell r="C487" t="str">
            <v>un</v>
          </cell>
          <cell r="D487">
            <v>350000</v>
          </cell>
        </row>
        <row r="488">
          <cell r="C488" t="str">
            <v>un</v>
          </cell>
          <cell r="D488">
            <v>715000</v>
          </cell>
        </row>
        <row r="489">
          <cell r="C489" t="str">
            <v>un</v>
          </cell>
          <cell r="D489">
            <v>590000</v>
          </cell>
        </row>
        <row r="490">
          <cell r="B490" t="str">
            <v>TUBERIA GALVANIZADA 2"</v>
          </cell>
          <cell r="C490" t="str">
            <v>ml</v>
          </cell>
          <cell r="D490">
            <v>8600</v>
          </cell>
        </row>
        <row r="491">
          <cell r="B491" t="str">
            <v>TUBERIA GALVANIZADA 2" DE 0.098</v>
          </cell>
          <cell r="C491" t="str">
            <v>un</v>
          </cell>
          <cell r="D491">
            <v>83900</v>
          </cell>
        </row>
        <row r="492">
          <cell r="B492" t="str">
            <v>TUBERIA HIERRO DUCTIL DE 4" ESP 3.2 mm</v>
          </cell>
          <cell r="C492" t="str">
            <v>ml</v>
          </cell>
          <cell r="D492">
            <v>100000</v>
          </cell>
        </row>
        <row r="493">
          <cell r="B493" t="str">
            <v>TUBERIAS, VALVULAS, ACCESORIOS</v>
          </cell>
          <cell r="C493" t="str">
            <v>global</v>
          </cell>
          <cell r="D493">
            <v>5000000</v>
          </cell>
        </row>
        <row r="494">
          <cell r="B494" t="str">
            <v>TUBERIA NOVAFORT DE 6"</v>
          </cell>
          <cell r="C494" t="str">
            <v>un</v>
          </cell>
          <cell r="D494">
            <v>220000</v>
          </cell>
        </row>
        <row r="495">
          <cell r="B495" t="str">
            <v>TUBERIA PEX AL PEX 1/2"</v>
          </cell>
          <cell r="C495" t="str">
            <v>ml</v>
          </cell>
          <cell r="D495">
            <v>2500</v>
          </cell>
        </row>
        <row r="496">
          <cell r="B496" t="str">
            <v>TUBERIA CONDUCCION AGUAS RESIDUALES INC ACCESORIOS</v>
          </cell>
          <cell r="C496" t="str">
            <v>ml</v>
          </cell>
          <cell r="D496">
            <v>50000</v>
          </cell>
        </row>
        <row r="497">
          <cell r="B497" t="str">
            <v>TUBERIA RECTANGULAR DE 3 1/2" X 1 1/2"</v>
          </cell>
          <cell r="C497" t="str">
            <v>un</v>
          </cell>
          <cell r="D497">
            <v>92000</v>
          </cell>
        </row>
        <row r="498">
          <cell r="B498" t="str">
            <v>TUBO 4X8 EN COLD ROLLED CAL 18</v>
          </cell>
          <cell r="C498" t="str">
            <v>ml</v>
          </cell>
          <cell r="D498">
            <v>28500</v>
          </cell>
        </row>
        <row r="499">
          <cell r="B499" t="str">
            <v>TUBO alcantarillado  PVC   160 MM ( 6" ) Pavco</v>
          </cell>
          <cell r="C499" t="str">
            <v>ml</v>
          </cell>
          <cell r="D499">
            <v>22000</v>
          </cell>
        </row>
        <row r="500">
          <cell r="B500" t="str">
            <v>TUBO alcantarillado  PVC   160 MM ( 8" ) Pavco</v>
          </cell>
          <cell r="C500" t="str">
            <v>ml</v>
          </cell>
          <cell r="D500">
            <v>32000</v>
          </cell>
        </row>
        <row r="501">
          <cell r="B501" t="str">
            <v>TUBO alcantarillado PVC   110MM  ( 4") Pavco</v>
          </cell>
          <cell r="C501" t="str">
            <v>ml</v>
          </cell>
          <cell r="D501">
            <v>15000</v>
          </cell>
        </row>
        <row r="502">
          <cell r="B502" t="str">
            <v>TUBO alcantarillado PVC   250MM  ( 10") Pavco</v>
          </cell>
          <cell r="C502" t="str">
            <v>ml</v>
          </cell>
          <cell r="D502">
            <v>55000</v>
          </cell>
        </row>
        <row r="503">
          <cell r="B503" t="str">
            <v>TUBO CONDUIT EMT 1"</v>
          </cell>
          <cell r="C503" t="str">
            <v>ml</v>
          </cell>
          <cell r="D503">
            <v>6500</v>
          </cell>
        </row>
        <row r="504">
          <cell r="B504" t="str">
            <v>TUBO CONDUIT EMT1/2"</v>
          </cell>
          <cell r="C504" t="str">
            <v>ml</v>
          </cell>
          <cell r="D504">
            <v>1500</v>
          </cell>
        </row>
        <row r="505">
          <cell r="B505" t="str">
            <v>TUBO CONDUIT GALVANIZADO PESADO 1" CON UNIÓN</v>
          </cell>
          <cell r="C505" t="str">
            <v>ml</v>
          </cell>
          <cell r="D505">
            <v>9500</v>
          </cell>
        </row>
        <row r="506">
          <cell r="B506" t="str">
            <v>TUBO CONDUIT PVC 1"  3m</v>
          </cell>
          <cell r="C506" t="str">
            <v>un</v>
          </cell>
          <cell r="D506">
            <v>5500</v>
          </cell>
        </row>
        <row r="507">
          <cell r="B507" t="str">
            <v>TUBO CONDUIT PVC 1/2" 3m</v>
          </cell>
          <cell r="C507" t="str">
            <v>un</v>
          </cell>
          <cell r="D507">
            <v>2500</v>
          </cell>
        </row>
        <row r="508">
          <cell r="B508" t="str">
            <v>TUBO CONDUIT PVC 3/4" 3m</v>
          </cell>
          <cell r="C508" t="str">
            <v>un</v>
          </cell>
          <cell r="D508">
            <v>3500</v>
          </cell>
        </row>
        <row r="509">
          <cell r="B509" t="str">
            <v>TUBO CUADRADO DE 1 1/2" x 1 1/2"</v>
          </cell>
          <cell r="C509" t="str">
            <v>un</v>
          </cell>
          <cell r="D509">
            <v>25000</v>
          </cell>
        </row>
        <row r="510">
          <cell r="B510" t="str">
            <v>TUBO CPVC 1/2" DE 3 M</v>
          </cell>
          <cell r="C510" t="str">
            <v>un</v>
          </cell>
          <cell r="D510">
            <v>9000</v>
          </cell>
        </row>
        <row r="511">
          <cell r="B511" t="str">
            <v>TUBO GALVANIZADO 2"  2.0mm</v>
          </cell>
          <cell r="C511" t="str">
            <v>ml</v>
          </cell>
          <cell r="D511">
            <v>18500</v>
          </cell>
        </row>
        <row r="512">
          <cell r="B512" t="str">
            <v>TUBO GALVANIZADO 3"  2.0mm</v>
          </cell>
          <cell r="C512" t="str">
            <v>ml</v>
          </cell>
          <cell r="D512">
            <v>60000</v>
          </cell>
        </row>
        <row r="513">
          <cell r="B513" t="str">
            <v xml:space="preserve">TUBO GALVANIZADO 3/4"  </v>
          </cell>
          <cell r="C513" t="str">
            <v>ml</v>
          </cell>
          <cell r="D513">
            <v>10500</v>
          </cell>
        </row>
        <row r="514">
          <cell r="B514" t="str">
            <v>TUBO NOVAFOR DE 4" PERFORADO</v>
          </cell>
          <cell r="C514" t="str">
            <v>ml</v>
          </cell>
          <cell r="D514">
            <v>14000</v>
          </cell>
        </row>
        <row r="515">
          <cell r="B515" t="str">
            <v>TUBO NOVAFORT 6"</v>
          </cell>
          <cell r="C515" t="str">
            <v>un</v>
          </cell>
          <cell r="D515">
            <v>32000</v>
          </cell>
        </row>
        <row r="516">
          <cell r="B516" t="str">
            <v>TUBO PRESIÓN /13.5 PVC  1/2" Pavco</v>
          </cell>
          <cell r="C516" t="str">
            <v>un</v>
          </cell>
          <cell r="D516">
            <v>10500</v>
          </cell>
        </row>
        <row r="517">
          <cell r="B517" t="str">
            <v>TUBO PRESIÓN /13.5 PVC  3/4" Pavco</v>
          </cell>
          <cell r="C517" t="str">
            <v>ml</v>
          </cell>
          <cell r="D517">
            <v>12000</v>
          </cell>
        </row>
        <row r="518">
          <cell r="B518" t="str">
            <v>TUBO PRESIÓN /21 PVC    1"</v>
          </cell>
          <cell r="C518" t="str">
            <v>ml</v>
          </cell>
          <cell r="D518">
            <v>5250</v>
          </cell>
        </row>
        <row r="519">
          <cell r="B519" t="str">
            <v>TUBO PRESIÓN /21 PVC    2" Pavco</v>
          </cell>
          <cell r="C519" t="str">
            <v>ml</v>
          </cell>
          <cell r="D519">
            <v>12500</v>
          </cell>
        </row>
        <row r="520">
          <cell r="B520" t="str">
            <v>TUBO PRESIÓN /21 PVC  1 1/2" Pavco</v>
          </cell>
          <cell r="C520" t="str">
            <v>ml</v>
          </cell>
          <cell r="D520">
            <v>9500</v>
          </cell>
        </row>
        <row r="521">
          <cell r="B521" t="str">
            <v>TUBO PRESIÓN /21 PVC  1 1/4" Pavco</v>
          </cell>
          <cell r="C521" t="str">
            <v>ml</v>
          </cell>
          <cell r="D521">
            <v>8500</v>
          </cell>
        </row>
        <row r="522">
          <cell r="B522" t="str">
            <v>TUBO PVC A.LL. 2" DE  6 MTS</v>
          </cell>
          <cell r="C522" t="str">
            <v>un</v>
          </cell>
          <cell r="D522">
            <v>25000</v>
          </cell>
        </row>
        <row r="523">
          <cell r="B523" t="str">
            <v>TUBO PVC A.LL. 3" DE  6 MTS</v>
          </cell>
          <cell r="C523" t="str">
            <v>un</v>
          </cell>
          <cell r="D523">
            <v>40500</v>
          </cell>
        </row>
        <row r="524">
          <cell r="B524" t="str">
            <v>TUBO PVC A.LL. 4" DE 6 MTS</v>
          </cell>
          <cell r="C524" t="str">
            <v>un</v>
          </cell>
          <cell r="D524">
            <v>65100</v>
          </cell>
        </row>
        <row r="525">
          <cell r="B525" t="str">
            <v>TUBO PVC SANITARIO 2" DE 6 MTS</v>
          </cell>
          <cell r="C525" t="str">
            <v>un</v>
          </cell>
          <cell r="D525">
            <v>40000</v>
          </cell>
        </row>
        <row r="526">
          <cell r="B526" t="str">
            <v>TUBO PVC SANITARIO 3" DE 6 MTS</v>
          </cell>
          <cell r="C526" t="str">
            <v>un</v>
          </cell>
          <cell r="D526">
            <v>55000</v>
          </cell>
        </row>
        <row r="527">
          <cell r="B527" t="str">
            <v>TUBO PVC SANITARIO 4" DE 6 MTS</v>
          </cell>
          <cell r="C527" t="str">
            <v>un</v>
          </cell>
          <cell r="D527">
            <v>80000</v>
          </cell>
        </row>
        <row r="528">
          <cell r="B528" t="str">
            <v>TUBOS PVC DB 1"</v>
          </cell>
          <cell r="C528" t="str">
            <v>ml</v>
          </cell>
          <cell r="D528">
            <v>8500</v>
          </cell>
        </row>
        <row r="529">
          <cell r="B529" t="str">
            <v xml:space="preserve">UNION  GALVANIZADA 2 1/2" </v>
          </cell>
          <cell r="C529" t="str">
            <v>un</v>
          </cell>
          <cell r="D529">
            <v>18000</v>
          </cell>
        </row>
        <row r="530">
          <cell r="B530" t="str">
            <v>UNIÓN alcantarillado PVC  110MM ( 4" ) Pavco</v>
          </cell>
          <cell r="C530" t="str">
            <v>un</v>
          </cell>
          <cell r="D530">
            <v>12000</v>
          </cell>
        </row>
        <row r="531">
          <cell r="B531" t="str">
            <v>UNIÓN alcantarillado PVC 160MM  ( 6") Pavco</v>
          </cell>
          <cell r="C531" t="str">
            <v>un</v>
          </cell>
          <cell r="D531">
            <v>17000</v>
          </cell>
        </row>
        <row r="532">
          <cell r="B532" t="str">
            <v>UNIÓN alcantarillado PVC 160MM  ( 8") Pavco</v>
          </cell>
          <cell r="C532" t="str">
            <v>un</v>
          </cell>
          <cell r="D532">
            <v>25000</v>
          </cell>
        </row>
        <row r="533">
          <cell r="B533" t="str">
            <v>UNIÓN alcantarillado PVC 250MM  ( 10") Pavco</v>
          </cell>
          <cell r="C533" t="str">
            <v>un</v>
          </cell>
          <cell r="D533">
            <v>45000</v>
          </cell>
        </row>
        <row r="534">
          <cell r="B534" t="str">
            <v>UNIÓN GALVANIZADA      3"</v>
          </cell>
          <cell r="C534" t="str">
            <v>un</v>
          </cell>
          <cell r="D534">
            <v>45000</v>
          </cell>
        </row>
        <row r="535">
          <cell r="B535" t="str">
            <v>UNION GALVANIZADA DE 1/2"</v>
          </cell>
          <cell r="C535" t="str">
            <v>un</v>
          </cell>
          <cell r="D535">
            <v>1500</v>
          </cell>
        </row>
        <row r="536">
          <cell r="B536" t="str">
            <v>UNION GALVANIZADA DE 4" SH 40</v>
          </cell>
          <cell r="C536" t="str">
            <v>un</v>
          </cell>
          <cell r="D536">
            <v>34800</v>
          </cell>
        </row>
        <row r="537">
          <cell r="B537" t="str">
            <v>UNIÓN SANITARIA  2" Pavco</v>
          </cell>
          <cell r="C537" t="str">
            <v>un</v>
          </cell>
          <cell r="D537">
            <v>12500</v>
          </cell>
        </row>
        <row r="538">
          <cell r="B538" t="str">
            <v>UNIÓN SANITARIA 4" Pavco</v>
          </cell>
          <cell r="C538" t="str">
            <v>un</v>
          </cell>
          <cell r="D538">
            <v>17500</v>
          </cell>
        </row>
        <row r="539">
          <cell r="B539" t="str">
            <v>UNIÓN SANITARIA 6" Pavco</v>
          </cell>
          <cell r="C539" t="str">
            <v>un</v>
          </cell>
          <cell r="D539">
            <v>22000</v>
          </cell>
        </row>
        <row r="540">
          <cell r="B540" t="str">
            <v>UNIVERSAL GALVANIZADA 3/4"</v>
          </cell>
          <cell r="C540" t="str">
            <v>un</v>
          </cell>
          <cell r="D540">
            <v>4000</v>
          </cell>
        </row>
        <row r="541">
          <cell r="B541" t="str">
            <v xml:space="preserve">VALVULA BETA COMPUERTA ELASTICA 4" </v>
          </cell>
          <cell r="C541" t="str">
            <v>un</v>
          </cell>
          <cell r="D541">
            <v>755000</v>
          </cell>
        </row>
        <row r="542">
          <cell r="B542" t="str">
            <v>VALVULA DE CHEQUE OPERACIÓN HORIZONTAL 4" EXT BRIDADO</v>
          </cell>
          <cell r="C542" t="str">
            <v>un</v>
          </cell>
          <cell r="D542">
            <v>650000</v>
          </cell>
        </row>
        <row r="543">
          <cell r="B543" t="str">
            <v>VALVULA DE CIERRE RAPIDO DE 4"</v>
          </cell>
          <cell r="C543" t="str">
            <v>un</v>
          </cell>
          <cell r="D543">
            <v>700000</v>
          </cell>
        </row>
        <row r="544">
          <cell r="B544" t="str">
            <v>VALVULA DE COMPUERTA  VASTAGO NO ASCENTE EXTREMO BRIDA</v>
          </cell>
          <cell r="C544" t="str">
            <v>un</v>
          </cell>
          <cell r="D544">
            <v>475000</v>
          </cell>
        </row>
        <row r="545">
          <cell r="B545" t="str">
            <v>VALVULA Descarga sanitario DO-01051300</v>
          </cell>
          <cell r="C545" t="str">
            <v>un</v>
          </cell>
          <cell r="D545">
            <v>115000</v>
          </cell>
        </row>
        <row r="546">
          <cell r="B546" t="str">
            <v>VARA DE CLAVO</v>
          </cell>
          <cell r="C546" t="str">
            <v>ml</v>
          </cell>
          <cell r="D546">
            <v>3500</v>
          </cell>
        </row>
        <row r="547">
          <cell r="B547" t="str">
            <v>VARILLA CORRUGADA DE 1/2" DE 12 MTS</v>
          </cell>
          <cell r="C547" t="str">
            <v>un</v>
          </cell>
          <cell r="D547">
            <v>19488</v>
          </cell>
        </row>
        <row r="548">
          <cell r="B548" t="str">
            <v>VARILLA CORRUGADA DE 1/2" DE 6 MTS</v>
          </cell>
          <cell r="C548" t="str">
            <v>un</v>
          </cell>
          <cell r="D548">
            <v>9300</v>
          </cell>
        </row>
        <row r="549">
          <cell r="B549" t="str">
            <v>VARILLA CORRUGADA DE 3/8" DE 12 MTS</v>
          </cell>
          <cell r="C549" t="str">
            <v>un</v>
          </cell>
          <cell r="D549">
            <v>10913.279999999999</v>
          </cell>
        </row>
        <row r="550">
          <cell r="B550" t="str">
            <v>VARILLA CORRUGADA DE 5/8" DE 12 MTS</v>
          </cell>
          <cell r="C550" t="str">
            <v>un</v>
          </cell>
          <cell r="D550">
            <v>30401.279999999999</v>
          </cell>
        </row>
        <row r="551">
          <cell r="B551" t="str">
            <v>VARILLA CUADRADA DE 1/2"</v>
          </cell>
          <cell r="C551" t="str">
            <v>ml</v>
          </cell>
          <cell r="D551">
            <v>3000</v>
          </cell>
        </row>
        <row r="552">
          <cell r="B552" t="str">
            <v>VARILLA CUADRADA DE 3/8"</v>
          </cell>
          <cell r="C552" t="str">
            <v>ml</v>
          </cell>
          <cell r="D552">
            <v>1800</v>
          </cell>
        </row>
        <row r="553">
          <cell r="B553" t="str">
            <v>VARILLA DE COBRE-COBRE Ø5/8" X 2.40 m</v>
          </cell>
          <cell r="C553" t="str">
            <v>un</v>
          </cell>
          <cell r="D553">
            <v>72000</v>
          </cell>
        </row>
        <row r="554">
          <cell r="B554" t="str">
            <v>VARILLA DE COBRE-COBRE Ø5/8" X 2.40 m COOPER WELL</v>
          </cell>
          <cell r="C554" t="str">
            <v>un</v>
          </cell>
          <cell r="D554">
            <v>125000</v>
          </cell>
        </row>
        <row r="555">
          <cell r="B555" t="str">
            <v>VARILLA EN ACERO DE 3/8"</v>
          </cell>
          <cell r="C555" t="str">
            <v>un</v>
          </cell>
          <cell r="D555">
            <v>11700</v>
          </cell>
        </row>
        <row r="556">
          <cell r="B556" t="str">
            <v>VARILLA EN ACERO DE 5/8"</v>
          </cell>
          <cell r="C556" t="str">
            <v>un</v>
          </cell>
          <cell r="D556">
            <v>32700</v>
          </cell>
        </row>
        <row r="557">
          <cell r="B557" t="str">
            <v>VARILLA LISA DE 1/2" DE 6 MTS</v>
          </cell>
          <cell r="C557" t="str">
            <v>un</v>
          </cell>
          <cell r="D557">
            <v>12152</v>
          </cell>
        </row>
        <row r="558">
          <cell r="B558" t="str">
            <v>VARILLA LISA DE 3/8" DE 6 MTS</v>
          </cell>
          <cell r="C558" t="str">
            <v>un</v>
          </cell>
          <cell r="D558">
            <v>6902</v>
          </cell>
        </row>
        <row r="559">
          <cell r="B559" t="str">
            <v>VIDRIO TEMPLADO DE 10 mm</v>
          </cell>
          <cell r="C559" t="str">
            <v>m2</v>
          </cell>
          <cell r="D559">
            <v>320000</v>
          </cell>
        </row>
        <row r="560">
          <cell r="B560" t="str">
            <v>VIDRIO DE 4 mm</v>
          </cell>
          <cell r="C560" t="str">
            <v>m2</v>
          </cell>
          <cell r="D560">
            <v>30000</v>
          </cell>
        </row>
        <row r="561">
          <cell r="B561" t="str">
            <v>VIDRIO TEMPLADO DE 8 mm</v>
          </cell>
          <cell r="C561" t="str">
            <v>m2</v>
          </cell>
          <cell r="D561">
            <v>250000</v>
          </cell>
        </row>
        <row r="562">
          <cell r="B562" t="str">
            <v>VINILTEX Pintuco</v>
          </cell>
          <cell r="C562" t="str">
            <v>gl</v>
          </cell>
          <cell r="D562">
            <v>55000</v>
          </cell>
        </row>
        <row r="563">
          <cell r="B563" t="str">
            <v>Wash Primer A Pintura</v>
          </cell>
          <cell r="C563" t="str">
            <v>gl</v>
          </cell>
          <cell r="D563">
            <v>98000</v>
          </cell>
        </row>
        <row r="564">
          <cell r="B564" t="str">
            <v>WASH PRIMER ANTICORROSIVO</v>
          </cell>
          <cell r="C564" t="str">
            <v>gl</v>
          </cell>
          <cell r="D564">
            <v>45000</v>
          </cell>
        </row>
        <row r="565">
          <cell r="B565" t="str">
            <v>Wash Primer B Catalizador</v>
          </cell>
          <cell r="C565" t="str">
            <v>gl</v>
          </cell>
          <cell r="D565">
            <v>92000</v>
          </cell>
        </row>
        <row r="566">
          <cell r="B566" t="str">
            <v>WASH PRIMER PINTURA</v>
          </cell>
          <cell r="C566" t="str">
            <v>gl</v>
          </cell>
          <cell r="D566">
            <v>60000</v>
          </cell>
        </row>
        <row r="567">
          <cell r="B567" t="str">
            <v>WIN Aluminio x 6 mts</v>
          </cell>
          <cell r="C567" t="str">
            <v>un</v>
          </cell>
          <cell r="D567">
            <v>14000</v>
          </cell>
        </row>
        <row r="568">
          <cell r="B568" t="str">
            <v>Xypes concentrado</v>
          </cell>
          <cell r="C568" t="str">
            <v>kg</v>
          </cell>
          <cell r="D568">
            <v>20900</v>
          </cell>
        </row>
        <row r="569">
          <cell r="B569" t="str">
            <v>Xypes Patch and Plug por 1.25 kg</v>
          </cell>
          <cell r="C569" t="str">
            <v>un</v>
          </cell>
          <cell r="D569">
            <v>19500</v>
          </cell>
        </row>
        <row r="570">
          <cell r="B570" t="str">
            <v>YEE SANITARIA 2"  Pavco</v>
          </cell>
          <cell r="C570" t="str">
            <v>un</v>
          </cell>
          <cell r="D570">
            <v>7500</v>
          </cell>
        </row>
        <row r="571">
          <cell r="B571" t="str">
            <v>YEE SANITARIA 4"  Pavco</v>
          </cell>
          <cell r="C571" t="str">
            <v>un</v>
          </cell>
          <cell r="D571">
            <v>18000</v>
          </cell>
        </row>
        <row r="572">
          <cell r="B572" t="str">
            <v>YESO CORRIENTE VENCEDOR</v>
          </cell>
          <cell r="C572" t="str">
            <v>bt</v>
          </cell>
          <cell r="D572">
            <v>15000</v>
          </cell>
        </row>
        <row r="573">
          <cell r="B573" t="str">
            <v>ZÓCALO Baldosa grano de marmol 30x7 Fondo blanco</v>
          </cell>
          <cell r="C573" t="str">
            <v>ml</v>
          </cell>
          <cell r="D573">
            <v>12500</v>
          </cell>
        </row>
        <row r="574">
          <cell r="B574" t="str">
            <v>ZÓCALO en ceramica pompei color coral  30*7</v>
          </cell>
          <cell r="C574" t="str">
            <v>ml</v>
          </cell>
          <cell r="D574">
            <v>7000</v>
          </cell>
        </row>
      </sheetData>
      <sheetData sheetId="3">
        <row r="2">
          <cell r="B2">
            <v>0</v>
          </cell>
          <cell r="C2">
            <v>0</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Descapote"/>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 val="200.1"/>
    </sheetNames>
    <sheetDataSet>
      <sheetData sheetId="0" refreshError="1"/>
      <sheetData sheetId="1" refreshError="1"/>
      <sheetData sheetId="2" refreshError="1"/>
      <sheetData sheetId="3" refreshError="1">
        <row r="1">
          <cell r="A1" t="str">
            <v>EQUI</v>
          </cell>
          <cell r="B1" t="str">
            <v>UNIDAD</v>
          </cell>
          <cell r="C1" t="str">
            <v>TARIFA 2011</v>
          </cell>
        </row>
        <row r="2">
          <cell r="A2" t="str">
            <v>Aspersor manual</v>
          </cell>
          <cell r="B2" t="str">
            <v>$/HORA</v>
          </cell>
          <cell r="C2">
            <v>711</v>
          </cell>
        </row>
        <row r="3">
          <cell r="A3" t="str">
            <v>Barredora mecánica de cepillo</v>
          </cell>
          <cell r="B3" t="str">
            <v>$/HORA</v>
          </cell>
          <cell r="C3">
            <v>50000</v>
          </cell>
        </row>
        <row r="4">
          <cell r="A4" t="str">
            <v>Bomba de concreto</v>
          </cell>
          <cell r="B4" t="str">
            <v>$/HORA</v>
          </cell>
          <cell r="C4">
            <v>44053</v>
          </cell>
        </row>
        <row r="5">
          <cell r="A5" t="str">
            <v>Bomba de inyección de lechada</v>
          </cell>
          <cell r="B5" t="str">
            <v>$/HORA</v>
          </cell>
          <cell r="C5">
            <v>30000</v>
          </cell>
        </row>
        <row r="6">
          <cell r="A6" t="str">
            <v>BOMBA ELECTRICA PARA ACCIONAR CELDA (PRUEBA DE CARGA PILOTE PREEXCAVADO)</v>
          </cell>
          <cell r="B6" t="str">
            <v>ML-KM</v>
          </cell>
          <cell r="C6">
            <v>59839</v>
          </cell>
        </row>
        <row r="7">
          <cell r="A7" t="str">
            <v>BOMBA ELECTRICA PARA ACCIONAR LA CELDA</v>
          </cell>
          <cell r="B7" t="str">
            <v>$/HORA</v>
          </cell>
          <cell r="C7">
            <v>60088</v>
          </cell>
        </row>
        <row r="8">
          <cell r="A8" t="str">
            <v>Bomba para gato de tensionamiento</v>
          </cell>
          <cell r="B8" t="str">
            <v>$/HORA</v>
          </cell>
          <cell r="C8">
            <v>33554</v>
          </cell>
        </row>
        <row r="9">
          <cell r="A9" t="str">
            <v>Buldozer D4</v>
          </cell>
          <cell r="B9" t="str">
            <v>$/HORA</v>
          </cell>
          <cell r="C9">
            <v>91601</v>
          </cell>
        </row>
        <row r="10">
          <cell r="A10" t="str">
            <v>Buldozer D6</v>
          </cell>
          <cell r="B10" t="str">
            <v>$/HORA</v>
          </cell>
          <cell r="C10">
            <v>147519</v>
          </cell>
        </row>
        <row r="11">
          <cell r="A11" t="str">
            <v>Buldozer D8 (Inluido Ripper)</v>
          </cell>
          <cell r="B11" t="str">
            <v>$/HORA</v>
          </cell>
          <cell r="C11">
            <v>222421</v>
          </cell>
        </row>
        <row r="12">
          <cell r="A12" t="str">
            <v>Calentador a gas</v>
          </cell>
          <cell r="B12" t="str">
            <v>$/HORA</v>
          </cell>
          <cell r="C12">
            <v>56878</v>
          </cell>
        </row>
        <row r="13">
          <cell r="A13" t="str">
            <v>Camion 350</v>
          </cell>
          <cell r="B13" t="str">
            <v>$/HORA</v>
          </cell>
          <cell r="C13">
            <v>40940</v>
          </cell>
        </row>
        <row r="14">
          <cell r="A14" t="str">
            <v>Camión de Slurry</v>
          </cell>
          <cell r="B14" t="str">
            <v>$/HORA</v>
          </cell>
          <cell r="C14">
            <v>200000</v>
          </cell>
        </row>
        <row r="15">
          <cell r="A15" t="str">
            <v>Camioneta D-300</v>
          </cell>
          <cell r="B15" t="str">
            <v>$/HORA</v>
          </cell>
          <cell r="C15">
            <v>46381</v>
          </cell>
        </row>
        <row r="16">
          <cell r="A16" t="str">
            <v>Cargador CAT 920 o equivalente</v>
          </cell>
          <cell r="B16" t="str">
            <v>$/HORA</v>
          </cell>
          <cell r="C16">
            <v>133764</v>
          </cell>
        </row>
        <row r="17">
          <cell r="A17" t="str">
            <v>Cargador CAT 930 o equivalente</v>
          </cell>
          <cell r="B17" t="str">
            <v>$/HORA</v>
          </cell>
          <cell r="C17">
            <v>167697</v>
          </cell>
        </row>
        <row r="18">
          <cell r="A18" t="str">
            <v>Carrotanque de agua 10000 Litros</v>
          </cell>
          <cell r="B18" t="str">
            <v>$/HORA</v>
          </cell>
          <cell r="C18">
            <v>63129</v>
          </cell>
        </row>
        <row r="19">
          <cell r="A19" t="str">
            <v>Carrotanque Irrigador de asfalto</v>
          </cell>
          <cell r="B19" t="str">
            <v>$/HORA</v>
          </cell>
          <cell r="C19">
            <v>101408</v>
          </cell>
        </row>
        <row r="20">
          <cell r="A20" t="str">
            <v>Cicatrizante (para remoción de especies vegetales) (item 201.9)</v>
          </cell>
          <cell r="B20" t="str">
            <v>$/HORA</v>
          </cell>
          <cell r="C20">
            <v>7767</v>
          </cell>
        </row>
        <row r="21">
          <cell r="A21" t="str">
            <v>Cizalla</v>
          </cell>
          <cell r="B21" t="str">
            <v>$/HORA</v>
          </cell>
          <cell r="C21">
            <v>2431</v>
          </cell>
        </row>
        <row r="22">
          <cell r="A22" t="str">
            <v>Compactador Benitin</v>
          </cell>
          <cell r="B22" t="str">
            <v>$/HORA</v>
          </cell>
          <cell r="C22">
            <v>58883</v>
          </cell>
        </row>
        <row r="23">
          <cell r="A23" t="str">
            <v>Compactador manual (RANA)</v>
          </cell>
          <cell r="B23" t="str">
            <v>$/HORA</v>
          </cell>
          <cell r="C23">
            <v>8858</v>
          </cell>
        </row>
        <row r="24">
          <cell r="A24" t="str">
            <v>Compactador manual (SALTARIN)</v>
          </cell>
          <cell r="B24" t="str">
            <v>$/HORA</v>
          </cell>
          <cell r="C24">
            <v>9635</v>
          </cell>
        </row>
        <row r="25">
          <cell r="A25" t="str">
            <v>Compactador manual de rodillo</v>
          </cell>
          <cell r="B25" t="str">
            <v>$/HORA</v>
          </cell>
          <cell r="C25">
            <v>10869</v>
          </cell>
        </row>
        <row r="26">
          <cell r="A26" t="str">
            <v>Compactador manual vibratorio (CANGURO) (Apisonadores)</v>
          </cell>
          <cell r="B26" t="str">
            <v>$/HORA</v>
          </cell>
          <cell r="C26">
            <v>9625</v>
          </cell>
        </row>
        <row r="27">
          <cell r="A27" t="str">
            <v>Compactador neumatico</v>
          </cell>
          <cell r="B27" t="str">
            <v>$/HORA</v>
          </cell>
          <cell r="C27">
            <v>89000</v>
          </cell>
        </row>
        <row r="28">
          <cell r="A28" t="str">
            <v>Compactador vibratorio tipo DD-20</v>
          </cell>
          <cell r="B28" t="str">
            <v>$/HORA</v>
          </cell>
          <cell r="C28">
            <v>65529</v>
          </cell>
        </row>
        <row r="29">
          <cell r="A29" t="str">
            <v>Compresor (barrido y soplado)</v>
          </cell>
          <cell r="B29" t="str">
            <v>$/HORA</v>
          </cell>
          <cell r="C29">
            <v>37767</v>
          </cell>
        </row>
        <row r="30">
          <cell r="A30" t="str">
            <v>Compresor 125 pies 3 con martillo</v>
          </cell>
          <cell r="B30" t="str">
            <v>$/HORA</v>
          </cell>
          <cell r="C30">
            <v>64121</v>
          </cell>
        </row>
        <row r="31">
          <cell r="A31" t="str">
            <v>Compresor 250 pies 3 con martillo</v>
          </cell>
          <cell r="B31" t="str">
            <v>$/HORA</v>
          </cell>
          <cell r="C31">
            <v>72999</v>
          </cell>
        </row>
        <row r="32">
          <cell r="A32" t="str">
            <v>Compresor para penetrar roca</v>
          </cell>
          <cell r="B32" t="str">
            <v>$/HORA</v>
          </cell>
          <cell r="C32">
            <v>72397</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Grua (Capacidad 15 ton)</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sheetData>
      <sheetData sheetId="4" refreshError="1">
        <row r="1">
          <cell r="A1" t="str">
            <v>EQUI</v>
          </cell>
          <cell r="B1" t="str">
            <v>UNIDAD</v>
          </cell>
          <cell r="C1" t="str">
            <v>TARIFA 2011</v>
          </cell>
        </row>
        <row r="2">
          <cell r="A2" t="str">
            <v>Aspersor manual</v>
          </cell>
          <cell r="B2" t="str">
            <v>$/HORA</v>
          </cell>
          <cell r="C2">
            <v>711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41346</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B24" t="str">
            <v>$/HORA</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B32" t="str">
            <v>$/HORA</v>
          </cell>
          <cell r="C32">
            <v>5000</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Cicatrizante (para remoción de especies vegetales) (item 201.9)</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Detalle de fajas"/>
      <sheetName val="detalle x banda"/>
      <sheetName val="resumen"/>
      <sheetName val="VAR"/>
      <sheetName val="desglose"/>
      <sheetName val="Datos de entrada fajas"/>
      <sheetName val="Indices y medidas"/>
      <sheetName val="base precios"/>
      <sheetName val="indice-fabric"/>
      <sheetName val="EQUIPMAR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esglose"/>
      <sheetName val="LISTAS"/>
      <sheetName val="Sheet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UVIAS"/>
      <sheetName val="DIMENSIONADO"/>
      <sheetName val="CIMENTACIÓN"/>
      <sheetName val="TABLAS"/>
      <sheetName val="NUEVO"/>
      <sheetName val="INSERTAR"/>
      <sheetName val="ELIMINAR"/>
      <sheetName val="Sombrear"/>
      <sheetName val="No sombra"/>
    </sheetNames>
    <sheetDataSet>
      <sheetData sheetId="0" refreshError="1"/>
      <sheetData sheetId="1" refreshError="1"/>
      <sheetData sheetId="2" refreshError="1"/>
      <sheetData sheetId="3">
        <row r="63">
          <cell r="B63" t="str">
            <v>AEROPUERTO OLAYA HERRERA</v>
          </cell>
          <cell r="D63">
            <v>10</v>
          </cell>
          <cell r="E63">
            <v>-0.88958000000000004</v>
          </cell>
        </row>
        <row r="64">
          <cell r="B64" t="str">
            <v>CALDAS</v>
          </cell>
          <cell r="D64">
            <v>34</v>
          </cell>
          <cell r="E64">
            <v>-1.4129100000000001</v>
          </cell>
        </row>
        <row r="65">
          <cell r="B65" t="str">
            <v>CHORRILLOS</v>
          </cell>
          <cell r="D65">
            <v>34</v>
          </cell>
          <cell r="E65">
            <v>-1.23658</v>
          </cell>
        </row>
        <row r="66">
          <cell r="B66" t="str">
            <v>EL CHUSCAL</v>
          </cell>
          <cell r="D66">
            <v>28</v>
          </cell>
          <cell r="E66">
            <v>-1.2185600000000001</v>
          </cell>
        </row>
        <row r="67">
          <cell r="B67" t="str">
            <v>FABRICATO</v>
          </cell>
          <cell r="D67">
            <v>22</v>
          </cell>
          <cell r="E67">
            <v>-0.97202999999999995</v>
          </cell>
        </row>
        <row r="68">
          <cell r="B68" t="str">
            <v>LA FE</v>
          </cell>
          <cell r="D68">
            <v>22</v>
          </cell>
          <cell r="E68">
            <v>-1.1150199999999999</v>
          </cell>
        </row>
        <row r="69">
          <cell r="B69" t="str">
            <v>LAS PALMAS</v>
          </cell>
          <cell r="D69">
            <v>34</v>
          </cell>
          <cell r="E69">
            <v>-1.27885</v>
          </cell>
        </row>
        <row r="70">
          <cell r="B70" t="str">
            <v>MAZO</v>
          </cell>
          <cell r="D70">
            <v>42</v>
          </cell>
          <cell r="E70">
            <v>-1.4463900000000001</v>
          </cell>
        </row>
        <row r="71">
          <cell r="B71" t="str">
            <v>MIGUEL DE AGUINAGA</v>
          </cell>
          <cell r="D71">
            <v>60</v>
          </cell>
          <cell r="E71">
            <v>-1.6540999999999999</v>
          </cell>
        </row>
        <row r="72">
          <cell r="B72" t="str">
            <v>PLANTA DE FILTROS DE VILLA HERMOSA</v>
          </cell>
          <cell r="D72">
            <v>22</v>
          </cell>
          <cell r="E72">
            <v>-1.1675800000000001</v>
          </cell>
        </row>
        <row r="73">
          <cell r="B73" t="str">
            <v>PLANTA DE TRATAMIENTO LA AYURA</v>
          </cell>
          <cell r="D73">
            <v>18</v>
          </cell>
          <cell r="E73">
            <v>-1.1547099999999999</v>
          </cell>
        </row>
        <row r="74">
          <cell r="B74" t="str">
            <v>RIONEGRO-LA MACARENA</v>
          </cell>
          <cell r="D74">
            <v>18</v>
          </cell>
          <cell r="E74">
            <v>-1.03952</v>
          </cell>
        </row>
        <row r="75">
          <cell r="B75" t="str">
            <v>SAN ANDRES</v>
          </cell>
          <cell r="D75">
            <v>14</v>
          </cell>
          <cell r="E75">
            <v>-0.90659999999999996</v>
          </cell>
        </row>
        <row r="76">
          <cell r="B76" t="str">
            <v>SAN ANTONIO DE PRADO</v>
          </cell>
          <cell r="D76">
            <v>32</v>
          </cell>
          <cell r="E76">
            <v>-1.3447100000000001</v>
          </cell>
        </row>
        <row r="77">
          <cell r="B77" t="str">
            <v>SAN CRISTOBAL</v>
          </cell>
          <cell r="D77">
            <v>28</v>
          </cell>
          <cell r="E77">
            <v>-1.0817699999999999</v>
          </cell>
        </row>
        <row r="78">
          <cell r="B78" t="str">
            <v>VASCONIA</v>
          </cell>
          <cell r="D78">
            <v>10</v>
          </cell>
          <cell r="E78">
            <v>-0.99514000000000002</v>
          </cell>
        </row>
        <row r="252">
          <cell r="C252">
            <v>1600</v>
          </cell>
          <cell r="D252">
            <v>0.19239999999999999</v>
          </cell>
        </row>
        <row r="253">
          <cell r="C253">
            <v>1950</v>
          </cell>
          <cell r="D253">
            <v>0.16500000000000001</v>
          </cell>
        </row>
        <row r="254">
          <cell r="C254">
            <v>1800</v>
          </cell>
          <cell r="D254">
            <v>0.15</v>
          </cell>
        </row>
        <row r="255">
          <cell r="C255">
            <v>1800</v>
          </cell>
          <cell r="D255">
            <v>0.13</v>
          </cell>
        </row>
        <row r="256">
          <cell r="C256">
            <v>2100</v>
          </cell>
          <cell r="D256">
            <v>0.11</v>
          </cell>
        </row>
      </sheetData>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Material"/>
      <sheetName val="Estructuras"/>
      <sheetName val="ResumenMaterial"/>
      <sheetName val="Análisis Unit"/>
      <sheetName val="Hoja1"/>
    </sheetNames>
    <sheetDataSet>
      <sheetData sheetId="0">
        <row r="12">
          <cell r="A12">
            <v>10008</v>
          </cell>
        </row>
      </sheetData>
      <sheetData sheetId="1" refreshError="1"/>
      <sheetData sheetId="2">
        <row r="12">
          <cell r="A12">
            <v>10008</v>
          </cell>
          <cell r="B12" t="str">
            <v>SR-59</v>
          </cell>
          <cell r="C12" t="str">
            <v>ACSR # 2</v>
          </cell>
          <cell r="D12" t="str">
            <v>m</v>
          </cell>
          <cell r="E12" t="str">
            <v/>
          </cell>
          <cell r="F12" t="str">
            <v/>
          </cell>
          <cell r="G12" t="str">
            <v/>
          </cell>
          <cell r="H12" t="str">
            <v/>
          </cell>
          <cell r="I12" t="str">
            <v/>
          </cell>
          <cell r="J12" t="str">
            <v/>
          </cell>
          <cell r="K12" t="str">
            <v/>
          </cell>
          <cell r="L12" t="str">
            <v/>
          </cell>
          <cell r="M12" t="str">
            <v/>
          </cell>
          <cell r="N12" t="str">
            <v/>
          </cell>
          <cell r="O12">
            <v>20622</v>
          </cell>
          <cell r="P12" t="str">
            <v/>
          </cell>
          <cell r="Q12" t="str">
            <v/>
          </cell>
          <cell r="R12" t="str">
            <v/>
          </cell>
          <cell r="S12" t="str">
            <v/>
          </cell>
          <cell r="T12" t="str">
            <v/>
          </cell>
          <cell r="U12" t="str">
            <v/>
          </cell>
          <cell r="V12" t="str">
            <v/>
          </cell>
          <cell r="W12" t="str">
            <v/>
          </cell>
          <cell r="X12" t="str">
            <v/>
          </cell>
          <cell r="Y12" t="str">
            <v/>
          </cell>
          <cell r="AA12">
            <v>20622</v>
          </cell>
          <cell r="AB12">
            <v>2511.1679999999997</v>
          </cell>
        </row>
        <row r="13">
          <cell r="A13">
            <v>10009</v>
          </cell>
          <cell r="B13" t="str">
            <v>SR-61</v>
          </cell>
          <cell r="C13" t="str">
            <v>ACSR # 2/0</v>
          </cell>
          <cell r="D13" t="str">
            <v>m</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t="str">
            <v/>
          </cell>
          <cell r="T13" t="str">
            <v/>
          </cell>
          <cell r="U13" t="str">
            <v/>
          </cell>
          <cell r="V13" t="str">
            <v/>
          </cell>
          <cell r="W13" t="str">
            <v/>
          </cell>
          <cell r="X13" t="str">
            <v/>
          </cell>
          <cell r="Y13" t="str">
            <v/>
          </cell>
          <cell r="AA13">
            <v>0</v>
          </cell>
          <cell r="AB13">
            <v>4019.3999999999996</v>
          </cell>
        </row>
        <row r="14">
          <cell r="A14">
            <v>10010</v>
          </cell>
          <cell r="B14" t="str">
            <v>SR-58</v>
          </cell>
          <cell r="C14" t="str">
            <v>ACSR # 4</v>
          </cell>
          <cell r="D14" t="str">
            <v>m</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cell r="V14" t="str">
            <v/>
          </cell>
          <cell r="W14" t="str">
            <v/>
          </cell>
          <cell r="X14" t="str">
            <v/>
          </cell>
          <cell r="Y14" t="str">
            <v/>
          </cell>
          <cell r="AA14">
            <v>0</v>
          </cell>
          <cell r="AB14">
            <v>1677.94</v>
          </cell>
        </row>
        <row r="15">
          <cell r="A15">
            <v>10011</v>
          </cell>
          <cell r="B15">
            <v>603</v>
          </cell>
          <cell r="C15" t="str">
            <v>Aislador de disco tipo Clevis 10". Clase Ansi 52-4; 15000 Lbs. Ref: 8265</v>
          </cell>
          <cell r="D15" t="str">
            <v>U</v>
          </cell>
          <cell r="E15" t="str">
            <v/>
          </cell>
          <cell r="F15" t="str">
            <v/>
          </cell>
          <cell r="G15" t="str">
            <v/>
          </cell>
          <cell r="H15" t="str">
            <v/>
          </cell>
          <cell r="I15" t="str">
            <v/>
          </cell>
          <cell r="J15" t="str">
            <v/>
          </cell>
          <cell r="K15">
            <v>28</v>
          </cell>
          <cell r="L15">
            <v>24</v>
          </cell>
          <cell r="M15" t="str">
            <v/>
          </cell>
          <cell r="N15" t="str">
            <v/>
          </cell>
          <cell r="O15" t="str">
            <v/>
          </cell>
          <cell r="P15" t="str">
            <v/>
          </cell>
          <cell r="Q15" t="str">
            <v/>
          </cell>
          <cell r="R15">
            <v>24</v>
          </cell>
          <cell r="S15" t="str">
            <v/>
          </cell>
          <cell r="T15" t="str">
            <v/>
          </cell>
          <cell r="U15" t="str">
            <v/>
          </cell>
          <cell r="V15" t="str">
            <v/>
          </cell>
          <cell r="W15" t="str">
            <v/>
          </cell>
          <cell r="X15" t="str">
            <v/>
          </cell>
          <cell r="Y15" t="str">
            <v/>
          </cell>
          <cell r="AA15">
            <v>76</v>
          </cell>
          <cell r="AB15">
            <v>41939.359199999992</v>
          </cell>
        </row>
        <row r="16">
          <cell r="A16">
            <v>10012</v>
          </cell>
          <cell r="B16" t="str">
            <v>SR-38</v>
          </cell>
          <cell r="C16" t="str">
            <v>Aislador polimerico de suspension 15 kV, 15000Lbs</v>
          </cell>
          <cell r="D16" t="str">
            <v>U</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AA16">
            <v>0</v>
          </cell>
          <cell r="AB16">
            <v>57628.800000000003</v>
          </cell>
        </row>
        <row r="17">
          <cell r="A17">
            <v>10013</v>
          </cell>
          <cell r="B17" t="str">
            <v>SR-39</v>
          </cell>
          <cell r="C17" t="str">
            <v>Aislador polimerico de suspension 25 kV, 15000Lbs</v>
          </cell>
          <cell r="D17" t="str">
            <v>U</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AA17">
            <v>0</v>
          </cell>
          <cell r="AB17">
            <v>95410</v>
          </cell>
        </row>
        <row r="18">
          <cell r="A18">
            <v>10014</v>
          </cell>
          <cell r="B18" t="str">
            <v>SR-02</v>
          </cell>
          <cell r="C18" t="str">
            <v>Aislador polimerico de suspension 35 kV, 15000Lbs</v>
          </cell>
          <cell r="D18" t="str">
            <v>U</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AA18">
            <v>0</v>
          </cell>
          <cell r="AB18">
            <v>83641.799999999988</v>
          </cell>
        </row>
        <row r="19">
          <cell r="A19">
            <v>10015</v>
          </cell>
          <cell r="B19">
            <v>621</v>
          </cell>
          <cell r="C19" t="str">
            <v>Aislador tipo carrete de 3 1/2". ANSI 53-2</v>
          </cell>
          <cell r="D19" t="str">
            <v>U</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AA19">
            <v>0</v>
          </cell>
          <cell r="AB19">
            <v>3315.5235999999995</v>
          </cell>
        </row>
        <row r="20">
          <cell r="A20">
            <v>10016</v>
          </cell>
          <cell r="B20">
            <v>611</v>
          </cell>
          <cell r="C20" t="str">
            <v>Aislador tipo espigo-diámetro rosca 1" clase ANSI 55-5. Ref:8216</v>
          </cell>
          <cell r="D20" t="str">
            <v>U</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AA20">
            <v>0</v>
          </cell>
          <cell r="AB20">
            <v>18553.271999999997</v>
          </cell>
        </row>
        <row r="21">
          <cell r="A21">
            <v>10017</v>
          </cell>
          <cell r="B21">
            <v>8405</v>
          </cell>
          <cell r="C21" t="str">
            <v>Aislador tipo Line post 23 kV-ANSI 57-1</v>
          </cell>
          <cell r="D21" t="str">
            <v>U</v>
          </cell>
          <cell r="E21" t="str">
            <v/>
          </cell>
          <cell r="F21" t="str">
            <v/>
          </cell>
          <cell r="G21" t="str">
            <v/>
          </cell>
          <cell r="H21" t="str">
            <v/>
          </cell>
          <cell r="I21" t="str">
            <v/>
          </cell>
          <cell r="J21" t="str">
            <v/>
          </cell>
          <cell r="K21" t="str">
            <v/>
          </cell>
          <cell r="L21">
            <v>6</v>
          </cell>
          <cell r="M21" t="str">
            <v/>
          </cell>
          <cell r="N21" t="str">
            <v/>
          </cell>
          <cell r="O21" t="str">
            <v/>
          </cell>
          <cell r="P21">
            <v>132</v>
          </cell>
          <cell r="Q21">
            <v>8</v>
          </cell>
          <cell r="R21" t="str">
            <v/>
          </cell>
          <cell r="S21" t="str">
            <v/>
          </cell>
          <cell r="T21" t="str">
            <v/>
          </cell>
          <cell r="U21" t="str">
            <v/>
          </cell>
          <cell r="V21" t="str">
            <v/>
          </cell>
          <cell r="W21" t="str">
            <v/>
          </cell>
          <cell r="X21" t="str">
            <v/>
          </cell>
          <cell r="Y21" t="str">
            <v/>
          </cell>
          <cell r="AA21">
            <v>146</v>
          </cell>
          <cell r="AB21">
            <v>91038.858999999997</v>
          </cell>
        </row>
        <row r="22">
          <cell r="A22">
            <v>10018</v>
          </cell>
          <cell r="B22">
            <v>8410</v>
          </cell>
          <cell r="C22" t="str">
            <v>Aislador tipo Line post 34,5 kV-ANSI 57-2</v>
          </cell>
          <cell r="D22" t="str">
            <v>U</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AA22">
            <v>0</v>
          </cell>
          <cell r="AB22">
            <v>122633.19899999999</v>
          </cell>
        </row>
        <row r="23">
          <cell r="A23">
            <v>10019</v>
          </cell>
          <cell r="B23">
            <v>631</v>
          </cell>
          <cell r="C23" t="str">
            <v>Aislador tipo tensor de 140mm (5 1/2"). Clase ANSI 54-3. Ref:8305</v>
          </cell>
          <cell r="D23" t="str">
            <v>U</v>
          </cell>
          <cell r="E23" t="str">
            <v/>
          </cell>
          <cell r="F23" t="str">
            <v/>
          </cell>
          <cell r="G23" t="str">
            <v/>
          </cell>
          <cell r="H23" t="str">
            <v/>
          </cell>
          <cell r="I23" t="str">
            <v/>
          </cell>
          <cell r="J23" t="str">
            <v/>
          </cell>
          <cell r="K23" t="str">
            <v/>
          </cell>
          <cell r="L23" t="str">
            <v/>
          </cell>
          <cell r="M23" t="str">
            <v/>
          </cell>
          <cell r="N23">
            <v>35</v>
          </cell>
          <cell r="O23" t="str">
            <v/>
          </cell>
          <cell r="P23" t="str">
            <v/>
          </cell>
          <cell r="Q23" t="str">
            <v/>
          </cell>
          <cell r="R23" t="str">
            <v/>
          </cell>
          <cell r="S23" t="str">
            <v/>
          </cell>
          <cell r="T23" t="str">
            <v/>
          </cell>
          <cell r="U23" t="str">
            <v/>
          </cell>
          <cell r="V23" t="str">
            <v/>
          </cell>
          <cell r="W23" t="str">
            <v/>
          </cell>
          <cell r="X23" t="str">
            <v/>
          </cell>
          <cell r="Y23" t="str">
            <v/>
          </cell>
          <cell r="AA23">
            <v>35</v>
          </cell>
          <cell r="AB23">
            <v>10856.625599999998</v>
          </cell>
        </row>
        <row r="24">
          <cell r="A24">
            <v>10020</v>
          </cell>
          <cell r="B24" t="str">
            <v>SR-64</v>
          </cell>
          <cell r="C24" t="str">
            <v>Alambre de Al  # 8 AWG desnudo</v>
          </cell>
          <cell r="D24" t="str">
            <v>m</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AA24">
            <v>0</v>
          </cell>
          <cell r="AB24">
            <v>714.56000000000006</v>
          </cell>
        </row>
        <row r="25">
          <cell r="A25">
            <v>10021</v>
          </cell>
          <cell r="B25">
            <v>3711</v>
          </cell>
          <cell r="C25" t="str">
            <v>Alambre de cobre desnudo # 4 AWG</v>
          </cell>
          <cell r="D25" t="str">
            <v>m</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v>64</v>
          </cell>
          <cell r="T25" t="str">
            <v/>
          </cell>
          <cell r="U25" t="str">
            <v/>
          </cell>
          <cell r="V25">
            <v>60</v>
          </cell>
          <cell r="W25" t="str">
            <v/>
          </cell>
          <cell r="X25" t="str">
            <v/>
          </cell>
          <cell r="Y25" t="str">
            <v/>
          </cell>
          <cell r="AA25">
            <v>124</v>
          </cell>
          <cell r="AB25">
            <v>4535.5999999999995</v>
          </cell>
        </row>
        <row r="26">
          <cell r="A26">
            <v>10022</v>
          </cell>
          <cell r="B26">
            <v>2421</v>
          </cell>
          <cell r="C26" t="str">
            <v>Arandela cuadrada curvada para 5/8"x4"x4"x1/4"</v>
          </cell>
          <cell r="D26" t="str">
            <v>U</v>
          </cell>
          <cell r="E26" t="str">
            <v/>
          </cell>
          <cell r="F26" t="str">
            <v/>
          </cell>
          <cell r="G26" t="str">
            <v/>
          </cell>
          <cell r="H26" t="str">
            <v/>
          </cell>
          <cell r="I26" t="str">
            <v/>
          </cell>
          <cell r="J26" t="str">
            <v/>
          </cell>
          <cell r="K26" t="str">
            <v/>
          </cell>
          <cell r="L26" t="str">
            <v/>
          </cell>
          <cell r="M26">
            <v>15</v>
          </cell>
          <cell r="N26">
            <v>35</v>
          </cell>
          <cell r="O26" t="str">
            <v/>
          </cell>
          <cell r="P26" t="str">
            <v/>
          </cell>
          <cell r="Q26" t="str">
            <v/>
          </cell>
          <cell r="R26" t="str">
            <v/>
          </cell>
          <cell r="S26" t="str">
            <v/>
          </cell>
          <cell r="T26" t="str">
            <v/>
          </cell>
          <cell r="U26" t="str">
            <v/>
          </cell>
          <cell r="V26" t="str">
            <v/>
          </cell>
          <cell r="W26" t="str">
            <v/>
          </cell>
          <cell r="X26" t="str">
            <v/>
          </cell>
          <cell r="Y26" t="str">
            <v/>
          </cell>
          <cell r="AA26">
            <v>50</v>
          </cell>
          <cell r="AB26">
            <v>2296.8678599999994</v>
          </cell>
        </row>
        <row r="27">
          <cell r="A27">
            <v>10023</v>
          </cell>
          <cell r="B27">
            <v>2411</v>
          </cell>
          <cell r="C27" t="str">
            <v>Arandela cuadrada para 1/2"</v>
          </cell>
          <cell r="D27" t="str">
            <v>U</v>
          </cell>
          <cell r="E27" t="str">
            <v/>
          </cell>
          <cell r="F27" t="str">
            <v/>
          </cell>
          <cell r="G27" t="str">
            <v/>
          </cell>
          <cell r="H27" t="str">
            <v/>
          </cell>
          <cell r="I27" t="str">
            <v/>
          </cell>
          <cell r="J27">
            <v>4</v>
          </cell>
          <cell r="K27">
            <v>28</v>
          </cell>
          <cell r="L27">
            <v>24</v>
          </cell>
          <cell r="M27" t="str">
            <v/>
          </cell>
          <cell r="N27" t="str">
            <v/>
          </cell>
          <cell r="O27" t="str">
            <v/>
          </cell>
          <cell r="P27">
            <v>132</v>
          </cell>
          <cell r="Q27">
            <v>8</v>
          </cell>
          <cell r="R27">
            <v>12</v>
          </cell>
          <cell r="S27" t="str">
            <v/>
          </cell>
          <cell r="T27" t="str">
            <v/>
          </cell>
          <cell r="U27" t="str">
            <v/>
          </cell>
          <cell r="V27" t="str">
            <v/>
          </cell>
          <cell r="W27">
            <v>2</v>
          </cell>
          <cell r="X27">
            <v>4</v>
          </cell>
          <cell r="Y27" t="str">
            <v/>
          </cell>
          <cell r="AA27">
            <v>214</v>
          </cell>
          <cell r="AB27">
            <v>234.78399999999999</v>
          </cell>
        </row>
        <row r="28">
          <cell r="A28">
            <v>10024</v>
          </cell>
          <cell r="B28">
            <v>2412</v>
          </cell>
          <cell r="C28" t="str">
            <v>Arandela cuadrada para 5/8" (1/8"x2"x5/8")</v>
          </cell>
          <cell r="D28" t="str">
            <v>U</v>
          </cell>
          <cell r="E28" t="str">
            <v/>
          </cell>
          <cell r="F28" t="str">
            <v/>
          </cell>
          <cell r="G28" t="str">
            <v/>
          </cell>
          <cell r="H28" t="str">
            <v/>
          </cell>
          <cell r="I28" t="str">
            <v/>
          </cell>
          <cell r="J28">
            <v>4</v>
          </cell>
          <cell r="K28">
            <v>70</v>
          </cell>
          <cell r="L28">
            <v>60</v>
          </cell>
          <cell r="M28" t="str">
            <v/>
          </cell>
          <cell r="N28" t="str">
            <v/>
          </cell>
          <cell r="O28" t="str">
            <v/>
          </cell>
          <cell r="P28">
            <v>66</v>
          </cell>
          <cell r="Q28">
            <v>20</v>
          </cell>
          <cell r="R28">
            <v>24</v>
          </cell>
          <cell r="S28" t="str">
            <v/>
          </cell>
          <cell r="T28" t="str">
            <v/>
          </cell>
          <cell r="U28" t="str">
            <v/>
          </cell>
          <cell r="V28" t="str">
            <v/>
          </cell>
          <cell r="W28">
            <v>2</v>
          </cell>
          <cell r="X28">
            <v>4</v>
          </cell>
          <cell r="Y28" t="str">
            <v/>
          </cell>
          <cell r="AA28">
            <v>250</v>
          </cell>
          <cell r="AB28">
            <v>424.81229999999994</v>
          </cell>
        </row>
        <row r="29">
          <cell r="A29">
            <v>10025</v>
          </cell>
          <cell r="B29">
            <v>2433</v>
          </cell>
          <cell r="C29" t="str">
            <v>Arandela de presión para 1/2"</v>
          </cell>
          <cell r="D29" t="str">
            <v>U</v>
          </cell>
          <cell r="E29" t="str">
            <v/>
          </cell>
          <cell r="F29" t="str">
            <v/>
          </cell>
          <cell r="G29" t="str">
            <v/>
          </cell>
          <cell r="H29" t="str">
            <v/>
          </cell>
          <cell r="I29" t="str">
            <v/>
          </cell>
          <cell r="J29" t="str">
            <v/>
          </cell>
          <cell r="K29" t="str">
            <v/>
          </cell>
          <cell r="L29" t="str">
            <v/>
          </cell>
          <cell r="M29" t="str">
            <v/>
          </cell>
          <cell r="N29" t="str">
            <v/>
          </cell>
          <cell r="O29" t="str">
            <v/>
          </cell>
          <cell r="P29">
            <v>132</v>
          </cell>
          <cell r="Q29">
            <v>4</v>
          </cell>
          <cell r="R29">
            <v>12</v>
          </cell>
          <cell r="S29" t="str">
            <v/>
          </cell>
          <cell r="T29" t="str">
            <v/>
          </cell>
          <cell r="U29" t="str">
            <v/>
          </cell>
          <cell r="V29" t="str">
            <v/>
          </cell>
          <cell r="W29" t="str">
            <v/>
          </cell>
          <cell r="X29" t="str">
            <v/>
          </cell>
          <cell r="Y29" t="str">
            <v/>
          </cell>
          <cell r="AA29">
            <v>148</v>
          </cell>
          <cell r="AB29">
            <v>160.07999999999998</v>
          </cell>
        </row>
        <row r="30">
          <cell r="A30">
            <v>10026</v>
          </cell>
          <cell r="B30">
            <v>2434</v>
          </cell>
          <cell r="C30" t="str">
            <v>Arandela de presión para 5/8"</v>
          </cell>
          <cell r="D30" t="str">
            <v>U</v>
          </cell>
          <cell r="E30" t="str">
            <v/>
          </cell>
          <cell r="F30" t="str">
            <v/>
          </cell>
          <cell r="G30" t="str">
            <v/>
          </cell>
          <cell r="H30" t="str">
            <v/>
          </cell>
          <cell r="I30" t="str">
            <v/>
          </cell>
          <cell r="J30">
            <v>4</v>
          </cell>
          <cell r="K30">
            <v>7</v>
          </cell>
          <cell r="L30" t="str">
            <v/>
          </cell>
          <cell r="M30" t="str">
            <v/>
          </cell>
          <cell r="N30" t="str">
            <v/>
          </cell>
          <cell r="O30" t="str">
            <v/>
          </cell>
          <cell r="P30">
            <v>132</v>
          </cell>
          <cell r="Q30" t="str">
            <v/>
          </cell>
          <cell r="R30">
            <v>27</v>
          </cell>
          <cell r="S30" t="str">
            <v/>
          </cell>
          <cell r="T30" t="str">
            <v/>
          </cell>
          <cell r="U30" t="str">
            <v/>
          </cell>
          <cell r="V30" t="str">
            <v/>
          </cell>
          <cell r="W30">
            <v>2</v>
          </cell>
          <cell r="X30">
            <v>4</v>
          </cell>
          <cell r="Y30" t="str">
            <v/>
          </cell>
          <cell r="AA30">
            <v>176</v>
          </cell>
          <cell r="AB30">
            <v>196.09799999999996</v>
          </cell>
        </row>
        <row r="31">
          <cell r="A31">
            <v>10027</v>
          </cell>
          <cell r="B31">
            <v>2402</v>
          </cell>
          <cell r="C31" t="str">
            <v>Arandela redonda para 1/2"</v>
          </cell>
          <cell r="D31" t="str">
            <v>U</v>
          </cell>
          <cell r="E31" t="str">
            <v/>
          </cell>
          <cell r="F31" t="str">
            <v/>
          </cell>
          <cell r="G31" t="str">
            <v/>
          </cell>
          <cell r="H31" t="str">
            <v/>
          </cell>
          <cell r="I31" t="str">
            <v/>
          </cell>
          <cell r="J31" t="str">
            <v/>
          </cell>
          <cell r="K31">
            <v>28</v>
          </cell>
          <cell r="L31">
            <v>24</v>
          </cell>
          <cell r="M31" t="str">
            <v/>
          </cell>
          <cell r="N31" t="str">
            <v/>
          </cell>
          <cell r="O31" t="str">
            <v/>
          </cell>
          <cell r="P31">
            <v>132</v>
          </cell>
          <cell r="Q31">
            <v>8</v>
          </cell>
          <cell r="R31">
            <v>12</v>
          </cell>
          <cell r="S31" t="str">
            <v/>
          </cell>
          <cell r="T31" t="str">
            <v/>
          </cell>
          <cell r="U31" t="str">
            <v/>
          </cell>
          <cell r="V31" t="str">
            <v/>
          </cell>
          <cell r="W31" t="str">
            <v/>
          </cell>
          <cell r="X31">
            <v>4</v>
          </cell>
          <cell r="Y31" t="str">
            <v/>
          </cell>
          <cell r="AA31">
            <v>208</v>
          </cell>
          <cell r="AB31">
            <v>184.41215999999997</v>
          </cell>
        </row>
        <row r="32">
          <cell r="A32">
            <v>10028</v>
          </cell>
          <cell r="B32">
            <v>2403</v>
          </cell>
          <cell r="C32" t="str">
            <v>Arandela redonda para 5/8"</v>
          </cell>
          <cell r="D32" t="str">
            <v>U</v>
          </cell>
          <cell r="E32" t="str">
            <v/>
          </cell>
          <cell r="F32" t="str">
            <v/>
          </cell>
          <cell r="G32" t="str">
            <v/>
          </cell>
          <cell r="H32" t="str">
            <v/>
          </cell>
          <cell r="I32" t="str">
            <v/>
          </cell>
          <cell r="J32">
            <v>8</v>
          </cell>
          <cell r="K32">
            <v>7</v>
          </cell>
          <cell r="L32" t="str">
            <v/>
          </cell>
          <cell r="M32" t="str">
            <v/>
          </cell>
          <cell r="N32" t="str">
            <v/>
          </cell>
          <cell r="O32" t="str">
            <v/>
          </cell>
          <cell r="P32">
            <v>132</v>
          </cell>
          <cell r="Q32">
            <v>4</v>
          </cell>
          <cell r="R32" t="str">
            <v/>
          </cell>
          <cell r="S32" t="str">
            <v/>
          </cell>
          <cell r="T32" t="str">
            <v/>
          </cell>
          <cell r="U32" t="str">
            <v/>
          </cell>
          <cell r="V32" t="str">
            <v/>
          </cell>
          <cell r="W32">
            <v>2</v>
          </cell>
          <cell r="X32" t="str">
            <v/>
          </cell>
          <cell r="Y32" t="str">
            <v/>
          </cell>
          <cell r="AA32">
            <v>153</v>
          </cell>
          <cell r="AB32">
            <v>252.9264</v>
          </cell>
        </row>
        <row r="33">
          <cell r="A33">
            <v>10029</v>
          </cell>
          <cell r="B33" t="str">
            <v>SR-26</v>
          </cell>
          <cell r="C33" t="str">
            <v>Bombillo marca Phillips</v>
          </cell>
          <cell r="D33" t="str">
            <v>U</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AA33">
            <v>0</v>
          </cell>
          <cell r="AB33">
            <v>20026.007999999998</v>
          </cell>
        </row>
        <row r="34">
          <cell r="A34">
            <v>10030</v>
          </cell>
          <cell r="B34" t="str">
            <v>SR-25</v>
          </cell>
          <cell r="C34" t="str">
            <v>Bombillo marca Tungsram</v>
          </cell>
          <cell r="D34" t="str">
            <v>U</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AA34">
            <v>0</v>
          </cell>
          <cell r="AB34">
            <v>17948.969999999998</v>
          </cell>
        </row>
        <row r="35">
          <cell r="A35">
            <v>10031</v>
          </cell>
          <cell r="B35">
            <v>3507</v>
          </cell>
          <cell r="C35" t="str">
            <v>Cable ACSR / GA QUAIL 2/0 AWG (6/1)</v>
          </cell>
          <cell r="D35" t="str">
            <v>m</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AA35">
            <v>0</v>
          </cell>
          <cell r="AB35">
            <v>3429.8880000000004</v>
          </cell>
        </row>
        <row r="36">
          <cell r="A36">
            <v>10032</v>
          </cell>
          <cell r="B36" t="str">
            <v>SR-51</v>
          </cell>
          <cell r="C36" t="str">
            <v>Cable antifraude 1x8 +8 Cu</v>
          </cell>
          <cell r="D36" t="str">
            <v>m</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AA36">
            <v>0</v>
          </cell>
          <cell r="AB36">
            <v>10379.186999999998</v>
          </cell>
        </row>
        <row r="37">
          <cell r="A37">
            <v>10033</v>
          </cell>
          <cell r="B37" t="str">
            <v>SR-50</v>
          </cell>
          <cell r="C37" t="str">
            <v>Cable antifraude 2x8 +8 Cu</v>
          </cell>
          <cell r="D37" t="str">
            <v>m</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v>700</v>
          </cell>
          <cell r="AA37">
            <v>700</v>
          </cell>
          <cell r="AB37">
            <v>15808.900499999998</v>
          </cell>
        </row>
        <row r="38">
          <cell r="A38">
            <v>10034</v>
          </cell>
          <cell r="B38">
            <v>2803</v>
          </cell>
          <cell r="C38" t="str">
            <v>Cable de acero galvanizado de 1/4"</v>
          </cell>
          <cell r="D38" t="str">
            <v>m</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AA38">
            <v>0</v>
          </cell>
          <cell r="AB38">
            <v>2401.1999999999998</v>
          </cell>
        </row>
        <row r="39">
          <cell r="A39">
            <v>10035</v>
          </cell>
          <cell r="B39">
            <v>2805</v>
          </cell>
          <cell r="C39" t="str">
            <v>Cable de acero galvanizado de 3/8"</v>
          </cell>
          <cell r="D39" t="str">
            <v>m</v>
          </cell>
          <cell r="E39" t="str">
            <v/>
          </cell>
          <cell r="F39" t="str">
            <v/>
          </cell>
          <cell r="G39" t="str">
            <v/>
          </cell>
          <cell r="H39" t="str">
            <v/>
          </cell>
          <cell r="I39" t="str">
            <v/>
          </cell>
          <cell r="J39" t="str">
            <v/>
          </cell>
          <cell r="K39" t="str">
            <v/>
          </cell>
          <cell r="L39" t="str">
            <v/>
          </cell>
          <cell r="M39">
            <v>150</v>
          </cell>
          <cell r="N39" t="str">
            <v/>
          </cell>
          <cell r="O39" t="str">
            <v/>
          </cell>
          <cell r="P39" t="str">
            <v/>
          </cell>
          <cell r="Q39" t="str">
            <v/>
          </cell>
          <cell r="R39" t="str">
            <v/>
          </cell>
          <cell r="S39" t="str">
            <v/>
          </cell>
          <cell r="T39" t="str">
            <v/>
          </cell>
          <cell r="U39" t="str">
            <v/>
          </cell>
          <cell r="V39" t="str">
            <v/>
          </cell>
          <cell r="W39" t="str">
            <v/>
          </cell>
          <cell r="X39" t="str">
            <v/>
          </cell>
          <cell r="Y39" t="str">
            <v/>
          </cell>
          <cell r="AA39">
            <v>150</v>
          </cell>
          <cell r="AB39">
            <v>2801.3999999999996</v>
          </cell>
        </row>
        <row r="40">
          <cell r="A40">
            <v>10036</v>
          </cell>
          <cell r="B40">
            <v>2806</v>
          </cell>
          <cell r="C40" t="str">
            <v>Cable de acero galvanizado SGX de 3/8"</v>
          </cell>
          <cell r="D40" t="str">
            <v>m</v>
          </cell>
          <cell r="E40" t="str">
            <v/>
          </cell>
          <cell r="F40" t="str">
            <v/>
          </cell>
          <cell r="G40" t="str">
            <v/>
          </cell>
          <cell r="H40" t="str">
            <v/>
          </cell>
          <cell r="I40" t="str">
            <v/>
          </cell>
          <cell r="J40" t="str">
            <v/>
          </cell>
          <cell r="K40" t="str">
            <v/>
          </cell>
          <cell r="L40" t="str">
            <v/>
          </cell>
          <cell r="M40" t="str">
            <v/>
          </cell>
          <cell r="N40">
            <v>525</v>
          </cell>
          <cell r="O40" t="str">
            <v/>
          </cell>
          <cell r="P40" t="str">
            <v/>
          </cell>
          <cell r="Q40" t="str">
            <v/>
          </cell>
          <cell r="R40" t="str">
            <v/>
          </cell>
          <cell r="S40" t="str">
            <v/>
          </cell>
          <cell r="T40" t="str">
            <v/>
          </cell>
          <cell r="U40" t="str">
            <v/>
          </cell>
          <cell r="V40" t="str">
            <v/>
          </cell>
          <cell r="W40" t="str">
            <v/>
          </cell>
          <cell r="X40" t="str">
            <v/>
          </cell>
          <cell r="Y40" t="str">
            <v/>
          </cell>
          <cell r="AA40">
            <v>525</v>
          </cell>
          <cell r="AB40">
            <v>4802.3999999999996</v>
          </cell>
        </row>
        <row r="41">
          <cell r="A41">
            <v>10037</v>
          </cell>
          <cell r="B41" t="str">
            <v>SR-62</v>
          </cell>
          <cell r="C41" t="str">
            <v>Cable de Cu con aislamiento termoplástico, calibre # 2</v>
          </cell>
          <cell r="D41" t="str">
            <v>m</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AA41">
            <v>0</v>
          </cell>
          <cell r="AB41">
            <v>9080.1088</v>
          </cell>
        </row>
        <row r="42">
          <cell r="A42">
            <v>10038</v>
          </cell>
          <cell r="B42" t="str">
            <v>SR-63</v>
          </cell>
          <cell r="C42" t="str">
            <v>Cable de Cu con aislamiento termoplástico, calibre # 2/0</v>
          </cell>
          <cell r="D42" t="str">
            <v>m</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AA42">
            <v>0</v>
          </cell>
          <cell r="AB42">
            <v>18167.745999999999</v>
          </cell>
        </row>
        <row r="43">
          <cell r="A43">
            <v>10039</v>
          </cell>
          <cell r="B43">
            <v>3611</v>
          </cell>
          <cell r="C43" t="str">
            <v>Cable de Cu con aislamiento termoplástico, calibre # 4</v>
          </cell>
          <cell r="D43" t="str">
            <v>m</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v>30</v>
          </cell>
          <cell r="W43" t="str">
            <v/>
          </cell>
          <cell r="X43" t="str">
            <v/>
          </cell>
          <cell r="Y43" t="str">
            <v/>
          </cell>
          <cell r="AA43">
            <v>30</v>
          </cell>
          <cell r="AB43">
            <v>6002.9999999999991</v>
          </cell>
        </row>
        <row r="44">
          <cell r="A44">
            <v>10040</v>
          </cell>
          <cell r="B44" t="str">
            <v>SR-05</v>
          </cell>
          <cell r="C44" t="str">
            <v>Cable trensado 2 x 2  + 1 x 4 AWG.</v>
          </cell>
          <cell r="D44" t="str">
            <v>U</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v>1911</v>
          </cell>
          <cell r="U44" t="str">
            <v/>
          </cell>
          <cell r="V44" t="str">
            <v/>
          </cell>
          <cell r="W44" t="str">
            <v/>
          </cell>
          <cell r="X44" t="str">
            <v/>
          </cell>
          <cell r="Y44" t="str">
            <v/>
          </cell>
          <cell r="AA44">
            <v>1911</v>
          </cell>
          <cell r="AB44">
            <v>8708.351999999999</v>
          </cell>
        </row>
        <row r="45">
          <cell r="A45">
            <v>10041</v>
          </cell>
          <cell r="B45" t="str">
            <v>SR-47</v>
          </cell>
          <cell r="C45" t="str">
            <v>Cable triplex 2x1/0 AAAC + 1/0 AAAC aislado XLP</v>
          </cell>
          <cell r="D45" t="str">
            <v>m</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AA45">
            <v>0</v>
          </cell>
          <cell r="AB45">
            <v>23711.85</v>
          </cell>
        </row>
        <row r="46">
          <cell r="A46">
            <v>10042</v>
          </cell>
          <cell r="B46" t="str">
            <v>SR-48</v>
          </cell>
          <cell r="C46" t="str">
            <v>Cable triplex 2x2/0 AAAC + 2/0 AAAC aislado XLP</v>
          </cell>
          <cell r="D46" t="str">
            <v>m</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AA46">
            <v>0</v>
          </cell>
          <cell r="AB46">
            <v>26584.285499999994</v>
          </cell>
        </row>
        <row r="47">
          <cell r="A47">
            <v>10043</v>
          </cell>
          <cell r="B47" t="str">
            <v>SR-49</v>
          </cell>
          <cell r="C47" t="str">
            <v>Cable triplex 2x4/0 AAAC + 4/0 AAAC aislado XLP</v>
          </cell>
          <cell r="D47" t="str">
            <v>m</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AA47">
            <v>0</v>
          </cell>
          <cell r="AB47">
            <v>39571.775999999998</v>
          </cell>
        </row>
        <row r="48">
          <cell r="A48">
            <v>10044</v>
          </cell>
          <cell r="B48" t="str">
            <v>SR-43</v>
          </cell>
          <cell r="C48" t="str">
            <v>Caja de derivación de abonado de 4 salidas. Tipo Resorte. Marca AMP</v>
          </cell>
          <cell r="D48" t="str">
            <v>U</v>
          </cell>
          <cell r="E48" t="str">
            <v/>
          </cell>
          <cell r="F48" t="str">
            <v/>
          </cell>
          <cell r="G48" t="str">
            <v/>
          </cell>
          <cell r="H48" t="str">
            <v/>
          </cell>
          <cell r="I48">
            <v>28</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AA48">
            <v>28</v>
          </cell>
          <cell r="AB48">
            <v>234116.99999999997</v>
          </cell>
        </row>
        <row r="49">
          <cell r="A49">
            <v>10045</v>
          </cell>
          <cell r="B49" t="str">
            <v>SR-42</v>
          </cell>
          <cell r="C49" t="str">
            <v>Caja de derivación de abonado de 9 salidas. Tipo Resorte. Marca AMP</v>
          </cell>
          <cell r="D49" t="str">
            <v>U</v>
          </cell>
          <cell r="E49" t="str">
            <v/>
          </cell>
          <cell r="F49" t="str">
            <v/>
          </cell>
          <cell r="G49" t="str">
            <v/>
          </cell>
          <cell r="H49" t="str">
            <v/>
          </cell>
          <cell r="I49">
            <v>0</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AA49">
            <v>0</v>
          </cell>
          <cell r="AB49">
            <v>270134.99999999994</v>
          </cell>
        </row>
        <row r="50">
          <cell r="A50">
            <v>10046</v>
          </cell>
          <cell r="B50" t="str">
            <v>SR-45</v>
          </cell>
          <cell r="C50" t="str">
            <v>Caja en policarbonato para contador de dos hilos</v>
          </cell>
          <cell r="D50" t="str">
            <v>U</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AA50">
            <v>0</v>
          </cell>
          <cell r="AB50">
            <v>45022.5</v>
          </cell>
        </row>
        <row r="51">
          <cell r="A51">
            <v>10047</v>
          </cell>
          <cell r="B51" t="str">
            <v>SR-46</v>
          </cell>
          <cell r="C51" t="str">
            <v>Caja en policarbonato para contador de tres hilos</v>
          </cell>
          <cell r="D51" t="str">
            <v>U</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v>28</v>
          </cell>
          <cell r="AA51">
            <v>28</v>
          </cell>
          <cell r="AB51">
            <v>72035.999999999985</v>
          </cell>
        </row>
        <row r="52">
          <cell r="A52">
            <v>10048</v>
          </cell>
          <cell r="B52">
            <v>1282</v>
          </cell>
          <cell r="C52" t="str">
            <v>Cinta Band-it de 5/8"</v>
          </cell>
          <cell r="D52" t="str">
            <v>m</v>
          </cell>
          <cell r="E52" t="str">
            <v/>
          </cell>
          <cell r="F52" t="str">
            <v/>
          </cell>
          <cell r="G52" t="str">
            <v/>
          </cell>
          <cell r="H52" t="str">
            <v/>
          </cell>
          <cell r="I52">
            <v>42</v>
          </cell>
          <cell r="J52" t="str">
            <v/>
          </cell>
          <cell r="K52" t="str">
            <v/>
          </cell>
          <cell r="L52" t="str">
            <v/>
          </cell>
          <cell r="M52" t="str">
            <v/>
          </cell>
          <cell r="N52" t="str">
            <v/>
          </cell>
          <cell r="O52" t="str">
            <v/>
          </cell>
          <cell r="P52" t="str">
            <v/>
          </cell>
          <cell r="Q52" t="str">
            <v/>
          </cell>
          <cell r="R52" t="str">
            <v/>
          </cell>
          <cell r="S52">
            <v>12</v>
          </cell>
          <cell r="T52" t="str">
            <v/>
          </cell>
          <cell r="U52" t="str">
            <v/>
          </cell>
          <cell r="V52">
            <v>6</v>
          </cell>
          <cell r="W52" t="str">
            <v/>
          </cell>
          <cell r="X52" t="str">
            <v/>
          </cell>
          <cell r="Y52" t="str">
            <v/>
          </cell>
          <cell r="AA52">
            <v>60</v>
          </cell>
          <cell r="AB52">
            <v>3381.6899999999996</v>
          </cell>
        </row>
        <row r="53">
          <cell r="A53">
            <v>10049</v>
          </cell>
          <cell r="B53">
            <v>1222</v>
          </cell>
          <cell r="C53" t="str">
            <v>Collarín de dos salida. Diámetro cerrado de 15 cm.</v>
          </cell>
          <cell r="D53" t="str">
            <v>U</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AA53">
            <v>0</v>
          </cell>
          <cell r="AB53">
            <v>15583.788</v>
          </cell>
        </row>
        <row r="54">
          <cell r="A54">
            <v>10050</v>
          </cell>
          <cell r="B54">
            <v>1221</v>
          </cell>
          <cell r="C54" t="str">
            <v>Collarín de dos salidas - diámetro cerrado 12 cm</v>
          </cell>
          <cell r="D54" t="str">
            <v>U</v>
          </cell>
          <cell r="E54" t="str">
            <v/>
          </cell>
          <cell r="F54" t="str">
            <v/>
          </cell>
          <cell r="G54" t="str">
            <v/>
          </cell>
          <cell r="H54" t="str">
            <v/>
          </cell>
          <cell r="I54" t="str">
            <v/>
          </cell>
          <cell r="J54" t="str">
            <v/>
          </cell>
          <cell r="K54" t="str">
            <v/>
          </cell>
          <cell r="L54">
            <v>12</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AA54">
            <v>12</v>
          </cell>
          <cell r="AB54">
            <v>12889.641599999999</v>
          </cell>
        </row>
        <row r="55">
          <cell r="A55">
            <v>10051</v>
          </cell>
          <cell r="B55">
            <v>1211</v>
          </cell>
          <cell r="C55" t="str">
            <v>Collarín de una salida diámetro cerrado 12 cm</v>
          </cell>
          <cell r="D55" t="str">
            <v>U</v>
          </cell>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AA55">
            <v>0</v>
          </cell>
          <cell r="AB55">
            <v>11574.851199999999</v>
          </cell>
        </row>
        <row r="56">
          <cell r="A56">
            <v>10052</v>
          </cell>
          <cell r="B56">
            <v>1212</v>
          </cell>
          <cell r="C56" t="str">
            <v>Collarín de una salida. Diámetro cerrado de 15 cm.</v>
          </cell>
          <cell r="D56" t="str">
            <v>U</v>
          </cell>
          <cell r="E56" t="str">
            <v/>
          </cell>
          <cell r="F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v>2</v>
          </cell>
          <cell r="X56">
            <v>8</v>
          </cell>
          <cell r="Y56" t="str">
            <v/>
          </cell>
          <cell r="AA56">
            <v>10</v>
          </cell>
          <cell r="AB56">
            <v>14268.997599999999</v>
          </cell>
        </row>
        <row r="57">
          <cell r="A57">
            <v>10053</v>
          </cell>
          <cell r="B57">
            <v>1272</v>
          </cell>
          <cell r="C57" t="str">
            <v>Collarín para transformadores diámetro cerrado 17 cm</v>
          </cell>
          <cell r="D57" t="str">
            <v>U</v>
          </cell>
          <cell r="E57" t="str">
            <v/>
          </cell>
          <cell r="F57" t="str">
            <v/>
          </cell>
          <cell r="G57" t="str">
            <v/>
          </cell>
          <cell r="H57" t="str">
            <v/>
          </cell>
          <cell r="I57" t="str">
            <v/>
          </cell>
          <cell r="J57">
            <v>8</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v>8</v>
          </cell>
          <cell r="Y57" t="str">
            <v/>
          </cell>
          <cell r="AA57">
            <v>16</v>
          </cell>
          <cell r="AB57">
            <v>17980.881600000001</v>
          </cell>
        </row>
        <row r="58">
          <cell r="A58">
            <v>10054</v>
          </cell>
          <cell r="B58">
            <v>1031</v>
          </cell>
          <cell r="C58" t="str">
            <v>Conector bimetálico (Al-Cu) de dos pernos</v>
          </cell>
          <cell r="D58" t="str">
            <v>U</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v>24</v>
          </cell>
          <cell r="W58">
            <v>8</v>
          </cell>
          <cell r="X58" t="str">
            <v/>
          </cell>
          <cell r="Y58" t="str">
            <v/>
          </cell>
          <cell r="AA58">
            <v>32</v>
          </cell>
          <cell r="AB58">
            <v>6403.2</v>
          </cell>
        </row>
        <row r="59">
          <cell r="A59">
            <v>10055</v>
          </cell>
          <cell r="B59">
            <v>1041</v>
          </cell>
          <cell r="C59" t="str">
            <v>Conector bimetálico (Al-Cu) de un perno con argolla de cobre</v>
          </cell>
          <cell r="D59" t="str">
            <v>U</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AA59">
            <v>0</v>
          </cell>
          <cell r="AB59">
            <v>3668.4999999999995</v>
          </cell>
        </row>
        <row r="60">
          <cell r="A60">
            <v>10056</v>
          </cell>
          <cell r="B60" t="str">
            <v>SR-67</v>
          </cell>
          <cell r="C60" t="str">
            <v>Conector bimetálico tipo tornillo con chaqueta aislante para cable 1/0 Al a 1/0 Cu (Conexión puentes y cruces). Ref:KZ3-95. Marca AMP (También para 2/0-2/0)</v>
          </cell>
          <cell r="D60" t="str">
            <v>U</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AA60">
            <v>0</v>
          </cell>
          <cell r="AB60">
            <v>11405.699999999999</v>
          </cell>
        </row>
        <row r="61">
          <cell r="A61">
            <v>10057</v>
          </cell>
          <cell r="B61" t="str">
            <v>SR-68</v>
          </cell>
          <cell r="C61" t="str">
            <v>Conector bimetálico tipo tornillo con chaqueta aislante para cable 1/0 Al a 14 Cu. Ref: KZ-EP. Marca AMP (También para 2/0 - 14) (Conexión lámpara de alumbrado)</v>
          </cell>
          <cell r="D61" t="str">
            <v>U</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AA61">
            <v>0</v>
          </cell>
          <cell r="AB61">
            <v>9004.4999999999982</v>
          </cell>
        </row>
        <row r="62">
          <cell r="A62">
            <v>10058</v>
          </cell>
          <cell r="B62" t="str">
            <v>SR-66</v>
          </cell>
          <cell r="C62" t="str">
            <v>Conector bimetálico tipo tornillo con chaqueta aislante para cable 1/0 Al a 2 Cu (Conexión caja de abonado) Ref: JZ2-95SM. Marca AMP (También para 2/0-2)</v>
          </cell>
          <cell r="D62" t="str">
            <v>U</v>
          </cell>
          <cell r="E62" t="str">
            <v/>
          </cell>
          <cell r="F62" t="str">
            <v/>
          </cell>
          <cell r="G62" t="str">
            <v/>
          </cell>
          <cell r="H62" t="str">
            <v/>
          </cell>
          <cell r="I62">
            <v>84</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AA62">
            <v>84</v>
          </cell>
          <cell r="AB62">
            <v>9004.4999999999982</v>
          </cell>
        </row>
        <row r="63">
          <cell r="A63">
            <v>10059</v>
          </cell>
          <cell r="B63" t="str">
            <v>SR-65</v>
          </cell>
          <cell r="C63" t="str">
            <v>Conector bimetálico tipo tornillo con chaqueta aislante para cable 4/0 Cu a 1/0 Al (Bajada del trafo a la red) Ref: KZ4 - 150. Marca AMP (también para 2/0)</v>
          </cell>
          <cell r="D63" t="str">
            <v>U</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AA63">
            <v>0</v>
          </cell>
          <cell r="AB63">
            <v>32416.199999999993</v>
          </cell>
        </row>
        <row r="64">
          <cell r="A64">
            <v>10060</v>
          </cell>
          <cell r="B64">
            <v>1021</v>
          </cell>
          <cell r="C64" t="str">
            <v>Conector de un perno - aleación de aluminio</v>
          </cell>
          <cell r="D64" t="str">
            <v>U</v>
          </cell>
          <cell r="E64" t="str">
            <v/>
          </cell>
          <cell r="F64" t="str">
            <v/>
          </cell>
          <cell r="G64" t="str">
            <v/>
          </cell>
          <cell r="H64" t="str">
            <v/>
          </cell>
          <cell r="I64" t="str">
            <v/>
          </cell>
          <cell r="J64" t="str">
            <v/>
          </cell>
          <cell r="K64" t="str">
            <v/>
          </cell>
          <cell r="L64">
            <v>48</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AA64">
            <v>48</v>
          </cell>
          <cell r="AB64">
            <v>3334.9999999999995</v>
          </cell>
        </row>
        <row r="65">
          <cell r="A65">
            <v>10061</v>
          </cell>
          <cell r="B65" t="str">
            <v>SR-18</v>
          </cell>
          <cell r="C65" t="str">
            <v>Conector transversal</v>
          </cell>
          <cell r="D65" t="str">
            <v>U</v>
          </cell>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AA65">
            <v>0</v>
          </cell>
          <cell r="AB65">
            <v>32282.800000000003</v>
          </cell>
        </row>
        <row r="66">
          <cell r="A66">
            <v>10062</v>
          </cell>
          <cell r="B66" t="str">
            <v>SR-40</v>
          </cell>
          <cell r="C66" t="str">
            <v>Cortacircuito monopolares de 15 KV,  100 A, Acero, Ref: 55449</v>
          </cell>
          <cell r="D66" t="str">
            <v>U</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AA66">
            <v>0</v>
          </cell>
          <cell r="AB66">
            <v>200099.99999999997</v>
          </cell>
        </row>
        <row r="67">
          <cell r="A67">
            <v>10063</v>
          </cell>
          <cell r="B67">
            <v>5621</v>
          </cell>
          <cell r="C67" t="str">
            <v>Cortacircuito monopolares de 15 KV,  100 A, Hierro, Ref: 55408</v>
          </cell>
          <cell r="D67" t="str">
            <v>U</v>
          </cell>
          <cell r="E67" t="str">
            <v/>
          </cell>
          <cell r="F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v>8</v>
          </cell>
          <cell r="W67">
            <v>4</v>
          </cell>
          <cell r="X67" t="str">
            <v/>
          </cell>
          <cell r="Y67" t="str">
            <v/>
          </cell>
          <cell r="AA67">
            <v>12</v>
          </cell>
          <cell r="AB67">
            <v>155904.00000000003</v>
          </cell>
        </row>
        <row r="68">
          <cell r="A68">
            <v>10064</v>
          </cell>
          <cell r="B68" t="str">
            <v>SR-41</v>
          </cell>
          <cell r="C68" t="str">
            <v>Cortacircuito monopolares de 15 KV,  200 A, Hierro, Ref: 55436</v>
          </cell>
          <cell r="D68" t="str">
            <v>U</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AA68">
            <v>0</v>
          </cell>
          <cell r="AB68">
            <v>238118.99999999997</v>
          </cell>
        </row>
        <row r="69">
          <cell r="A69">
            <v>10065</v>
          </cell>
          <cell r="B69">
            <v>204</v>
          </cell>
          <cell r="C69" t="str">
            <v>Cruceta de madera de  1.5m x 9cm x 11.5 cm.</v>
          </cell>
          <cell r="D69" t="str">
            <v>U</v>
          </cell>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AA69">
            <v>0</v>
          </cell>
          <cell r="AB69">
            <v>0</v>
          </cell>
        </row>
        <row r="70">
          <cell r="A70">
            <v>10066</v>
          </cell>
          <cell r="B70">
            <v>218</v>
          </cell>
          <cell r="C70" t="str">
            <v>Cruceta de madera de  2m x 9,5cm x 12 cm.</v>
          </cell>
          <cell r="D70" t="str">
            <v>U</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AA70">
            <v>0</v>
          </cell>
          <cell r="AB70">
            <v>0</v>
          </cell>
        </row>
        <row r="71">
          <cell r="A71">
            <v>10067</v>
          </cell>
          <cell r="B71">
            <v>201</v>
          </cell>
          <cell r="C71" t="str">
            <v>Cruceta de madera de  2m x 9cm x 11.5 cm.</v>
          </cell>
          <cell r="D71" t="str">
            <v>U</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AA71">
            <v>0</v>
          </cell>
          <cell r="AB71">
            <v>0</v>
          </cell>
        </row>
        <row r="72">
          <cell r="A72">
            <v>10068</v>
          </cell>
          <cell r="B72">
            <v>202</v>
          </cell>
          <cell r="C72" t="str">
            <v>Cruceta de madera de  2m x 9cm x 11.5 cm.</v>
          </cell>
          <cell r="D72" t="str">
            <v>U</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AA72">
            <v>0</v>
          </cell>
          <cell r="AB72">
            <v>0</v>
          </cell>
        </row>
        <row r="73">
          <cell r="A73">
            <v>10069</v>
          </cell>
          <cell r="B73">
            <v>265</v>
          </cell>
          <cell r="C73" t="str">
            <v>Cruceta metálica de 2 m en ángulo de 2,5"x2,5"x1/4"</v>
          </cell>
          <cell r="D73" t="str">
            <v>U</v>
          </cell>
          <cell r="E73" t="str">
            <v/>
          </cell>
          <cell r="F73" t="str">
            <v/>
          </cell>
          <cell r="G73" t="str">
            <v/>
          </cell>
          <cell r="H73" t="str">
            <v/>
          </cell>
          <cell r="I73" t="str">
            <v/>
          </cell>
          <cell r="J73">
            <v>4</v>
          </cell>
          <cell r="K73">
            <v>14</v>
          </cell>
          <cell r="L73">
            <v>12</v>
          </cell>
          <cell r="M73" t="str">
            <v/>
          </cell>
          <cell r="N73" t="str">
            <v/>
          </cell>
          <cell r="O73" t="str">
            <v/>
          </cell>
          <cell r="P73">
            <v>66</v>
          </cell>
          <cell r="Q73">
            <v>4</v>
          </cell>
          <cell r="R73">
            <v>6</v>
          </cell>
          <cell r="S73" t="str">
            <v/>
          </cell>
          <cell r="T73" t="str">
            <v/>
          </cell>
          <cell r="U73" t="str">
            <v/>
          </cell>
          <cell r="V73" t="str">
            <v/>
          </cell>
          <cell r="W73">
            <v>2</v>
          </cell>
          <cell r="X73">
            <v>4</v>
          </cell>
          <cell r="Y73" t="str">
            <v/>
          </cell>
          <cell r="AA73">
            <v>112</v>
          </cell>
          <cell r="AB73">
            <v>43941.959999999992</v>
          </cell>
        </row>
        <row r="74">
          <cell r="A74">
            <v>10070</v>
          </cell>
          <cell r="B74">
            <v>267</v>
          </cell>
          <cell r="C74" t="str">
            <v>Cruceta metálica de 2 m en ángulo de 2,5"x2,5"x1/4"</v>
          </cell>
          <cell r="D74" t="str">
            <v>U</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AA74">
            <v>0</v>
          </cell>
          <cell r="AB74">
            <v>43941.959999999992</v>
          </cell>
        </row>
        <row r="75">
          <cell r="A75">
            <v>10071</v>
          </cell>
          <cell r="B75">
            <v>313</v>
          </cell>
          <cell r="C75" t="str">
            <v>Diagonal de 0.64 m en ángulo de 1.5x1.5x3/16"</v>
          </cell>
          <cell r="D75" t="str">
            <v>U</v>
          </cell>
          <cell r="E75" t="str">
            <v/>
          </cell>
          <cell r="F75" t="str">
            <v/>
          </cell>
          <cell r="G75" t="str">
            <v/>
          </cell>
          <cell r="H75" t="str">
            <v/>
          </cell>
          <cell r="I75" t="str">
            <v/>
          </cell>
          <cell r="J75">
            <v>4</v>
          </cell>
          <cell r="K75">
            <v>28</v>
          </cell>
          <cell r="L75">
            <v>24</v>
          </cell>
          <cell r="M75" t="str">
            <v/>
          </cell>
          <cell r="N75" t="str">
            <v/>
          </cell>
          <cell r="O75" t="str">
            <v/>
          </cell>
          <cell r="P75" t="str">
            <v/>
          </cell>
          <cell r="Q75" t="str">
            <v/>
          </cell>
          <cell r="R75" t="str">
            <v/>
          </cell>
          <cell r="S75" t="str">
            <v/>
          </cell>
          <cell r="T75" t="str">
            <v/>
          </cell>
          <cell r="U75" t="str">
            <v/>
          </cell>
          <cell r="V75" t="str">
            <v/>
          </cell>
          <cell r="W75" t="str">
            <v/>
          </cell>
          <cell r="X75">
            <v>4</v>
          </cell>
          <cell r="Y75" t="str">
            <v/>
          </cell>
          <cell r="AA75">
            <v>60</v>
          </cell>
          <cell r="AB75">
            <v>12806.4</v>
          </cell>
        </row>
        <row r="76">
          <cell r="A76">
            <v>10072</v>
          </cell>
          <cell r="B76">
            <v>333</v>
          </cell>
          <cell r="C76" t="str">
            <v>Diagonal de 0.68 m en ángulo de 1.5x1.5x3/16"</v>
          </cell>
          <cell r="D76" t="str">
            <v>U</v>
          </cell>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v>2</v>
          </cell>
          <cell r="X76" t="str">
            <v/>
          </cell>
          <cell r="Y76" t="str">
            <v/>
          </cell>
          <cell r="AA76">
            <v>2</v>
          </cell>
          <cell r="AB76">
            <v>14007</v>
          </cell>
        </row>
        <row r="77">
          <cell r="A77">
            <v>10073</v>
          </cell>
          <cell r="B77">
            <v>312</v>
          </cell>
          <cell r="C77" t="str">
            <v>Diagonal de 1,03 m en ángulo de 1.5x1.5x3/16"</v>
          </cell>
          <cell r="D77" t="str">
            <v>U</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AA77">
            <v>0</v>
          </cell>
          <cell r="AB77">
            <v>18035.679999999997</v>
          </cell>
        </row>
        <row r="78">
          <cell r="A78">
            <v>10074</v>
          </cell>
          <cell r="B78" t="str">
            <v>0232</v>
          </cell>
          <cell r="C78" t="str">
            <v>Diagonal de 1,16m en ángulo de 1,5"x1,5"x3/16"</v>
          </cell>
          <cell r="D78" t="str">
            <v>U</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AA78">
            <v>0</v>
          </cell>
          <cell r="AB78">
            <v>12104.075679999996</v>
          </cell>
        </row>
        <row r="79">
          <cell r="A79">
            <v>10075</v>
          </cell>
          <cell r="B79" t="str">
            <v>0321</v>
          </cell>
          <cell r="C79" t="str">
            <v>Diagonal en V de 1,1m en ángulo de 1,5"x1,5"x3/16"</v>
          </cell>
          <cell r="D79" t="str">
            <v>U</v>
          </cell>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AA79">
            <v>0</v>
          </cell>
          <cell r="AB79">
            <v>20347.368599999994</v>
          </cell>
        </row>
        <row r="80">
          <cell r="A80">
            <v>10076</v>
          </cell>
          <cell r="B80">
            <v>321</v>
          </cell>
          <cell r="C80" t="str">
            <v>Diagonal en V de 1,1m en ángulo de 1.5"x1.5"x3/16"</v>
          </cell>
          <cell r="D80" t="str">
            <v>U</v>
          </cell>
          <cell r="E80" t="str">
            <v/>
          </cell>
          <cell r="F80" t="str">
            <v/>
          </cell>
          <cell r="G80" t="str">
            <v/>
          </cell>
          <cell r="H80" t="str">
            <v/>
          </cell>
          <cell r="I80" t="str">
            <v/>
          </cell>
          <cell r="J80" t="str">
            <v/>
          </cell>
          <cell r="K80" t="str">
            <v/>
          </cell>
          <cell r="L80" t="str">
            <v/>
          </cell>
          <cell r="M80" t="str">
            <v/>
          </cell>
          <cell r="N80" t="str">
            <v/>
          </cell>
          <cell r="O80" t="str">
            <v/>
          </cell>
          <cell r="P80">
            <v>66</v>
          </cell>
          <cell r="Q80">
            <v>4</v>
          </cell>
          <cell r="R80">
            <v>6</v>
          </cell>
          <cell r="S80" t="str">
            <v/>
          </cell>
          <cell r="T80" t="str">
            <v/>
          </cell>
          <cell r="U80" t="str">
            <v/>
          </cell>
          <cell r="V80" t="str">
            <v/>
          </cell>
          <cell r="W80" t="str">
            <v/>
          </cell>
          <cell r="X80" t="str">
            <v/>
          </cell>
          <cell r="Y80" t="str">
            <v/>
          </cell>
          <cell r="AA80">
            <v>76</v>
          </cell>
          <cell r="AB80">
            <v>20869.095999999994</v>
          </cell>
        </row>
        <row r="81">
          <cell r="A81">
            <v>10077</v>
          </cell>
          <cell r="B81">
            <v>2102</v>
          </cell>
          <cell r="C81" t="str">
            <v>Espárrago de 16x305mm (5/8 x 12")</v>
          </cell>
          <cell r="D81" t="str">
            <v>U</v>
          </cell>
          <cell r="E81" t="str">
            <v/>
          </cell>
          <cell r="F81" t="str">
            <v/>
          </cell>
          <cell r="G81" t="str">
            <v/>
          </cell>
          <cell r="H81" t="str">
            <v/>
          </cell>
          <cell r="I81" t="str">
            <v/>
          </cell>
          <cell r="J81" t="str">
            <v/>
          </cell>
          <cell r="K81" t="str">
            <v/>
          </cell>
          <cell r="L81" t="str">
            <v/>
          </cell>
          <cell r="M81" t="str">
            <v/>
          </cell>
          <cell r="N81" t="str">
            <v/>
          </cell>
          <cell r="O81" t="str">
            <v/>
          </cell>
          <cell r="P81" t="str">
            <v/>
          </cell>
          <cell r="Q81">
            <v>4</v>
          </cell>
          <cell r="R81">
            <v>3</v>
          </cell>
          <cell r="S81" t="str">
            <v/>
          </cell>
          <cell r="T81" t="str">
            <v/>
          </cell>
          <cell r="U81" t="str">
            <v/>
          </cell>
          <cell r="V81" t="str">
            <v/>
          </cell>
          <cell r="W81" t="str">
            <v/>
          </cell>
          <cell r="X81" t="str">
            <v/>
          </cell>
          <cell r="Y81" t="str">
            <v/>
          </cell>
          <cell r="AA81">
            <v>7</v>
          </cell>
          <cell r="AB81">
            <v>4202.0999999999995</v>
          </cell>
        </row>
        <row r="82">
          <cell r="A82">
            <v>10078</v>
          </cell>
          <cell r="B82">
            <v>2105</v>
          </cell>
          <cell r="C82" t="str">
            <v>Espárrago de 16x457mm (5/8 x 18")</v>
          </cell>
          <cell r="D82" t="str">
            <v>U</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AA82">
            <v>0</v>
          </cell>
          <cell r="AB82">
            <v>5577.4539999999997</v>
          </cell>
        </row>
        <row r="83">
          <cell r="A83">
            <v>10079</v>
          </cell>
          <cell r="B83">
            <v>2103</v>
          </cell>
          <cell r="C83" t="str">
            <v>Esparrago de 5/8"x14"</v>
          </cell>
          <cell r="D83" t="str">
            <v>U</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AA83">
            <v>0</v>
          </cell>
          <cell r="AB83">
            <v>4659.6619999999994</v>
          </cell>
        </row>
        <row r="84">
          <cell r="A84">
            <v>10080</v>
          </cell>
          <cell r="B84">
            <v>2101</v>
          </cell>
          <cell r="C84" t="str">
            <v>Espárrago de16x254mm (5/8"x10")</v>
          </cell>
          <cell r="D84" t="str">
            <v>U</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v>6</v>
          </cell>
          <cell r="S84" t="str">
            <v/>
          </cell>
          <cell r="T84" t="str">
            <v/>
          </cell>
          <cell r="U84" t="str">
            <v/>
          </cell>
          <cell r="V84" t="str">
            <v/>
          </cell>
          <cell r="W84" t="str">
            <v/>
          </cell>
          <cell r="X84" t="str">
            <v/>
          </cell>
          <cell r="Y84" t="str">
            <v/>
          </cell>
          <cell r="AA84">
            <v>6</v>
          </cell>
          <cell r="AB84">
            <v>3734.9865599999994</v>
          </cell>
        </row>
        <row r="85">
          <cell r="A85">
            <v>10081</v>
          </cell>
          <cell r="B85" t="str">
            <v>SR-19</v>
          </cell>
          <cell r="C85" t="str">
            <v>Espigo para aislador line post</v>
          </cell>
          <cell r="D85" t="str">
            <v>U</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AA85">
            <v>0</v>
          </cell>
          <cell r="AB85">
            <v>0</v>
          </cell>
        </row>
        <row r="86">
          <cell r="A86">
            <v>10082</v>
          </cell>
          <cell r="B86">
            <v>502</v>
          </cell>
          <cell r="C86" t="str">
            <v>Espigo para cruceta de madera - 36000 psi</v>
          </cell>
          <cell r="D86" t="str">
            <v>U</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AA86">
            <v>0</v>
          </cell>
          <cell r="AB86">
            <v>0</v>
          </cell>
        </row>
        <row r="87">
          <cell r="A87">
            <v>10083</v>
          </cell>
          <cell r="B87" t="str">
            <v>SR-20</v>
          </cell>
          <cell r="C87" t="str">
            <v>Espigo para cruceta metálica</v>
          </cell>
          <cell r="D87" t="str">
            <v>U</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AA87">
            <v>0</v>
          </cell>
          <cell r="AB87">
            <v>0</v>
          </cell>
        </row>
        <row r="88">
          <cell r="A88">
            <v>10084</v>
          </cell>
          <cell r="B88" t="str">
            <v>SR-21</v>
          </cell>
          <cell r="C88" t="str">
            <v>Espigo para extremo de poste</v>
          </cell>
          <cell r="D88" t="str">
            <v>U</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AA88">
            <v>0</v>
          </cell>
          <cell r="AB88">
            <v>19809.899999999998</v>
          </cell>
        </row>
        <row r="89">
          <cell r="A89">
            <v>10085</v>
          </cell>
          <cell r="B89" t="str">
            <v>SR-22</v>
          </cell>
          <cell r="C89" t="str">
            <v>Espigo para Line post cruceta metálica</v>
          </cell>
          <cell r="D89" t="str">
            <v>U</v>
          </cell>
          <cell r="E89" t="str">
            <v/>
          </cell>
          <cell r="F89" t="str">
            <v/>
          </cell>
          <cell r="G89" t="str">
            <v/>
          </cell>
          <cell r="H89" t="str">
            <v/>
          </cell>
          <cell r="I89" t="str">
            <v/>
          </cell>
          <cell r="J89" t="str">
            <v/>
          </cell>
          <cell r="K89" t="str">
            <v/>
          </cell>
          <cell r="L89">
            <v>6</v>
          </cell>
          <cell r="M89" t="str">
            <v/>
          </cell>
          <cell r="N89" t="str">
            <v/>
          </cell>
          <cell r="O89" t="str">
            <v/>
          </cell>
          <cell r="P89">
            <v>132</v>
          </cell>
          <cell r="Q89">
            <v>8</v>
          </cell>
          <cell r="R89" t="str">
            <v/>
          </cell>
          <cell r="S89" t="str">
            <v/>
          </cell>
          <cell r="T89" t="str">
            <v/>
          </cell>
          <cell r="U89" t="str">
            <v/>
          </cell>
          <cell r="V89" t="str">
            <v/>
          </cell>
          <cell r="W89" t="str">
            <v/>
          </cell>
          <cell r="X89" t="str">
            <v/>
          </cell>
          <cell r="Y89" t="str">
            <v/>
          </cell>
          <cell r="AA89">
            <v>146</v>
          </cell>
          <cell r="AB89">
            <v>3496.8779999999997</v>
          </cell>
        </row>
        <row r="90">
          <cell r="A90">
            <v>10086</v>
          </cell>
          <cell r="B90" t="str">
            <v>SR-27</v>
          </cell>
          <cell r="C90" t="str">
            <v>Fotocelda</v>
          </cell>
          <cell r="D90" t="str">
            <v>U</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AA90">
            <v>0</v>
          </cell>
          <cell r="AB90">
            <v>15175.583999999999</v>
          </cell>
        </row>
        <row r="91">
          <cell r="A91">
            <v>10087</v>
          </cell>
          <cell r="B91">
            <v>5508</v>
          </cell>
          <cell r="C91" t="str">
            <v>Fusible tipo H de 2 A.</v>
          </cell>
          <cell r="D91" t="str">
            <v>U</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v>8</v>
          </cell>
          <cell r="W91" t="str">
            <v/>
          </cell>
          <cell r="X91" t="str">
            <v/>
          </cell>
          <cell r="Y91" t="str">
            <v/>
          </cell>
          <cell r="AA91">
            <v>8</v>
          </cell>
          <cell r="AB91">
            <v>2401.2000000000003</v>
          </cell>
        </row>
        <row r="92">
          <cell r="A92">
            <v>10088</v>
          </cell>
          <cell r="B92">
            <v>5521</v>
          </cell>
          <cell r="C92" t="str">
            <v>Fusible tipo T</v>
          </cell>
          <cell r="D92" t="str">
            <v>U</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v>4</v>
          </cell>
          <cell r="X92" t="str">
            <v/>
          </cell>
          <cell r="Y92" t="str">
            <v/>
          </cell>
          <cell r="AA92">
            <v>4</v>
          </cell>
          <cell r="AB92">
            <v>2494.58</v>
          </cell>
        </row>
        <row r="93">
          <cell r="A93">
            <v>10089</v>
          </cell>
          <cell r="B93">
            <v>5513</v>
          </cell>
          <cell r="C93" t="str">
            <v>Fusibles de tipo K - 10 A.</v>
          </cell>
          <cell r="D93" t="str">
            <v>U</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AA93">
            <v>0</v>
          </cell>
          <cell r="AB93">
            <v>2401.1999999999998</v>
          </cell>
        </row>
        <row r="94">
          <cell r="A94">
            <v>10090</v>
          </cell>
          <cell r="B94">
            <v>5510</v>
          </cell>
          <cell r="C94" t="str">
            <v>Fusibles de tipo K - 3 A.</v>
          </cell>
          <cell r="D94" t="str">
            <v>U</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AA94">
            <v>0</v>
          </cell>
          <cell r="AB94">
            <v>2401.1999999999998</v>
          </cell>
        </row>
        <row r="95">
          <cell r="A95">
            <v>10091</v>
          </cell>
          <cell r="B95">
            <v>701</v>
          </cell>
          <cell r="C95" t="str">
            <v>Grapa de retención tipo pasante en aleación de aluminio</v>
          </cell>
          <cell r="D95" t="str">
            <v>U</v>
          </cell>
          <cell r="E95" t="str">
            <v/>
          </cell>
          <cell r="F95" t="str">
            <v/>
          </cell>
          <cell r="G95" t="str">
            <v/>
          </cell>
          <cell r="H95" t="str">
            <v/>
          </cell>
          <cell r="I95" t="str">
            <v/>
          </cell>
          <cell r="J95" t="str">
            <v/>
          </cell>
          <cell r="K95">
            <v>14</v>
          </cell>
          <cell r="L95">
            <v>12</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AA95">
            <v>26</v>
          </cell>
          <cell r="AB95">
            <v>10295</v>
          </cell>
        </row>
        <row r="96">
          <cell r="A96">
            <v>10092</v>
          </cell>
          <cell r="B96">
            <v>703</v>
          </cell>
          <cell r="C96" t="str">
            <v>Grapa de retención tipo pasante en aleación de aluminio. ACSR # 2</v>
          </cell>
          <cell r="D96" t="str">
            <v>U</v>
          </cell>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v>12</v>
          </cell>
          <cell r="S96" t="str">
            <v/>
          </cell>
          <cell r="T96" t="str">
            <v/>
          </cell>
          <cell r="U96" t="str">
            <v/>
          </cell>
          <cell r="V96" t="str">
            <v/>
          </cell>
          <cell r="W96" t="str">
            <v/>
          </cell>
          <cell r="X96" t="str">
            <v/>
          </cell>
          <cell r="Y96" t="str">
            <v/>
          </cell>
          <cell r="AA96">
            <v>12</v>
          </cell>
          <cell r="AB96">
            <v>10295</v>
          </cell>
        </row>
        <row r="97">
          <cell r="A97">
            <v>10093</v>
          </cell>
          <cell r="B97">
            <v>772</v>
          </cell>
          <cell r="C97" t="str">
            <v>Grapa prensora de tres pernos</v>
          </cell>
          <cell r="D97" t="str">
            <v>U</v>
          </cell>
          <cell r="E97" t="str">
            <v/>
          </cell>
          <cell r="F97" t="str">
            <v/>
          </cell>
          <cell r="G97" t="str">
            <v/>
          </cell>
          <cell r="H97" t="str">
            <v/>
          </cell>
          <cell r="I97" t="str">
            <v/>
          </cell>
          <cell r="J97" t="str">
            <v/>
          </cell>
          <cell r="K97" t="str">
            <v/>
          </cell>
          <cell r="L97" t="str">
            <v/>
          </cell>
          <cell r="M97">
            <v>30</v>
          </cell>
          <cell r="N97" t="str">
            <v/>
          </cell>
          <cell r="O97" t="str">
            <v/>
          </cell>
          <cell r="P97" t="str">
            <v/>
          </cell>
          <cell r="Q97" t="str">
            <v/>
          </cell>
          <cell r="R97" t="str">
            <v/>
          </cell>
          <cell r="S97" t="str">
            <v/>
          </cell>
          <cell r="T97" t="str">
            <v/>
          </cell>
          <cell r="U97" t="str">
            <v/>
          </cell>
          <cell r="V97" t="str">
            <v/>
          </cell>
          <cell r="W97" t="str">
            <v/>
          </cell>
          <cell r="X97" t="str">
            <v/>
          </cell>
          <cell r="Y97" t="str">
            <v/>
          </cell>
          <cell r="AA97">
            <v>30</v>
          </cell>
          <cell r="AB97">
            <v>13360.676999999998</v>
          </cell>
        </row>
        <row r="98">
          <cell r="A98">
            <v>10094</v>
          </cell>
          <cell r="B98">
            <v>771</v>
          </cell>
          <cell r="C98" t="str">
            <v>Grapa prensora de tres pernos de 3/8"x 1 1/2"x6"-Perno de 1/2"</v>
          </cell>
          <cell r="D98" t="str">
            <v>U</v>
          </cell>
          <cell r="E98" t="str">
            <v/>
          </cell>
          <cell r="F98" t="str">
            <v/>
          </cell>
          <cell r="G98" t="str">
            <v/>
          </cell>
          <cell r="H98" t="str">
            <v/>
          </cell>
          <cell r="I98" t="str">
            <v/>
          </cell>
          <cell r="J98" t="str">
            <v/>
          </cell>
          <cell r="K98" t="str">
            <v/>
          </cell>
          <cell r="L98" t="str">
            <v/>
          </cell>
          <cell r="M98" t="str">
            <v/>
          </cell>
          <cell r="N98">
            <v>140</v>
          </cell>
          <cell r="O98" t="str">
            <v/>
          </cell>
          <cell r="P98" t="str">
            <v/>
          </cell>
          <cell r="Q98" t="str">
            <v/>
          </cell>
          <cell r="R98" t="str">
            <v/>
          </cell>
          <cell r="S98" t="str">
            <v/>
          </cell>
          <cell r="T98" t="str">
            <v/>
          </cell>
          <cell r="U98" t="str">
            <v/>
          </cell>
          <cell r="V98" t="str">
            <v/>
          </cell>
          <cell r="W98" t="str">
            <v/>
          </cell>
          <cell r="X98" t="str">
            <v/>
          </cell>
          <cell r="Y98" t="str">
            <v/>
          </cell>
          <cell r="AA98">
            <v>140</v>
          </cell>
          <cell r="AB98">
            <v>8619.2639999999992</v>
          </cell>
        </row>
        <row r="99">
          <cell r="A99">
            <v>10095</v>
          </cell>
          <cell r="B99">
            <v>1103</v>
          </cell>
          <cell r="C99" t="str">
            <v>Guardacabo en acero 3/8"</v>
          </cell>
          <cell r="D99" t="str">
            <v>U</v>
          </cell>
          <cell r="E99" t="str">
            <v/>
          </cell>
          <cell r="F99" t="str">
            <v/>
          </cell>
          <cell r="G99" t="str">
            <v/>
          </cell>
          <cell r="H99" t="str">
            <v/>
          </cell>
          <cell r="I99" t="str">
            <v/>
          </cell>
          <cell r="J99" t="str">
            <v/>
          </cell>
          <cell r="K99" t="str">
            <v/>
          </cell>
          <cell r="L99" t="str">
            <v/>
          </cell>
          <cell r="M99" t="str">
            <v/>
          </cell>
          <cell r="N99">
            <v>35</v>
          </cell>
          <cell r="O99" t="str">
            <v/>
          </cell>
          <cell r="P99" t="str">
            <v/>
          </cell>
          <cell r="Q99" t="str">
            <v/>
          </cell>
          <cell r="R99" t="str">
            <v/>
          </cell>
          <cell r="S99" t="str">
            <v/>
          </cell>
          <cell r="T99" t="str">
            <v/>
          </cell>
          <cell r="U99" t="str">
            <v/>
          </cell>
          <cell r="V99" t="str">
            <v/>
          </cell>
          <cell r="W99" t="str">
            <v/>
          </cell>
          <cell r="X99" t="str">
            <v/>
          </cell>
          <cell r="Y99" t="str">
            <v/>
          </cell>
          <cell r="AA99">
            <v>35</v>
          </cell>
          <cell r="AB99">
            <v>1305.6959999999999</v>
          </cell>
        </row>
        <row r="100">
          <cell r="A100">
            <v>10096</v>
          </cell>
          <cell r="B100">
            <v>1102</v>
          </cell>
          <cell r="C100" t="str">
            <v>Guardacabo en acero para 1/4"</v>
          </cell>
          <cell r="D100" t="str">
            <v>U</v>
          </cell>
          <cell r="E100" t="str">
            <v/>
          </cell>
          <cell r="F100" t="str">
            <v/>
          </cell>
          <cell r="G100" t="str">
            <v/>
          </cell>
          <cell r="H100" t="str">
            <v/>
          </cell>
          <cell r="I100" t="str">
            <v/>
          </cell>
          <cell r="J100" t="str">
            <v/>
          </cell>
          <cell r="K100" t="str">
            <v/>
          </cell>
          <cell r="L100" t="str">
            <v/>
          </cell>
          <cell r="M100">
            <v>15</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AA100">
            <v>15</v>
          </cell>
          <cell r="AB100">
            <v>1067.1999999999998</v>
          </cell>
        </row>
        <row r="101">
          <cell r="A101">
            <v>10097</v>
          </cell>
          <cell r="B101">
            <v>1292</v>
          </cell>
          <cell r="C101" t="str">
            <v>Hebilla para cinta Band-it de 5/8"</v>
          </cell>
          <cell r="D101" t="str">
            <v>U</v>
          </cell>
          <cell r="E101" t="str">
            <v/>
          </cell>
          <cell r="F101" t="str">
            <v/>
          </cell>
          <cell r="G101" t="str">
            <v/>
          </cell>
          <cell r="H101" t="str">
            <v/>
          </cell>
          <cell r="I101">
            <v>56</v>
          </cell>
          <cell r="J101" t="str">
            <v/>
          </cell>
          <cell r="K101" t="str">
            <v/>
          </cell>
          <cell r="L101" t="str">
            <v/>
          </cell>
          <cell r="M101" t="str">
            <v/>
          </cell>
          <cell r="N101" t="str">
            <v/>
          </cell>
          <cell r="O101" t="str">
            <v/>
          </cell>
          <cell r="P101" t="str">
            <v/>
          </cell>
          <cell r="Q101" t="str">
            <v/>
          </cell>
          <cell r="R101" t="str">
            <v/>
          </cell>
          <cell r="S101">
            <v>24</v>
          </cell>
          <cell r="T101" t="str">
            <v/>
          </cell>
          <cell r="U101" t="str">
            <v/>
          </cell>
          <cell r="V101">
            <v>8</v>
          </cell>
          <cell r="W101" t="str">
            <v/>
          </cell>
          <cell r="X101" t="str">
            <v/>
          </cell>
          <cell r="Y101" t="str">
            <v/>
          </cell>
          <cell r="AA101">
            <v>88</v>
          </cell>
          <cell r="AB101">
            <v>830.41499999999985</v>
          </cell>
        </row>
        <row r="102">
          <cell r="A102">
            <v>10098</v>
          </cell>
          <cell r="B102">
            <v>1332</v>
          </cell>
          <cell r="C102" t="str">
            <v>Herraje para templete en guitarra</v>
          </cell>
          <cell r="D102" t="str">
            <v>U</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AA102">
            <v>0</v>
          </cell>
          <cell r="AB102">
            <v>74437.199999999983</v>
          </cell>
        </row>
        <row r="103">
          <cell r="A103">
            <v>10099</v>
          </cell>
          <cell r="B103" t="str">
            <v>SR-24</v>
          </cell>
          <cell r="C103" t="str">
            <v>Luminaria  de Sodio 70 vatios, CBF 208/240 V</v>
          </cell>
          <cell r="D103" t="str">
            <v>U</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AA103">
            <v>0</v>
          </cell>
          <cell r="AB103">
            <v>104318.79999999999</v>
          </cell>
        </row>
        <row r="104">
          <cell r="A104">
            <v>10100</v>
          </cell>
          <cell r="B104">
            <v>5505</v>
          </cell>
          <cell r="C104" t="str">
            <v>Pararrayos distribución 12 KV, 10 KA, Ref: 55489</v>
          </cell>
          <cell r="D104" t="str">
            <v>U</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v>8</v>
          </cell>
          <cell r="W104" t="str">
            <v/>
          </cell>
          <cell r="X104" t="str">
            <v/>
          </cell>
          <cell r="Y104" t="str">
            <v/>
          </cell>
          <cell r="AA104">
            <v>8</v>
          </cell>
          <cell r="AB104">
            <v>155904.00000000003</v>
          </cell>
        </row>
        <row r="105">
          <cell r="A105">
            <v>10101</v>
          </cell>
          <cell r="B105">
            <v>0</v>
          </cell>
          <cell r="C105" t="str">
            <v>Pararrayos polimérico 30 KV, 10 KA, Ref: S1301</v>
          </cell>
          <cell r="D105" t="str">
            <v>U</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AA105">
            <v>0</v>
          </cell>
          <cell r="AB105">
            <v>337502</v>
          </cell>
        </row>
        <row r="106">
          <cell r="A106">
            <v>10102</v>
          </cell>
          <cell r="B106">
            <v>1805</v>
          </cell>
          <cell r="C106" t="str">
            <v>Percha de cinco puestos</v>
          </cell>
          <cell r="D106" t="str">
            <v>U</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AA106">
            <v>0</v>
          </cell>
          <cell r="AB106">
            <v>37596.255399999995</v>
          </cell>
        </row>
        <row r="107">
          <cell r="A107">
            <v>10103</v>
          </cell>
          <cell r="B107">
            <v>1804</v>
          </cell>
          <cell r="C107" t="str">
            <v>Percha de cuatro puestos</v>
          </cell>
          <cell r="D107" t="str">
            <v>U</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AA107">
            <v>0</v>
          </cell>
          <cell r="AB107">
            <v>29955.503599999996</v>
          </cell>
        </row>
        <row r="108">
          <cell r="A108">
            <v>10104</v>
          </cell>
          <cell r="B108">
            <v>1802</v>
          </cell>
          <cell r="C108" t="str">
            <v>Percha de dos puestos</v>
          </cell>
          <cell r="D108" t="str">
            <v>U</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AA108">
            <v>0</v>
          </cell>
          <cell r="AB108">
            <v>14153.072999999997</v>
          </cell>
        </row>
        <row r="109">
          <cell r="A109">
            <v>10105</v>
          </cell>
          <cell r="B109">
            <v>2022</v>
          </cell>
          <cell r="C109" t="str">
            <v>Perno de máquina de 13x152mm (1/2 x 6")</v>
          </cell>
          <cell r="D109" t="str">
            <v>U</v>
          </cell>
          <cell r="E109" t="str">
            <v/>
          </cell>
          <cell r="F109" t="str">
            <v/>
          </cell>
          <cell r="G109" t="str">
            <v/>
          </cell>
          <cell r="H109" t="str">
            <v/>
          </cell>
          <cell r="I109" t="str">
            <v/>
          </cell>
          <cell r="J109">
            <v>4</v>
          </cell>
          <cell r="K109">
            <v>28</v>
          </cell>
          <cell r="L109">
            <v>24</v>
          </cell>
          <cell r="M109" t="str">
            <v/>
          </cell>
          <cell r="N109" t="str">
            <v/>
          </cell>
          <cell r="O109" t="str">
            <v/>
          </cell>
          <cell r="P109" t="str">
            <v/>
          </cell>
          <cell r="Q109" t="str">
            <v/>
          </cell>
          <cell r="R109" t="str">
            <v/>
          </cell>
          <cell r="S109" t="str">
            <v/>
          </cell>
          <cell r="T109" t="str">
            <v/>
          </cell>
          <cell r="U109" t="str">
            <v/>
          </cell>
          <cell r="V109" t="str">
            <v/>
          </cell>
          <cell r="W109">
            <v>2</v>
          </cell>
          <cell r="X109">
            <v>4</v>
          </cell>
          <cell r="Y109" t="str">
            <v/>
          </cell>
          <cell r="AA109">
            <v>62</v>
          </cell>
          <cell r="AB109">
            <v>1332.3991999999998</v>
          </cell>
        </row>
        <row r="110">
          <cell r="A110">
            <v>10106</v>
          </cell>
          <cell r="B110">
            <v>2041</v>
          </cell>
          <cell r="C110" t="str">
            <v>Perno de máquina de 13x50,8mm (1/2 x 2")</v>
          </cell>
          <cell r="D110" t="str">
            <v>U</v>
          </cell>
          <cell r="E110" t="str">
            <v/>
          </cell>
          <cell r="F110" t="str">
            <v/>
          </cell>
          <cell r="G110" t="str">
            <v/>
          </cell>
          <cell r="H110" t="str">
            <v/>
          </cell>
          <cell r="I110" t="str">
            <v/>
          </cell>
          <cell r="J110" t="str">
            <v/>
          </cell>
          <cell r="K110" t="str">
            <v/>
          </cell>
          <cell r="L110" t="str">
            <v/>
          </cell>
          <cell r="M110" t="str">
            <v/>
          </cell>
          <cell r="N110" t="str">
            <v/>
          </cell>
          <cell r="O110" t="str">
            <v/>
          </cell>
          <cell r="P110">
            <v>132</v>
          </cell>
          <cell r="Q110">
            <v>8</v>
          </cell>
          <cell r="R110">
            <v>12</v>
          </cell>
          <cell r="S110" t="str">
            <v/>
          </cell>
          <cell r="T110" t="str">
            <v/>
          </cell>
          <cell r="U110" t="str">
            <v/>
          </cell>
          <cell r="V110" t="str">
            <v/>
          </cell>
          <cell r="W110" t="str">
            <v/>
          </cell>
          <cell r="X110" t="str">
            <v/>
          </cell>
          <cell r="Y110" t="str">
            <v/>
          </cell>
          <cell r="AA110">
            <v>152</v>
          </cell>
          <cell r="AB110">
            <v>1040.5199999999998</v>
          </cell>
        </row>
        <row r="111">
          <cell r="A111">
            <v>10107</v>
          </cell>
          <cell r="B111">
            <v>2031</v>
          </cell>
          <cell r="C111" t="str">
            <v>Perno de máquina de 16 x 152mm (5/8 x6")</v>
          </cell>
          <cell r="D111" t="str">
            <v>U</v>
          </cell>
          <cell r="E111" t="str">
            <v/>
          </cell>
          <cell r="F111" t="str">
            <v/>
          </cell>
          <cell r="G111" t="str">
            <v/>
          </cell>
          <cell r="H111" t="str">
            <v/>
          </cell>
          <cell r="I111" t="str">
            <v/>
          </cell>
          <cell r="J111" t="str">
            <v/>
          </cell>
          <cell r="K111" t="str">
            <v/>
          </cell>
          <cell r="L111">
            <v>12</v>
          </cell>
          <cell r="M111" t="str">
            <v/>
          </cell>
          <cell r="N111" t="str">
            <v/>
          </cell>
          <cell r="O111" t="str">
            <v/>
          </cell>
          <cell r="P111" t="str">
            <v/>
          </cell>
          <cell r="Q111" t="str">
            <v/>
          </cell>
          <cell r="R111" t="str">
            <v/>
          </cell>
          <cell r="S111" t="str">
            <v/>
          </cell>
          <cell r="T111" t="str">
            <v/>
          </cell>
          <cell r="U111" t="str">
            <v/>
          </cell>
          <cell r="V111" t="str">
            <v/>
          </cell>
          <cell r="W111" t="str">
            <v/>
          </cell>
          <cell r="X111">
            <v>4</v>
          </cell>
          <cell r="Y111" t="str">
            <v/>
          </cell>
          <cell r="AA111">
            <v>16</v>
          </cell>
          <cell r="AB111">
            <v>2501.9169999999999</v>
          </cell>
        </row>
        <row r="112">
          <cell r="A112">
            <v>10108</v>
          </cell>
          <cell r="B112">
            <v>2032</v>
          </cell>
          <cell r="C112" t="str">
            <v>Perno de máquina de 16 x 203mm (5/8 x 8")</v>
          </cell>
          <cell r="D112" t="str">
            <v>U</v>
          </cell>
          <cell r="E112" t="str">
            <v/>
          </cell>
          <cell r="F112">
            <v>3</v>
          </cell>
          <cell r="G112">
            <v>18</v>
          </cell>
          <cell r="H112" t="str">
            <v/>
          </cell>
          <cell r="I112" t="str">
            <v/>
          </cell>
          <cell r="J112" t="str">
            <v/>
          </cell>
          <cell r="K112">
            <v>7</v>
          </cell>
          <cell r="L112" t="str">
            <v/>
          </cell>
          <cell r="M112" t="str">
            <v/>
          </cell>
          <cell r="N112" t="str">
            <v/>
          </cell>
          <cell r="O112" t="str">
            <v/>
          </cell>
          <cell r="P112">
            <v>66</v>
          </cell>
          <cell r="Q112" t="str">
            <v/>
          </cell>
          <cell r="R112" t="str">
            <v/>
          </cell>
          <cell r="S112" t="str">
            <v/>
          </cell>
          <cell r="T112" t="str">
            <v/>
          </cell>
          <cell r="U112" t="str">
            <v/>
          </cell>
          <cell r="V112" t="str">
            <v/>
          </cell>
          <cell r="W112">
            <v>2</v>
          </cell>
          <cell r="X112" t="str">
            <v/>
          </cell>
          <cell r="Y112" t="str">
            <v/>
          </cell>
          <cell r="AA112">
            <v>96</v>
          </cell>
          <cell r="AB112">
            <v>3201.8667999999998</v>
          </cell>
        </row>
        <row r="113">
          <cell r="A113">
            <v>10109</v>
          </cell>
          <cell r="B113">
            <v>2033</v>
          </cell>
          <cell r="C113" t="str">
            <v>Perno de máquina de 16 x 229mm (5/8 x 9")</v>
          </cell>
          <cell r="D113" t="str">
            <v>U</v>
          </cell>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v>2</v>
          </cell>
          <cell r="R113">
            <v>3</v>
          </cell>
          <cell r="S113" t="str">
            <v/>
          </cell>
          <cell r="T113" t="str">
            <v/>
          </cell>
          <cell r="U113" t="str">
            <v/>
          </cell>
          <cell r="V113" t="str">
            <v/>
          </cell>
          <cell r="W113" t="str">
            <v/>
          </cell>
          <cell r="X113" t="str">
            <v/>
          </cell>
          <cell r="Y113" t="str">
            <v/>
          </cell>
          <cell r="AA113">
            <v>5</v>
          </cell>
          <cell r="AB113">
            <v>3375.0199999999995</v>
          </cell>
        </row>
        <row r="114">
          <cell r="A114">
            <v>10110</v>
          </cell>
          <cell r="B114">
            <v>2034</v>
          </cell>
          <cell r="C114" t="str">
            <v>Perno de máquina de 16 x 254 mm (5/8" x 10")</v>
          </cell>
          <cell r="D114" t="str">
            <v>U</v>
          </cell>
          <cell r="E114" t="str">
            <v/>
          </cell>
          <cell r="F114" t="str">
            <v/>
          </cell>
          <cell r="G114" t="str">
            <v/>
          </cell>
          <cell r="H114">
            <v>1</v>
          </cell>
          <cell r="I114" t="str">
            <v/>
          </cell>
          <cell r="J114">
            <v>4</v>
          </cell>
          <cell r="K114" t="str">
            <v/>
          </cell>
          <cell r="L114" t="str">
            <v/>
          </cell>
          <cell r="M114" t="str">
            <v/>
          </cell>
          <cell r="N114" t="str">
            <v/>
          </cell>
          <cell r="O114" t="str">
            <v/>
          </cell>
          <cell r="P114">
            <v>66</v>
          </cell>
          <cell r="Q114">
            <v>2</v>
          </cell>
          <cell r="R114" t="str">
            <v/>
          </cell>
          <cell r="S114" t="str">
            <v/>
          </cell>
          <cell r="T114" t="str">
            <v/>
          </cell>
          <cell r="U114" t="str">
            <v/>
          </cell>
          <cell r="V114" t="str">
            <v/>
          </cell>
          <cell r="W114" t="str">
            <v/>
          </cell>
          <cell r="X114" t="str">
            <v/>
          </cell>
          <cell r="Y114" t="str">
            <v/>
          </cell>
          <cell r="AA114">
            <v>73</v>
          </cell>
          <cell r="AB114">
            <v>3565.7819999999997</v>
          </cell>
        </row>
        <row r="115">
          <cell r="A115">
            <v>10111</v>
          </cell>
          <cell r="B115">
            <v>2035</v>
          </cell>
          <cell r="C115" t="str">
            <v>Perno de máquina de 16 x 305mm (5/8 x12")</v>
          </cell>
          <cell r="D115" t="str">
            <v>U</v>
          </cell>
          <cell r="E115">
            <v>44</v>
          </cell>
          <cell r="F115" t="str">
            <v/>
          </cell>
          <cell r="G115" t="str">
            <v/>
          </cell>
          <cell r="H115" t="str">
            <v/>
          </cell>
          <cell r="I115" t="str">
            <v/>
          </cell>
          <cell r="J115">
            <v>4</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AA115">
            <v>48</v>
          </cell>
          <cell r="AB115">
            <v>4146.8724000000002</v>
          </cell>
        </row>
        <row r="116">
          <cell r="A116">
            <v>10112</v>
          </cell>
          <cell r="B116">
            <v>2036</v>
          </cell>
          <cell r="C116" t="str">
            <v>Perno de máquina de 16 x 356mm (5/8 x14")</v>
          </cell>
          <cell r="D116" t="str">
            <v>U</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AA116">
            <v>0</v>
          </cell>
          <cell r="AB116">
            <v>4739.7019999999993</v>
          </cell>
        </row>
        <row r="117">
          <cell r="A117">
            <v>10113</v>
          </cell>
          <cell r="B117">
            <v>2037</v>
          </cell>
          <cell r="C117" t="str">
            <v>Perno de máquina de 16 x 407mm (5/8 x16")</v>
          </cell>
          <cell r="D117" t="str">
            <v>U</v>
          </cell>
          <cell r="E117" t="str">
            <v/>
          </cell>
          <cell r="F117" t="str">
            <v/>
          </cell>
          <cell r="G117" t="str">
            <v/>
          </cell>
          <cell r="H117" t="str">
            <v/>
          </cell>
          <cell r="I117" t="str">
            <v/>
          </cell>
          <cell r="J117" t="str">
            <v/>
          </cell>
          <cell r="K117">
            <v>7</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AA117">
            <v>7</v>
          </cell>
          <cell r="AB117">
            <v>5348.6729999999998</v>
          </cell>
        </row>
        <row r="118">
          <cell r="A118">
            <v>10114</v>
          </cell>
          <cell r="B118">
            <v>2038</v>
          </cell>
          <cell r="C118" t="str">
            <v>Perno de máquina de 16 x 457mm (5/8 x18")</v>
          </cell>
          <cell r="D118" t="str">
            <v>U</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AA118">
            <v>0</v>
          </cell>
          <cell r="AB118">
            <v>5953.2418000000007</v>
          </cell>
        </row>
        <row r="119">
          <cell r="A119">
            <v>10115</v>
          </cell>
          <cell r="B119">
            <v>2201</v>
          </cell>
          <cell r="C119" t="str">
            <v>Perno de ojo de 16 x 102 mm (5/8 x 4")</v>
          </cell>
          <cell r="D119" t="str">
            <v>U</v>
          </cell>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AA119">
            <v>0</v>
          </cell>
          <cell r="AB119">
            <v>3988.3932</v>
          </cell>
        </row>
        <row r="120">
          <cell r="A120">
            <v>10116</v>
          </cell>
          <cell r="B120">
            <v>2203</v>
          </cell>
          <cell r="C120" t="str">
            <v>Perno de ojo de 16 x 203 mm (5/8 x 8")</v>
          </cell>
          <cell r="D120" t="str">
            <v>U</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AA120">
            <v>0</v>
          </cell>
          <cell r="AB120">
            <v>4551.8747999999996</v>
          </cell>
        </row>
        <row r="121">
          <cell r="A121">
            <v>10117</v>
          </cell>
          <cell r="B121">
            <v>2023</v>
          </cell>
          <cell r="C121" t="str">
            <v>Perno de ojo de 16 x 457mm (5/8 x 18")</v>
          </cell>
          <cell r="D121" t="str">
            <v>U</v>
          </cell>
          <cell r="E121" t="str">
            <v/>
          </cell>
          <cell r="F121" t="str">
            <v/>
          </cell>
          <cell r="G121" t="str">
            <v/>
          </cell>
          <cell r="H121" t="str">
            <v/>
          </cell>
          <cell r="I121" t="str">
            <v/>
          </cell>
          <cell r="J121" t="str">
            <v/>
          </cell>
          <cell r="K121" t="str">
            <v/>
          </cell>
          <cell r="L121">
            <v>12</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AA121">
            <v>12</v>
          </cell>
          <cell r="AB121">
            <v>7862.3291999999992</v>
          </cell>
        </row>
        <row r="122">
          <cell r="A122">
            <v>10118</v>
          </cell>
          <cell r="B122">
            <v>2223</v>
          </cell>
          <cell r="C122" t="str">
            <v>Perno de ojo de 16 x 457mm (5/8 x 18")</v>
          </cell>
          <cell r="D122" t="str">
            <v>U</v>
          </cell>
          <cell r="E122" t="str">
            <v/>
          </cell>
          <cell r="F122" t="str">
            <v/>
          </cell>
          <cell r="G122" t="str">
            <v/>
          </cell>
          <cell r="H122" t="str">
            <v/>
          </cell>
          <cell r="I122" t="str">
            <v/>
          </cell>
          <cell r="J122" t="str">
            <v/>
          </cell>
          <cell r="K122">
            <v>14</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AA122">
            <v>14</v>
          </cell>
          <cell r="AB122">
            <v>7862.3291999999992</v>
          </cell>
        </row>
        <row r="123">
          <cell r="A123">
            <v>10119</v>
          </cell>
          <cell r="B123">
            <v>109</v>
          </cell>
          <cell r="C123" t="str">
            <v>Poste de concreto de 12 m.  510 Kg</v>
          </cell>
          <cell r="D123" t="str">
            <v>U</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v>68</v>
          </cell>
          <cell r="V123" t="str">
            <v/>
          </cell>
          <cell r="W123" t="str">
            <v/>
          </cell>
          <cell r="X123" t="str">
            <v/>
          </cell>
          <cell r="Y123" t="str">
            <v/>
          </cell>
          <cell r="AA123">
            <v>68</v>
          </cell>
          <cell r="AB123">
            <v>551237.56799999985</v>
          </cell>
        </row>
        <row r="124">
          <cell r="A124">
            <v>10120</v>
          </cell>
          <cell r="B124">
            <v>110</v>
          </cell>
          <cell r="C124" t="str">
            <v>Poste de concreto de 12 m.  750 Kg</v>
          </cell>
          <cell r="D124" t="str">
            <v>U</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v>12</v>
          </cell>
          <cell r="V124" t="str">
            <v/>
          </cell>
          <cell r="W124" t="str">
            <v/>
          </cell>
          <cell r="X124" t="str">
            <v/>
          </cell>
          <cell r="Y124" t="str">
            <v/>
          </cell>
          <cell r="AA124">
            <v>12</v>
          </cell>
          <cell r="AB124">
            <v>585159.09999999986</v>
          </cell>
        </row>
        <row r="125">
          <cell r="A125">
            <v>10121</v>
          </cell>
          <cell r="B125" t="str">
            <v>0114</v>
          </cell>
          <cell r="C125" t="str">
            <v>Poste de concreto de 14 metros 750 Kg.</v>
          </cell>
          <cell r="D125" t="str">
            <v>U</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AA125">
            <v>0</v>
          </cell>
          <cell r="AB125">
            <v>899232.05799999984</v>
          </cell>
        </row>
        <row r="126">
          <cell r="A126">
            <v>10122</v>
          </cell>
          <cell r="B126" t="str">
            <v>01</v>
          </cell>
          <cell r="C126" t="str">
            <v>Poste de concreto, longitud mínima 10m - 500 Kg.</v>
          </cell>
          <cell r="D126" t="str">
            <v>U</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AA126">
            <v>0</v>
          </cell>
          <cell r="AB126">
            <v>0</v>
          </cell>
        </row>
        <row r="127">
          <cell r="A127">
            <v>10123</v>
          </cell>
          <cell r="B127">
            <v>101</v>
          </cell>
          <cell r="C127" t="str">
            <v>Postes de concreto de 8 m.</v>
          </cell>
          <cell r="D127" t="str">
            <v>U</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v>44</v>
          </cell>
          <cell r="V127" t="str">
            <v/>
          </cell>
          <cell r="W127" t="str">
            <v/>
          </cell>
          <cell r="X127" t="str">
            <v/>
          </cell>
          <cell r="Y127" t="str">
            <v/>
          </cell>
          <cell r="AA127">
            <v>44</v>
          </cell>
          <cell r="AB127">
            <v>256127.99999999994</v>
          </cell>
        </row>
        <row r="128">
          <cell r="A128">
            <v>10124</v>
          </cell>
          <cell r="B128" t="str">
            <v>0401</v>
          </cell>
          <cell r="C128" t="str">
            <v>Silla para cruceta de madera</v>
          </cell>
          <cell r="D128" t="str">
            <v>U</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AA128">
            <v>0</v>
          </cell>
          <cell r="AB128">
            <v>2742.5706</v>
          </cell>
        </row>
        <row r="129">
          <cell r="A129">
            <v>10125</v>
          </cell>
          <cell r="B129">
            <v>401</v>
          </cell>
          <cell r="C129" t="str">
            <v>Silleta para cruceta de madera.</v>
          </cell>
          <cell r="D129" t="str">
            <v>U</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AA129">
            <v>0</v>
          </cell>
          <cell r="AB129">
            <v>5002.5</v>
          </cell>
        </row>
        <row r="130">
          <cell r="A130">
            <v>10126</v>
          </cell>
          <cell r="B130">
            <v>411</v>
          </cell>
          <cell r="C130" t="str">
            <v>Suplemento de madera para cruceta 9 x 12 x 2,5 cm</v>
          </cell>
          <cell r="D130" t="str">
            <v>U</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AA130">
            <v>0</v>
          </cell>
          <cell r="AB130">
            <v>693.67999999999984</v>
          </cell>
        </row>
        <row r="131">
          <cell r="A131">
            <v>10127</v>
          </cell>
          <cell r="B131" t="str">
            <v>0411</v>
          </cell>
          <cell r="C131" t="str">
            <v>Suplemento de madera para cruceta 9x12x2,5cm.</v>
          </cell>
          <cell r="D131" t="str">
            <v>U</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AA131">
            <v>0</v>
          </cell>
          <cell r="AB131">
            <v>800.4</v>
          </cell>
        </row>
        <row r="132">
          <cell r="A132">
            <v>10128</v>
          </cell>
          <cell r="B132" t="str">
            <v>0412</v>
          </cell>
          <cell r="C132" t="str">
            <v>Suplemento de madera para ext.  poste 30x10x4cm.</v>
          </cell>
          <cell r="D132" t="str">
            <v>U</v>
          </cell>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AA132">
            <v>0</v>
          </cell>
          <cell r="AB132">
            <v>1760.8799999999997</v>
          </cell>
        </row>
        <row r="133">
          <cell r="A133">
            <v>10129</v>
          </cell>
          <cell r="B133">
            <v>412</v>
          </cell>
          <cell r="C133" t="str">
            <v>Suplemento de madera para ext. poste 30 x 10 x 4 cm</v>
          </cell>
          <cell r="D133" t="str">
            <v>U</v>
          </cell>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AA133">
            <v>0</v>
          </cell>
          <cell r="AB133">
            <v>1360.6799999999996</v>
          </cell>
        </row>
        <row r="134">
          <cell r="A134">
            <v>10130</v>
          </cell>
          <cell r="B134" t="str">
            <v>SR-44</v>
          </cell>
          <cell r="C134" t="str">
            <v>Tensor de un puesto tipo cuña para cable antifraude. (2x8+8 y/o 1x8+8)</v>
          </cell>
          <cell r="D134" t="str">
            <v>U</v>
          </cell>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AA134">
            <v>0</v>
          </cell>
          <cell r="AB134">
            <v>4502.2499999999991</v>
          </cell>
        </row>
        <row r="135">
          <cell r="A135">
            <v>10131</v>
          </cell>
          <cell r="B135" t="str">
            <v>SR-09</v>
          </cell>
          <cell r="C135" t="str">
            <v>Transformador monofásico de 10 KVA</v>
          </cell>
          <cell r="D135" t="str">
            <v>U</v>
          </cell>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AA135">
            <v>0</v>
          </cell>
          <cell r="AB135">
            <v>1760879.9999999998</v>
          </cell>
        </row>
        <row r="136">
          <cell r="A136">
            <v>10132</v>
          </cell>
          <cell r="B136" t="str">
            <v>SR-13</v>
          </cell>
          <cell r="C136" t="str">
            <v>Transformador monofásico de 100 KVA</v>
          </cell>
          <cell r="D136" t="str">
            <v>U</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AA136">
            <v>0</v>
          </cell>
          <cell r="AB136">
            <v>4613138.75</v>
          </cell>
        </row>
        <row r="137">
          <cell r="A137">
            <v>10133</v>
          </cell>
          <cell r="B137">
            <v>5823</v>
          </cell>
          <cell r="C137" t="str">
            <v>Transformador monofásico de 15 KVA</v>
          </cell>
          <cell r="D137" t="str">
            <v>U</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v>4</v>
          </cell>
          <cell r="W137" t="str">
            <v/>
          </cell>
          <cell r="X137" t="str">
            <v/>
          </cell>
          <cell r="Y137" t="str">
            <v/>
          </cell>
          <cell r="AA137">
            <v>4</v>
          </cell>
          <cell r="AB137">
            <v>2777692.5</v>
          </cell>
        </row>
        <row r="138">
          <cell r="A138">
            <v>10134</v>
          </cell>
          <cell r="B138" t="str">
            <v>SR-14</v>
          </cell>
          <cell r="C138" t="str">
            <v>Transformador monofásico de 167 KVA</v>
          </cell>
          <cell r="D138" t="str">
            <v>U</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AA138">
            <v>0</v>
          </cell>
          <cell r="AB138">
            <v>6594128.7499999991</v>
          </cell>
        </row>
        <row r="139">
          <cell r="A139">
            <v>10135</v>
          </cell>
          <cell r="B139">
            <v>5824</v>
          </cell>
          <cell r="C139" t="str">
            <v>Transformador monofásico de 25 KVA 13200 - 240/120 V.</v>
          </cell>
          <cell r="D139" t="str">
            <v>U</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AA139">
            <v>0</v>
          </cell>
          <cell r="AB139">
            <v>3282727.5</v>
          </cell>
        </row>
        <row r="140">
          <cell r="A140">
            <v>10136</v>
          </cell>
          <cell r="B140" t="str">
            <v>SR-15</v>
          </cell>
          <cell r="C140" t="str">
            <v>Transformador monofásico de 250 KVA</v>
          </cell>
          <cell r="D140" t="str">
            <v>U</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AA140">
            <v>0</v>
          </cell>
          <cell r="AB140">
            <v>7703850.0000000009</v>
          </cell>
        </row>
        <row r="141">
          <cell r="A141">
            <v>10137</v>
          </cell>
          <cell r="B141" t="str">
            <v>SR-16</v>
          </cell>
          <cell r="C141" t="str">
            <v>Transformador monofásico de 333 KVA</v>
          </cell>
          <cell r="D141" t="str">
            <v>U</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AA141">
            <v>0</v>
          </cell>
          <cell r="AB141">
            <v>9904950</v>
          </cell>
        </row>
        <row r="142">
          <cell r="A142">
            <v>10138</v>
          </cell>
          <cell r="B142" t="str">
            <v>SR-11</v>
          </cell>
          <cell r="C142" t="str">
            <v>Transformador monofásico de 37,5 KVA</v>
          </cell>
          <cell r="D142" t="str">
            <v>U</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AA142">
            <v>0</v>
          </cell>
          <cell r="AB142">
            <v>4180567.4999999995</v>
          </cell>
        </row>
        <row r="143">
          <cell r="A143">
            <v>10139</v>
          </cell>
          <cell r="B143" t="str">
            <v>SR-08</v>
          </cell>
          <cell r="C143" t="str">
            <v>Transformador monofásico de 5 KVA</v>
          </cell>
          <cell r="D143" t="str">
            <v>U</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AA143">
            <v>0</v>
          </cell>
          <cell r="AB143">
            <v>1357345</v>
          </cell>
        </row>
        <row r="144">
          <cell r="A144">
            <v>10140</v>
          </cell>
          <cell r="B144" t="str">
            <v>SR-12</v>
          </cell>
          <cell r="C144" t="str">
            <v>Transformador monofásico de 50 KVA</v>
          </cell>
          <cell r="D144" t="str">
            <v>U</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AA144">
            <v>0</v>
          </cell>
          <cell r="AB144">
            <v>4882005</v>
          </cell>
        </row>
        <row r="145">
          <cell r="A145">
            <v>10141</v>
          </cell>
          <cell r="B145">
            <v>5827</v>
          </cell>
          <cell r="C145" t="str">
            <v>Transformador monofásico de 75 KVA 13200 - 240/120 V.</v>
          </cell>
          <cell r="D145" t="str">
            <v>U</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AA145">
            <v>0</v>
          </cell>
          <cell r="AB145">
            <v>6172650</v>
          </cell>
        </row>
        <row r="146">
          <cell r="A146">
            <v>10142</v>
          </cell>
          <cell r="B146" t="str">
            <v>SR-32</v>
          </cell>
          <cell r="C146" t="str">
            <v>Transformador trifásico de 112,5 KVA</v>
          </cell>
          <cell r="D146" t="str">
            <v>U</v>
          </cell>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AA146">
            <v>0</v>
          </cell>
          <cell r="AB146">
            <v>10493505</v>
          </cell>
        </row>
        <row r="147">
          <cell r="A147">
            <v>10143</v>
          </cell>
          <cell r="B147" t="str">
            <v>SR-28</v>
          </cell>
          <cell r="C147" t="str">
            <v>Transformador trifásico de 15 KVA</v>
          </cell>
          <cell r="D147" t="str">
            <v>U</v>
          </cell>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AA147">
            <v>0</v>
          </cell>
          <cell r="AB147">
            <v>5106465</v>
          </cell>
        </row>
        <row r="148">
          <cell r="A148">
            <v>10144</v>
          </cell>
          <cell r="B148" t="str">
            <v>SR-33</v>
          </cell>
          <cell r="C148" t="str">
            <v>Transformador trifásico de 150 KVA</v>
          </cell>
          <cell r="D148" t="str">
            <v>U</v>
          </cell>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AA148">
            <v>0</v>
          </cell>
          <cell r="AB148">
            <v>8104049.9999999981</v>
          </cell>
        </row>
        <row r="149">
          <cell r="A149">
            <v>10145</v>
          </cell>
          <cell r="B149" t="str">
            <v>SR-34</v>
          </cell>
          <cell r="C149" t="str">
            <v>Transformador trifásico de 225 KVA</v>
          </cell>
          <cell r="D149" t="str">
            <v>U</v>
          </cell>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AA149">
            <v>0</v>
          </cell>
          <cell r="AB149">
            <v>9274634.9999999981</v>
          </cell>
        </row>
        <row r="150">
          <cell r="A150">
            <v>10146</v>
          </cell>
          <cell r="B150" t="str">
            <v>SR-29</v>
          </cell>
          <cell r="C150" t="str">
            <v>Transformador trifásico de 30 KVA</v>
          </cell>
          <cell r="D150" t="str">
            <v>U</v>
          </cell>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AA150">
            <v>0</v>
          </cell>
          <cell r="AB150">
            <v>5415097.5</v>
          </cell>
        </row>
        <row r="151">
          <cell r="A151">
            <v>10147</v>
          </cell>
          <cell r="B151" t="str">
            <v>SR-35</v>
          </cell>
          <cell r="C151" t="str">
            <v>Transformador trifásico de 300 KVA</v>
          </cell>
          <cell r="D151" t="str">
            <v>U</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AA151">
            <v>0</v>
          </cell>
          <cell r="AB151">
            <v>11265630</v>
          </cell>
        </row>
        <row r="152">
          <cell r="A152">
            <v>10148</v>
          </cell>
          <cell r="B152" t="str">
            <v>SR-36</v>
          </cell>
          <cell r="C152" t="str">
            <v>Transformador trifásico de 400 KVA</v>
          </cell>
          <cell r="D152" t="str">
            <v>U</v>
          </cell>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AA152">
            <v>0</v>
          </cell>
          <cell r="AB152">
            <v>13146569.999999998</v>
          </cell>
        </row>
        <row r="153">
          <cell r="A153">
            <v>10149</v>
          </cell>
          <cell r="B153" t="str">
            <v>SR-30</v>
          </cell>
          <cell r="C153" t="str">
            <v>Transformador trifásico de 45 KVA</v>
          </cell>
          <cell r="D153" t="str">
            <v>U</v>
          </cell>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AA153">
            <v>0</v>
          </cell>
          <cell r="AB153">
            <v>6481282.5</v>
          </cell>
        </row>
        <row r="154">
          <cell r="A154">
            <v>10150</v>
          </cell>
          <cell r="B154" t="str">
            <v>SR-37</v>
          </cell>
          <cell r="C154" t="str">
            <v>Transformador trifásico de 500 KVA</v>
          </cell>
          <cell r="D154" t="str">
            <v>U</v>
          </cell>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AA154">
            <v>0</v>
          </cell>
          <cell r="AB154">
            <v>15767879.999999996</v>
          </cell>
        </row>
        <row r="155">
          <cell r="A155">
            <v>10151</v>
          </cell>
          <cell r="B155" t="str">
            <v>SR-31</v>
          </cell>
          <cell r="C155" t="str">
            <v>Transformador trifásico de 75 KVA</v>
          </cell>
          <cell r="D155" t="str">
            <v>U</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AA155">
            <v>0</v>
          </cell>
          <cell r="AB155">
            <v>8052502.4999999991</v>
          </cell>
        </row>
        <row r="156">
          <cell r="A156">
            <v>10152</v>
          </cell>
          <cell r="B156">
            <v>2901</v>
          </cell>
          <cell r="C156" t="str">
            <v>Tubo conduit metálico de 3 m  x 1/2"</v>
          </cell>
          <cell r="D156" t="str">
            <v>U</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v>4</v>
          </cell>
          <cell r="T156" t="str">
            <v/>
          </cell>
          <cell r="U156" t="str">
            <v/>
          </cell>
          <cell r="V156">
            <v>4</v>
          </cell>
          <cell r="W156" t="str">
            <v/>
          </cell>
          <cell r="X156" t="str">
            <v/>
          </cell>
          <cell r="Y156" t="str">
            <v/>
          </cell>
          <cell r="AA156">
            <v>8</v>
          </cell>
          <cell r="AB156">
            <v>6635.2000000000007</v>
          </cell>
        </row>
        <row r="157">
          <cell r="A157">
            <v>10153</v>
          </cell>
          <cell r="B157">
            <v>2512</v>
          </cell>
          <cell r="C157" t="str">
            <v>Tuerca de ojo alargado para 5/8"</v>
          </cell>
          <cell r="D157" t="str">
            <v>U</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v>12</v>
          </cell>
          <cell r="S157" t="str">
            <v/>
          </cell>
          <cell r="T157" t="str">
            <v/>
          </cell>
          <cell r="U157" t="str">
            <v/>
          </cell>
          <cell r="V157" t="str">
            <v/>
          </cell>
          <cell r="W157" t="str">
            <v/>
          </cell>
          <cell r="X157" t="str">
            <v/>
          </cell>
          <cell r="Y157" t="str">
            <v/>
          </cell>
          <cell r="AA157">
            <v>12</v>
          </cell>
          <cell r="AB157">
            <v>8184.9599999999991</v>
          </cell>
        </row>
        <row r="158">
          <cell r="A158">
            <v>10154</v>
          </cell>
          <cell r="B158">
            <v>3001</v>
          </cell>
          <cell r="C158" t="str">
            <v>Varilla copperweld con conector de 5/8" x 1.8m</v>
          </cell>
          <cell r="D158" t="str">
            <v>U</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v>4</v>
          </cell>
          <cell r="T158" t="str">
            <v/>
          </cell>
          <cell r="U158" t="str">
            <v/>
          </cell>
          <cell r="V158">
            <v>4</v>
          </cell>
          <cell r="W158" t="str">
            <v/>
          </cell>
          <cell r="X158" t="str">
            <v/>
          </cell>
          <cell r="Y158" t="str">
            <v/>
          </cell>
          <cell r="AA158">
            <v>8</v>
          </cell>
          <cell r="AB158">
            <v>44822.399999999994</v>
          </cell>
        </row>
        <row r="159">
          <cell r="A159">
            <v>10155</v>
          </cell>
          <cell r="B159">
            <v>2604</v>
          </cell>
          <cell r="C159" t="str">
            <v>Varilla de anclaje de acero de 1.8m x 5/8"</v>
          </cell>
          <cell r="D159" t="str">
            <v>U</v>
          </cell>
          <cell r="E159" t="str">
            <v/>
          </cell>
          <cell r="F159" t="str">
            <v/>
          </cell>
          <cell r="G159" t="str">
            <v/>
          </cell>
          <cell r="H159" t="str">
            <v/>
          </cell>
          <cell r="I159" t="str">
            <v/>
          </cell>
          <cell r="J159" t="str">
            <v/>
          </cell>
          <cell r="K159" t="str">
            <v/>
          </cell>
          <cell r="L159" t="str">
            <v/>
          </cell>
          <cell r="M159">
            <v>15</v>
          </cell>
          <cell r="N159">
            <v>35</v>
          </cell>
          <cell r="O159" t="str">
            <v/>
          </cell>
          <cell r="P159" t="str">
            <v/>
          </cell>
          <cell r="Q159" t="str">
            <v/>
          </cell>
          <cell r="R159" t="str">
            <v/>
          </cell>
          <cell r="S159" t="str">
            <v/>
          </cell>
          <cell r="T159" t="str">
            <v/>
          </cell>
          <cell r="U159" t="str">
            <v/>
          </cell>
          <cell r="V159" t="str">
            <v/>
          </cell>
          <cell r="W159" t="str">
            <v/>
          </cell>
          <cell r="X159" t="str">
            <v/>
          </cell>
          <cell r="Y159" t="str">
            <v/>
          </cell>
          <cell r="AA159">
            <v>50</v>
          </cell>
          <cell r="AB159">
            <v>18008.079539999995</v>
          </cell>
        </row>
        <row r="160">
          <cell r="A160">
            <v>10156</v>
          </cell>
          <cell r="B160">
            <v>2701</v>
          </cell>
          <cell r="C160" t="str">
            <v>Vigueta de concreto tipo A</v>
          </cell>
          <cell r="D160" t="str">
            <v>U</v>
          </cell>
          <cell r="E160" t="str">
            <v/>
          </cell>
          <cell r="F160" t="str">
            <v/>
          </cell>
          <cell r="G160" t="str">
            <v/>
          </cell>
          <cell r="H160" t="str">
            <v/>
          </cell>
          <cell r="I160" t="str">
            <v/>
          </cell>
          <cell r="J160" t="str">
            <v/>
          </cell>
          <cell r="K160" t="str">
            <v/>
          </cell>
          <cell r="L160" t="str">
            <v/>
          </cell>
          <cell r="M160">
            <v>15</v>
          </cell>
          <cell r="N160">
            <v>35</v>
          </cell>
          <cell r="O160" t="str">
            <v/>
          </cell>
          <cell r="P160" t="str">
            <v/>
          </cell>
          <cell r="Q160" t="str">
            <v/>
          </cell>
          <cell r="R160" t="str">
            <v/>
          </cell>
          <cell r="S160" t="str">
            <v/>
          </cell>
          <cell r="T160" t="str">
            <v/>
          </cell>
          <cell r="U160" t="str">
            <v/>
          </cell>
          <cell r="V160" t="str">
            <v/>
          </cell>
          <cell r="W160" t="str">
            <v/>
          </cell>
          <cell r="X160" t="str">
            <v/>
          </cell>
          <cell r="Y160" t="str">
            <v/>
          </cell>
          <cell r="AA160">
            <v>50</v>
          </cell>
          <cell r="AB160">
            <v>8500.2479999999996</v>
          </cell>
        </row>
        <row r="161">
          <cell r="A161">
            <v>10157</v>
          </cell>
          <cell r="B161">
            <v>1024</v>
          </cell>
          <cell r="C161" t="str">
            <v>Conector de un perno bimetálico (Para varilla cooperweld)</v>
          </cell>
          <cell r="D161" t="str">
            <v>U</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v>4</v>
          </cell>
          <cell r="T161" t="str">
            <v/>
          </cell>
          <cell r="U161" t="str">
            <v/>
          </cell>
          <cell r="V161" t="str">
            <v/>
          </cell>
          <cell r="W161" t="str">
            <v/>
          </cell>
          <cell r="X161" t="str">
            <v/>
          </cell>
          <cell r="Y161" t="str">
            <v/>
          </cell>
          <cell r="AA161">
            <v>4</v>
          </cell>
          <cell r="AB161">
            <v>2467.8999999999996</v>
          </cell>
        </row>
        <row r="162">
          <cell r="A162">
            <v>10158</v>
          </cell>
          <cell r="C162" t="str">
            <v>Cinta  aislante de 18 mm.</v>
          </cell>
          <cell r="D162" t="str">
            <v>U</v>
          </cell>
          <cell r="E162">
            <v>0.22</v>
          </cell>
          <cell r="F162">
            <v>0.03</v>
          </cell>
          <cell r="G162">
            <v>0.18</v>
          </cell>
          <cell r="H162">
            <v>0.01</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AA162">
            <v>0.44</v>
          </cell>
          <cell r="AB162">
            <v>6499.9149999999991</v>
          </cell>
        </row>
        <row r="163">
          <cell r="A163">
            <v>10159</v>
          </cell>
          <cell r="C163" t="str">
            <v>Cinta autofundente de 18 mm.</v>
          </cell>
          <cell r="D163" t="str">
            <v>U</v>
          </cell>
          <cell r="E163">
            <v>0.22</v>
          </cell>
          <cell r="F163">
            <v>0.03</v>
          </cell>
          <cell r="G163">
            <v>0.18</v>
          </cell>
          <cell r="H163">
            <v>0.01</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AA163">
            <v>0.44</v>
          </cell>
          <cell r="AB163">
            <v>19999.994999999999</v>
          </cell>
        </row>
        <row r="164">
          <cell r="A164">
            <v>10160</v>
          </cell>
          <cell r="B164">
            <v>1801</v>
          </cell>
          <cell r="C164" t="str">
            <v>Percha acanalada de un puesto</v>
          </cell>
          <cell r="D164" t="str">
            <v>U</v>
          </cell>
          <cell r="E164" t="str">
            <v/>
          </cell>
          <cell r="F164">
            <v>3</v>
          </cell>
          <cell r="G164">
            <v>18</v>
          </cell>
          <cell r="H164">
            <v>1</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AA164">
            <v>22</v>
          </cell>
          <cell r="AB164">
            <v>6936.7999999999993</v>
          </cell>
        </row>
        <row r="165">
          <cell r="A165">
            <v>10161</v>
          </cell>
          <cell r="C165" t="str">
            <v>Cable de aluminio XLPE Nº 6</v>
          </cell>
          <cell r="D165" t="str">
            <v>U</v>
          </cell>
          <cell r="E165" t="str">
            <v/>
          </cell>
          <cell r="F165" t="str">
            <v/>
          </cell>
          <cell r="G165" t="str">
            <v/>
          </cell>
          <cell r="H165" t="str">
            <v/>
          </cell>
          <cell r="I165">
            <v>11.200000000000001</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AA165">
            <v>11.200000000000001</v>
          </cell>
          <cell r="AB165">
            <v>4500</v>
          </cell>
        </row>
        <row r="166">
          <cell r="A166">
            <v>10162</v>
          </cell>
          <cell r="C166" t="str">
            <v>Cable de aluminio XLPE Nº 4</v>
          </cell>
          <cell r="D166" t="str">
            <v>U</v>
          </cell>
          <cell r="E166" t="str">
            <v/>
          </cell>
          <cell r="F166" t="str">
            <v/>
          </cell>
          <cell r="G166" t="str">
            <v/>
          </cell>
          <cell r="H166" t="str">
            <v/>
          </cell>
          <cell r="I166">
            <v>22.400000000000002</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AA166">
            <v>22.400000000000002</v>
          </cell>
          <cell r="AB166">
            <v>6000.0000000000009</v>
          </cell>
        </row>
        <row r="167">
          <cell r="A167">
            <v>10163</v>
          </cell>
          <cell r="C167" t="str">
            <v>Aislador tipo carrete de 81 mm.</v>
          </cell>
          <cell r="D167" t="str">
            <v>U</v>
          </cell>
          <cell r="E167">
            <v>176</v>
          </cell>
          <cell r="F167">
            <v>3</v>
          </cell>
          <cell r="G167">
            <v>18</v>
          </cell>
          <cell r="H167">
            <v>1</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AA167">
            <v>198</v>
          </cell>
          <cell r="AB167">
            <v>3316</v>
          </cell>
        </row>
        <row r="168">
          <cell r="A168">
            <v>10164</v>
          </cell>
          <cell r="C168" t="str">
            <v>Medidor de energía eléctrica monofásico de 120 V; 15(60) A.</v>
          </cell>
          <cell r="D168" t="str">
            <v>U</v>
          </cell>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AA168">
            <v>0</v>
          </cell>
          <cell r="AB168">
            <v>106719.99999999999</v>
          </cell>
        </row>
        <row r="169">
          <cell r="A169">
            <v>10165</v>
          </cell>
          <cell r="C169" t="str">
            <v>Medidor de energía eléctrica monofásico de 240 V; 15(60) A.</v>
          </cell>
          <cell r="D169" t="str">
            <v>U</v>
          </cell>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v>28</v>
          </cell>
          <cell r="AA169">
            <v>28</v>
          </cell>
          <cell r="AB169">
            <v>126729.99999999997</v>
          </cell>
        </row>
      </sheetData>
      <sheetData sheetId="3"/>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nalysis"/>
      <sheetName val="Structure"/>
      <sheetName val="Summary"/>
      <sheetName val="Parameters"/>
      <sheetName val="Financial"/>
      <sheetName val="Depreciation"/>
      <sheetName val="Capital"/>
      <sheetName val="Fuel"/>
      <sheetName val="Mining &amp; quality"/>
      <sheetName val="Cost analysis"/>
      <sheetName val="2008 Fuel"/>
      <sheetName val="summary fuel consumpt &amp; volumen"/>
      <sheetName val="comparativo de precios"/>
      <sheetName val="Depreciation No Ley Minera"/>
      <sheetName val="Depreciation Ley Minera"/>
      <sheetName val="PO No 1"/>
      <sheetName val="2008 Purchases"/>
      <sheetName val="EQUIP PARAMETERS OCT 17"/>
      <sheetName val="2009 Eqpm"/>
      <sheetName val="TARIF2002"/>
    </sheetNames>
    <sheetDataSet>
      <sheetData sheetId="0" refreshError="1"/>
      <sheetData sheetId="1" refreshError="1"/>
      <sheetData sheetId="2" refreshError="1"/>
      <sheetData sheetId="3"/>
      <sheetData sheetId="4"/>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2.009"/>
      <sheetName val="2.010"/>
      <sheetName val="2.011"/>
      <sheetName val="Produccion"/>
      <sheetName val="Gastos"/>
      <sheetName val="Dólar"/>
      <sheetName val="Activos"/>
      <sheetName val="Valoracion"/>
      <sheetName val="Módulo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EV-28"/>
      <sheetName val="Guias_Sectoriales"/>
      <sheetName val="procesos"/>
      <sheetName val="Subprograma"/>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ojectParameters"/>
      <sheetName val="NPV"/>
      <sheetName val="EconParaRevenue"/>
      <sheetName val="CostSumm"/>
      <sheetName val="EconomicGraphs"/>
      <sheetName val="QuantityGraphs"/>
      <sheetName val="Sensitivities"/>
      <sheetName val="Deprec_Constant"/>
      <sheetName val="Deprec_Real"/>
      <sheetName val="CoalStocks_WkgCap"/>
      <sheetName val="TotalCap"/>
      <sheetName val="OtherCap"/>
      <sheetName val="OC_ReplCap"/>
      <sheetName val="OC_Repl"/>
      <sheetName val="OC_InitCap"/>
      <sheetName val="OC_Init"/>
      <sheetName val="UG_ReplCap"/>
      <sheetName val="UG_Repl"/>
      <sheetName val="UG_InitCap"/>
      <sheetName val="UG_Init"/>
      <sheetName val="ConstNomOpCost"/>
      <sheetName val="TotalOpCosts"/>
      <sheetName val="OffsiteAdminCHPP"/>
      <sheetName val="TotalLabCosts"/>
      <sheetName val="TotalLabNos"/>
      <sheetName val="OC_TotalOpCosts"/>
      <sheetName val="OC_OtherOpCosts"/>
      <sheetName val="ContractorOpCosts"/>
      <sheetName val="OC_Blasting"/>
      <sheetName val="OC_TotalLabCosts"/>
      <sheetName val="OC_EquipOpCosts"/>
      <sheetName val="OC_MtceLabCost"/>
      <sheetName val="OC_OpLabCost"/>
      <sheetName val="OC_MtceLabNos"/>
      <sheetName val="OC_OpLabNos"/>
      <sheetName val="OC_LeaseCost"/>
      <sheetName val="OC_ContractMaint"/>
      <sheetName val="OC_R&amp;MCost"/>
      <sheetName val="Paste_In_MARC"/>
      <sheetName val="OC_GETCost"/>
      <sheetName val="OC_LubeCost"/>
      <sheetName val="OC_TyreCost"/>
      <sheetName val="OC_FuelCost"/>
      <sheetName val="OC_PowerCost"/>
      <sheetName val="OC_FleetOpHrs"/>
      <sheetName val="OC_Roster"/>
      <sheetName val="OC_Fleet"/>
      <sheetName val="UG_TotalOpCosts"/>
      <sheetName val="UG_OtherUnitCosts"/>
      <sheetName val="UG_TotalLabour"/>
      <sheetName val="UG_LabCosts"/>
      <sheetName val="UG_LabNos"/>
      <sheetName val="UG_Fleet"/>
      <sheetName val="UG_EquipData"/>
      <sheetName val="UG_SchedulePasteIn"/>
      <sheetName val="OC_EquipData"/>
      <sheetName val="LabourHours"/>
      <sheetName val="EquipHours"/>
      <sheetName val="ScheduleSummary"/>
      <sheetName val="resTimeLine"/>
      <sheetName val="ReadMe"/>
      <sheetName val="CheckList"/>
      <sheetName val="Parameters"/>
    </sheetNames>
    <sheetDataSet>
      <sheetData sheetId="0">
        <row r="18">
          <cell r="B18" t="str">
            <v>Australia</v>
          </cell>
        </row>
      </sheetData>
      <sheetData sheetId="1">
        <row r="18">
          <cell r="B18" t="str">
            <v>Australia</v>
          </cell>
          <cell r="G18">
            <v>0.75</v>
          </cell>
        </row>
        <row r="19">
          <cell r="B19" t="str">
            <v>USA</v>
          </cell>
          <cell r="G19">
            <v>1</v>
          </cell>
        </row>
        <row r="20">
          <cell r="B20" t="str">
            <v>Europe</v>
          </cell>
          <cell r="G20">
            <v>0.6</v>
          </cell>
        </row>
        <row r="21">
          <cell r="B21" t="str">
            <v>New Zealand</v>
          </cell>
          <cell r="G21">
            <v>1.2</v>
          </cell>
        </row>
        <row r="22">
          <cell r="B22" t="str">
            <v>Japan</v>
          </cell>
          <cell r="G22">
            <v>80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CION "/>
      <sheetName val="ADMINISTRACION"/>
      <sheetName val="PPTO 1933"/>
      <sheetName val="RESUMEN"/>
      <sheetName val="PRESUPUESTO PABELLON"/>
      <sheetName val="PPTO INTERV"/>
      <sheetName val="A.I.U."/>
      <sheetName val="FACT. SAL"/>
      <sheetName val="1.0"/>
      <sheetName val="2.0"/>
      <sheetName val="3.0"/>
      <sheetName val="4.0"/>
      <sheetName val="5.0"/>
      <sheetName val="6.0"/>
      <sheetName val="7.0"/>
      <sheetName val="8.0"/>
      <sheetName val="9.0"/>
      <sheetName val="INSUMOS-EQUIPOS"/>
      <sheetName val="CUADRILLAS"/>
      <sheetName val="APU"/>
      <sheetName val="APU TELECOM"/>
      <sheetName val="APU ELECT"/>
      <sheetName val="APU AA"/>
      <sheetName val="Tarifas Predial"/>
    </sheetNames>
    <sheetDataSet>
      <sheetData sheetId="0"/>
      <sheetData sheetId="1"/>
      <sheetData sheetId="2"/>
      <sheetData sheetId="3"/>
      <sheetData sheetId="4">
        <row r="276">
          <cell r="G276">
            <v>10508637142.976818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tats"/>
      <sheetName val="Notes"/>
      <sheetName val="Rosters MA UA"/>
      <sheetName val="Inputs"/>
      <sheetName val="Bige"/>
      <sheetName val="Fixed Plant"/>
      <sheetName val="MineMaintenance"/>
      <sheetName val="Fixed Plant Maintenance"/>
      <sheetName val="Template Feed Posting"/>
      <sheetName val="Fixed Plant Consumables"/>
      <sheetName val="Machine Requirements Summary"/>
      <sheetName val="Loading Type 1 - hours"/>
      <sheetName val="Loading Type 2 - hours"/>
      <sheetName val="Loading Type 3 - hours"/>
      <sheetName val="Ancillary Hours"/>
      <sheetName val="Drill&amp;Blast"/>
      <sheetName val="Ancillary Fleet CapRep"/>
      <sheetName val="Truck Fleet CapRep"/>
      <sheetName val="Capital Replacement Summary"/>
      <sheetName val="Discount Analysis (2)"/>
      <sheetName val="cost codes"/>
    </sheetNames>
    <sheetDataSet>
      <sheetData sheetId="0"/>
      <sheetData sheetId="1" refreshError="1"/>
      <sheetData sheetId="2"/>
      <sheetData sheetId="3">
        <row r="25">
          <cell r="J25">
            <v>3.5000000000000003E-2</v>
          </cell>
        </row>
        <row r="26">
          <cell r="J26">
            <v>0.1</v>
          </cell>
        </row>
        <row r="127">
          <cell r="L127" t="str">
            <v>2200</v>
          </cell>
          <cell r="M127" t="str">
            <v xml:space="preserve"> MINE PRODUCTION MGR</v>
          </cell>
          <cell r="N127" t="str">
            <v>010</v>
          </cell>
          <cell r="O127" t="str">
            <v>Marion DRILLING</v>
          </cell>
          <cell r="P127">
            <v>100</v>
          </cell>
          <cell r="Q127" t="str">
            <v>Emulsion</v>
          </cell>
        </row>
        <row r="128">
          <cell r="L128" t="str">
            <v>2480</v>
          </cell>
          <cell r="M128" t="str">
            <v xml:space="preserve"> MINE MAINTENANCE MGR</v>
          </cell>
          <cell r="N128" t="str">
            <v>011</v>
          </cell>
          <cell r="O128" t="str">
            <v>New Drill</v>
          </cell>
          <cell r="P128">
            <v>101</v>
          </cell>
          <cell r="Q128" t="str">
            <v>Blast Accessories</v>
          </cell>
        </row>
        <row r="129">
          <cell r="L129" t="str">
            <v>2300</v>
          </cell>
          <cell r="M129" t="str">
            <v xml:space="preserve"> MILL PRODUCTION MGR</v>
          </cell>
          <cell r="N129" t="str">
            <v>020</v>
          </cell>
          <cell r="O129" t="str">
            <v>Blasting</v>
          </cell>
          <cell r="P129">
            <v>102</v>
          </cell>
          <cell r="Q129" t="str">
            <v>Stemming - Lime Rock in Blast Holes</v>
          </cell>
        </row>
        <row r="130">
          <cell r="L130" t="str">
            <v>2400</v>
          </cell>
          <cell r="M130" t="str">
            <v xml:space="preserve"> MILL MAINTENANCE MGR</v>
          </cell>
          <cell r="N130" t="str">
            <v>030</v>
          </cell>
          <cell r="O130" t="str">
            <v>Rope Shovels</v>
          </cell>
          <cell r="P130">
            <v>103</v>
          </cell>
          <cell r="Q130" t="str">
            <v>Chemicals - Other</v>
          </cell>
        </row>
        <row r="131">
          <cell r="L131" t="str">
            <v>2500</v>
          </cell>
          <cell r="M131" t="str">
            <v xml:space="preserve"> PROCESS CONTROL MGR</v>
          </cell>
          <cell r="N131" t="str">
            <v>031</v>
          </cell>
          <cell r="O131" t="str">
            <v>O&amp;K Hydraulic Shovels</v>
          </cell>
          <cell r="P131">
            <v>104</v>
          </cell>
          <cell r="Q131" t="str">
            <v>Collector - Primary</v>
          </cell>
        </row>
        <row r="132">
          <cell r="L132" t="str">
            <v>2600</v>
          </cell>
          <cell r="M132" t="str">
            <v xml:space="preserve"> KIUNGA &amp; BIGE PRODUCTION MGR</v>
          </cell>
          <cell r="N132" t="str">
            <v>040</v>
          </cell>
          <cell r="O132" t="str">
            <v>Loading 992 FEL</v>
          </cell>
          <cell r="P132">
            <v>106</v>
          </cell>
          <cell r="Q132" t="str">
            <v>Flocculants</v>
          </cell>
        </row>
        <row r="133">
          <cell r="L133" t="str">
            <v>2601</v>
          </cell>
          <cell r="M133" t="str">
            <v xml:space="preserve"> BIGE PLANT FOREMAN</v>
          </cell>
          <cell r="N133" t="str">
            <v>050</v>
          </cell>
          <cell r="O133" t="str">
            <v>777 Haulage</v>
          </cell>
          <cell r="P133">
            <v>107</v>
          </cell>
          <cell r="Q133" t="str">
            <v>Frother</v>
          </cell>
        </row>
        <row r="134">
          <cell r="L134" t="str">
            <v>2610</v>
          </cell>
          <cell r="M134" t="str">
            <v xml:space="preserve"> KIUNGA &amp; K59 MAINTENANCE TC</v>
          </cell>
          <cell r="N134" t="str">
            <v>051</v>
          </cell>
          <cell r="O134" t="str">
            <v>789 Haulage</v>
          </cell>
          <cell r="P134">
            <v>108</v>
          </cell>
          <cell r="Q134" t="str">
            <v xml:space="preserve">Lime </v>
          </cell>
        </row>
        <row r="135">
          <cell r="L135" t="str">
            <v>2420</v>
          </cell>
          <cell r="M135" t="str">
            <v xml:space="preserve"> MAINTENANCE ENGINEERING &amp; PLA</v>
          </cell>
          <cell r="N135" t="str">
            <v>060</v>
          </cell>
          <cell r="O135" t="str">
            <v>Contract Mining</v>
          </cell>
          <cell r="P135">
            <v>109</v>
          </cell>
          <cell r="Q135" t="str">
            <v>Raw Limestone</v>
          </cell>
        </row>
        <row r="136">
          <cell r="L136" t="str">
            <v>2430</v>
          </cell>
          <cell r="M136" t="str">
            <v xml:space="preserve"> ELECTRICAL MAINTENANCE TC</v>
          </cell>
          <cell r="N136" t="str">
            <v>070</v>
          </cell>
          <cell r="O136" t="str">
            <v>D10 Dozing</v>
          </cell>
          <cell r="P136">
            <v>110</v>
          </cell>
          <cell r="Q136" t="str">
            <v>Anti-scalant</v>
          </cell>
        </row>
        <row r="137">
          <cell r="L137" t="str">
            <v>2450</v>
          </cell>
          <cell r="M137" t="str">
            <v xml:space="preserve"> FIXED PLANT TC</v>
          </cell>
          <cell r="N137" t="str">
            <v>071</v>
          </cell>
          <cell r="O137" t="str">
            <v>D11 Dozing</v>
          </cell>
          <cell r="P137">
            <v>111</v>
          </cell>
          <cell r="Q137" t="str">
            <v>NaSH</v>
          </cell>
        </row>
        <row r="138">
          <cell r="L138" t="str">
            <v>2460</v>
          </cell>
          <cell r="M138" t="str">
            <v xml:space="preserve"> MAINTENANCE SERVICES TC</v>
          </cell>
          <cell r="N138" t="str">
            <v>080</v>
          </cell>
          <cell r="O138" t="str">
            <v>Grading</v>
          </cell>
          <cell r="P138">
            <v>112</v>
          </cell>
          <cell r="Q138" t="str">
            <v>Grinding Balls</v>
          </cell>
        </row>
        <row r="139">
          <cell r="L139" t="str">
            <v>2470</v>
          </cell>
          <cell r="M139" t="str">
            <v xml:space="preserve"> FABRICATION &amp; BOILERMAKING TC</v>
          </cell>
          <cell r="N139" t="str">
            <v>090</v>
          </cell>
          <cell r="O139" t="str">
            <v>Pit Stabilisation</v>
          </cell>
          <cell r="P139">
            <v>113</v>
          </cell>
          <cell r="Q139" t="str">
            <v>Liners &amp; Bolts</v>
          </cell>
        </row>
        <row r="140">
          <cell r="N140" t="str">
            <v>100</v>
          </cell>
          <cell r="O140" t="str">
            <v>Dewatering</v>
          </cell>
          <cell r="P140">
            <v>130</v>
          </cell>
          <cell r="Q140" t="str">
            <v>Components &amp; Parts - General</v>
          </cell>
        </row>
        <row r="141">
          <cell r="N141" t="str">
            <v>110</v>
          </cell>
          <cell r="O141" t="str">
            <v>Mining Support (Lighting Plants, RTD)</v>
          </cell>
          <cell r="P141">
            <v>131</v>
          </cell>
          <cell r="Q141" t="str">
            <v>Components &amp; Parts - Ground Engaging Tools</v>
          </cell>
        </row>
        <row r="142">
          <cell r="N142" t="str">
            <v>120</v>
          </cell>
          <cell r="O142" t="str">
            <v>Inpit Cushing</v>
          </cell>
          <cell r="P142">
            <v>132</v>
          </cell>
          <cell r="Q142" t="str">
            <v>Components &amp; Parts - Piping / Plumbing</v>
          </cell>
        </row>
        <row r="143">
          <cell r="N143" t="str">
            <v>121</v>
          </cell>
          <cell r="O143" t="str">
            <v>Taranaki crushing</v>
          </cell>
          <cell r="P143">
            <v>133</v>
          </cell>
          <cell r="Q143" t="str">
            <v>Components &amp; Parts - Buildings</v>
          </cell>
        </row>
        <row r="144">
          <cell r="N144" t="str">
            <v>130</v>
          </cell>
          <cell r="O144" t="str">
            <v>Conveying and feeding</v>
          </cell>
          <cell r="P144">
            <v>134</v>
          </cell>
          <cell r="Q144" t="str">
            <v>Rubber Wear Parts</v>
          </cell>
        </row>
        <row r="145">
          <cell r="N145" t="str">
            <v>200</v>
          </cell>
          <cell r="O145" t="str">
            <v>Grinding Line #1</v>
          </cell>
          <cell r="P145">
            <v>135</v>
          </cell>
          <cell r="Q145" t="str">
            <v>Steel Sections</v>
          </cell>
        </row>
        <row r="146">
          <cell r="N146" t="str">
            <v>201</v>
          </cell>
          <cell r="O146" t="str">
            <v>Grinding Line #2</v>
          </cell>
          <cell r="P146">
            <v>136</v>
          </cell>
          <cell r="Q146" t="str">
            <v>Components &amp; Parts - Undercarriage</v>
          </cell>
        </row>
        <row r="147">
          <cell r="N147" t="str">
            <v>210</v>
          </cell>
          <cell r="O147" t="str">
            <v>Flotation Line #1</v>
          </cell>
          <cell r="P147">
            <v>161</v>
          </cell>
          <cell r="Q147" t="str">
            <v>Consumables - General</v>
          </cell>
        </row>
        <row r="148">
          <cell r="N148" t="str">
            <v>211</v>
          </cell>
          <cell r="O148" t="str">
            <v>Flotation Line #2</v>
          </cell>
          <cell r="P148">
            <v>165</v>
          </cell>
          <cell r="Q148" t="str">
            <v>Filter Cloths and parts</v>
          </cell>
        </row>
        <row r="149">
          <cell r="N149" t="str">
            <v>240</v>
          </cell>
          <cell r="O149" t="str">
            <v>Concentrate Dewatering</v>
          </cell>
          <cell r="P149">
            <v>166</v>
          </cell>
          <cell r="Q149" t="str">
            <v>Tyres</v>
          </cell>
        </row>
        <row r="150">
          <cell r="N150" t="str">
            <v>250</v>
          </cell>
          <cell r="O150" t="str">
            <v>Thickner/Tailings</v>
          </cell>
          <cell r="P150">
            <v>167</v>
          </cell>
          <cell r="Q150" t="str">
            <v>Concrete</v>
          </cell>
        </row>
        <row r="151">
          <cell r="N151" t="str">
            <v>260</v>
          </cell>
          <cell r="O151" t="str">
            <v>Water systems</v>
          </cell>
          <cell r="P151">
            <v>168</v>
          </cell>
          <cell r="Q151" t="str">
            <v>Rigging/Cables</v>
          </cell>
        </row>
        <row r="152">
          <cell r="N152" t="str">
            <v>270</v>
          </cell>
          <cell r="O152" t="str">
            <v>Lime Production</v>
          </cell>
          <cell r="P152">
            <v>169</v>
          </cell>
          <cell r="Q152" t="str">
            <v>Culverts</v>
          </cell>
        </row>
        <row r="153">
          <cell r="N153" t="str">
            <v>280</v>
          </cell>
          <cell r="O153" t="str">
            <v>Plant Service</v>
          </cell>
          <cell r="P153">
            <v>180</v>
          </cell>
          <cell r="Q153" t="str">
            <v>Distillate</v>
          </cell>
        </row>
        <row r="154">
          <cell r="N154" t="str">
            <v>290</v>
          </cell>
          <cell r="O154" t="str">
            <v>Laboratory Services - XRF</v>
          </cell>
          <cell r="P154">
            <v>183</v>
          </cell>
          <cell r="Q154" t="str">
            <v>Oil and Grease</v>
          </cell>
        </row>
        <row r="155">
          <cell r="N155" t="str">
            <v>300</v>
          </cell>
          <cell r="O155" t="str">
            <v>Fire Assay</v>
          </cell>
          <cell r="P155">
            <v>184</v>
          </cell>
          <cell r="Q155" t="str">
            <v>Petrol</v>
          </cell>
        </row>
        <row r="156">
          <cell r="N156" t="str">
            <v>310</v>
          </cell>
          <cell r="O156" t="str">
            <v>Sample Preparation</v>
          </cell>
          <cell r="P156">
            <v>185</v>
          </cell>
          <cell r="Q156" t="str">
            <v>Distillate Subsidy</v>
          </cell>
        </row>
        <row r="157">
          <cell r="N157" t="str">
            <v>320</v>
          </cell>
          <cell r="O157" t="str">
            <v>Laboratory Services - Other</v>
          </cell>
          <cell r="P157">
            <v>200</v>
          </cell>
          <cell r="Q157" t="str">
            <v>Contractors</v>
          </cell>
        </row>
        <row r="158">
          <cell r="N158" t="str">
            <v>330</v>
          </cell>
          <cell r="O158" t="str">
            <v>Metallurgical Laboratory</v>
          </cell>
          <cell r="P158">
            <v>201</v>
          </cell>
          <cell r="Q158" t="str">
            <v xml:space="preserve">Consultants </v>
          </cell>
        </row>
        <row r="159">
          <cell r="N159" t="str">
            <v>340</v>
          </cell>
          <cell r="O159" t="str">
            <v>Gravity Gold Production</v>
          </cell>
          <cell r="P159">
            <v>202</v>
          </cell>
          <cell r="Q159" t="str">
            <v>Aircraft Hire - Fixed Wing &amp; Helicopter</v>
          </cell>
        </row>
        <row r="160">
          <cell r="N160" t="str">
            <v>350</v>
          </cell>
          <cell r="O160" t="str">
            <v>Concentrate Handling - Pipeline &amp; K59</v>
          </cell>
          <cell r="P160">
            <v>203</v>
          </cell>
          <cell r="Q160" t="str">
            <v>Assaying / Laboratory Charges</v>
          </cell>
        </row>
        <row r="161">
          <cell r="N161" t="str">
            <v>360</v>
          </cell>
          <cell r="O161" t="str">
            <v>Kunga Thickening</v>
          </cell>
          <cell r="P161">
            <v>204</v>
          </cell>
          <cell r="Q161" t="str">
            <v>Equipment Hire / lease</v>
          </cell>
        </row>
        <row r="162">
          <cell r="N162" t="str">
            <v>370</v>
          </cell>
          <cell r="O162" t="str">
            <v>Kiunga Dewatering</v>
          </cell>
        </row>
        <row r="163">
          <cell r="N163" t="str">
            <v>380</v>
          </cell>
          <cell r="O163" t="str">
            <v>Kiunga Drying</v>
          </cell>
        </row>
        <row r="164">
          <cell r="N164" t="str">
            <v>390</v>
          </cell>
          <cell r="O164" t="str">
            <v>Kiunga Stockpiling</v>
          </cell>
        </row>
        <row r="165">
          <cell r="N165" t="str">
            <v>400</v>
          </cell>
          <cell r="O165" t="str">
            <v>Barge Loading - Concentrate</v>
          </cell>
        </row>
        <row r="166">
          <cell r="N166" t="str">
            <v>410</v>
          </cell>
          <cell r="O166" t="str">
            <v>River Navigation</v>
          </cell>
        </row>
        <row r="167">
          <cell r="N167" t="str">
            <v>420</v>
          </cell>
          <cell r="O167" t="str">
            <v>Barge Shipping Concentrate &amp; General Cargo</v>
          </cell>
        </row>
        <row r="168">
          <cell r="N168" t="str">
            <v>430</v>
          </cell>
          <cell r="O168" t="str">
            <v>Silo Vessel Ops</v>
          </cell>
        </row>
        <row r="169">
          <cell r="N169" t="str">
            <v>450</v>
          </cell>
          <cell r="O169" t="str">
            <v>Dredging</v>
          </cell>
        </row>
        <row r="170">
          <cell r="N170" t="str">
            <v>460</v>
          </cell>
          <cell r="O170" t="str">
            <v>Rehabilitation (planting/Mulching)</v>
          </cell>
        </row>
        <row r="171">
          <cell r="N171" t="str">
            <v>470</v>
          </cell>
          <cell r="O171" t="str">
            <v>Earthmoving and Drainage</v>
          </cell>
        </row>
        <row r="172">
          <cell r="N172" t="str">
            <v>490</v>
          </cell>
          <cell r="O172" t="str">
            <v>Reclaimation</v>
          </cell>
        </row>
        <row r="173">
          <cell r="N173" t="str">
            <v>860</v>
          </cell>
          <cell r="O173" t="str">
            <v>Administration</v>
          </cell>
        </row>
      </sheetData>
      <sheetData sheetId="4" refreshError="1"/>
      <sheetData sheetId="5">
        <row r="109">
          <cell r="F109" t="str">
            <v>Feeder FE05</v>
          </cell>
          <cell r="G109" t="str">
            <v>Calc</v>
          </cell>
          <cell r="H109" t="str">
            <v>t/rate</v>
          </cell>
          <cell r="I109">
            <v>1.1111111111111112E-5</v>
          </cell>
          <cell r="J109">
            <v>25.729399999999995</v>
          </cell>
          <cell r="K109">
            <v>24.550866666666668</v>
          </cell>
          <cell r="L109">
            <v>25.418500000000002</v>
          </cell>
          <cell r="M109">
            <v>26.577166666666667</v>
          </cell>
          <cell r="N109">
            <v>26.684233333333335</v>
          </cell>
          <cell r="O109">
            <v>27.786944444444444</v>
          </cell>
          <cell r="P109">
            <v>26.840011111111114</v>
          </cell>
          <cell r="Q109">
            <v>29.273822222222222</v>
          </cell>
          <cell r="R109">
            <v>26.769522222222225</v>
          </cell>
          <cell r="S109">
            <v>28.834444444444447</v>
          </cell>
          <cell r="T109">
            <v>26.102688888888888</v>
          </cell>
          <cell r="U109">
            <v>27.276177777777779</v>
          </cell>
          <cell r="V109">
            <v>322.30222222222221</v>
          </cell>
          <cell r="W109">
            <v>322.33222222222224</v>
          </cell>
          <cell r="X109">
            <v>321.86</v>
          </cell>
          <cell r="Y109">
            <v>329.12111111111113</v>
          </cell>
          <cell r="Z109">
            <v>330.51888888888891</v>
          </cell>
          <cell r="AA109">
            <v>326.81</v>
          </cell>
        </row>
        <row r="110">
          <cell r="F110" t="str">
            <v>Crusher GCR01</v>
          </cell>
          <cell r="G110" t="str">
            <v>Calc</v>
          </cell>
          <cell r="H110" t="str">
            <v>Link</v>
          </cell>
          <cell r="J110">
            <v>25.729399999999995</v>
          </cell>
          <cell r="K110">
            <v>24.550866666666668</v>
          </cell>
          <cell r="L110">
            <v>25.418500000000002</v>
          </cell>
          <cell r="M110">
            <v>26.577166666666667</v>
          </cell>
          <cell r="N110">
            <v>26.684233333333335</v>
          </cell>
          <cell r="O110">
            <v>27.786944444444444</v>
          </cell>
          <cell r="P110">
            <v>26.840011111111114</v>
          </cell>
          <cell r="Q110">
            <v>29.273822222222222</v>
          </cell>
          <cell r="R110">
            <v>26.769522222222225</v>
          </cell>
          <cell r="S110">
            <v>28.834444444444447</v>
          </cell>
          <cell r="T110">
            <v>26.102688888888888</v>
          </cell>
          <cell r="U110">
            <v>27.276177777777779</v>
          </cell>
          <cell r="V110">
            <v>322.30222222222221</v>
          </cell>
          <cell r="W110">
            <v>322.33222222222224</v>
          </cell>
          <cell r="X110">
            <v>321.86</v>
          </cell>
          <cell r="Y110">
            <v>329.12111111111113</v>
          </cell>
          <cell r="Z110">
            <v>330.51888888888891</v>
          </cell>
          <cell r="AA110">
            <v>326.81</v>
          </cell>
        </row>
        <row r="111">
          <cell r="F111" t="str">
            <v>Taranaki Conveyors</v>
          </cell>
          <cell r="G111" t="str">
            <v>Calc</v>
          </cell>
          <cell r="H111" t="str">
            <v>Link</v>
          </cell>
          <cell r="J111">
            <v>25.729399999999995</v>
          </cell>
          <cell r="K111">
            <v>24.550866666666668</v>
          </cell>
          <cell r="L111">
            <v>25.418500000000002</v>
          </cell>
          <cell r="M111">
            <v>26.577166666666667</v>
          </cell>
          <cell r="N111">
            <v>26.684233333333335</v>
          </cell>
          <cell r="O111">
            <v>27.786944444444444</v>
          </cell>
          <cell r="P111">
            <v>26.840011111111114</v>
          </cell>
          <cell r="Q111">
            <v>29.273822222222222</v>
          </cell>
          <cell r="R111">
            <v>26.769522222222225</v>
          </cell>
          <cell r="S111">
            <v>28.834444444444447</v>
          </cell>
          <cell r="T111">
            <v>26.102688888888888</v>
          </cell>
          <cell r="U111">
            <v>27.276177777777779</v>
          </cell>
          <cell r="V111">
            <v>322.30222222222221</v>
          </cell>
          <cell r="W111">
            <v>322.33222222222224</v>
          </cell>
          <cell r="X111">
            <v>321.86</v>
          </cell>
          <cell r="Y111">
            <v>329.12111111111113</v>
          </cell>
          <cell r="Z111">
            <v>330.51888888888891</v>
          </cell>
          <cell r="AA111">
            <v>326.81</v>
          </cell>
        </row>
        <row r="112">
          <cell r="F112" t="str">
            <v>Feeder FE02</v>
          </cell>
          <cell r="G112" t="str">
            <v>Calc</v>
          </cell>
          <cell r="H112" t="str">
            <v>t/rate</v>
          </cell>
          <cell r="I112">
            <v>2.1111111111111111E-4</v>
          </cell>
          <cell r="J112">
            <v>488.85859999999991</v>
          </cell>
          <cell r="K112">
            <v>466.46646666666663</v>
          </cell>
          <cell r="L112">
            <v>482.95150000000001</v>
          </cell>
          <cell r="M112">
            <v>504.96616666666665</v>
          </cell>
          <cell r="N112">
            <v>507.00043333333332</v>
          </cell>
          <cell r="O112">
            <v>527.95194444444439</v>
          </cell>
          <cell r="P112">
            <v>509.96021111111111</v>
          </cell>
          <cell r="Q112">
            <v>556.2026222222222</v>
          </cell>
          <cell r="R112">
            <v>508.62092222222219</v>
          </cell>
          <cell r="S112">
            <v>547.85444444444443</v>
          </cell>
          <cell r="T112">
            <v>495.95108888888888</v>
          </cell>
          <cell r="U112">
            <v>518.24737777777773</v>
          </cell>
          <cell r="V112">
            <v>6123.7422222222222</v>
          </cell>
          <cell r="W112">
            <v>6124.3122222222219</v>
          </cell>
          <cell r="X112">
            <v>6115.34</v>
          </cell>
          <cell r="Y112">
            <v>6253.3011111111109</v>
          </cell>
          <cell r="Z112">
            <v>6279.8588888888889</v>
          </cell>
          <cell r="AA112">
            <v>6209.39</v>
          </cell>
        </row>
        <row r="113">
          <cell r="F113" t="str">
            <v>Crusher GCR02</v>
          </cell>
          <cell r="G113" t="str">
            <v>Calc</v>
          </cell>
          <cell r="H113" t="str">
            <v>Link</v>
          </cell>
          <cell r="J113">
            <v>488.85859999999991</v>
          </cell>
          <cell r="K113">
            <v>466.46646666666663</v>
          </cell>
          <cell r="L113">
            <v>482.95150000000001</v>
          </cell>
          <cell r="M113">
            <v>504.96616666666665</v>
          </cell>
          <cell r="N113">
            <v>507.00043333333332</v>
          </cell>
          <cell r="O113">
            <v>527.95194444444439</v>
          </cell>
          <cell r="P113">
            <v>509.96021111111111</v>
          </cell>
          <cell r="Q113">
            <v>556.2026222222222</v>
          </cell>
          <cell r="R113">
            <v>508.62092222222219</v>
          </cell>
          <cell r="S113">
            <v>547.85444444444443</v>
          </cell>
          <cell r="T113">
            <v>495.95108888888888</v>
          </cell>
          <cell r="U113">
            <v>518.24737777777773</v>
          </cell>
          <cell r="V113">
            <v>6123.7422222222222</v>
          </cell>
          <cell r="W113">
            <v>6124.3122222222219</v>
          </cell>
          <cell r="X113">
            <v>6115.34</v>
          </cell>
          <cell r="Y113">
            <v>6253.3011111111109</v>
          </cell>
          <cell r="Z113">
            <v>6279.8588888888889</v>
          </cell>
          <cell r="AA113">
            <v>6209.39</v>
          </cell>
        </row>
        <row r="114">
          <cell r="F114" t="str">
            <v>Inpit Conveyors</v>
          </cell>
          <cell r="G114" t="str">
            <v>Calc</v>
          </cell>
          <cell r="H114" t="str">
            <v>Link</v>
          </cell>
          <cell r="J114">
            <v>488.85859999999991</v>
          </cell>
          <cell r="K114">
            <v>466.46646666666663</v>
          </cell>
          <cell r="L114">
            <v>482.95150000000001</v>
          </cell>
          <cell r="M114">
            <v>504.96616666666665</v>
          </cell>
          <cell r="N114">
            <v>507.00043333333332</v>
          </cell>
          <cell r="O114">
            <v>527.95194444444439</v>
          </cell>
          <cell r="P114">
            <v>509.96021111111111</v>
          </cell>
          <cell r="Q114">
            <v>556.2026222222222</v>
          </cell>
          <cell r="R114">
            <v>508.62092222222219</v>
          </cell>
          <cell r="S114">
            <v>547.85444444444443</v>
          </cell>
          <cell r="T114">
            <v>495.95108888888888</v>
          </cell>
          <cell r="U114">
            <v>518.24737777777773</v>
          </cell>
          <cell r="V114">
            <v>6123.7422222222222</v>
          </cell>
          <cell r="W114">
            <v>6124.3122222222219</v>
          </cell>
          <cell r="X114">
            <v>6115.34</v>
          </cell>
          <cell r="Y114">
            <v>6253.3011111111109</v>
          </cell>
          <cell r="Z114">
            <v>6279.8588888888889</v>
          </cell>
          <cell r="AA114">
            <v>6209.39</v>
          </cell>
        </row>
        <row r="115">
          <cell r="F115" t="str">
            <v>ISP Feeders</v>
          </cell>
          <cell r="G115" t="str">
            <v>Calc</v>
          </cell>
          <cell r="H115" t="str">
            <v>t/hr</v>
          </cell>
          <cell r="I115">
            <v>5000</v>
          </cell>
          <cell r="J115">
            <v>452.27758311522473</v>
          </cell>
          <cell r="K115">
            <v>433.05777493967588</v>
          </cell>
          <cell r="L115">
            <v>445.81563351769222</v>
          </cell>
          <cell r="M115">
            <v>468.24519824819703</v>
          </cell>
          <cell r="N115">
            <v>469.28466607724448</v>
          </cell>
          <cell r="O115">
            <v>489.32781591434684</v>
          </cell>
          <cell r="P115">
            <v>471.3634455841638</v>
          </cell>
          <cell r="Q115">
            <v>515.69247325133392</v>
          </cell>
          <cell r="R115">
            <v>471.2127693541575</v>
          </cell>
          <cell r="S115">
            <v>506.51469652452164</v>
          </cell>
          <cell r="T115">
            <v>458.15373277208181</v>
          </cell>
          <cell r="U115">
            <v>478.58079653446117</v>
          </cell>
          <cell r="V115">
            <v>5658</v>
          </cell>
          <cell r="W115">
            <v>5668.74</v>
          </cell>
          <cell r="X115">
            <v>5649.18</v>
          </cell>
          <cell r="Y115">
            <v>5773.28</v>
          </cell>
          <cell r="Z115">
            <v>5794.82</v>
          </cell>
          <cell r="AA115">
            <v>5720.52</v>
          </cell>
        </row>
        <row r="116">
          <cell r="F116" t="str">
            <v>ISP Conveyors</v>
          </cell>
          <cell r="G116" t="str">
            <v>Calc</v>
          </cell>
          <cell r="H116" t="str">
            <v>Link</v>
          </cell>
          <cell r="J116">
            <v>452.27758311522473</v>
          </cell>
          <cell r="K116">
            <v>433.05777493967588</v>
          </cell>
          <cell r="L116">
            <v>445.81563351769222</v>
          </cell>
          <cell r="M116">
            <v>468.24519824819703</v>
          </cell>
          <cell r="N116">
            <v>469.28466607724448</v>
          </cell>
          <cell r="O116">
            <v>489.32781591434684</v>
          </cell>
          <cell r="P116">
            <v>471.3634455841638</v>
          </cell>
          <cell r="Q116">
            <v>515.69247325133392</v>
          </cell>
          <cell r="R116">
            <v>471.2127693541575</v>
          </cell>
          <cell r="S116">
            <v>506.51469652452164</v>
          </cell>
          <cell r="T116">
            <v>458.15373277208181</v>
          </cell>
          <cell r="U116">
            <v>478.58079653446117</v>
          </cell>
          <cell r="V116">
            <v>5658</v>
          </cell>
          <cell r="W116">
            <v>5668.74</v>
          </cell>
          <cell r="X116">
            <v>5649.18</v>
          </cell>
          <cell r="Y116">
            <v>5773.28</v>
          </cell>
          <cell r="Z116">
            <v>5794.82</v>
          </cell>
          <cell r="AA116">
            <v>5720.52</v>
          </cell>
        </row>
        <row r="117">
          <cell r="F117" t="str">
            <v>Sag mill 01</v>
          </cell>
          <cell r="G117" t="str">
            <v>Feed</v>
          </cell>
          <cell r="H117" t="str">
            <v>UAMA Prod</v>
          </cell>
          <cell r="J117">
            <v>719.84963692456631</v>
          </cell>
          <cell r="K117">
            <v>645.67954004515298</v>
          </cell>
          <cell r="L117">
            <v>575.28973495357036</v>
          </cell>
          <cell r="M117">
            <v>691.90229048309709</v>
          </cell>
          <cell r="N117">
            <v>712.77332947153468</v>
          </cell>
          <cell r="O117">
            <v>694.71071517294376</v>
          </cell>
          <cell r="P117">
            <v>681.59581148767325</v>
          </cell>
          <cell r="Q117">
            <v>716.60490061234179</v>
          </cell>
          <cell r="R117">
            <v>688.5480924459431</v>
          </cell>
          <cell r="S117">
            <v>715.15929852390184</v>
          </cell>
          <cell r="T117">
            <v>595.07966129184092</v>
          </cell>
          <cell r="U117">
            <v>717.53687894601694</v>
          </cell>
          <cell r="V117">
            <v>8212.8332691298001</v>
          </cell>
          <cell r="W117">
            <v>8210.4748253942707</v>
          </cell>
          <cell r="X117">
            <v>8215.0521174083206</v>
          </cell>
          <cell r="Y117">
            <v>8239.2272174499994</v>
          </cell>
          <cell r="Z117">
            <v>8215.387871254632</v>
          </cell>
          <cell r="AA117">
            <v>8208.9743395146652</v>
          </cell>
        </row>
        <row r="118">
          <cell r="F118" t="str">
            <v>Ball Mill 1A</v>
          </cell>
          <cell r="G118" t="str">
            <v>Calc</v>
          </cell>
          <cell r="H118" t="str">
            <v>Link</v>
          </cell>
          <cell r="J118">
            <v>719.84963692456631</v>
          </cell>
          <cell r="K118">
            <v>645.67954004515298</v>
          </cell>
          <cell r="L118">
            <v>575.28973495357036</v>
          </cell>
          <cell r="M118">
            <v>691.90229048309709</v>
          </cell>
          <cell r="N118">
            <v>712.77332947153468</v>
          </cell>
          <cell r="O118">
            <v>694.71071517294376</v>
          </cell>
          <cell r="P118">
            <v>681.59581148767325</v>
          </cell>
          <cell r="Q118">
            <v>716.60490061234179</v>
          </cell>
          <cell r="R118">
            <v>688.5480924459431</v>
          </cell>
          <cell r="S118">
            <v>715.15929852390184</v>
          </cell>
          <cell r="T118">
            <v>595.07966129184092</v>
          </cell>
          <cell r="U118">
            <v>717.53687894601694</v>
          </cell>
          <cell r="V118">
            <v>8212.8332691298001</v>
          </cell>
          <cell r="W118">
            <v>8210.4748253942707</v>
          </cell>
          <cell r="X118">
            <v>8215.0521174083206</v>
          </cell>
          <cell r="Y118">
            <v>8239.2272174499994</v>
          </cell>
          <cell r="Z118">
            <v>8215.387871254632</v>
          </cell>
          <cell r="AA118">
            <v>8208.9743395146652</v>
          </cell>
        </row>
        <row r="119">
          <cell r="F119" t="str">
            <v>Ball Mill 1B</v>
          </cell>
          <cell r="G119" t="str">
            <v>Calc</v>
          </cell>
          <cell r="H119" t="str">
            <v>Link</v>
          </cell>
          <cell r="J119">
            <v>719.84963692456631</v>
          </cell>
          <cell r="K119">
            <v>645.67954004515298</v>
          </cell>
          <cell r="L119">
            <v>575.28973495357036</v>
          </cell>
          <cell r="M119">
            <v>691.90229048309709</v>
          </cell>
          <cell r="N119">
            <v>712.77332947153468</v>
          </cell>
          <cell r="O119">
            <v>694.71071517294376</v>
          </cell>
          <cell r="P119">
            <v>681.59581148767325</v>
          </cell>
          <cell r="Q119">
            <v>716.60490061234179</v>
          </cell>
          <cell r="R119">
            <v>688.5480924459431</v>
          </cell>
          <cell r="S119">
            <v>715.15929852390184</v>
          </cell>
          <cell r="T119">
            <v>595.07966129184092</v>
          </cell>
          <cell r="U119">
            <v>717.53687894601694</v>
          </cell>
          <cell r="V119">
            <v>8212.8332691298001</v>
          </cell>
          <cell r="W119">
            <v>8210.4748253942707</v>
          </cell>
          <cell r="X119">
            <v>8215.0521174083206</v>
          </cell>
          <cell r="Y119">
            <v>8239.2272174499994</v>
          </cell>
          <cell r="Z119">
            <v>8215.387871254632</v>
          </cell>
          <cell r="AA119">
            <v>8208.9743395146652</v>
          </cell>
        </row>
        <row r="120">
          <cell r="F120" t="str">
            <v>Cyclone Circuit 1</v>
          </cell>
          <cell r="G120" t="str">
            <v>Calc</v>
          </cell>
          <cell r="H120" t="str">
            <v>Link</v>
          </cell>
          <cell r="J120">
            <v>719.84963692456631</v>
          </cell>
          <cell r="K120">
            <v>645.67954004515298</v>
          </cell>
          <cell r="L120">
            <v>575.28973495357036</v>
          </cell>
          <cell r="M120">
            <v>691.90229048309709</v>
          </cell>
          <cell r="N120">
            <v>712.77332947153468</v>
          </cell>
          <cell r="O120">
            <v>694.71071517294376</v>
          </cell>
          <cell r="P120">
            <v>681.59581148767325</v>
          </cell>
          <cell r="Q120">
            <v>716.60490061234179</v>
          </cell>
          <cell r="R120">
            <v>688.5480924459431</v>
          </cell>
          <cell r="S120">
            <v>715.15929852390184</v>
          </cell>
          <cell r="T120">
            <v>595.07966129184092</v>
          </cell>
          <cell r="U120">
            <v>717.53687894601694</v>
          </cell>
          <cell r="V120">
            <v>8212.8332691298001</v>
          </cell>
          <cell r="W120">
            <v>8210.4748253942707</v>
          </cell>
          <cell r="X120">
            <v>8215.0521174083206</v>
          </cell>
          <cell r="Y120">
            <v>8239.2272174499994</v>
          </cell>
          <cell r="Z120">
            <v>8215.387871254632</v>
          </cell>
          <cell r="AA120">
            <v>8208.9743395146652</v>
          </cell>
        </row>
        <row r="121">
          <cell r="F121" t="str">
            <v>Flash flotation cells 1</v>
          </cell>
          <cell r="G121" t="str">
            <v>Calc</v>
          </cell>
          <cell r="H121" t="str">
            <v>UA</v>
          </cell>
          <cell r="I121">
            <v>40</v>
          </cell>
          <cell r="J121">
            <v>287.93985476982652</v>
          </cell>
          <cell r="K121">
            <v>258.2718160180612</v>
          </cell>
          <cell r="L121">
            <v>230.11589398142814</v>
          </cell>
          <cell r="M121">
            <v>276.76091619323887</v>
          </cell>
          <cell r="N121">
            <v>285.10933178861387</v>
          </cell>
          <cell r="O121">
            <v>277.88428606917751</v>
          </cell>
          <cell r="P121">
            <v>272.63832459506932</v>
          </cell>
          <cell r="Q121">
            <v>286.64196024493674</v>
          </cell>
          <cell r="R121">
            <v>275.41923697837723</v>
          </cell>
          <cell r="S121">
            <v>286.06371940956075</v>
          </cell>
          <cell r="T121">
            <v>238.03186451673639</v>
          </cell>
          <cell r="U121">
            <v>287.01475157840679</v>
          </cell>
          <cell r="V121">
            <v>3285.1333076519204</v>
          </cell>
          <cell r="W121">
            <v>3284.1899301577087</v>
          </cell>
          <cell r="X121">
            <v>3286.0208469633285</v>
          </cell>
          <cell r="Y121">
            <v>3295.69088698</v>
          </cell>
          <cell r="Z121">
            <v>3286.1551485018531</v>
          </cell>
          <cell r="AA121">
            <v>3283.5897358058664</v>
          </cell>
        </row>
        <row r="122">
          <cell r="F122" t="str">
            <v>Ancillary Grinding</v>
          </cell>
          <cell r="G122" t="str">
            <v>Calc</v>
          </cell>
          <cell r="H122" t="str">
            <v>UA</v>
          </cell>
          <cell r="I122">
            <v>50</v>
          </cell>
          <cell r="J122">
            <v>359.92481846228316</v>
          </cell>
          <cell r="K122">
            <v>322.83977002257649</v>
          </cell>
          <cell r="L122">
            <v>287.64486747678518</v>
          </cell>
          <cell r="M122">
            <v>345.95114524154855</v>
          </cell>
          <cell r="N122">
            <v>356.38666473576734</v>
          </cell>
          <cell r="O122">
            <v>347.35535758647188</v>
          </cell>
          <cell r="P122">
            <v>340.79790574383662</v>
          </cell>
          <cell r="Q122">
            <v>358.3024503061709</v>
          </cell>
          <cell r="R122">
            <v>344.27404622297155</v>
          </cell>
          <cell r="S122">
            <v>357.57964926195092</v>
          </cell>
          <cell r="T122">
            <v>297.53983064592046</v>
          </cell>
          <cell r="U122">
            <v>358.76843947300847</v>
          </cell>
          <cell r="V122">
            <v>4106.4166345649001</v>
          </cell>
          <cell r="W122">
            <v>4105.2374126971354</v>
          </cell>
          <cell r="X122">
            <v>4107.5260587041603</v>
          </cell>
          <cell r="Y122">
            <v>4119.6136087249997</v>
          </cell>
          <cell r="Z122">
            <v>4107.693935627316</v>
          </cell>
          <cell r="AA122">
            <v>4104.4871697573326</v>
          </cell>
        </row>
        <row r="123">
          <cell r="F123" t="str">
            <v>Rougher cells 1</v>
          </cell>
          <cell r="G123" t="str">
            <v>Calc</v>
          </cell>
          <cell r="H123" t="str">
            <v>Link</v>
          </cell>
          <cell r="J123">
            <v>719.84963692456631</v>
          </cell>
          <cell r="K123">
            <v>645.67954004515298</v>
          </cell>
          <cell r="L123">
            <v>575.28973495357036</v>
          </cell>
          <cell r="M123">
            <v>691.90229048309709</v>
          </cell>
          <cell r="N123">
            <v>712.77332947153468</v>
          </cell>
          <cell r="O123">
            <v>694.71071517294376</v>
          </cell>
          <cell r="P123">
            <v>681.59581148767325</v>
          </cell>
          <cell r="Q123">
            <v>716.60490061234179</v>
          </cell>
          <cell r="R123">
            <v>688.5480924459431</v>
          </cell>
          <cell r="S123">
            <v>715.15929852390184</v>
          </cell>
          <cell r="T123">
            <v>595.07966129184092</v>
          </cell>
          <cell r="U123">
            <v>717.53687894601694</v>
          </cell>
          <cell r="V123">
            <v>8212.8332691298001</v>
          </cell>
          <cell r="W123">
            <v>8210.4748253942707</v>
          </cell>
          <cell r="X123">
            <v>8215.0521174083206</v>
          </cell>
          <cell r="Y123">
            <v>8239.2272174499994</v>
          </cell>
          <cell r="Z123">
            <v>8215.387871254632</v>
          </cell>
          <cell r="AA123">
            <v>8208.9743395146652</v>
          </cell>
        </row>
        <row r="124">
          <cell r="F124" t="str">
            <v>Hi Grade Circuit 1</v>
          </cell>
          <cell r="G124" t="str">
            <v>Calc</v>
          </cell>
          <cell r="H124" t="str">
            <v>Link</v>
          </cell>
          <cell r="J124">
            <v>719.84963692456631</v>
          </cell>
          <cell r="K124">
            <v>645.67954004515298</v>
          </cell>
          <cell r="L124">
            <v>575.28973495357036</v>
          </cell>
          <cell r="M124">
            <v>691.90229048309709</v>
          </cell>
          <cell r="N124">
            <v>712.77332947153468</v>
          </cell>
          <cell r="O124">
            <v>694.71071517294376</v>
          </cell>
          <cell r="P124">
            <v>681.59581148767325</v>
          </cell>
          <cell r="Q124">
            <v>716.60490061234179</v>
          </cell>
          <cell r="R124">
            <v>688.5480924459431</v>
          </cell>
          <cell r="S124">
            <v>715.15929852390184</v>
          </cell>
          <cell r="T124">
            <v>595.07966129184092</v>
          </cell>
          <cell r="U124">
            <v>717.53687894601694</v>
          </cell>
          <cell r="V124">
            <v>8212.8332691298001</v>
          </cell>
          <cell r="W124">
            <v>8210.4748253942707</v>
          </cell>
          <cell r="X124">
            <v>8215.0521174083206</v>
          </cell>
          <cell r="Y124">
            <v>8239.2272174499994</v>
          </cell>
          <cell r="Z124">
            <v>8215.387871254632</v>
          </cell>
          <cell r="AA124">
            <v>8208.9743395146652</v>
          </cell>
        </row>
        <row r="125">
          <cell r="F125" t="str">
            <v>Cleaner/Recleaner 1</v>
          </cell>
          <cell r="G125" t="str">
            <v>Calc</v>
          </cell>
          <cell r="H125" t="str">
            <v>Link</v>
          </cell>
          <cell r="J125">
            <v>719.84963692456631</v>
          </cell>
          <cell r="K125">
            <v>645.67954004515298</v>
          </cell>
          <cell r="L125">
            <v>575.28973495357036</v>
          </cell>
          <cell r="M125">
            <v>691.90229048309709</v>
          </cell>
          <cell r="N125">
            <v>712.77332947153468</v>
          </cell>
          <cell r="O125">
            <v>694.71071517294376</v>
          </cell>
          <cell r="P125">
            <v>681.59581148767325</v>
          </cell>
          <cell r="Q125">
            <v>716.60490061234179</v>
          </cell>
          <cell r="R125">
            <v>688.5480924459431</v>
          </cell>
          <cell r="S125">
            <v>715.15929852390184</v>
          </cell>
          <cell r="T125">
            <v>595.07966129184092</v>
          </cell>
          <cell r="U125">
            <v>717.53687894601694</v>
          </cell>
          <cell r="V125">
            <v>8212.8332691298001</v>
          </cell>
          <cell r="W125">
            <v>8210.4748253942707</v>
          </cell>
          <cell r="X125">
            <v>8215.0521174083206</v>
          </cell>
          <cell r="Y125">
            <v>8239.2272174499994</v>
          </cell>
          <cell r="Z125">
            <v>8215.387871254632</v>
          </cell>
          <cell r="AA125">
            <v>8208.9743395146652</v>
          </cell>
        </row>
        <row r="126">
          <cell r="F126" t="str">
            <v>Lo-Grade Circuit 1</v>
          </cell>
          <cell r="G126" t="str">
            <v>Calc</v>
          </cell>
          <cell r="H126" t="str">
            <v>Link</v>
          </cell>
          <cell r="J126">
            <v>719.84963692456631</v>
          </cell>
          <cell r="K126">
            <v>645.67954004515298</v>
          </cell>
          <cell r="L126">
            <v>575.28973495357036</v>
          </cell>
          <cell r="M126">
            <v>691.90229048309709</v>
          </cell>
          <cell r="N126">
            <v>712.77332947153468</v>
          </cell>
          <cell r="O126">
            <v>694.71071517294376</v>
          </cell>
          <cell r="P126">
            <v>681.59581148767325</v>
          </cell>
          <cell r="Q126">
            <v>716.60490061234179</v>
          </cell>
          <cell r="R126">
            <v>688.5480924459431</v>
          </cell>
          <cell r="S126">
            <v>715.15929852390184</v>
          </cell>
          <cell r="T126">
            <v>595.07966129184092</v>
          </cell>
          <cell r="U126">
            <v>717.53687894601694</v>
          </cell>
          <cell r="V126">
            <v>8212.8332691298001</v>
          </cell>
          <cell r="W126">
            <v>8210.4748253942707</v>
          </cell>
          <cell r="X126">
            <v>8215.0521174083206</v>
          </cell>
          <cell r="Y126">
            <v>8239.2272174499994</v>
          </cell>
          <cell r="Z126">
            <v>8215.387871254632</v>
          </cell>
          <cell r="AA126">
            <v>8208.9743395146652</v>
          </cell>
        </row>
        <row r="127">
          <cell r="F127" t="str">
            <v>Air Blowers 1</v>
          </cell>
          <cell r="G127" t="str">
            <v>Calc</v>
          </cell>
          <cell r="H127" t="str">
            <v>UA</v>
          </cell>
          <cell r="I127">
            <v>66</v>
          </cell>
          <cell r="J127">
            <v>475.10076037021378</v>
          </cell>
          <cell r="K127">
            <v>426.14849642980096</v>
          </cell>
          <cell r="L127">
            <v>379.69122506935645</v>
          </cell>
          <cell r="M127">
            <v>456.65551171884408</v>
          </cell>
          <cell r="N127">
            <v>470.43039745121291</v>
          </cell>
          <cell r="O127">
            <v>458.50907201414293</v>
          </cell>
          <cell r="P127">
            <v>449.85323558186434</v>
          </cell>
          <cell r="Q127">
            <v>472.9592344041456</v>
          </cell>
          <cell r="R127">
            <v>454.44174101432247</v>
          </cell>
          <cell r="S127">
            <v>472.00513702577524</v>
          </cell>
          <cell r="T127">
            <v>392.75257645261502</v>
          </cell>
          <cell r="U127">
            <v>473.57434010437123</v>
          </cell>
          <cell r="V127">
            <v>5420.469957625668</v>
          </cell>
          <cell r="W127">
            <v>5418.9133847602188</v>
          </cell>
          <cell r="X127">
            <v>5421.9343974894919</v>
          </cell>
          <cell r="Y127">
            <v>5437.8899635170001</v>
          </cell>
          <cell r="Z127">
            <v>5422.1559950280571</v>
          </cell>
          <cell r="AA127">
            <v>5417.9230640796795</v>
          </cell>
        </row>
        <row r="128">
          <cell r="F128" t="str">
            <v>Ancillary Flotation</v>
          </cell>
          <cell r="G128" t="str">
            <v>Calc</v>
          </cell>
          <cell r="H128" t="str">
            <v>UA</v>
          </cell>
          <cell r="I128">
            <v>60</v>
          </cell>
          <cell r="J128">
            <v>431.90978215473979</v>
          </cell>
          <cell r="K128">
            <v>387.40772402709177</v>
          </cell>
          <cell r="L128">
            <v>345.17384097214222</v>
          </cell>
          <cell r="M128">
            <v>415.14137428985822</v>
          </cell>
          <cell r="N128">
            <v>427.66399768292081</v>
          </cell>
          <cell r="O128">
            <v>416.82642910376626</v>
          </cell>
          <cell r="P128">
            <v>408.95748689260392</v>
          </cell>
          <cell r="Q128">
            <v>429.96294036740505</v>
          </cell>
          <cell r="R128">
            <v>413.12885546756587</v>
          </cell>
          <cell r="S128">
            <v>429.09557911434109</v>
          </cell>
          <cell r="T128">
            <v>357.04779677510453</v>
          </cell>
          <cell r="U128">
            <v>430.52212736761015</v>
          </cell>
          <cell r="V128">
            <v>4927.6999614778797</v>
          </cell>
          <cell r="W128">
            <v>4926.2848952365621</v>
          </cell>
          <cell r="X128">
            <v>4929.0312704449925</v>
          </cell>
          <cell r="Y128">
            <v>4943.5363304699995</v>
          </cell>
          <cell r="Z128">
            <v>4929.2327227527794</v>
          </cell>
          <cell r="AA128">
            <v>4925.3846037087987</v>
          </cell>
        </row>
        <row r="129">
          <cell r="F129" t="str">
            <v>Sag mill 02</v>
          </cell>
          <cell r="G129" t="str">
            <v>Feed</v>
          </cell>
          <cell r="H129" t="str">
            <v>UAMA Prod</v>
          </cell>
          <cell r="J129">
            <v>653.36437334443644</v>
          </cell>
          <cell r="K129">
            <v>645.02535611400288</v>
          </cell>
          <cell r="L129">
            <v>709.64461225719253</v>
          </cell>
          <cell r="M129">
            <v>691.20127499121941</v>
          </cell>
          <cell r="N129">
            <v>646.21554828149306</v>
          </cell>
          <cell r="O129">
            <v>694.00685426598034</v>
          </cell>
          <cell r="P129">
            <v>711.8405670559938</v>
          </cell>
          <cell r="Q129">
            <v>715.87885714667584</v>
          </cell>
          <cell r="R129">
            <v>645.31799168400312</v>
          </cell>
          <cell r="S129">
            <v>714.43471970067594</v>
          </cell>
          <cell r="T129">
            <v>687.06279773697759</v>
          </cell>
          <cell r="U129">
            <v>647.01907017421979</v>
          </cell>
          <cell r="V129">
            <v>8204.0253744994443</v>
          </cell>
          <cell r="W129">
            <v>8201.6694600888404</v>
          </cell>
          <cell r="X129">
            <v>8206.2418431628903</v>
          </cell>
          <cell r="Y129">
            <v>8230.3910164961053</v>
          </cell>
          <cell r="Z129">
            <v>8206.5772369282895</v>
          </cell>
          <cell r="AA129">
            <v>8200.1705834129152</v>
          </cell>
        </row>
        <row r="130">
          <cell r="F130" t="str">
            <v>Ball Mill 2A</v>
          </cell>
          <cell r="G130" t="str">
            <v>Calc</v>
          </cell>
          <cell r="H130" t="str">
            <v>Link</v>
          </cell>
          <cell r="J130">
            <v>653.36437334443644</v>
          </cell>
          <cell r="K130">
            <v>645.02535611400288</v>
          </cell>
          <cell r="L130">
            <v>709.64461225719253</v>
          </cell>
          <cell r="M130">
            <v>691.20127499121941</v>
          </cell>
          <cell r="N130">
            <v>646.21554828149306</v>
          </cell>
          <cell r="O130">
            <v>694.00685426598034</v>
          </cell>
          <cell r="P130">
            <v>711.8405670559938</v>
          </cell>
          <cell r="Q130">
            <v>715.87885714667584</v>
          </cell>
          <cell r="R130">
            <v>645.31799168400312</v>
          </cell>
          <cell r="S130">
            <v>714.43471970067594</v>
          </cell>
          <cell r="T130">
            <v>687.06279773697759</v>
          </cell>
          <cell r="U130">
            <v>647.01907017421979</v>
          </cell>
          <cell r="V130">
            <v>8204.0253744994443</v>
          </cell>
          <cell r="W130">
            <v>8201.6694600888404</v>
          </cell>
          <cell r="X130">
            <v>8206.2418431628903</v>
          </cell>
          <cell r="Y130">
            <v>8230.3910164961053</v>
          </cell>
          <cell r="Z130">
            <v>8206.5772369282895</v>
          </cell>
          <cell r="AA130">
            <v>8200.1705834129152</v>
          </cell>
        </row>
        <row r="131">
          <cell r="F131" t="str">
            <v>Ball Mill 2B</v>
          </cell>
          <cell r="G131" t="str">
            <v>Calc</v>
          </cell>
          <cell r="H131" t="str">
            <v>Link</v>
          </cell>
          <cell r="J131">
            <v>653.36437334443644</v>
          </cell>
          <cell r="K131">
            <v>645.02535611400288</v>
          </cell>
          <cell r="L131">
            <v>709.64461225719253</v>
          </cell>
          <cell r="M131">
            <v>691.20127499121941</v>
          </cell>
          <cell r="N131">
            <v>646.21554828149306</v>
          </cell>
          <cell r="O131">
            <v>694.00685426598034</v>
          </cell>
          <cell r="P131">
            <v>711.8405670559938</v>
          </cell>
          <cell r="Q131">
            <v>715.87885714667584</v>
          </cell>
          <cell r="R131">
            <v>645.31799168400312</v>
          </cell>
          <cell r="S131">
            <v>714.43471970067594</v>
          </cell>
          <cell r="T131">
            <v>687.06279773697759</v>
          </cell>
          <cell r="U131">
            <v>647.01907017421979</v>
          </cell>
          <cell r="V131">
            <v>8204.0253744994443</v>
          </cell>
          <cell r="W131">
            <v>8201.6694600888404</v>
          </cell>
          <cell r="X131">
            <v>8206.2418431628903</v>
          </cell>
          <cell r="Y131">
            <v>8230.3910164961053</v>
          </cell>
          <cell r="Z131">
            <v>8206.5772369282895</v>
          </cell>
          <cell r="AA131">
            <v>8200.1705834129152</v>
          </cell>
        </row>
        <row r="132">
          <cell r="F132" t="str">
            <v>Cyclone Circuit 2</v>
          </cell>
          <cell r="G132" t="str">
            <v>Calc</v>
          </cell>
          <cell r="H132" t="str">
            <v>Link</v>
          </cell>
          <cell r="J132">
            <v>653.36437334443644</v>
          </cell>
          <cell r="K132">
            <v>645.02535611400288</v>
          </cell>
          <cell r="L132">
            <v>709.64461225719253</v>
          </cell>
          <cell r="M132">
            <v>691.20127499121941</v>
          </cell>
          <cell r="N132">
            <v>646.21554828149306</v>
          </cell>
          <cell r="O132">
            <v>694.00685426598034</v>
          </cell>
          <cell r="P132">
            <v>711.8405670559938</v>
          </cell>
          <cell r="Q132">
            <v>715.87885714667584</v>
          </cell>
          <cell r="R132">
            <v>645.31799168400312</v>
          </cell>
          <cell r="S132">
            <v>714.43471970067594</v>
          </cell>
          <cell r="T132">
            <v>687.06279773697759</v>
          </cell>
          <cell r="U132">
            <v>647.01907017421979</v>
          </cell>
          <cell r="V132">
            <v>8204.0253744994443</v>
          </cell>
          <cell r="W132">
            <v>8201.6694600888404</v>
          </cell>
          <cell r="X132">
            <v>8206.2418431628903</v>
          </cell>
          <cell r="Y132">
            <v>8230.3910164961053</v>
          </cell>
          <cell r="Z132">
            <v>8206.5772369282895</v>
          </cell>
          <cell r="AA132">
            <v>8200.1705834129152</v>
          </cell>
        </row>
        <row r="133">
          <cell r="F133" t="str">
            <v>Flash flotation cells 2</v>
          </cell>
          <cell r="G133" t="str">
            <v>Calc</v>
          </cell>
          <cell r="H133" t="str">
            <v>UA</v>
          </cell>
          <cell r="I133">
            <v>40</v>
          </cell>
          <cell r="J133">
            <v>287.93985476982652</v>
          </cell>
          <cell r="K133">
            <v>258.2718160180612</v>
          </cell>
          <cell r="L133">
            <v>230.11589398142814</v>
          </cell>
          <cell r="M133">
            <v>276.76091619323887</v>
          </cell>
          <cell r="N133">
            <v>285.10933178861387</v>
          </cell>
          <cell r="O133">
            <v>277.88428606917751</v>
          </cell>
          <cell r="P133">
            <v>272.63832459506932</v>
          </cell>
          <cell r="Q133">
            <v>286.64196024493674</v>
          </cell>
          <cell r="R133">
            <v>275.41923697837723</v>
          </cell>
          <cell r="S133">
            <v>286.06371940956075</v>
          </cell>
          <cell r="T133">
            <v>238.03186451673639</v>
          </cell>
          <cell r="U133">
            <v>287.01475157840679</v>
          </cell>
          <cell r="V133">
            <v>3285.1333076519204</v>
          </cell>
          <cell r="W133">
            <v>3284.1899301577087</v>
          </cell>
          <cell r="X133">
            <v>3286.0208469633285</v>
          </cell>
          <cell r="Y133">
            <v>3295.69088698</v>
          </cell>
          <cell r="Z133">
            <v>3286.1551485018531</v>
          </cell>
          <cell r="AA133">
            <v>3283.5897358058664</v>
          </cell>
        </row>
        <row r="134">
          <cell r="F134" t="str">
            <v>Rougher cells 2</v>
          </cell>
          <cell r="G134" t="str">
            <v>Calc</v>
          </cell>
          <cell r="H134" t="str">
            <v>Link</v>
          </cell>
          <cell r="J134">
            <v>653.36437334443644</v>
          </cell>
          <cell r="K134">
            <v>645.02535611400288</v>
          </cell>
          <cell r="L134">
            <v>709.64461225719253</v>
          </cell>
          <cell r="M134">
            <v>691.20127499121941</v>
          </cell>
          <cell r="N134">
            <v>646.21554828149306</v>
          </cell>
          <cell r="O134">
            <v>694.00685426598034</v>
          </cell>
          <cell r="P134">
            <v>711.8405670559938</v>
          </cell>
          <cell r="Q134">
            <v>715.87885714667584</v>
          </cell>
          <cell r="R134">
            <v>645.31799168400312</v>
          </cell>
          <cell r="S134">
            <v>714.43471970067594</v>
          </cell>
          <cell r="T134">
            <v>687.06279773697759</v>
          </cell>
          <cell r="U134">
            <v>647.01907017421979</v>
          </cell>
          <cell r="V134">
            <v>8204.0253744994443</v>
          </cell>
          <cell r="W134">
            <v>8201.6694600888404</v>
          </cell>
          <cell r="X134">
            <v>8206.2418431628903</v>
          </cell>
          <cell r="Y134">
            <v>8230.3910164961053</v>
          </cell>
          <cell r="Z134">
            <v>8206.5772369282895</v>
          </cell>
          <cell r="AA134">
            <v>8200.1705834129152</v>
          </cell>
        </row>
        <row r="135">
          <cell r="F135" t="str">
            <v>Hi Grade Circuit 2</v>
          </cell>
          <cell r="G135" t="str">
            <v>Calc</v>
          </cell>
          <cell r="H135" t="str">
            <v>Link</v>
          </cell>
          <cell r="J135">
            <v>653.36437334443644</v>
          </cell>
          <cell r="K135">
            <v>645.02535611400288</v>
          </cell>
          <cell r="L135">
            <v>709.64461225719253</v>
          </cell>
          <cell r="M135">
            <v>691.20127499121941</v>
          </cell>
          <cell r="N135">
            <v>646.21554828149306</v>
          </cell>
          <cell r="O135">
            <v>694.00685426598034</v>
          </cell>
          <cell r="P135">
            <v>711.8405670559938</v>
          </cell>
          <cell r="Q135">
            <v>715.87885714667584</v>
          </cell>
          <cell r="R135">
            <v>645.31799168400312</v>
          </cell>
          <cell r="S135">
            <v>714.43471970067594</v>
          </cell>
          <cell r="T135">
            <v>687.06279773697759</v>
          </cell>
          <cell r="U135">
            <v>647.01907017421979</v>
          </cell>
          <cell r="V135">
            <v>8204.0253744994443</v>
          </cell>
          <cell r="W135">
            <v>8201.6694600888404</v>
          </cell>
          <cell r="X135">
            <v>8206.2418431628903</v>
          </cell>
          <cell r="Y135">
            <v>8230.3910164961053</v>
          </cell>
          <cell r="Z135">
            <v>8206.5772369282895</v>
          </cell>
          <cell r="AA135">
            <v>8200.1705834129152</v>
          </cell>
        </row>
        <row r="136">
          <cell r="F136" t="str">
            <v>Cleaner/Recleaner 2</v>
          </cell>
          <cell r="G136" t="str">
            <v>Calc</v>
          </cell>
          <cell r="H136" t="str">
            <v>Link</v>
          </cell>
          <cell r="J136">
            <v>653.36437334443644</v>
          </cell>
          <cell r="K136">
            <v>645.02535611400288</v>
          </cell>
          <cell r="L136">
            <v>709.64461225719253</v>
          </cell>
          <cell r="M136">
            <v>691.20127499121941</v>
          </cell>
          <cell r="N136">
            <v>646.21554828149306</v>
          </cell>
          <cell r="O136">
            <v>694.00685426598034</v>
          </cell>
          <cell r="P136">
            <v>711.8405670559938</v>
          </cell>
          <cell r="Q136">
            <v>715.87885714667584</v>
          </cell>
          <cell r="R136">
            <v>645.31799168400312</v>
          </cell>
          <cell r="S136">
            <v>714.43471970067594</v>
          </cell>
          <cell r="T136">
            <v>687.06279773697759</v>
          </cell>
          <cell r="U136">
            <v>647.01907017421979</v>
          </cell>
          <cell r="V136">
            <v>8204.0253744994443</v>
          </cell>
          <cell r="W136">
            <v>8201.6694600888404</v>
          </cell>
          <cell r="X136">
            <v>8206.2418431628903</v>
          </cell>
          <cell r="Y136">
            <v>8230.3910164961053</v>
          </cell>
          <cell r="Z136">
            <v>8206.5772369282895</v>
          </cell>
          <cell r="AA136">
            <v>8200.1705834129152</v>
          </cell>
        </row>
        <row r="137">
          <cell r="F137" t="str">
            <v>Lo-Grade Circuit 2</v>
          </cell>
          <cell r="G137" t="str">
            <v>Calc</v>
          </cell>
          <cell r="H137" t="str">
            <v>Link</v>
          </cell>
          <cell r="J137">
            <v>653.36437334443644</v>
          </cell>
          <cell r="K137">
            <v>645.02535611400288</v>
          </cell>
          <cell r="L137">
            <v>709.64461225719253</v>
          </cell>
          <cell r="M137">
            <v>691.20127499121941</v>
          </cell>
          <cell r="N137">
            <v>646.21554828149306</v>
          </cell>
          <cell r="O137">
            <v>694.00685426598034</v>
          </cell>
          <cell r="P137">
            <v>711.8405670559938</v>
          </cell>
          <cell r="Q137">
            <v>715.87885714667584</v>
          </cell>
          <cell r="R137">
            <v>645.31799168400312</v>
          </cell>
          <cell r="S137">
            <v>714.43471970067594</v>
          </cell>
          <cell r="T137">
            <v>687.06279773697759</v>
          </cell>
          <cell r="U137">
            <v>647.01907017421979</v>
          </cell>
          <cell r="V137">
            <v>8204.0253744994443</v>
          </cell>
          <cell r="W137">
            <v>8201.6694600888404</v>
          </cell>
          <cell r="X137">
            <v>8206.2418431628903</v>
          </cell>
          <cell r="Y137">
            <v>8230.3910164961053</v>
          </cell>
          <cell r="Z137">
            <v>8206.5772369282895</v>
          </cell>
          <cell r="AA137">
            <v>8200.1705834129152</v>
          </cell>
        </row>
        <row r="138">
          <cell r="F138" t="str">
            <v>Concentrate Thickener 01</v>
          </cell>
          <cell r="G138" t="str">
            <v>Calc</v>
          </cell>
          <cell r="H138" t="str">
            <v>t/hr</v>
          </cell>
          <cell r="I138">
            <v>150</v>
          </cell>
          <cell r="J138">
            <v>361.7205628258389</v>
          </cell>
          <cell r="K138">
            <v>295.26083534413607</v>
          </cell>
          <cell r="L138">
            <v>390.57888274359198</v>
          </cell>
          <cell r="M138">
            <v>338.12672506009829</v>
          </cell>
          <cell r="N138">
            <v>367.71779742518527</v>
          </cell>
          <cell r="O138">
            <v>361.23946952177175</v>
          </cell>
          <cell r="P138">
            <v>391.89181386120532</v>
          </cell>
          <cell r="Q138">
            <v>374.54422495553661</v>
          </cell>
          <cell r="R138">
            <v>354.62102152808205</v>
          </cell>
          <cell r="S138">
            <v>416.84344918261502</v>
          </cell>
          <cell r="T138">
            <v>389.82224093060796</v>
          </cell>
          <cell r="U138">
            <v>413.01344885129612</v>
          </cell>
          <cell r="V138">
            <v>4686.4246800000001</v>
          </cell>
          <cell r="W138">
            <v>4351.6011466666669</v>
          </cell>
          <cell r="X138">
            <v>4714.7571333333326</v>
          </cell>
          <cell r="Y138">
            <v>4929.8057200000003</v>
          </cell>
          <cell r="Z138">
            <v>5047.4632133333334</v>
          </cell>
          <cell r="AA138">
            <v>5293.4072800000004</v>
          </cell>
        </row>
        <row r="139">
          <cell r="F139" t="str">
            <v>Concentrate Thickener 02</v>
          </cell>
          <cell r="G139" t="str">
            <v>Calc</v>
          </cell>
          <cell r="H139" t="str">
            <v>t/hr</v>
          </cell>
          <cell r="I139">
            <v>150</v>
          </cell>
          <cell r="J139">
            <v>361.7205628258389</v>
          </cell>
          <cell r="K139">
            <v>295.26083534413607</v>
          </cell>
          <cell r="L139">
            <v>390.57888274359198</v>
          </cell>
          <cell r="M139">
            <v>338.12672506009829</v>
          </cell>
          <cell r="N139">
            <v>367.71779742518527</v>
          </cell>
          <cell r="O139">
            <v>361.23946952177175</v>
          </cell>
          <cell r="P139">
            <v>391.89181386120532</v>
          </cell>
          <cell r="Q139">
            <v>374.54422495553661</v>
          </cell>
          <cell r="R139">
            <v>354.62102152808205</v>
          </cell>
          <cell r="S139">
            <v>416.84344918261502</v>
          </cell>
          <cell r="T139">
            <v>389.82224093060796</v>
          </cell>
          <cell r="U139">
            <v>413.01344885129612</v>
          </cell>
          <cell r="V139">
            <v>4686.4246800000001</v>
          </cell>
          <cell r="W139">
            <v>4351.6011466666669</v>
          </cell>
          <cell r="X139">
            <v>4714.7571333333326</v>
          </cell>
          <cell r="Y139">
            <v>4929.8057200000003</v>
          </cell>
          <cell r="Z139">
            <v>5047.4632133333334</v>
          </cell>
          <cell r="AA139">
            <v>5293.4072800000004</v>
          </cell>
        </row>
        <row r="140">
          <cell r="F140" t="str">
            <v>Tailings Thickener 01</v>
          </cell>
          <cell r="G140" t="str">
            <v>Calc</v>
          </cell>
          <cell r="H140" t="str">
            <v>t/hr</v>
          </cell>
          <cell r="I140">
            <v>6000</v>
          </cell>
          <cell r="J140">
            <v>376.89798592935392</v>
          </cell>
          <cell r="K140">
            <v>360.88147911639658</v>
          </cell>
          <cell r="L140">
            <v>371.51302793141019</v>
          </cell>
          <cell r="M140">
            <v>390.20433187349755</v>
          </cell>
          <cell r="N140">
            <v>391.07055506437041</v>
          </cell>
          <cell r="O140">
            <v>407.77317992862237</v>
          </cell>
          <cell r="P140">
            <v>392.80287132013649</v>
          </cell>
          <cell r="Q140">
            <v>429.74372770944495</v>
          </cell>
          <cell r="R140">
            <v>392.67730779513124</v>
          </cell>
          <cell r="S140">
            <v>422.09558043710132</v>
          </cell>
          <cell r="T140">
            <v>381.79477731006818</v>
          </cell>
          <cell r="U140">
            <v>398.8173304453843</v>
          </cell>
          <cell r="V140">
            <v>4715</v>
          </cell>
          <cell r="W140">
            <v>4723.95</v>
          </cell>
          <cell r="X140">
            <v>4707.6499999999996</v>
          </cell>
          <cell r="Y140">
            <v>4811.0666666666666</v>
          </cell>
          <cell r="Z140">
            <v>4829.0166666666664</v>
          </cell>
          <cell r="AA140">
            <v>4767.1000000000004</v>
          </cell>
        </row>
        <row r="141">
          <cell r="F141" t="str">
            <v>Tailings Thickener 02</v>
          </cell>
          <cell r="G141" t="str">
            <v>Calc</v>
          </cell>
          <cell r="H141" t="str">
            <v>t/hr</v>
          </cell>
          <cell r="I141">
            <v>6000</v>
          </cell>
          <cell r="J141">
            <v>376.89798592935392</v>
          </cell>
          <cell r="K141">
            <v>360.88147911639658</v>
          </cell>
          <cell r="L141">
            <v>371.51302793141019</v>
          </cell>
          <cell r="M141">
            <v>390.20433187349755</v>
          </cell>
          <cell r="N141">
            <v>391.07055506437041</v>
          </cell>
          <cell r="O141">
            <v>407.77317992862237</v>
          </cell>
          <cell r="P141">
            <v>392.80287132013649</v>
          </cell>
          <cell r="Q141">
            <v>429.74372770944495</v>
          </cell>
          <cell r="R141">
            <v>392.67730779513124</v>
          </cell>
          <cell r="S141">
            <v>422.09558043710132</v>
          </cell>
          <cell r="T141">
            <v>381.79477731006818</v>
          </cell>
          <cell r="U141">
            <v>398.8173304453843</v>
          </cell>
          <cell r="V141">
            <v>4715</v>
          </cell>
          <cell r="W141">
            <v>4723.95</v>
          </cell>
          <cell r="X141">
            <v>4707.6499999999996</v>
          </cell>
          <cell r="Y141">
            <v>4811.0666666666666</v>
          </cell>
          <cell r="Z141">
            <v>4829.0166666666664</v>
          </cell>
          <cell r="AA141">
            <v>4767.1000000000004</v>
          </cell>
        </row>
        <row r="142">
          <cell r="F142" t="str">
            <v>Tailings Thickener 03</v>
          </cell>
          <cell r="G142" t="str">
            <v>Calc</v>
          </cell>
          <cell r="H142" t="str">
            <v>t/hr</v>
          </cell>
          <cell r="I142">
            <v>6000</v>
          </cell>
          <cell r="J142">
            <v>376.89798592935392</v>
          </cell>
          <cell r="K142">
            <v>360.88147911639658</v>
          </cell>
          <cell r="L142">
            <v>371.51302793141019</v>
          </cell>
          <cell r="M142">
            <v>390.20433187349755</v>
          </cell>
          <cell r="N142">
            <v>391.07055506437041</v>
          </cell>
          <cell r="O142">
            <v>407.77317992862237</v>
          </cell>
          <cell r="P142">
            <v>392.80287132013649</v>
          </cell>
          <cell r="Q142">
            <v>429.74372770944495</v>
          </cell>
          <cell r="R142">
            <v>392.67730779513124</v>
          </cell>
          <cell r="S142">
            <v>422.09558043710132</v>
          </cell>
          <cell r="T142">
            <v>381.79477731006818</v>
          </cell>
          <cell r="U142">
            <v>398.8173304453843</v>
          </cell>
          <cell r="V142">
            <v>4715</v>
          </cell>
          <cell r="W142">
            <v>4723.95</v>
          </cell>
          <cell r="X142">
            <v>4707.6499999999996</v>
          </cell>
          <cell r="Y142">
            <v>4811.0666666666666</v>
          </cell>
          <cell r="Z142">
            <v>4829.0166666666664</v>
          </cell>
          <cell r="AA142">
            <v>4767.1000000000004</v>
          </cell>
        </row>
        <row r="143">
          <cell r="F143" t="str">
            <v>Plant Process Water</v>
          </cell>
          <cell r="G143" t="str">
            <v>Calc</v>
          </cell>
          <cell r="H143" t="str">
            <v>m3/hr</v>
          </cell>
          <cell r="I143">
            <v>2160</v>
          </cell>
          <cell r="J143">
            <v>572.29613967057708</v>
          </cell>
          <cell r="K143">
            <v>548.58665471144309</v>
          </cell>
          <cell r="L143">
            <v>461.89995277109773</v>
          </cell>
          <cell r="M143">
            <v>593.99924462455056</v>
          </cell>
          <cell r="N143">
            <v>593.47865781253415</v>
          </cell>
          <cell r="O143">
            <v>621.09416398932365</v>
          </cell>
          <cell r="P143">
            <v>572.04010839572436</v>
          </cell>
          <cell r="Q143">
            <v>654.28486221124979</v>
          </cell>
          <cell r="R143">
            <v>595.16402685542323</v>
          </cell>
          <cell r="S143">
            <v>644.81461121332234</v>
          </cell>
          <cell r="T143">
            <v>505.13471258632694</v>
          </cell>
          <cell r="U143">
            <v>610.10422129368635</v>
          </cell>
          <cell r="V143">
            <v>6819.4220136429904</v>
          </cell>
          <cell r="W143">
            <v>6817.105425542607</v>
          </cell>
          <cell r="X143">
            <v>6810.373854777079</v>
          </cell>
          <cell r="Y143">
            <v>6964.9322620436396</v>
          </cell>
          <cell r="Z143">
            <v>6995.3256545409386</v>
          </cell>
          <cell r="AA143">
            <v>6919.4264452997577</v>
          </cell>
        </row>
        <row r="144">
          <cell r="F144" t="str">
            <v>Recycled Water</v>
          </cell>
          <cell r="G144" t="str">
            <v>Calc</v>
          </cell>
          <cell r="H144" t="str">
            <v>m3/hr</v>
          </cell>
          <cell r="I144">
            <v>7200</v>
          </cell>
          <cell r="J144">
            <v>251.13722678109681</v>
          </cell>
          <cell r="K144">
            <v>182.69819083917608</v>
          </cell>
          <cell r="L144">
            <v>313.47257436879664</v>
          </cell>
          <cell r="M144">
            <v>235.81667430511692</v>
          </cell>
          <cell r="N144">
            <v>281.27181426172803</v>
          </cell>
          <cell r="O144">
            <v>237.71293962199528</v>
          </cell>
          <cell r="P144">
            <v>285.39822471013292</v>
          </cell>
          <cell r="Q144">
            <v>238.06638190208585</v>
          </cell>
          <cell r="R144">
            <v>268.31122214950625</v>
          </cell>
          <cell r="S144">
            <v>212.63804461354468</v>
          </cell>
          <cell r="T144">
            <v>265.08496832735273</v>
          </cell>
          <cell r="U144">
            <v>286.02297572333453</v>
          </cell>
          <cell r="V144">
            <v>3111.0800625737684</v>
          </cell>
          <cell r="W144">
            <v>3112.2372612261079</v>
          </cell>
          <cell r="X144">
            <v>3106.6833991224321</v>
          </cell>
          <cell r="Y144">
            <v>3176.4580991646858</v>
          </cell>
          <cell r="Z144">
            <v>3176.1400814154963</v>
          </cell>
          <cell r="AA144">
            <v>3152.9187330767395</v>
          </cell>
        </row>
        <row r="145">
          <cell r="F145" t="str">
            <v>KILN</v>
          </cell>
          <cell r="G145" t="str">
            <v>Calc</v>
          </cell>
          <cell r="H145" t="str">
            <v>t/hr</v>
          </cell>
          <cell r="I145">
            <v>10</v>
          </cell>
          <cell r="J145">
            <v>744</v>
          </cell>
          <cell r="K145">
            <v>672</v>
          </cell>
          <cell r="L145">
            <v>744</v>
          </cell>
          <cell r="M145">
            <v>720</v>
          </cell>
          <cell r="N145">
            <v>744</v>
          </cell>
          <cell r="O145">
            <v>720</v>
          </cell>
          <cell r="P145">
            <v>744</v>
          </cell>
          <cell r="Q145">
            <v>744</v>
          </cell>
          <cell r="R145">
            <v>720</v>
          </cell>
          <cell r="S145">
            <v>744</v>
          </cell>
          <cell r="T145">
            <v>720</v>
          </cell>
          <cell r="U145">
            <v>744</v>
          </cell>
          <cell r="V145">
            <v>8760</v>
          </cell>
          <cell r="W145">
            <v>8760</v>
          </cell>
          <cell r="X145">
            <v>8784</v>
          </cell>
          <cell r="Y145">
            <v>8760</v>
          </cell>
          <cell r="Z145">
            <v>8760</v>
          </cell>
          <cell r="AA145">
            <v>8760</v>
          </cell>
        </row>
        <row r="146">
          <cell r="F146" t="str">
            <v>Kiln Discharge and Crushing</v>
          </cell>
          <cell r="G146" t="str">
            <v>Calc</v>
          </cell>
          <cell r="H146" t="str">
            <v>Link</v>
          </cell>
          <cell r="J146">
            <v>744</v>
          </cell>
          <cell r="K146">
            <v>672</v>
          </cell>
          <cell r="L146">
            <v>744</v>
          </cell>
          <cell r="M146">
            <v>720</v>
          </cell>
          <cell r="N146">
            <v>744</v>
          </cell>
          <cell r="O146">
            <v>720</v>
          </cell>
          <cell r="P146">
            <v>744</v>
          </cell>
          <cell r="Q146">
            <v>744</v>
          </cell>
          <cell r="R146">
            <v>720</v>
          </cell>
          <cell r="S146">
            <v>744</v>
          </cell>
          <cell r="T146">
            <v>720</v>
          </cell>
          <cell r="U146">
            <v>744</v>
          </cell>
          <cell r="V146">
            <v>8760</v>
          </cell>
          <cell r="W146">
            <v>8760</v>
          </cell>
          <cell r="X146">
            <v>8784</v>
          </cell>
          <cell r="Y146">
            <v>8760</v>
          </cell>
          <cell r="Z146">
            <v>8760</v>
          </cell>
          <cell r="AA146">
            <v>8760</v>
          </cell>
        </row>
        <row r="147">
          <cell r="F147" t="str">
            <v>Slaker Mill Feed system</v>
          </cell>
          <cell r="G147" t="str">
            <v>Calc</v>
          </cell>
          <cell r="H147" t="str">
            <v>Link</v>
          </cell>
          <cell r="J147">
            <v>744</v>
          </cell>
          <cell r="K147">
            <v>672</v>
          </cell>
          <cell r="L147">
            <v>744</v>
          </cell>
          <cell r="M147">
            <v>720</v>
          </cell>
          <cell r="N147">
            <v>744</v>
          </cell>
          <cell r="O147">
            <v>720</v>
          </cell>
          <cell r="P147">
            <v>744</v>
          </cell>
          <cell r="Q147">
            <v>744</v>
          </cell>
          <cell r="R147">
            <v>720</v>
          </cell>
          <cell r="S147">
            <v>744</v>
          </cell>
          <cell r="T147">
            <v>720</v>
          </cell>
          <cell r="U147">
            <v>744</v>
          </cell>
          <cell r="V147">
            <v>8760</v>
          </cell>
          <cell r="W147">
            <v>8760</v>
          </cell>
          <cell r="X147">
            <v>8784</v>
          </cell>
          <cell r="Y147">
            <v>8760</v>
          </cell>
          <cell r="Z147">
            <v>8760</v>
          </cell>
          <cell r="AA147">
            <v>8760</v>
          </cell>
        </row>
        <row r="148">
          <cell r="F148" t="str">
            <v>Air Compressors</v>
          </cell>
          <cell r="G148" t="str">
            <v>Calc</v>
          </cell>
          <cell r="H148" t="str">
            <v>UA</v>
          </cell>
          <cell r="I148">
            <v>66</v>
          </cell>
          <cell r="J148">
            <v>475.10076037021378</v>
          </cell>
          <cell r="K148">
            <v>426.14849642980096</v>
          </cell>
          <cell r="L148">
            <v>379.69122506935645</v>
          </cell>
          <cell r="M148">
            <v>456.65551171884408</v>
          </cell>
          <cell r="N148">
            <v>470.43039745121291</v>
          </cell>
          <cell r="O148">
            <v>458.50907201414293</v>
          </cell>
          <cell r="P148">
            <v>449.85323558186434</v>
          </cell>
          <cell r="Q148">
            <v>472.9592344041456</v>
          </cell>
          <cell r="R148">
            <v>454.44174101432247</v>
          </cell>
          <cell r="S148">
            <v>472.00513702577524</v>
          </cell>
          <cell r="T148">
            <v>392.75257645261502</v>
          </cell>
          <cell r="U148">
            <v>473.57434010437123</v>
          </cell>
          <cell r="V148">
            <v>5420.469957625668</v>
          </cell>
          <cell r="W148">
            <v>5418.9133847602188</v>
          </cell>
          <cell r="X148">
            <v>5421.9343974894919</v>
          </cell>
          <cell r="Y148">
            <v>5437.8899635170001</v>
          </cell>
          <cell r="Z148">
            <v>5422.1559950280571</v>
          </cell>
          <cell r="AA148">
            <v>5417.9230640796795</v>
          </cell>
        </row>
        <row r="149">
          <cell r="F149" t="str">
            <v>Plant Reagents</v>
          </cell>
          <cell r="G149" t="str">
            <v>Calc</v>
          </cell>
          <cell r="H149" t="str">
            <v>Max Link</v>
          </cell>
          <cell r="J149">
            <v>719.84963692456631</v>
          </cell>
          <cell r="K149">
            <v>645.67954004515298</v>
          </cell>
          <cell r="L149">
            <v>709.64461225719253</v>
          </cell>
          <cell r="M149">
            <v>691.90229048309709</v>
          </cell>
          <cell r="N149">
            <v>712.77332947153468</v>
          </cell>
          <cell r="O149">
            <v>694.71071517294376</v>
          </cell>
          <cell r="P149">
            <v>711.8405670559938</v>
          </cell>
          <cell r="Q149">
            <v>716.60490061234179</v>
          </cell>
          <cell r="R149">
            <v>688.5480924459431</v>
          </cell>
          <cell r="S149">
            <v>715.15929852390184</v>
          </cell>
          <cell r="T149">
            <v>687.06279773697759</v>
          </cell>
          <cell r="U149">
            <v>717.53687894601694</v>
          </cell>
          <cell r="V149">
            <v>8212.8332691298001</v>
          </cell>
          <cell r="W149">
            <v>8210.4748253942707</v>
          </cell>
          <cell r="X149">
            <v>8215.0521174083206</v>
          </cell>
          <cell r="Y149">
            <v>8239.2272174499994</v>
          </cell>
          <cell r="Z149">
            <v>8215.387871254632</v>
          </cell>
          <cell r="AA149">
            <v>8208.9743395146652</v>
          </cell>
        </row>
        <row r="150">
          <cell r="F150" t="str">
            <v>Plant gland seal pumps</v>
          </cell>
          <cell r="G150" t="str">
            <v>Calc</v>
          </cell>
          <cell r="H150" t="str">
            <v>UA</v>
          </cell>
          <cell r="I150">
            <v>50</v>
          </cell>
          <cell r="J150">
            <v>359.92481846228316</v>
          </cell>
          <cell r="K150">
            <v>322.83977002257649</v>
          </cell>
          <cell r="L150">
            <v>354.82230612859627</v>
          </cell>
          <cell r="M150">
            <v>345.95114524154849</v>
          </cell>
          <cell r="N150">
            <v>356.38666473576734</v>
          </cell>
          <cell r="O150">
            <v>347.35535758647188</v>
          </cell>
          <cell r="P150">
            <v>355.92028352799684</v>
          </cell>
          <cell r="Q150">
            <v>358.30245030617084</v>
          </cell>
          <cell r="R150">
            <v>344.27404622297149</v>
          </cell>
          <cell r="S150">
            <v>357.57964926195092</v>
          </cell>
          <cell r="T150">
            <v>343.53139886848874</v>
          </cell>
          <cell r="U150">
            <v>358.76843947300847</v>
          </cell>
          <cell r="V150">
            <v>4106.4166345649001</v>
          </cell>
          <cell r="W150">
            <v>4105.2374126971354</v>
          </cell>
          <cell r="X150">
            <v>4107.5260587041603</v>
          </cell>
          <cell r="Y150">
            <v>4119.6136087249997</v>
          </cell>
          <cell r="Z150">
            <v>4107.693935627316</v>
          </cell>
          <cell r="AA150">
            <v>4104.4871697573326</v>
          </cell>
        </row>
        <row r="151">
          <cell r="F151" t="str">
            <v>Ancillary Plant Services</v>
          </cell>
          <cell r="G151" t="str">
            <v>Calc</v>
          </cell>
          <cell r="H151" t="str">
            <v>Link</v>
          </cell>
          <cell r="J151">
            <v>719.84963692456631</v>
          </cell>
          <cell r="K151">
            <v>645.67954004515298</v>
          </cell>
          <cell r="L151">
            <v>709.64461225719253</v>
          </cell>
          <cell r="M151">
            <v>691.90229048309709</v>
          </cell>
          <cell r="N151">
            <v>712.77332947153468</v>
          </cell>
          <cell r="O151">
            <v>694.71071517294376</v>
          </cell>
          <cell r="P151">
            <v>711.8405670559938</v>
          </cell>
          <cell r="Q151">
            <v>716.60490061234179</v>
          </cell>
          <cell r="R151">
            <v>688.5480924459431</v>
          </cell>
          <cell r="S151">
            <v>715.15929852390184</v>
          </cell>
          <cell r="T151">
            <v>687.06279773697759</v>
          </cell>
          <cell r="U151">
            <v>717.53687894601694</v>
          </cell>
          <cell r="V151">
            <v>8212.8332691298001</v>
          </cell>
          <cell r="W151">
            <v>8210.4748253942707</v>
          </cell>
          <cell r="X151">
            <v>8215.0521174083206</v>
          </cell>
          <cell r="Y151">
            <v>8239.2272174499994</v>
          </cell>
          <cell r="Z151">
            <v>8215.387871254632</v>
          </cell>
          <cell r="AA151">
            <v>8208.9743395146652</v>
          </cell>
        </row>
        <row r="152">
          <cell r="F152" t="str">
            <v>Gravity Gold</v>
          </cell>
          <cell r="G152" t="str">
            <v>Calc</v>
          </cell>
          <cell r="H152" t="str">
            <v>Max Link</v>
          </cell>
          <cell r="J152">
            <v>719.84963692456631</v>
          </cell>
          <cell r="K152">
            <v>645.67954004515298</v>
          </cell>
          <cell r="L152">
            <v>709.64461225719253</v>
          </cell>
          <cell r="M152">
            <v>691.90229048309709</v>
          </cell>
          <cell r="N152">
            <v>712.77332947153468</v>
          </cell>
          <cell r="O152">
            <v>694.71071517294376</v>
          </cell>
          <cell r="P152">
            <v>711.8405670559938</v>
          </cell>
          <cell r="Q152">
            <v>716.60490061234179</v>
          </cell>
          <cell r="R152">
            <v>688.5480924459431</v>
          </cell>
          <cell r="S152">
            <v>715.15929852390184</v>
          </cell>
          <cell r="T152">
            <v>687.06279773697759</v>
          </cell>
          <cell r="U152">
            <v>717.53687894601694</v>
          </cell>
          <cell r="V152">
            <v>8212.8332691298001</v>
          </cell>
          <cell r="W152">
            <v>8210.4748253942707</v>
          </cell>
          <cell r="X152">
            <v>8215.0521174083206</v>
          </cell>
          <cell r="Y152">
            <v>8239.2272174499994</v>
          </cell>
          <cell r="Z152">
            <v>8215.387871254632</v>
          </cell>
          <cell r="AA152">
            <v>8208.9743395146652</v>
          </cell>
        </row>
        <row r="153">
          <cell r="F153" t="str">
            <v>K59 Stage 1</v>
          </cell>
          <cell r="G153" t="str">
            <v>Calc</v>
          </cell>
          <cell r="H153" t="str">
            <v>t/hr</v>
          </cell>
          <cell r="I153">
            <v>140</v>
          </cell>
          <cell r="J153">
            <v>387.5577458848274</v>
          </cell>
          <cell r="K153">
            <v>316.35089501157432</v>
          </cell>
          <cell r="L153">
            <v>418.47737436813424</v>
          </cell>
          <cell r="M153">
            <v>362.27863399296245</v>
          </cell>
          <cell r="N153">
            <v>393.9833543841271</v>
          </cell>
          <cell r="O153">
            <v>387.04228877332685</v>
          </cell>
          <cell r="P153">
            <v>419.88408627986286</v>
          </cell>
          <cell r="Q153">
            <v>401.29738388093205</v>
          </cell>
          <cell r="R153">
            <v>379.95109449437365</v>
          </cell>
          <cell r="S153">
            <v>446.61798126708749</v>
          </cell>
          <cell r="T153">
            <v>417.66668671136568</v>
          </cell>
          <cell r="U153">
            <v>442.51440948353155</v>
          </cell>
          <cell r="V153">
            <v>5021.1693000000005</v>
          </cell>
          <cell r="W153">
            <v>4662.4297999999999</v>
          </cell>
          <cell r="X153">
            <v>5051.5254999999997</v>
          </cell>
          <cell r="Y153">
            <v>5281.9346999999998</v>
          </cell>
          <cell r="Z153">
            <v>5407.9962999999998</v>
          </cell>
          <cell r="AA153">
            <v>5671.5078000000003</v>
          </cell>
        </row>
        <row r="154">
          <cell r="F154" t="str">
            <v>K59 Stage 2</v>
          </cell>
          <cell r="G154" t="str">
            <v>Calc</v>
          </cell>
          <cell r="H154" t="str">
            <v>t/hr</v>
          </cell>
          <cell r="I154">
            <v>140</v>
          </cell>
          <cell r="J154">
            <v>387.5577458848274</v>
          </cell>
          <cell r="K154">
            <v>316.35089501157432</v>
          </cell>
          <cell r="L154">
            <v>418.47737436813424</v>
          </cell>
          <cell r="M154">
            <v>362.27863399296245</v>
          </cell>
          <cell r="N154">
            <v>393.9833543841271</v>
          </cell>
          <cell r="O154">
            <v>387.04228877332685</v>
          </cell>
          <cell r="P154">
            <v>419.88408627986286</v>
          </cell>
          <cell r="Q154">
            <v>401.29738388093205</v>
          </cell>
          <cell r="R154">
            <v>379.95109449437365</v>
          </cell>
          <cell r="S154">
            <v>446.61798126708749</v>
          </cell>
          <cell r="T154">
            <v>417.66668671136568</v>
          </cell>
          <cell r="U154">
            <v>442.51440948353155</v>
          </cell>
          <cell r="V154">
            <v>5021.1693000000005</v>
          </cell>
          <cell r="W154">
            <v>4662.4297999999999</v>
          </cell>
          <cell r="X154">
            <v>5051.5254999999997</v>
          </cell>
          <cell r="Y154">
            <v>5281.9346999999998</v>
          </cell>
          <cell r="Z154">
            <v>5407.9962999999998</v>
          </cell>
          <cell r="AA154">
            <v>5671.5078000000003</v>
          </cell>
        </row>
        <row r="155">
          <cell r="F155" t="str">
            <v>Kiunga TM01</v>
          </cell>
          <cell r="G155" t="str">
            <v>Calc</v>
          </cell>
          <cell r="H155" t="str">
            <v>UA</v>
          </cell>
          <cell r="I155">
            <v>40</v>
          </cell>
          <cell r="J155">
            <v>217.03233769550334</v>
          </cell>
          <cell r="K155">
            <v>177.15650120648164</v>
          </cell>
          <cell r="L155">
            <v>234.3473296461552</v>
          </cell>
          <cell r="M155">
            <v>202.87603503605899</v>
          </cell>
          <cell r="N155">
            <v>220.63067845511119</v>
          </cell>
          <cell r="O155">
            <v>216.74368171306304</v>
          </cell>
          <cell r="P155">
            <v>235.1350883167232</v>
          </cell>
          <cell r="Q155">
            <v>224.72653497332195</v>
          </cell>
          <cell r="R155">
            <v>212.7726129168492</v>
          </cell>
          <cell r="S155">
            <v>250.10606950956898</v>
          </cell>
          <cell r="T155">
            <v>233.89334455836476</v>
          </cell>
          <cell r="U155">
            <v>247.80806931077768</v>
          </cell>
          <cell r="V155">
            <v>2811.854808</v>
          </cell>
          <cell r="W155">
            <v>2610.9606880000001</v>
          </cell>
          <cell r="X155">
            <v>2828.85428</v>
          </cell>
          <cell r="Y155">
            <v>2957.8834320000001</v>
          </cell>
          <cell r="Z155">
            <v>3028.4779279999998</v>
          </cell>
          <cell r="AA155">
            <v>3176.0443680000003</v>
          </cell>
        </row>
        <row r="156">
          <cell r="F156" t="str">
            <v>Kiunga TM02</v>
          </cell>
          <cell r="G156" t="str">
            <v>Calc</v>
          </cell>
          <cell r="H156" t="str">
            <v>Link</v>
          </cell>
          <cell r="I156">
            <v>40</v>
          </cell>
          <cell r="J156">
            <v>217.03233769550334</v>
          </cell>
          <cell r="K156">
            <v>177.15650120648164</v>
          </cell>
          <cell r="L156">
            <v>234.3473296461552</v>
          </cell>
          <cell r="M156">
            <v>202.87603503605899</v>
          </cell>
          <cell r="N156">
            <v>220.63067845511119</v>
          </cell>
          <cell r="O156">
            <v>216.74368171306304</v>
          </cell>
          <cell r="P156">
            <v>235.1350883167232</v>
          </cell>
          <cell r="Q156">
            <v>224.72653497332195</v>
          </cell>
          <cell r="R156">
            <v>212.7726129168492</v>
          </cell>
          <cell r="S156">
            <v>250.10606950956898</v>
          </cell>
          <cell r="T156">
            <v>233.89334455836476</v>
          </cell>
          <cell r="U156">
            <v>247.80806931077768</v>
          </cell>
          <cell r="V156">
            <v>2811.854808</v>
          </cell>
          <cell r="W156">
            <v>2610.9606880000001</v>
          </cell>
          <cell r="X156">
            <v>2828.85428</v>
          </cell>
          <cell r="Y156">
            <v>2957.8834320000001</v>
          </cell>
          <cell r="Z156">
            <v>3028.4779279999998</v>
          </cell>
          <cell r="AA156">
            <v>3176.0443680000003</v>
          </cell>
        </row>
        <row r="157">
          <cell r="F157" t="str">
            <v>Kiunga Ponds</v>
          </cell>
          <cell r="G157" t="str">
            <v>Calc</v>
          </cell>
          <cell r="H157" t="str">
            <v>UA</v>
          </cell>
          <cell r="I157">
            <v>30</v>
          </cell>
          <cell r="J157">
            <v>162.77425327162749</v>
          </cell>
          <cell r="K157">
            <v>132.86737590486121</v>
          </cell>
          <cell r="L157">
            <v>175.76049723461637</v>
          </cell>
          <cell r="M157">
            <v>152.15702627704425</v>
          </cell>
          <cell r="N157">
            <v>165.47300884133338</v>
          </cell>
          <cell r="O157">
            <v>162.55776128479729</v>
          </cell>
          <cell r="P157">
            <v>176.35131623754242</v>
          </cell>
          <cell r="Q157">
            <v>168.54490122999144</v>
          </cell>
          <cell r="R157">
            <v>159.57945968763693</v>
          </cell>
          <cell r="S157">
            <v>187.57955213217676</v>
          </cell>
          <cell r="T157">
            <v>175.42000841877359</v>
          </cell>
          <cell r="U157">
            <v>185.85605198308326</v>
          </cell>
          <cell r="V157">
            <v>2108.891106</v>
          </cell>
          <cell r="W157">
            <v>1958.2205160000001</v>
          </cell>
          <cell r="X157">
            <v>2121.6407100000001</v>
          </cell>
          <cell r="Y157">
            <v>2218.4125739999999</v>
          </cell>
          <cell r="Z157">
            <v>2271.3584459999997</v>
          </cell>
          <cell r="AA157">
            <v>2382.0332760000001</v>
          </cell>
        </row>
        <row r="158">
          <cell r="F158" t="str">
            <v>Dewatering Stage 1</v>
          </cell>
          <cell r="H158" t="str">
            <v>t/hr</v>
          </cell>
          <cell r="I158">
            <v>100</v>
          </cell>
          <cell r="J158">
            <v>542.58084423875835</v>
          </cell>
          <cell r="K158">
            <v>442.89125301620408</v>
          </cell>
          <cell r="L158">
            <v>585.86832411538796</v>
          </cell>
          <cell r="M158">
            <v>507.19008759014747</v>
          </cell>
          <cell r="N158">
            <v>551.57669613777796</v>
          </cell>
          <cell r="O158">
            <v>541.85920428265763</v>
          </cell>
          <cell r="P158">
            <v>587.83772079180801</v>
          </cell>
          <cell r="Q158">
            <v>561.81633743330485</v>
          </cell>
          <cell r="R158">
            <v>531.93153229212305</v>
          </cell>
          <cell r="S158">
            <v>625.26517377392247</v>
          </cell>
          <cell r="T158">
            <v>584.73336139591197</v>
          </cell>
          <cell r="U158">
            <v>619.52017327694421</v>
          </cell>
          <cell r="V158">
            <v>7029.6370200000001</v>
          </cell>
          <cell r="W158">
            <v>6527.4017199999998</v>
          </cell>
          <cell r="X158">
            <v>7072.1356999999998</v>
          </cell>
          <cell r="Y158">
            <v>7394.7085800000004</v>
          </cell>
          <cell r="Z158">
            <v>7571.1948199999997</v>
          </cell>
          <cell r="AA158">
            <v>7940.110920000001</v>
          </cell>
        </row>
        <row r="159">
          <cell r="F159" t="str">
            <v>Dewatering Stage 2</v>
          </cell>
          <cell r="H159" t="str">
            <v>t/hr</v>
          </cell>
          <cell r="I159">
            <v>100</v>
          </cell>
          <cell r="J159">
            <v>542.58084423875835</v>
          </cell>
          <cell r="K159">
            <v>442.89125301620408</v>
          </cell>
          <cell r="L159">
            <v>585.86832411538796</v>
          </cell>
          <cell r="M159">
            <v>507.19008759014747</v>
          </cell>
          <cell r="N159">
            <v>551.57669613777796</v>
          </cell>
          <cell r="O159">
            <v>541.85920428265763</v>
          </cell>
          <cell r="P159">
            <v>587.83772079180801</v>
          </cell>
          <cell r="Q159">
            <v>561.81633743330485</v>
          </cell>
          <cell r="R159">
            <v>531.93153229212305</v>
          </cell>
          <cell r="S159">
            <v>625.26517377392247</v>
          </cell>
          <cell r="T159">
            <v>584.73336139591197</v>
          </cell>
          <cell r="U159">
            <v>619.52017327694421</v>
          </cell>
          <cell r="V159">
            <v>7029.6370200000001</v>
          </cell>
          <cell r="W159">
            <v>6527.4017199999998</v>
          </cell>
          <cell r="X159">
            <v>7072.1356999999998</v>
          </cell>
          <cell r="Y159">
            <v>7394.7085800000004</v>
          </cell>
          <cell r="Z159">
            <v>7571.1948199999997</v>
          </cell>
          <cell r="AA159">
            <v>7940.110920000001</v>
          </cell>
        </row>
        <row r="160">
          <cell r="F160" t="str">
            <v>Kiunga Vacuum Pumps/Blowers</v>
          </cell>
          <cell r="H160" t="str">
            <v>Link</v>
          </cell>
          <cell r="J160">
            <v>542.58084423875835</v>
          </cell>
          <cell r="K160">
            <v>442.89125301620408</v>
          </cell>
          <cell r="L160">
            <v>585.86832411538796</v>
          </cell>
          <cell r="M160">
            <v>507.19008759014747</v>
          </cell>
          <cell r="N160">
            <v>551.57669613777796</v>
          </cell>
          <cell r="O160">
            <v>541.85920428265763</v>
          </cell>
          <cell r="P160">
            <v>587.83772079180801</v>
          </cell>
          <cell r="Q160">
            <v>561.81633743330485</v>
          </cell>
          <cell r="R160">
            <v>531.93153229212305</v>
          </cell>
          <cell r="S160">
            <v>625.26517377392247</v>
          </cell>
          <cell r="T160">
            <v>584.73336139591197</v>
          </cell>
          <cell r="U160">
            <v>619.52017327694421</v>
          </cell>
          <cell r="V160">
            <v>7029.6370200000001</v>
          </cell>
          <cell r="W160">
            <v>6527.4017199999998</v>
          </cell>
          <cell r="X160">
            <v>7072.1356999999998</v>
          </cell>
          <cell r="Y160">
            <v>7394.7085800000004</v>
          </cell>
          <cell r="Z160">
            <v>7571.1948199999997</v>
          </cell>
          <cell r="AA160">
            <v>7940.110920000001</v>
          </cell>
        </row>
        <row r="161">
          <cell r="F161" t="str">
            <v>Kiunga Ancillary</v>
          </cell>
          <cell r="H161" t="str">
            <v>Link</v>
          </cell>
          <cell r="J161">
            <v>542.58084423875835</v>
          </cell>
          <cell r="K161">
            <v>442.89125301620408</v>
          </cell>
          <cell r="L161">
            <v>585.86832411538796</v>
          </cell>
          <cell r="M161">
            <v>507.19008759014747</v>
          </cell>
          <cell r="N161">
            <v>551.57669613777796</v>
          </cell>
          <cell r="O161">
            <v>541.85920428265763</v>
          </cell>
          <cell r="P161">
            <v>587.83772079180801</v>
          </cell>
          <cell r="Q161">
            <v>561.81633743330485</v>
          </cell>
          <cell r="R161">
            <v>531.93153229212305</v>
          </cell>
          <cell r="S161">
            <v>625.26517377392247</v>
          </cell>
          <cell r="T161">
            <v>584.73336139591197</v>
          </cell>
          <cell r="U161">
            <v>619.52017327694421</v>
          </cell>
          <cell r="V161">
            <v>7029.6370200000001</v>
          </cell>
          <cell r="W161">
            <v>6527.4017199999998</v>
          </cell>
          <cell r="X161">
            <v>7072.1356999999998</v>
          </cell>
          <cell r="Y161">
            <v>7394.7085800000004</v>
          </cell>
          <cell r="Z161">
            <v>7571.1948199999997</v>
          </cell>
          <cell r="AA161">
            <v>7940.110920000001</v>
          </cell>
        </row>
        <row r="162">
          <cell r="F162" t="str">
            <v>Kiunga Water Systems</v>
          </cell>
          <cell r="H162" t="str">
            <v>Link</v>
          </cell>
          <cell r="J162">
            <v>542.58084423875835</v>
          </cell>
          <cell r="K162">
            <v>442.89125301620408</v>
          </cell>
          <cell r="L162">
            <v>585.86832411538796</v>
          </cell>
          <cell r="M162">
            <v>507.19008759014747</v>
          </cell>
          <cell r="N162">
            <v>551.57669613777796</v>
          </cell>
          <cell r="O162">
            <v>541.85920428265763</v>
          </cell>
          <cell r="P162">
            <v>587.83772079180801</v>
          </cell>
          <cell r="Q162">
            <v>561.81633743330485</v>
          </cell>
          <cell r="R162">
            <v>531.93153229212305</v>
          </cell>
          <cell r="S162">
            <v>625.26517377392247</v>
          </cell>
          <cell r="T162">
            <v>584.73336139591197</v>
          </cell>
          <cell r="U162">
            <v>619.52017327694421</v>
          </cell>
          <cell r="V162">
            <v>7029.6370200000001</v>
          </cell>
          <cell r="W162">
            <v>6527.4017199999998</v>
          </cell>
          <cell r="X162">
            <v>7072.1356999999998</v>
          </cell>
          <cell r="Y162">
            <v>7394.7085800000004</v>
          </cell>
          <cell r="Z162">
            <v>7571.1948199999997</v>
          </cell>
          <cell r="AA162">
            <v>7940.110920000001</v>
          </cell>
        </row>
        <row r="163">
          <cell r="F163" t="str">
            <v>Drying Stage 1</v>
          </cell>
          <cell r="H163" t="str">
            <v>UA</v>
          </cell>
          <cell r="I163">
            <v>80</v>
          </cell>
          <cell r="J163">
            <v>434.06467539100669</v>
          </cell>
          <cell r="K163">
            <v>354.31300241296327</v>
          </cell>
          <cell r="L163">
            <v>468.6946592923104</v>
          </cell>
          <cell r="M163">
            <v>405.75207007211799</v>
          </cell>
          <cell r="N163">
            <v>441.26135691022239</v>
          </cell>
          <cell r="O163">
            <v>433.48736342612608</v>
          </cell>
          <cell r="P163">
            <v>470.2701766334464</v>
          </cell>
          <cell r="Q163">
            <v>449.45306994664389</v>
          </cell>
          <cell r="R163">
            <v>425.5452258336984</v>
          </cell>
          <cell r="S163">
            <v>500.21213901913796</v>
          </cell>
          <cell r="T163">
            <v>467.78668911672952</v>
          </cell>
          <cell r="U163">
            <v>495.61613862155536</v>
          </cell>
          <cell r="V163">
            <v>5623.7096160000001</v>
          </cell>
          <cell r="W163">
            <v>5221.9213760000002</v>
          </cell>
          <cell r="X163">
            <v>5657.70856</v>
          </cell>
          <cell r="Y163">
            <v>5915.7668640000002</v>
          </cell>
          <cell r="Z163">
            <v>6056.9558559999996</v>
          </cell>
          <cell r="AA163">
            <v>6352.0887360000006</v>
          </cell>
        </row>
        <row r="164">
          <cell r="F164" t="str">
            <v>Drying Stage 2</v>
          </cell>
          <cell r="H164" t="str">
            <v>UA</v>
          </cell>
          <cell r="I164">
            <v>80</v>
          </cell>
          <cell r="J164">
            <v>434.06467539100669</v>
          </cell>
          <cell r="K164">
            <v>354.31300241296327</v>
          </cell>
          <cell r="L164">
            <v>468.6946592923104</v>
          </cell>
          <cell r="M164">
            <v>405.75207007211799</v>
          </cell>
          <cell r="N164">
            <v>441.26135691022239</v>
          </cell>
          <cell r="O164">
            <v>433.48736342612608</v>
          </cell>
          <cell r="P164">
            <v>470.2701766334464</v>
          </cell>
          <cell r="Q164">
            <v>449.45306994664389</v>
          </cell>
          <cell r="R164">
            <v>425.5452258336984</v>
          </cell>
          <cell r="S164">
            <v>500.21213901913796</v>
          </cell>
          <cell r="T164">
            <v>467.78668911672952</v>
          </cell>
          <cell r="U164">
            <v>495.61613862155536</v>
          </cell>
          <cell r="V164">
            <v>5623.7096160000001</v>
          </cell>
          <cell r="W164">
            <v>5221.9213760000002</v>
          </cell>
          <cell r="X164">
            <v>5657.70856</v>
          </cell>
          <cell r="Y164">
            <v>5915.7668640000002</v>
          </cell>
          <cell r="Z164">
            <v>6056.9558559999996</v>
          </cell>
          <cell r="AA164">
            <v>6352.0887360000006</v>
          </cell>
        </row>
        <row r="165">
          <cell r="F165" t="str">
            <v>Kiunga CV04</v>
          </cell>
          <cell r="H165" t="str">
            <v>Max Link</v>
          </cell>
          <cell r="J165">
            <v>542.58084423875835</v>
          </cell>
          <cell r="K165">
            <v>442.89125301620408</v>
          </cell>
          <cell r="L165">
            <v>585.86832411538796</v>
          </cell>
          <cell r="M165">
            <v>507.19008759014747</v>
          </cell>
          <cell r="N165">
            <v>551.57669613777796</v>
          </cell>
          <cell r="O165">
            <v>541.85920428265763</v>
          </cell>
          <cell r="P165">
            <v>587.83772079180801</v>
          </cell>
          <cell r="Q165">
            <v>561.81633743330485</v>
          </cell>
          <cell r="R165">
            <v>531.93153229212305</v>
          </cell>
          <cell r="S165">
            <v>625.26517377392247</v>
          </cell>
          <cell r="T165">
            <v>584.73336139591197</v>
          </cell>
          <cell r="U165">
            <v>619.52017327694421</v>
          </cell>
          <cell r="V165">
            <v>7029.6370200000001</v>
          </cell>
          <cell r="W165">
            <v>6527.4017199999998</v>
          </cell>
          <cell r="X165">
            <v>7072.1356999999998</v>
          </cell>
          <cell r="Y165">
            <v>7394.7085800000004</v>
          </cell>
          <cell r="Z165">
            <v>7571.1948199999997</v>
          </cell>
          <cell r="AA165">
            <v>7940.110920000001</v>
          </cell>
        </row>
        <row r="166">
          <cell r="F166" t="str">
            <v>Kiunga CV05</v>
          </cell>
          <cell r="H166" t="str">
            <v>Link</v>
          </cell>
          <cell r="J166">
            <v>542.58084423875835</v>
          </cell>
          <cell r="K166">
            <v>442.89125301620408</v>
          </cell>
          <cell r="L166">
            <v>585.86832411538796</v>
          </cell>
          <cell r="M166">
            <v>507.19008759014747</v>
          </cell>
          <cell r="N166">
            <v>551.57669613777796</v>
          </cell>
          <cell r="O166">
            <v>541.85920428265763</v>
          </cell>
          <cell r="P166">
            <v>587.83772079180801</v>
          </cell>
          <cell r="Q166">
            <v>561.81633743330485</v>
          </cell>
          <cell r="R166">
            <v>531.93153229212305</v>
          </cell>
          <cell r="S166">
            <v>625.26517377392247</v>
          </cell>
          <cell r="T166">
            <v>584.73336139591197</v>
          </cell>
          <cell r="U166">
            <v>619.52017327694421</v>
          </cell>
          <cell r="V166">
            <v>7029.6370200000001</v>
          </cell>
          <cell r="W166">
            <v>6527.4017199999998</v>
          </cell>
          <cell r="X166">
            <v>7072.1356999999998</v>
          </cell>
          <cell r="Y166">
            <v>7394.7085800000004</v>
          </cell>
          <cell r="Z166">
            <v>7571.1948199999997</v>
          </cell>
          <cell r="AA166">
            <v>7940.110920000001</v>
          </cell>
        </row>
        <row r="167">
          <cell r="F167" t="str">
            <v>Kiunga CV06</v>
          </cell>
          <cell r="H167" t="str">
            <v>t/hr</v>
          </cell>
          <cell r="I167">
            <v>600</v>
          </cell>
          <cell r="J167">
            <v>90.430140706459724</v>
          </cell>
          <cell r="K167">
            <v>73.815208836034017</v>
          </cell>
          <cell r="L167">
            <v>97.644720685897994</v>
          </cell>
          <cell r="M167">
            <v>84.531681265024574</v>
          </cell>
          <cell r="N167">
            <v>91.929449356296317</v>
          </cell>
          <cell r="O167">
            <v>90.309867380442938</v>
          </cell>
          <cell r="P167">
            <v>97.97295346530133</v>
          </cell>
          <cell r="Q167">
            <v>93.636056238884152</v>
          </cell>
          <cell r="R167">
            <v>88.655255382020513</v>
          </cell>
          <cell r="S167">
            <v>104.21086229565375</v>
          </cell>
          <cell r="T167">
            <v>97.45556023265199</v>
          </cell>
          <cell r="U167">
            <v>103.25336221282403</v>
          </cell>
          <cell r="V167">
            <v>1171.60617</v>
          </cell>
          <cell r="W167">
            <v>1087.9002866666667</v>
          </cell>
          <cell r="X167">
            <v>1178.6892833333332</v>
          </cell>
          <cell r="Y167">
            <v>1232.4514300000001</v>
          </cell>
          <cell r="Z167">
            <v>1261.8658033333334</v>
          </cell>
          <cell r="AA167">
            <v>1323.3518200000001</v>
          </cell>
        </row>
        <row r="168">
          <cell r="F168" t="str">
            <v>Kiunga CV10/shiploader</v>
          </cell>
          <cell r="H168" t="str">
            <v>Link</v>
          </cell>
          <cell r="J168">
            <v>90.430140706459724</v>
          </cell>
          <cell r="K168">
            <v>73.815208836034017</v>
          </cell>
          <cell r="L168">
            <v>97.644720685897994</v>
          </cell>
          <cell r="M168">
            <v>84.531681265024574</v>
          </cell>
          <cell r="N168">
            <v>91.929449356296317</v>
          </cell>
          <cell r="O168">
            <v>90.309867380442938</v>
          </cell>
          <cell r="P168">
            <v>97.97295346530133</v>
          </cell>
          <cell r="Q168">
            <v>93.636056238884152</v>
          </cell>
          <cell r="R168">
            <v>88.655255382020513</v>
          </cell>
          <cell r="S168">
            <v>104.21086229565375</v>
          </cell>
          <cell r="T168">
            <v>97.45556023265199</v>
          </cell>
          <cell r="U168">
            <v>103.25336221282403</v>
          </cell>
          <cell r="V168">
            <v>1171.60617</v>
          </cell>
          <cell r="W168">
            <v>1087.9002866666667</v>
          </cell>
          <cell r="X168">
            <v>1178.6892833333332</v>
          </cell>
          <cell r="Y168">
            <v>1232.4514300000001</v>
          </cell>
          <cell r="Z168">
            <v>1261.8658033333334</v>
          </cell>
          <cell r="AA168">
            <v>1323.3518200000001</v>
          </cell>
        </row>
      </sheetData>
      <sheetData sheetId="6" refreshError="1"/>
      <sheetData sheetId="7">
        <row r="12">
          <cell r="C12" t="str">
            <v>2400121113</v>
          </cell>
          <cell r="D12" t="str">
            <v>Taranaki</v>
          </cell>
          <cell r="F12" t="str">
            <v>Feeder FE05</v>
          </cell>
          <cell r="G12" t="str">
            <v>Input</v>
          </cell>
          <cell r="H12" t="str">
            <v>USD</v>
          </cell>
          <cell r="J12">
            <v>0</v>
          </cell>
          <cell r="K12">
            <v>0</v>
          </cell>
          <cell r="L12">
            <v>0</v>
          </cell>
          <cell r="M12">
            <v>0</v>
          </cell>
          <cell r="N12">
            <v>0</v>
          </cell>
          <cell r="O12">
            <v>0</v>
          </cell>
          <cell r="P12">
            <v>0</v>
          </cell>
          <cell r="Q12">
            <v>0</v>
          </cell>
          <cell r="R12">
            <v>0</v>
          </cell>
          <cell r="S12">
            <v>0</v>
          </cell>
          <cell r="T12">
            <v>0</v>
          </cell>
          <cell r="U12">
            <v>0</v>
          </cell>
          <cell r="V12">
            <v>0</v>
          </cell>
        </row>
        <row r="13">
          <cell r="C13" t="str">
            <v>2400121113</v>
          </cell>
          <cell r="F13" t="str">
            <v>Crusher GCR01</v>
          </cell>
          <cell r="G13" t="str">
            <v>Input</v>
          </cell>
          <cell r="H13" t="str">
            <v>USD</v>
          </cell>
        </row>
        <row r="14">
          <cell r="C14" t="str">
            <v>2400120113</v>
          </cell>
          <cell r="D14" t="str">
            <v>Inpit</v>
          </cell>
          <cell r="F14" t="str">
            <v>Feeder FE02</v>
          </cell>
          <cell r="G14" t="str">
            <v>Input</v>
          </cell>
          <cell r="H14" t="str">
            <v>USD</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C15" t="str">
            <v>2400120113</v>
          </cell>
          <cell r="F15" t="str">
            <v>Crusher GCR02</v>
          </cell>
          <cell r="G15" t="str">
            <v>Input</v>
          </cell>
          <cell r="H15" t="str">
            <v>USD</v>
          </cell>
        </row>
        <row r="16">
          <cell r="C16" t="str">
            <v>2400130113</v>
          </cell>
          <cell r="D16" t="str">
            <v>Reclaim</v>
          </cell>
          <cell r="F16" t="str">
            <v>ISP Feeders</v>
          </cell>
          <cell r="G16" t="str">
            <v>Input</v>
          </cell>
          <cell r="H16" t="str">
            <v>USD</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C17" t="str">
            <v>2400130113</v>
          </cell>
          <cell r="F17" t="str">
            <v>ISP Conveyors</v>
          </cell>
          <cell r="G17" t="str">
            <v>Input</v>
          </cell>
          <cell r="H17" t="str">
            <v>USD</v>
          </cell>
        </row>
        <row r="18">
          <cell r="C18" t="str">
            <v>2400200113</v>
          </cell>
          <cell r="D18" t="str">
            <v>Grinding</v>
          </cell>
          <cell r="F18" t="str">
            <v>Sag mill 01</v>
          </cell>
          <cell r="G18" t="str">
            <v>Input</v>
          </cell>
          <cell r="H18" t="str">
            <v>USD</v>
          </cell>
          <cell r="J18">
            <v>0</v>
          </cell>
          <cell r="K18">
            <v>0</v>
          </cell>
          <cell r="L18">
            <v>618250</v>
          </cell>
          <cell r="M18">
            <v>0</v>
          </cell>
          <cell r="N18">
            <v>0</v>
          </cell>
          <cell r="O18">
            <v>0</v>
          </cell>
          <cell r="P18">
            <v>0</v>
          </cell>
          <cell r="Q18">
            <v>0</v>
          </cell>
          <cell r="R18">
            <v>0</v>
          </cell>
          <cell r="S18">
            <v>0</v>
          </cell>
          <cell r="T18">
            <v>702750</v>
          </cell>
          <cell r="U18">
            <v>0</v>
          </cell>
          <cell r="V18">
            <v>1321000</v>
          </cell>
          <cell r="W18">
            <v>1321000</v>
          </cell>
          <cell r="X18">
            <v>1321000</v>
          </cell>
          <cell r="Y18">
            <v>1321000</v>
          </cell>
          <cell r="Z18">
            <v>1321000</v>
          </cell>
          <cell r="AA18">
            <v>1321000</v>
          </cell>
        </row>
        <row r="19">
          <cell r="C19" t="str">
            <v>2400200113</v>
          </cell>
          <cell r="F19" t="str">
            <v>Ball Mill 1A</v>
          </cell>
          <cell r="G19" t="str">
            <v>Input</v>
          </cell>
          <cell r="H19" t="str">
            <v>USD</v>
          </cell>
        </row>
        <row r="20">
          <cell r="C20" t="str">
            <v>2400200113</v>
          </cell>
          <cell r="F20" t="str">
            <v>Ball Mill 1B</v>
          </cell>
          <cell r="G20" t="str">
            <v>Input</v>
          </cell>
          <cell r="H20" t="str">
            <v>USD</v>
          </cell>
        </row>
        <row r="21">
          <cell r="C21" t="str">
            <v>2400210113</v>
          </cell>
          <cell r="D21" t="str">
            <v>Flotation</v>
          </cell>
          <cell r="F21" t="str">
            <v>Rougher cells 1</v>
          </cell>
          <cell r="G21" t="str">
            <v>Input</v>
          </cell>
          <cell r="H21" t="str">
            <v>USD</v>
          </cell>
          <cell r="J21">
            <v>0</v>
          </cell>
          <cell r="K21">
            <v>0</v>
          </cell>
          <cell r="L21">
            <v>0</v>
          </cell>
          <cell r="M21">
            <v>0</v>
          </cell>
          <cell r="N21">
            <v>0</v>
          </cell>
          <cell r="O21">
            <v>0</v>
          </cell>
          <cell r="P21">
            <v>87500</v>
          </cell>
          <cell r="Q21">
            <v>0</v>
          </cell>
          <cell r="R21">
            <v>0</v>
          </cell>
          <cell r="S21">
            <v>0</v>
          </cell>
          <cell r="T21">
            <v>0</v>
          </cell>
          <cell r="U21">
            <v>0</v>
          </cell>
          <cell r="V21">
            <v>87500</v>
          </cell>
          <cell r="W21">
            <v>87500</v>
          </cell>
          <cell r="X21">
            <v>87500</v>
          </cell>
          <cell r="Y21">
            <v>87500</v>
          </cell>
          <cell r="Z21">
            <v>87500</v>
          </cell>
          <cell r="AA21">
            <v>87500</v>
          </cell>
        </row>
        <row r="22">
          <cell r="C22" t="str">
            <v>2400210113</v>
          </cell>
          <cell r="F22" t="str">
            <v>Hi Grade Circuit 1</v>
          </cell>
          <cell r="G22" t="str">
            <v>Input</v>
          </cell>
          <cell r="H22" t="str">
            <v>USD</v>
          </cell>
        </row>
        <row r="23">
          <cell r="C23" t="str">
            <v>2400210113</v>
          </cell>
          <cell r="F23" t="str">
            <v>Cleaner/Recleaner 1</v>
          </cell>
          <cell r="G23" t="str">
            <v>Input</v>
          </cell>
          <cell r="H23" t="str">
            <v>USD</v>
          </cell>
        </row>
        <row r="24">
          <cell r="C24" t="str">
            <v>2400210113</v>
          </cell>
          <cell r="F24" t="str">
            <v>Lo-Grade Circuit 1</v>
          </cell>
          <cell r="G24" t="str">
            <v>Input</v>
          </cell>
          <cell r="H24" t="str">
            <v>USD</v>
          </cell>
        </row>
        <row r="25">
          <cell r="C25" t="str">
            <v>2400201113</v>
          </cell>
          <cell r="D25" t="str">
            <v>Grinding</v>
          </cell>
          <cell r="F25" t="str">
            <v>Sag mill 02</v>
          </cell>
          <cell r="G25" t="str">
            <v>Input</v>
          </cell>
          <cell r="H25" t="str">
            <v>USD</v>
          </cell>
          <cell r="J25">
            <v>198750</v>
          </cell>
          <cell r="K25">
            <v>0</v>
          </cell>
          <cell r="L25">
            <v>0</v>
          </cell>
          <cell r="M25">
            <v>0</v>
          </cell>
          <cell r="N25">
            <v>567500</v>
          </cell>
          <cell r="O25">
            <v>0</v>
          </cell>
          <cell r="P25">
            <v>0</v>
          </cell>
          <cell r="Q25">
            <v>0</v>
          </cell>
          <cell r="R25">
            <v>227500</v>
          </cell>
          <cell r="S25">
            <v>0</v>
          </cell>
          <cell r="T25">
            <v>0</v>
          </cell>
          <cell r="U25">
            <v>190990.86249999999</v>
          </cell>
          <cell r="V25">
            <v>1184740.8625</v>
          </cell>
          <cell r="W25">
            <v>1184740.8625</v>
          </cell>
          <cell r="X25">
            <v>1184740.8625</v>
          </cell>
          <cell r="Y25">
            <v>1184740.8625</v>
          </cell>
          <cell r="Z25">
            <v>1184740.8625</v>
          </cell>
          <cell r="AA25">
            <v>1184740.8625</v>
          </cell>
        </row>
        <row r="26">
          <cell r="C26" t="str">
            <v>2400201113</v>
          </cell>
          <cell r="F26" t="str">
            <v>Ball Mill 2A</v>
          </cell>
          <cell r="G26" t="str">
            <v>Input</v>
          </cell>
          <cell r="H26" t="str">
            <v>USD</v>
          </cell>
        </row>
        <row r="27">
          <cell r="C27" t="str">
            <v>2400201113</v>
          </cell>
          <cell r="F27" t="str">
            <v>Ball Mill 2B</v>
          </cell>
          <cell r="G27" t="str">
            <v>Input</v>
          </cell>
          <cell r="H27" t="str">
            <v>USD</v>
          </cell>
        </row>
        <row r="28">
          <cell r="C28" t="str">
            <v>2400211113</v>
          </cell>
          <cell r="D28" t="str">
            <v>Flotation</v>
          </cell>
          <cell r="F28" t="str">
            <v>Rougher cells 2</v>
          </cell>
          <cell r="G28" t="str">
            <v>Input</v>
          </cell>
          <cell r="H28" t="str">
            <v>USD</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C29" t="str">
            <v>2400211113</v>
          </cell>
          <cell r="F29" t="str">
            <v>Hi Grade Circuit 2</v>
          </cell>
          <cell r="G29" t="str">
            <v>Input</v>
          </cell>
          <cell r="H29" t="str">
            <v>USD</v>
          </cell>
        </row>
        <row r="30">
          <cell r="C30" t="str">
            <v>2400211113</v>
          </cell>
          <cell r="F30" t="str">
            <v>Cleaner/Recleaner 2</v>
          </cell>
          <cell r="G30" t="str">
            <v>Input</v>
          </cell>
          <cell r="H30" t="str">
            <v>USD</v>
          </cell>
        </row>
        <row r="31">
          <cell r="C31" t="str">
            <v>2400211113</v>
          </cell>
          <cell r="F31" t="str">
            <v>Lo-Grade Circuit 2</v>
          </cell>
          <cell r="G31" t="str">
            <v>Input</v>
          </cell>
          <cell r="H31" t="str">
            <v>USD</v>
          </cell>
        </row>
        <row r="32">
          <cell r="C32" t="str">
            <v>2400270113</v>
          </cell>
          <cell r="F32" t="str">
            <v>Kiln Discharge and Crushing</v>
          </cell>
          <cell r="G32" t="str">
            <v>Input</v>
          </cell>
          <cell r="H32" t="str">
            <v>USD</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sheetData>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otes"/>
      <sheetName val="Parameters"/>
      <sheetName val="InitFleet"/>
      <sheetName val="ReplFleet"/>
      <sheetName val="PASTE IN REP"/>
      <sheetName val="Paste In Op Hrs"/>
      <sheetName val="FleetOpHrs"/>
      <sheetName val="Paste in Fleet Nos"/>
      <sheetName val="Fleet"/>
      <sheetName val="MARC_Rates"/>
      <sheetName val="EquipData"/>
      <sheetName val="Fixed Plant"/>
      <sheetName val="Inputs"/>
      <sheetName val="Fixed Plant Maintenance"/>
    </sheetNames>
    <sheetDataSet>
      <sheetData sheetId="0"/>
      <sheetData sheetId="1"/>
      <sheetData sheetId="2" refreshError="1">
        <row r="9">
          <cell r="C9" t="str">
            <v>Y1</v>
          </cell>
          <cell r="E9">
            <v>38353</v>
          </cell>
        </row>
        <row r="10">
          <cell r="C10" t="str">
            <v>Y2</v>
          </cell>
          <cell r="E10">
            <v>38718</v>
          </cell>
        </row>
        <row r="11">
          <cell r="C11" t="str">
            <v>Y3</v>
          </cell>
          <cell r="E11">
            <v>39083</v>
          </cell>
        </row>
        <row r="12">
          <cell r="C12" t="str">
            <v>Y4</v>
          </cell>
          <cell r="E12">
            <v>39448</v>
          </cell>
        </row>
        <row r="13">
          <cell r="C13" t="str">
            <v>Y5</v>
          </cell>
          <cell r="E13">
            <v>39814</v>
          </cell>
        </row>
        <row r="14">
          <cell r="C14" t="str">
            <v>Y6</v>
          </cell>
          <cell r="E14">
            <v>40179</v>
          </cell>
        </row>
        <row r="15">
          <cell r="C15" t="str">
            <v>Y7</v>
          </cell>
          <cell r="E15">
            <v>40544</v>
          </cell>
        </row>
        <row r="16">
          <cell r="C16" t="str">
            <v>Y8</v>
          </cell>
          <cell r="E16">
            <v>40909</v>
          </cell>
        </row>
        <row r="17">
          <cell r="C17" t="str">
            <v>Y9</v>
          </cell>
          <cell r="E17">
            <v>41275</v>
          </cell>
        </row>
        <row r="18">
          <cell r="C18" t="str">
            <v>Y10</v>
          </cell>
          <cell r="E18">
            <v>41640</v>
          </cell>
        </row>
        <row r="19">
          <cell r="C19" t="str">
            <v>Y11</v>
          </cell>
          <cell r="E19">
            <v>42005</v>
          </cell>
        </row>
        <row r="20">
          <cell r="C20" t="str">
            <v>Y12</v>
          </cell>
          <cell r="E20">
            <v>42370</v>
          </cell>
        </row>
        <row r="21">
          <cell r="C21" t="str">
            <v>Y13</v>
          </cell>
          <cell r="E21">
            <v>42736</v>
          </cell>
        </row>
        <row r="22">
          <cell r="C22" t="str">
            <v>Y14</v>
          </cell>
          <cell r="E22">
            <v>43101</v>
          </cell>
        </row>
        <row r="23">
          <cell r="C23" t="str">
            <v>Y15</v>
          </cell>
          <cell r="E23">
            <v>43466</v>
          </cell>
        </row>
        <row r="24">
          <cell r="C24" t="str">
            <v>Y16</v>
          </cell>
          <cell r="E24">
            <v>43831</v>
          </cell>
        </row>
        <row r="25">
          <cell r="C25" t="str">
            <v>Y17</v>
          </cell>
          <cell r="E25">
            <v>44197</v>
          </cell>
        </row>
        <row r="26">
          <cell r="C26" t="str">
            <v>Y18</v>
          </cell>
          <cell r="E26">
            <v>44562</v>
          </cell>
        </row>
        <row r="27">
          <cell r="C27" t="str">
            <v>Y19</v>
          </cell>
          <cell r="E27">
            <v>44927</v>
          </cell>
        </row>
        <row r="28">
          <cell r="C28" t="str">
            <v>Y20</v>
          </cell>
          <cell r="E28">
            <v>45292</v>
          </cell>
        </row>
        <row r="29">
          <cell r="C29" t="str">
            <v>Y21</v>
          </cell>
          <cell r="E29">
            <v>45658</v>
          </cell>
        </row>
        <row r="30">
          <cell r="C30" t="str">
            <v>Y22</v>
          </cell>
          <cell r="E30">
            <v>46023</v>
          </cell>
        </row>
        <row r="31">
          <cell r="C31" t="str">
            <v>Y23</v>
          </cell>
          <cell r="E31">
            <v>46388</v>
          </cell>
        </row>
        <row r="32">
          <cell r="C32" t="str">
            <v>Y24</v>
          </cell>
          <cell r="E32">
            <v>46753</v>
          </cell>
        </row>
        <row r="33">
          <cell r="C33" t="str">
            <v>Y25</v>
          </cell>
          <cell r="E33">
            <v>47119</v>
          </cell>
        </row>
        <row r="34">
          <cell r="C34" t="str">
            <v>Y26</v>
          </cell>
          <cell r="E34">
            <v>47484</v>
          </cell>
        </row>
        <row r="35">
          <cell r="C35" t="str">
            <v>Y27</v>
          </cell>
          <cell r="E35">
            <v>47849</v>
          </cell>
        </row>
        <row r="36">
          <cell r="C36" t="str">
            <v>Y28</v>
          </cell>
          <cell r="E36">
            <v>48214</v>
          </cell>
        </row>
        <row r="37">
          <cell r="C37" t="str">
            <v>Y29</v>
          </cell>
          <cell r="E37">
            <v>48580</v>
          </cell>
        </row>
        <row r="38">
          <cell r="C38" t="str">
            <v>Y30</v>
          </cell>
          <cell r="E38">
            <v>48945</v>
          </cell>
        </row>
      </sheetData>
      <sheetData sheetId="3"/>
      <sheetData sheetId="4"/>
      <sheetData sheetId="5"/>
      <sheetData sheetId="6"/>
      <sheetData sheetId="7"/>
      <sheetData sheetId="8"/>
      <sheetData sheetId="9" refreshError="1">
        <row r="12">
          <cell r="B12">
            <v>110</v>
          </cell>
        </row>
        <row r="13">
          <cell r="B13">
            <v>111</v>
          </cell>
        </row>
        <row r="14">
          <cell r="B14">
            <v>118</v>
          </cell>
        </row>
        <row r="15">
          <cell r="B15">
            <v>202</v>
          </cell>
        </row>
        <row r="16">
          <cell r="B16">
            <v>204</v>
          </cell>
        </row>
        <row r="17">
          <cell r="B17">
            <v>218</v>
          </cell>
        </row>
        <row r="18">
          <cell r="B18">
            <v>229</v>
          </cell>
        </row>
        <row r="19">
          <cell r="B19">
            <v>230</v>
          </cell>
        </row>
        <row r="20">
          <cell r="B20">
            <v>231</v>
          </cell>
        </row>
        <row r="21">
          <cell r="B21">
            <v>232</v>
          </cell>
        </row>
        <row r="22">
          <cell r="B22">
            <v>300</v>
          </cell>
        </row>
        <row r="23">
          <cell r="B23">
            <v>301</v>
          </cell>
        </row>
        <row r="24">
          <cell r="B24">
            <v>302</v>
          </cell>
        </row>
        <row r="25">
          <cell r="B25">
            <v>303</v>
          </cell>
        </row>
        <row r="26">
          <cell r="B26">
            <v>304</v>
          </cell>
        </row>
        <row r="27">
          <cell r="B27">
            <v>305</v>
          </cell>
        </row>
        <row r="28">
          <cell r="B28">
            <v>604</v>
          </cell>
        </row>
        <row r="29">
          <cell r="B29">
            <v>605</v>
          </cell>
        </row>
        <row r="30">
          <cell r="B30">
            <v>701</v>
          </cell>
        </row>
        <row r="31">
          <cell r="B31">
            <v>703</v>
          </cell>
        </row>
        <row r="32">
          <cell r="B32">
            <v>704</v>
          </cell>
        </row>
        <row r="33">
          <cell r="B33">
            <v>705</v>
          </cell>
        </row>
        <row r="34">
          <cell r="B34">
            <v>800</v>
          </cell>
        </row>
        <row r="35">
          <cell r="B35">
            <v>802</v>
          </cell>
        </row>
        <row r="36">
          <cell r="B36">
            <v>803</v>
          </cell>
        </row>
        <row r="37">
          <cell r="B37">
            <v>811</v>
          </cell>
        </row>
        <row r="38">
          <cell r="B38">
            <v>1102</v>
          </cell>
        </row>
        <row r="39">
          <cell r="B39">
            <v>1103</v>
          </cell>
        </row>
        <row r="40">
          <cell r="B40">
            <v>1107</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sheetData>
      <sheetData sheetId="10"/>
      <sheetData sheetId="1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A.I.U."/>
      <sheetName val="SALARIO ADMINISTRACION"/>
      <sheetName val="PRESUPUESTO"/>
      <sheetName val="APU-CAPITULOS-AUXILIARES "/>
      <sheetName val="APU ELECTRICOS"/>
      <sheetName val="CONCRETOS Y MORTEROS"/>
      <sheetName val="INSUMOS"/>
      <sheetName val="EQUIPOS"/>
      <sheetName val="TRANSPORTES"/>
      <sheetName val="SALARIOS OBRA"/>
      <sheetName val="FACTOR PREST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4">
          <cell r="E14">
            <v>703.030303030303</v>
          </cell>
        </row>
        <row r="15">
          <cell r="E15">
            <v>77333.333333333328</v>
          </cell>
        </row>
      </sheetData>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INSUMOS-EQUIPOS"/>
      <sheetName val="FACTOR PREST OBRA"/>
      <sheetName val="SALARIOS OBRA"/>
      <sheetName val="CONCRETOS Y MORTEROS"/>
      <sheetName val="INTERVENTORIA"/>
      <sheetName val="ADMON"/>
      <sheetName val="APU CAP 1"/>
      <sheetName val="APU CAP 2"/>
      <sheetName val="APU CAP 3"/>
      <sheetName val="APU CAP 4"/>
      <sheetName val="APU CAP 5"/>
      <sheetName val="APU CAP 6"/>
      <sheetName val="APU 14 previo"/>
      <sheetName val="APU CAP 7"/>
      <sheetName val="APU CAP 8"/>
      <sheetName val="APU CAP 9"/>
      <sheetName val="APU CAP 10"/>
      <sheetName val="APU CAP 11"/>
      <sheetName val="APU CAP 12"/>
      <sheetName val="APU CAP 13"/>
      <sheetName val="APU CAP 14"/>
      <sheetName val="APU CAP 15"/>
      <sheetName val="APU CAP 16"/>
      <sheetName val="APU PMA"/>
      <sheetName val="PMA"/>
      <sheetName val="PMT"/>
      <sheetName val="MATRIZ CENTRAL"/>
      <sheetName val="M. CANTIDADES CAP 1"/>
      <sheetName val="M. CANTIDADES CAP 2"/>
      <sheetName val="M. CANTIDADES CAP 3"/>
      <sheetName val="M. CANTIDADES CAP 4"/>
      <sheetName val="M. CANTIDADES CAP 5"/>
      <sheetName val="M. CANTIDADES CAP 6"/>
      <sheetName val="M. CANTIDADES CAP 7"/>
      <sheetName val="M.CANTIDADES CAP 8"/>
      <sheetName val="M. CANTIDADES CAP 9"/>
      <sheetName val="M. CANTIDADES CAP 10"/>
      <sheetName val="M. CANTIDADES CAP 11"/>
      <sheetName val="M. CANTIDADES CAP 12"/>
      <sheetName val="M. CANTIDADES CAP 13"/>
      <sheetName val="M. CANTIDADES CAP 14"/>
      <sheetName val="M. CANTIDADES CAP 16"/>
      <sheetName val="AIRES ACONDICIONADOS (P1)"/>
      <sheetName val="ESTRUCTURA BLOQUE A"/>
      <sheetName val="ESTRUCTURA BLOQUE B"/>
      <sheetName val="ACERO "/>
      <sheetName val="CENTRAL DE FRÍO"/>
      <sheetName val="SUMINISTRO + INSTALACIÓN"/>
    </sheetNames>
    <sheetDataSet>
      <sheetData sheetId="0"/>
      <sheetData sheetId="1">
        <row r="123">
          <cell r="B123">
            <v>2120965.56</v>
          </cell>
        </row>
        <row r="124">
          <cell r="B124">
            <v>2145767.54</v>
          </cell>
        </row>
        <row r="125">
          <cell r="B125">
            <v>511700</v>
          </cell>
        </row>
        <row r="126">
          <cell r="B126">
            <v>483140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MOER Register"/>
      <sheetName val="Hoja1"/>
      <sheetName val="LISTS-FOR INTERNAL USE ONLY"/>
      <sheetName val="Fleet"/>
      <sheetName val="Parameters"/>
    </sheetNames>
    <sheetDataSet>
      <sheetData sheetId="0" refreshError="1"/>
      <sheetData sheetId="1" refreshError="1"/>
      <sheetData sheetId="2" refreshError="1">
        <row r="8">
          <cell r="B8" t="str">
            <v>In Progress</v>
          </cell>
        </row>
        <row r="9">
          <cell r="B9" t="str">
            <v>For Approval</v>
          </cell>
        </row>
        <row r="10">
          <cell r="B10" t="str">
            <v>Approved</v>
          </cell>
        </row>
        <row r="11">
          <cell r="B11" t="str">
            <v>Defining scope</v>
          </cell>
        </row>
        <row r="12">
          <cell r="B12" t="str">
            <v>TBD</v>
          </cell>
        </row>
        <row r="13">
          <cell r="B13" t="str">
            <v>Voided</v>
          </cell>
        </row>
        <row r="17">
          <cell r="B17" t="str">
            <v>Johnny Campo</v>
          </cell>
        </row>
        <row r="18">
          <cell r="B18" t="str">
            <v>Operation Manager</v>
          </cell>
        </row>
        <row r="19">
          <cell r="B19" t="str">
            <v>Purchasing</v>
          </cell>
        </row>
        <row r="20">
          <cell r="B20" t="str">
            <v>Peter Tilston</v>
          </cell>
        </row>
        <row r="21">
          <cell r="B21" t="str">
            <v>Jaime Urjel</v>
          </cell>
        </row>
        <row r="22">
          <cell r="B22" t="str">
            <v>Harold McBride</v>
          </cell>
        </row>
        <row r="23">
          <cell r="B23" t="str">
            <v>Chris Phillips</v>
          </cell>
        </row>
        <row r="24">
          <cell r="B24" t="str">
            <v>Reinhold Schmidt</v>
          </cell>
        </row>
        <row r="25">
          <cell r="B25" t="str">
            <v>Gary Nagle</v>
          </cell>
        </row>
      </sheetData>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ADY MIX"/>
      <sheetName val="READY MIX CLIENTE"/>
      <sheetName val="SILOS"/>
      <sheetName val="SILOS CLIENTE"/>
      <sheetName val="TRITURADORA"/>
      <sheetName val="TRITURADORA CLIENTE"/>
      <sheetName val="OTROS MONTAJES"/>
      <sheetName val="OTROS MONTAJES CLIENTE"/>
      <sheetName val="TARIFAS DE VENTA "/>
      <sheetName val="TARIFAS DE VENTA CLIENTE"/>
      <sheetName val="CONTROL VALOR VENTA"/>
      <sheetName val="APUS"/>
      <sheetName val="VAR"/>
      <sheetName val="RESUMEN"/>
      <sheetName val="DESGLOSE"/>
      <sheetName val="FABRICACIONES"/>
      <sheetName val="QAQC FABRIC"/>
      <sheetName val="PINTURA"/>
      <sheetName val="GROUTING"/>
      <sheetName val="RENDIMIENTOS"/>
      <sheetName val="TOPOGRAFIA"/>
      <sheetName val="SUBCON"/>
      <sheetName val="OTROS MO"/>
      <sheetName val="CONS"/>
      <sheetName val="EQUI"/>
      <sheetName val="SUPERV"/>
      <sheetName val="INDIR"/>
      <sheetName val="CALC-MOD"/>
      <sheetName val="MOD GUATEMALA"/>
      <sheetName val="F-IIA-320"/>
      <sheetName val="SALAR"/>
      <sheetName val="DOT"/>
      <sheetName val="NOM-1T"/>
      <sheetName val="NOM-2T"/>
      <sheetName val="NOM-3T"/>
      <sheetName val="BASE EQUI"/>
      <sheetName val="BASE CONS"/>
      <sheetName val="referencia dotación"/>
      <sheetName val="LISTS-FOR INTERNAL USE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5E24-1C7D-43BE-A9C1-2A2443A6EFE1}">
  <sheetPr>
    <pageSetUpPr fitToPage="1"/>
  </sheetPr>
  <dimension ref="A1:M358"/>
  <sheetViews>
    <sheetView tabSelected="1" view="pageBreakPreview" zoomScale="55" zoomScaleNormal="85" zoomScaleSheetLayoutView="55" workbookViewId="0">
      <selection activeCell="C24" sqref="C24"/>
    </sheetView>
  </sheetViews>
  <sheetFormatPr baseColWidth="10" defaultColWidth="11.44140625" defaultRowHeight="13.8" x14ac:dyDescent="0.3"/>
  <cols>
    <col min="1" max="1" width="11.5546875" style="4" bestFit="1" customWidth="1"/>
    <col min="2" max="2" width="11.5546875" style="168" customWidth="1"/>
    <col min="3" max="3" width="86.5546875" style="4" customWidth="1"/>
    <col min="4" max="4" width="17" style="4" customWidth="1"/>
    <col min="5" max="5" width="12.44140625" style="169" customWidth="1"/>
    <col min="6" max="6" width="16.5546875" style="80" customWidth="1"/>
    <col min="7" max="7" width="19.88671875" style="4" bestFit="1" customWidth="1"/>
    <col min="8" max="8" width="26.5546875" style="4" bestFit="1" customWidth="1"/>
    <col min="9" max="9" width="8.5546875" style="4" hidden="1" customWidth="1"/>
    <col min="10" max="10" width="10.109375" style="4" hidden="1" customWidth="1"/>
    <col min="11" max="11" width="37.88671875" style="4" hidden="1" customWidth="1"/>
    <col min="12" max="12" width="0" style="4" hidden="1" customWidth="1"/>
    <col min="13" max="13" width="26.44140625" style="4" bestFit="1" customWidth="1"/>
    <col min="14" max="16384" width="11.44140625" style="4"/>
  </cols>
  <sheetData>
    <row r="1" spans="1:11" ht="45" customHeight="1" x14ac:dyDescent="0.3">
      <c r="A1" s="1" t="s">
        <v>0</v>
      </c>
      <c r="B1" s="2"/>
      <c r="C1" s="2"/>
      <c r="D1" s="2"/>
      <c r="E1" s="2"/>
      <c r="F1" s="2"/>
      <c r="G1" s="2"/>
      <c r="H1" s="3"/>
    </row>
    <row r="2" spans="1:11" ht="14.4" thickBot="1" x14ac:dyDescent="0.35">
      <c r="A2" s="5" t="s">
        <v>1</v>
      </c>
      <c r="B2" s="6" t="s">
        <v>2</v>
      </c>
      <c r="C2" s="7" t="s">
        <v>3</v>
      </c>
      <c r="D2" s="7" t="s">
        <v>4</v>
      </c>
      <c r="E2" s="8" t="s">
        <v>5</v>
      </c>
      <c r="F2" s="9" t="s">
        <v>6</v>
      </c>
      <c r="G2" s="7" t="s">
        <v>7</v>
      </c>
      <c r="H2" s="10"/>
      <c r="J2" s="11"/>
      <c r="K2" s="4" t="s">
        <v>8</v>
      </c>
    </row>
    <row r="3" spans="1:11" x14ac:dyDescent="0.3">
      <c r="A3" s="12">
        <v>1</v>
      </c>
      <c r="B3" s="13"/>
      <c r="C3" s="14" t="s">
        <v>9</v>
      </c>
      <c r="D3" s="15"/>
      <c r="E3" s="16"/>
      <c r="F3" s="17"/>
      <c r="G3" s="18"/>
      <c r="H3" s="19"/>
      <c r="I3" s="20"/>
      <c r="J3" s="21"/>
      <c r="K3" s="4" t="s">
        <v>10</v>
      </c>
    </row>
    <row r="4" spans="1:11" x14ac:dyDescent="0.3">
      <c r="A4" s="22">
        <v>1.01</v>
      </c>
      <c r="B4" s="23" t="s">
        <v>11</v>
      </c>
      <c r="C4" s="24" t="s">
        <v>12</v>
      </c>
      <c r="D4" s="25" t="s">
        <v>13</v>
      </c>
      <c r="E4" s="26">
        <v>10</v>
      </c>
      <c r="F4" s="27"/>
      <c r="G4" s="28">
        <f>ROUND((+F4*E4),0)</f>
        <v>0</v>
      </c>
      <c r="H4" s="29"/>
      <c r="I4" s="30"/>
      <c r="J4" s="31"/>
      <c r="K4" s="4" t="s">
        <v>14</v>
      </c>
    </row>
    <row r="5" spans="1:11" ht="27.6" x14ac:dyDescent="0.3">
      <c r="A5" s="22">
        <v>1.03</v>
      </c>
      <c r="B5" s="23" t="s">
        <v>15</v>
      </c>
      <c r="C5" s="24" t="s">
        <v>16</v>
      </c>
      <c r="D5" s="25" t="s">
        <v>13</v>
      </c>
      <c r="E5" s="26">
        <v>10</v>
      </c>
      <c r="F5" s="27"/>
      <c r="G5" s="28">
        <f>ROUND((+F5*E5),0)</f>
        <v>0</v>
      </c>
      <c r="H5" s="29"/>
    </row>
    <row r="6" spans="1:11" ht="41.4" x14ac:dyDescent="0.3">
      <c r="A6" s="22">
        <v>1.04</v>
      </c>
      <c r="B6" s="23" t="s">
        <v>17</v>
      </c>
      <c r="C6" s="24" t="s">
        <v>18</v>
      </c>
      <c r="D6" s="25" t="s">
        <v>19</v>
      </c>
      <c r="E6" s="26">
        <v>950</v>
      </c>
      <c r="F6" s="32"/>
      <c r="G6" s="28">
        <f t="shared" ref="G6:G7" si="0">ROUND((+F6*E6),0)</f>
        <v>0</v>
      </c>
      <c r="H6" s="29"/>
      <c r="I6" s="33"/>
    </row>
    <row r="7" spans="1:11" x14ac:dyDescent="0.3">
      <c r="A7" s="22">
        <v>1.05</v>
      </c>
      <c r="B7" s="23" t="s">
        <v>20</v>
      </c>
      <c r="C7" s="24" t="s">
        <v>21</v>
      </c>
      <c r="D7" s="25" t="s">
        <v>22</v>
      </c>
      <c r="E7" s="26">
        <v>1</v>
      </c>
      <c r="F7" s="27"/>
      <c r="G7" s="28">
        <f t="shared" si="0"/>
        <v>0</v>
      </c>
      <c r="H7" s="29"/>
      <c r="I7" s="33"/>
    </row>
    <row r="8" spans="1:11" ht="14.4" thickBot="1" x14ac:dyDescent="0.35">
      <c r="A8" s="34" t="str">
        <f>+CONCATENATE("SUBTOTAL ",C3)</f>
        <v>SUBTOTAL PRELIMINARES</v>
      </c>
      <c r="B8" s="35"/>
      <c r="C8" s="36"/>
      <c r="D8" s="37"/>
      <c r="E8" s="38"/>
      <c r="F8" s="39"/>
      <c r="G8" s="40"/>
      <c r="H8" s="41">
        <f>SUM(G4:G7)</f>
        <v>0</v>
      </c>
      <c r="I8" s="33"/>
    </row>
    <row r="9" spans="1:11" x14ac:dyDescent="0.3">
      <c r="A9" s="12">
        <v>2</v>
      </c>
      <c r="B9" s="13"/>
      <c r="C9" s="14" t="s">
        <v>23</v>
      </c>
      <c r="D9" s="15"/>
      <c r="E9" s="16"/>
      <c r="F9" s="17"/>
      <c r="G9" s="18"/>
      <c r="H9" s="19"/>
      <c r="I9" s="20"/>
    </row>
    <row r="10" spans="1:11" x14ac:dyDescent="0.3">
      <c r="A10" s="22">
        <v>2.0099999999999998</v>
      </c>
      <c r="B10" s="23" t="s">
        <v>24</v>
      </c>
      <c r="C10" s="42" t="s">
        <v>25</v>
      </c>
      <c r="D10" s="25" t="s">
        <v>26</v>
      </c>
      <c r="E10" s="26">
        <f>+(30000+5800)*0.2</f>
        <v>7160</v>
      </c>
      <c r="F10" s="27"/>
      <c r="G10" s="28">
        <f t="shared" ref="G10:G13" si="1">ROUND((+F10*E10),0)</f>
        <v>0</v>
      </c>
      <c r="H10" s="29"/>
      <c r="I10" s="30"/>
    </row>
    <row r="11" spans="1:11" x14ac:dyDescent="0.3">
      <c r="A11" s="22">
        <v>2.02</v>
      </c>
      <c r="B11" s="23" t="s">
        <v>27</v>
      </c>
      <c r="C11" s="42" t="s">
        <v>28</v>
      </c>
      <c r="D11" s="25" t="s">
        <v>26</v>
      </c>
      <c r="E11" s="26">
        <f>5829*1.3*0.5</f>
        <v>3788.85</v>
      </c>
      <c r="F11" s="27"/>
      <c r="G11" s="28">
        <f t="shared" si="1"/>
        <v>0</v>
      </c>
      <c r="H11" s="29"/>
      <c r="I11" s="33"/>
    </row>
    <row r="12" spans="1:11" x14ac:dyDescent="0.3">
      <c r="A12" s="22">
        <v>2.0299999999999998</v>
      </c>
      <c r="B12" s="23"/>
      <c r="C12" s="42" t="s">
        <v>29</v>
      </c>
      <c r="D12" s="25" t="s">
        <v>26</v>
      </c>
      <c r="E12" s="26">
        <f>30431*0.9</f>
        <v>27387.9</v>
      </c>
      <c r="F12" s="32"/>
      <c r="G12" s="28">
        <f t="shared" si="1"/>
        <v>0</v>
      </c>
      <c r="H12" s="29"/>
      <c r="I12" s="33"/>
    </row>
    <row r="13" spans="1:11" ht="27.6" x14ac:dyDescent="0.3">
      <c r="A13" s="22">
        <v>2.04</v>
      </c>
      <c r="B13" s="23" t="s">
        <v>30</v>
      </c>
      <c r="C13" s="43" t="s">
        <v>31</v>
      </c>
      <c r="D13" s="25" t="s">
        <v>26</v>
      </c>
      <c r="E13" s="26">
        <f>(2500+2128)*0.4</f>
        <v>1851.2</v>
      </c>
      <c r="F13" s="32"/>
      <c r="G13" s="28">
        <f t="shared" si="1"/>
        <v>0</v>
      </c>
      <c r="H13" s="29"/>
      <c r="I13" s="33"/>
    </row>
    <row r="14" spans="1:11" ht="14.4" thickBot="1" x14ac:dyDescent="0.35">
      <c r="A14" s="34" t="str">
        <f>+CONCATENATE("SUBTOTAL ",C9)</f>
        <v>SUBTOTAL MOVIMIENTOS DE TIERRA</v>
      </c>
      <c r="B14" s="35"/>
      <c r="C14" s="36"/>
      <c r="D14" s="37"/>
      <c r="E14" s="38"/>
      <c r="F14" s="39"/>
      <c r="G14" s="40"/>
      <c r="H14" s="44">
        <f>SUM(G10:G13)</f>
        <v>0</v>
      </c>
      <c r="I14" s="33"/>
    </row>
    <row r="15" spans="1:11" x14ac:dyDescent="0.3">
      <c r="A15" s="12">
        <v>3</v>
      </c>
      <c r="B15" s="13"/>
      <c r="C15" s="45" t="s">
        <v>32</v>
      </c>
      <c r="D15" s="46"/>
      <c r="E15" s="47"/>
      <c r="F15" s="48"/>
      <c r="G15" s="49"/>
      <c r="H15" s="50"/>
      <c r="I15" s="20"/>
    </row>
    <row r="16" spans="1:11" x14ac:dyDescent="0.3">
      <c r="A16" s="22">
        <v>3.01</v>
      </c>
      <c r="B16" s="23">
        <v>377</v>
      </c>
      <c r="C16" s="42" t="s">
        <v>33</v>
      </c>
      <c r="D16" s="25" t="s">
        <v>26</v>
      </c>
      <c r="E16" s="26">
        <f>+'[1]MEM. CAP. 3'!M75</f>
        <v>862.55199999999991</v>
      </c>
      <c r="F16" s="32"/>
      <c r="G16" s="28">
        <f t="shared" ref="G16:G26" si="2">ROUND((+F16*E16),0)</f>
        <v>0</v>
      </c>
      <c r="H16" s="29"/>
      <c r="I16" s="51"/>
      <c r="J16" s="30"/>
      <c r="K16" s="30"/>
    </row>
    <row r="17" spans="1:11" x14ac:dyDescent="0.3">
      <c r="A17" s="22">
        <v>3.02</v>
      </c>
      <c r="B17" s="23" t="s">
        <v>34</v>
      </c>
      <c r="C17" s="42" t="s">
        <v>28</v>
      </c>
      <c r="D17" s="25" t="s">
        <v>26</v>
      </c>
      <c r="E17" s="26">
        <f>+'[1]MEM. CAP. 3'!M91</f>
        <v>206.95</v>
      </c>
      <c r="F17" s="32"/>
      <c r="G17" s="28">
        <f t="shared" si="2"/>
        <v>0</v>
      </c>
      <c r="H17" s="29"/>
      <c r="I17" s="51"/>
      <c r="J17" s="30"/>
      <c r="K17" s="30"/>
    </row>
    <row r="18" spans="1:11" x14ac:dyDescent="0.3">
      <c r="A18" s="22">
        <v>3.03</v>
      </c>
      <c r="B18" s="23">
        <v>1201</v>
      </c>
      <c r="C18" s="42" t="s">
        <v>35</v>
      </c>
      <c r="D18" s="25" t="s">
        <v>26</v>
      </c>
      <c r="E18" s="26">
        <f>+'[1]MEM. CAP. 3'!M104</f>
        <v>16.2</v>
      </c>
      <c r="F18" s="32"/>
      <c r="G18" s="28">
        <f t="shared" si="2"/>
        <v>0</v>
      </c>
      <c r="H18" s="29"/>
      <c r="I18" s="51"/>
      <c r="J18" s="30"/>
      <c r="K18" s="30"/>
    </row>
    <row r="19" spans="1:11" s="60" customFormat="1" ht="27.6" x14ac:dyDescent="0.3">
      <c r="A19" s="52">
        <v>3.04</v>
      </c>
      <c r="B19" s="53" t="s">
        <v>36</v>
      </c>
      <c r="C19" s="43" t="s">
        <v>37</v>
      </c>
      <c r="D19" s="54" t="s">
        <v>19</v>
      </c>
      <c r="E19" s="55">
        <f>(157.28*1.2)*1.4</f>
        <v>264.23039999999997</v>
      </c>
      <c r="F19" s="56"/>
      <c r="G19" s="28">
        <f t="shared" si="2"/>
        <v>0</v>
      </c>
      <c r="H19" s="57"/>
      <c r="I19" s="58"/>
      <c r="J19" s="59"/>
      <c r="K19" s="59"/>
    </row>
    <row r="20" spans="1:11" x14ac:dyDescent="0.3">
      <c r="A20" s="22">
        <v>3.05</v>
      </c>
      <c r="B20" s="23" t="s">
        <v>38</v>
      </c>
      <c r="C20" s="43" t="s">
        <v>39</v>
      </c>
      <c r="D20" s="25" t="s">
        <v>26</v>
      </c>
      <c r="E20" s="26">
        <f>+'[1]MEM. CAP. 3'!M172</f>
        <v>94.25</v>
      </c>
      <c r="F20" s="32"/>
      <c r="G20" s="28">
        <f t="shared" si="2"/>
        <v>0</v>
      </c>
      <c r="H20" s="29"/>
      <c r="I20" s="51"/>
      <c r="J20" s="30"/>
      <c r="K20" s="30"/>
    </row>
    <row r="21" spans="1:11" x14ac:dyDescent="0.3">
      <c r="A21" s="22">
        <v>3.06</v>
      </c>
      <c r="B21" s="23">
        <v>7651</v>
      </c>
      <c r="C21" s="43" t="s">
        <v>40</v>
      </c>
      <c r="D21" s="25" t="s">
        <v>26</v>
      </c>
      <c r="E21" s="26">
        <f>+'[1]MEM. CAP. 3'!M189</f>
        <v>7</v>
      </c>
      <c r="F21" s="32"/>
      <c r="G21" s="28">
        <f t="shared" si="2"/>
        <v>0</v>
      </c>
      <c r="H21" s="29"/>
      <c r="I21" s="51"/>
      <c r="J21" s="30"/>
      <c r="K21" s="30"/>
    </row>
    <row r="22" spans="1:11" x14ac:dyDescent="0.3">
      <c r="A22" s="22">
        <v>3.07</v>
      </c>
      <c r="B22" s="23" t="s">
        <v>41</v>
      </c>
      <c r="C22" s="43" t="s">
        <v>42</v>
      </c>
      <c r="D22" s="25" t="s">
        <v>26</v>
      </c>
      <c r="E22" s="26">
        <f>+'[1]MEM. CAP. 3'!M242</f>
        <v>354.85199999999986</v>
      </c>
      <c r="F22" s="32"/>
      <c r="G22" s="28">
        <f t="shared" si="2"/>
        <v>0</v>
      </c>
      <c r="H22" s="29"/>
      <c r="I22" s="51"/>
      <c r="J22" s="30"/>
      <c r="K22" s="30"/>
    </row>
    <row r="23" spans="1:11" x14ac:dyDescent="0.3">
      <c r="A23" s="22">
        <v>3.08</v>
      </c>
      <c r="B23" s="23" t="s">
        <v>43</v>
      </c>
      <c r="C23" s="43" t="s">
        <v>44</v>
      </c>
      <c r="D23" s="25" t="s">
        <v>45</v>
      </c>
      <c r="E23" s="26">
        <f>+'[1]MEM. CAP. 3'!M408</f>
        <v>128986.75299999994</v>
      </c>
      <c r="F23" s="32"/>
      <c r="G23" s="28">
        <f t="shared" si="2"/>
        <v>0</v>
      </c>
      <c r="H23" s="29"/>
      <c r="I23" s="51"/>
      <c r="J23" s="30"/>
      <c r="K23" s="30"/>
    </row>
    <row r="24" spans="1:11" x14ac:dyDescent="0.3">
      <c r="A24" s="22">
        <v>3.09</v>
      </c>
      <c r="B24" s="23" t="s">
        <v>46</v>
      </c>
      <c r="C24" s="42" t="s">
        <v>47</v>
      </c>
      <c r="D24" s="25" t="s">
        <v>26</v>
      </c>
      <c r="E24" s="26">
        <f>+'[1]MEM. CAP. 3'!M156</f>
        <v>1.25</v>
      </c>
      <c r="F24" s="32"/>
      <c r="G24" s="28">
        <f t="shared" si="2"/>
        <v>0</v>
      </c>
      <c r="H24" s="29"/>
      <c r="I24" s="51"/>
      <c r="J24" s="30"/>
      <c r="K24" s="30"/>
    </row>
    <row r="25" spans="1:11" x14ac:dyDescent="0.3">
      <c r="A25" s="22">
        <v>3.1</v>
      </c>
      <c r="B25" s="23" t="s">
        <v>48</v>
      </c>
      <c r="C25" s="42" t="s">
        <v>49</v>
      </c>
      <c r="D25" s="25" t="s">
        <v>26</v>
      </c>
      <c r="E25" s="26">
        <f>+'[1]MEM. CAP. 3'!M435</f>
        <v>130.5</v>
      </c>
      <c r="F25" s="32"/>
      <c r="G25" s="28">
        <f t="shared" si="2"/>
        <v>0</v>
      </c>
      <c r="H25" s="29"/>
      <c r="I25" s="51"/>
      <c r="J25" s="30"/>
      <c r="K25" s="30"/>
    </row>
    <row r="26" spans="1:11" x14ac:dyDescent="0.3">
      <c r="A26" s="22">
        <v>3.11</v>
      </c>
      <c r="B26" s="23" t="s">
        <v>50</v>
      </c>
      <c r="C26" s="42" t="s">
        <v>51</v>
      </c>
      <c r="D26" s="25" t="s">
        <v>26</v>
      </c>
      <c r="E26" s="26">
        <f>+'[1]MEM. CAP. 3'!M449</f>
        <v>200</v>
      </c>
      <c r="F26" s="32"/>
      <c r="G26" s="28">
        <f t="shared" si="2"/>
        <v>0</v>
      </c>
      <c r="H26" s="29"/>
      <c r="I26" s="51"/>
      <c r="J26" s="30"/>
      <c r="K26" s="30"/>
    </row>
    <row r="27" spans="1:11" ht="14.4" thickBot="1" x14ac:dyDescent="0.35">
      <c r="A27" s="34" t="str">
        <f>+CONCATENATE("SUBTOTAL ",C15)</f>
        <v>SUBTOTAL CIMENTACION</v>
      </c>
      <c r="B27" s="35"/>
      <c r="C27" s="36"/>
      <c r="D27" s="37"/>
      <c r="E27" s="38"/>
      <c r="F27" s="39"/>
      <c r="G27" s="40"/>
      <c r="H27" s="41">
        <f>SUM(G16:G26)</f>
        <v>0</v>
      </c>
      <c r="I27" s="33"/>
    </row>
    <row r="28" spans="1:11" x14ac:dyDescent="0.3">
      <c r="A28" s="12">
        <v>4</v>
      </c>
      <c r="B28" s="13"/>
      <c r="C28" s="14" t="s">
        <v>52</v>
      </c>
      <c r="D28" s="15"/>
      <c r="E28" s="16"/>
      <c r="F28" s="17"/>
      <c r="G28" s="18"/>
      <c r="H28" s="19"/>
      <c r="I28" s="20"/>
    </row>
    <row r="29" spans="1:11" x14ac:dyDescent="0.3">
      <c r="A29" s="22">
        <v>4.01</v>
      </c>
      <c r="B29" s="61">
        <v>3092</v>
      </c>
      <c r="C29" s="42" t="s">
        <v>53</v>
      </c>
      <c r="D29" s="25" t="s">
        <v>26</v>
      </c>
      <c r="E29" s="26">
        <f>+'[1]MEM. CAP. 4'!M20</f>
        <v>4.2</v>
      </c>
      <c r="F29" s="32"/>
      <c r="G29" s="28">
        <f t="shared" ref="G29:G35" si="3">ROUND((+F29*E29),0)</f>
        <v>0</v>
      </c>
      <c r="H29" s="29"/>
      <c r="I29" s="51"/>
      <c r="J29" s="30"/>
      <c r="K29" s="30"/>
    </row>
    <row r="30" spans="1:11" x14ac:dyDescent="0.3">
      <c r="A30" s="22">
        <v>4.0199999999999996</v>
      </c>
      <c r="B30" s="61">
        <v>3093</v>
      </c>
      <c r="C30" s="42" t="s">
        <v>54</v>
      </c>
      <c r="D30" s="25" t="s">
        <v>26</v>
      </c>
      <c r="E30" s="26">
        <f>+'[1]MEM. CAP. 4'!M36</f>
        <v>39.247999999999998</v>
      </c>
      <c r="F30" s="32"/>
      <c r="G30" s="28">
        <f t="shared" si="3"/>
        <v>0</v>
      </c>
      <c r="H30" s="29"/>
      <c r="I30" s="51"/>
      <c r="J30" s="30"/>
      <c r="K30" s="30"/>
    </row>
    <row r="31" spans="1:11" x14ac:dyDescent="0.3">
      <c r="A31" s="22">
        <v>4.03</v>
      </c>
      <c r="B31" s="61">
        <v>2214</v>
      </c>
      <c r="C31" s="42" t="s">
        <v>55</v>
      </c>
      <c r="D31" s="25" t="s">
        <v>56</v>
      </c>
      <c r="E31" s="26">
        <f>+'[1]MEM. CAP. 4'!M50</f>
        <v>398</v>
      </c>
      <c r="F31" s="32"/>
      <c r="G31" s="28">
        <f t="shared" si="3"/>
        <v>0</v>
      </c>
      <c r="H31" s="29"/>
      <c r="I31" s="51"/>
      <c r="J31" s="30"/>
      <c r="K31" s="30"/>
    </row>
    <row r="32" spans="1:11" x14ac:dyDescent="0.3">
      <c r="A32" s="22">
        <v>4.04</v>
      </c>
      <c r="B32" s="61">
        <v>362</v>
      </c>
      <c r="C32" s="43" t="s">
        <v>57</v>
      </c>
      <c r="D32" s="25" t="s">
        <v>56</v>
      </c>
      <c r="E32" s="26">
        <f>+'[1]MEM. CAP. 4'!M67</f>
        <v>372.95</v>
      </c>
      <c r="F32" s="32"/>
      <c r="G32" s="28">
        <f t="shared" si="3"/>
        <v>0</v>
      </c>
      <c r="H32" s="29"/>
      <c r="I32" s="33"/>
    </row>
    <row r="33" spans="1:11" x14ac:dyDescent="0.3">
      <c r="A33" s="22">
        <v>4.05</v>
      </c>
      <c r="B33" s="61" t="s">
        <v>58</v>
      </c>
      <c r="C33" s="42" t="s">
        <v>44</v>
      </c>
      <c r="D33" s="25" t="s">
        <v>45</v>
      </c>
      <c r="E33" s="26">
        <f>+'[1]MEM. CAP. 4'!M91</f>
        <v>31938.690399999999</v>
      </c>
      <c r="F33" s="32"/>
      <c r="G33" s="28">
        <f t="shared" si="3"/>
        <v>0</v>
      </c>
      <c r="H33" s="29"/>
      <c r="I33" s="20"/>
    </row>
    <row r="34" spans="1:11" x14ac:dyDescent="0.3">
      <c r="A34" s="22">
        <v>4.0599999999999996</v>
      </c>
      <c r="B34" s="61" t="s">
        <v>59</v>
      </c>
      <c r="C34" s="42" t="s">
        <v>60</v>
      </c>
      <c r="D34" s="25" t="s">
        <v>26</v>
      </c>
      <c r="E34" s="26">
        <f>+'[1]MEM. CAP. 4'!M105</f>
        <v>19.200000000000003</v>
      </c>
      <c r="F34" s="32"/>
      <c r="G34" s="28">
        <f t="shared" si="3"/>
        <v>0</v>
      </c>
      <c r="H34" s="29"/>
      <c r="I34" s="51"/>
      <c r="J34" s="30"/>
      <c r="K34" s="30"/>
    </row>
    <row r="35" spans="1:11" ht="27.6" x14ac:dyDescent="0.3">
      <c r="A35" s="22">
        <v>4.07</v>
      </c>
      <c r="B35" s="61" t="s">
        <v>61</v>
      </c>
      <c r="C35" s="43" t="s">
        <v>62</v>
      </c>
      <c r="D35" s="25" t="s">
        <v>26</v>
      </c>
      <c r="E35" s="26">
        <f>+'[1]MEM. CAP. 4'!M119</f>
        <v>14.24</v>
      </c>
      <c r="F35" s="32"/>
      <c r="G35" s="28">
        <f t="shared" si="3"/>
        <v>0</v>
      </c>
      <c r="H35" s="29" t="s">
        <v>63</v>
      </c>
      <c r="I35" s="51"/>
      <c r="J35" s="30"/>
      <c r="K35" s="30"/>
    </row>
    <row r="36" spans="1:11" ht="14.4" thickBot="1" x14ac:dyDescent="0.35">
      <c r="A36" s="34" t="str">
        <f>+CONCATENATE("SUBTOTAL ",C29)</f>
        <v>SUBTOTAL COLUMNAS EN CONCRETO DE 3500 PSI, NO INCLUYE ACERO DE REFUERZO</v>
      </c>
      <c r="B36" s="35"/>
      <c r="C36" s="36"/>
      <c r="D36" s="37"/>
      <c r="E36" s="38"/>
      <c r="F36" s="39"/>
      <c r="G36" s="40"/>
      <c r="H36" s="41">
        <f>SUM(G29:G35)</f>
        <v>0</v>
      </c>
      <c r="I36" s="33"/>
    </row>
    <row r="37" spans="1:11" x14ac:dyDescent="0.3">
      <c r="A37" s="12">
        <v>5</v>
      </c>
      <c r="B37" s="13"/>
      <c r="C37" s="14" t="s">
        <v>64</v>
      </c>
      <c r="D37" s="15"/>
      <c r="E37" s="16"/>
      <c r="F37" s="17"/>
      <c r="G37" s="18"/>
      <c r="H37" s="19"/>
      <c r="I37" s="20"/>
    </row>
    <row r="38" spans="1:11" x14ac:dyDescent="0.3">
      <c r="A38" s="62">
        <v>5.0999999999999996</v>
      </c>
      <c r="B38" s="63"/>
      <c r="C38" s="64" t="s">
        <v>65</v>
      </c>
      <c r="D38" s="65"/>
      <c r="E38" s="65"/>
      <c r="F38" s="66"/>
      <c r="G38" s="67"/>
      <c r="H38" s="68"/>
      <c r="I38" s="20"/>
    </row>
    <row r="39" spans="1:11" x14ac:dyDescent="0.3">
      <c r="A39" s="22" t="s">
        <v>66</v>
      </c>
      <c r="B39" s="61"/>
      <c r="C39" s="43" t="s">
        <v>67</v>
      </c>
      <c r="D39" s="25" t="s">
        <v>19</v>
      </c>
      <c r="E39" s="26">
        <f>+'[1]MEM. CAP. 5'!M31</f>
        <v>4198.5</v>
      </c>
      <c r="F39" s="27"/>
      <c r="G39" s="28">
        <f t="shared" ref="G39:G42" si="4">ROUND((+F39*E39),0)</f>
        <v>0</v>
      </c>
      <c r="H39" s="29"/>
      <c r="I39" s="33" t="s">
        <v>68</v>
      </c>
    </row>
    <row r="40" spans="1:11" x14ac:dyDescent="0.3">
      <c r="A40" s="22" t="s">
        <v>69</v>
      </c>
      <c r="B40" s="61"/>
      <c r="C40" s="43" t="s">
        <v>70</v>
      </c>
      <c r="D40" s="25" t="s">
        <v>19</v>
      </c>
      <c r="E40" s="26">
        <f>+'[1]MEM. CAP. 5'!M60</f>
        <v>3270.7000000000003</v>
      </c>
      <c r="F40" s="27"/>
      <c r="G40" s="28">
        <f t="shared" si="4"/>
        <v>0</v>
      </c>
      <c r="H40" s="29"/>
      <c r="I40" s="33" t="s">
        <v>68</v>
      </c>
    </row>
    <row r="41" spans="1:11" x14ac:dyDescent="0.3">
      <c r="A41" s="22" t="s">
        <v>71</v>
      </c>
      <c r="B41" s="61"/>
      <c r="C41" s="43" t="s">
        <v>72</v>
      </c>
      <c r="D41" s="25" t="s">
        <v>19</v>
      </c>
      <c r="E41" s="26">
        <f>+'[1]MEM. CAP. 5'!M88</f>
        <v>3593.4999999999995</v>
      </c>
      <c r="F41" s="27"/>
      <c r="G41" s="28">
        <f t="shared" si="4"/>
        <v>0</v>
      </c>
      <c r="H41" s="29"/>
      <c r="I41" s="33"/>
    </row>
    <row r="42" spans="1:11" x14ac:dyDescent="0.3">
      <c r="A42" s="22" t="s">
        <v>73</v>
      </c>
      <c r="B42" s="61"/>
      <c r="C42" s="43" t="s">
        <v>74</v>
      </c>
      <c r="D42" s="25" t="s">
        <v>56</v>
      </c>
      <c r="E42" s="26">
        <f>+'[1]MEM. CAP. 5'!M117</f>
        <v>5164.4999999999991</v>
      </c>
      <c r="F42" s="27"/>
      <c r="G42" s="28">
        <f t="shared" si="4"/>
        <v>0</v>
      </c>
      <c r="H42" s="29"/>
      <c r="I42" s="33"/>
    </row>
    <row r="43" spans="1:11" x14ac:dyDescent="0.3">
      <c r="A43" s="62">
        <v>5.2</v>
      </c>
      <c r="B43" s="63"/>
      <c r="C43" s="64" t="s">
        <v>75</v>
      </c>
      <c r="D43" s="65"/>
      <c r="E43" s="65"/>
      <c r="F43" s="66"/>
      <c r="G43" s="67"/>
      <c r="H43" s="68"/>
      <c r="I43" s="33"/>
    </row>
    <row r="44" spans="1:11" x14ac:dyDescent="0.3">
      <c r="A44" s="69" t="s">
        <v>76</v>
      </c>
      <c r="B44" s="23" t="s">
        <v>77</v>
      </c>
      <c r="C44" s="43" t="s">
        <v>78</v>
      </c>
      <c r="D44" s="25" t="s">
        <v>19</v>
      </c>
      <c r="E44" s="26">
        <f>+'[1]MEM. CAP. 5'!M131</f>
        <v>834.3</v>
      </c>
      <c r="F44" s="27"/>
      <c r="G44" s="70">
        <f t="shared" ref="G44:G55" si="5">+F44*E44</f>
        <v>0</v>
      </c>
      <c r="H44" s="70"/>
      <c r="I44" s="33"/>
    </row>
    <row r="45" spans="1:11" x14ac:dyDescent="0.3">
      <c r="A45" s="69" t="s">
        <v>79</v>
      </c>
      <c r="B45" s="23" t="s">
        <v>80</v>
      </c>
      <c r="C45" s="43" t="s">
        <v>81</v>
      </c>
      <c r="D45" s="25" t="s">
        <v>19</v>
      </c>
      <c r="E45" s="26">
        <f>+'[1]MEM. CAP. 5'!M145</f>
        <v>316.40000000000003</v>
      </c>
      <c r="F45" s="27"/>
      <c r="G45" s="70">
        <f t="shared" si="5"/>
        <v>0</v>
      </c>
      <c r="H45" s="70"/>
      <c r="I45" s="33"/>
    </row>
    <row r="46" spans="1:11" x14ac:dyDescent="0.3">
      <c r="A46" s="69" t="s">
        <v>82</v>
      </c>
      <c r="B46" s="23" t="s">
        <v>83</v>
      </c>
      <c r="C46" s="43" t="s">
        <v>84</v>
      </c>
      <c r="D46" s="25" t="s">
        <v>19</v>
      </c>
      <c r="E46" s="26">
        <f>+'[1]MEM. CAP. 5'!M159</f>
        <v>458.25</v>
      </c>
      <c r="F46" s="27"/>
      <c r="G46" s="70">
        <f t="shared" si="5"/>
        <v>0</v>
      </c>
      <c r="H46" s="70"/>
      <c r="I46" s="33"/>
    </row>
    <row r="47" spans="1:11" x14ac:dyDescent="0.3">
      <c r="A47" s="69" t="s">
        <v>85</v>
      </c>
      <c r="B47" s="23" t="s">
        <v>86</v>
      </c>
      <c r="C47" s="43" t="s">
        <v>87</v>
      </c>
      <c r="D47" s="25" t="s">
        <v>19</v>
      </c>
      <c r="E47" s="26">
        <f>+'[1]MEM. CAP. 5'!M173</f>
        <v>442.80000000000007</v>
      </c>
      <c r="F47" s="27"/>
      <c r="G47" s="70">
        <f t="shared" si="5"/>
        <v>0</v>
      </c>
      <c r="H47" s="70"/>
      <c r="I47" s="33"/>
    </row>
    <row r="48" spans="1:11" x14ac:dyDescent="0.3">
      <c r="A48" s="71">
        <v>5.3</v>
      </c>
      <c r="B48" s="72"/>
      <c r="C48" s="73" t="s">
        <v>88</v>
      </c>
      <c r="D48" s="73"/>
      <c r="E48" s="73"/>
      <c r="F48" s="73"/>
      <c r="G48" s="67"/>
      <c r="H48" s="67"/>
      <c r="I48" s="33"/>
    </row>
    <row r="49" spans="1:13" x14ac:dyDescent="0.3">
      <c r="A49" s="69" t="s">
        <v>89</v>
      </c>
      <c r="B49" s="23" t="s">
        <v>90</v>
      </c>
      <c r="C49" s="43" t="s">
        <v>91</v>
      </c>
      <c r="D49" s="25" t="s">
        <v>19</v>
      </c>
      <c r="E49" s="26">
        <f>+'[1]MEM. CAP. 5'!M190</f>
        <v>739.19999999999993</v>
      </c>
      <c r="F49" s="27"/>
      <c r="G49" s="70">
        <f t="shared" si="5"/>
        <v>0</v>
      </c>
      <c r="H49" s="70"/>
      <c r="I49" s="33"/>
    </row>
    <row r="50" spans="1:13" x14ac:dyDescent="0.3">
      <c r="A50" s="69" t="s">
        <v>92</v>
      </c>
      <c r="B50" s="23" t="s">
        <v>93</v>
      </c>
      <c r="C50" s="43" t="s">
        <v>94</v>
      </c>
      <c r="D50" s="25" t="s">
        <v>19</v>
      </c>
      <c r="E50" s="26">
        <f>+'[1]MEM. CAP. 5'!M203</f>
        <v>252</v>
      </c>
      <c r="F50" s="27"/>
      <c r="G50" s="70">
        <f t="shared" si="5"/>
        <v>0</v>
      </c>
      <c r="H50" s="70"/>
      <c r="I50" s="33"/>
    </row>
    <row r="51" spans="1:13" x14ac:dyDescent="0.3">
      <c r="A51" s="69" t="s">
        <v>95</v>
      </c>
      <c r="B51" s="23" t="s">
        <v>96</v>
      </c>
      <c r="C51" s="43" t="s">
        <v>97</v>
      </c>
      <c r="D51" s="25" t="s">
        <v>56</v>
      </c>
      <c r="E51" s="26">
        <f>+'[1]MEM. CAP. 5'!M217</f>
        <v>100.08</v>
      </c>
      <c r="F51" s="27"/>
      <c r="G51" s="70">
        <f t="shared" si="5"/>
        <v>0</v>
      </c>
      <c r="H51" s="70"/>
      <c r="I51" s="33"/>
      <c r="K51" s="4">
        <f>114*6</f>
        <v>684</v>
      </c>
    </row>
    <row r="52" spans="1:13" x14ac:dyDescent="0.3">
      <c r="A52" s="69" t="s">
        <v>98</v>
      </c>
      <c r="B52" s="23" t="s">
        <v>99</v>
      </c>
      <c r="C52" s="43" t="s">
        <v>100</v>
      </c>
      <c r="D52" s="25" t="s">
        <v>56</v>
      </c>
      <c r="E52" s="26">
        <f>+'[1]MEM. CAP. 5'!M231</f>
        <v>834</v>
      </c>
      <c r="F52" s="27"/>
      <c r="G52" s="70">
        <f t="shared" si="5"/>
        <v>0</v>
      </c>
      <c r="H52" s="70"/>
      <c r="I52" s="33"/>
    </row>
    <row r="53" spans="1:13" x14ac:dyDescent="0.3">
      <c r="A53" s="71">
        <v>5.4</v>
      </c>
      <c r="B53" s="72"/>
      <c r="C53" s="73" t="s">
        <v>101</v>
      </c>
      <c r="D53" s="73"/>
      <c r="E53" s="73"/>
      <c r="F53" s="73"/>
      <c r="G53" s="67"/>
      <c r="H53" s="67"/>
      <c r="I53" s="33"/>
    </row>
    <row r="54" spans="1:13" ht="27.6" x14ac:dyDescent="0.3">
      <c r="A54" s="69" t="s">
        <v>102</v>
      </c>
      <c r="B54" s="23" t="s">
        <v>103</v>
      </c>
      <c r="C54" s="43" t="s">
        <v>104</v>
      </c>
      <c r="D54" s="25" t="s">
        <v>19</v>
      </c>
      <c r="E54" s="26">
        <f>+'[1]MEM. CAP. 5'!M245</f>
        <v>49.2</v>
      </c>
      <c r="F54" s="27"/>
      <c r="G54" s="70">
        <f t="shared" si="5"/>
        <v>0</v>
      </c>
      <c r="H54" s="70"/>
      <c r="I54" s="33"/>
    </row>
    <row r="55" spans="1:13" ht="27.6" x14ac:dyDescent="0.3">
      <c r="A55" s="69" t="s">
        <v>105</v>
      </c>
      <c r="B55" s="23" t="s">
        <v>106</v>
      </c>
      <c r="C55" s="43" t="s">
        <v>107</v>
      </c>
      <c r="D55" s="25" t="s">
        <v>19</v>
      </c>
      <c r="E55" s="26">
        <f>+'[1]MEM. CAP. 5'!M259</f>
        <v>328</v>
      </c>
      <c r="F55" s="27"/>
      <c r="G55" s="70">
        <f t="shared" si="5"/>
        <v>0</v>
      </c>
      <c r="H55" s="70"/>
      <c r="I55" s="33"/>
      <c r="M55" s="74"/>
    </row>
    <row r="56" spans="1:13" ht="14.4" thickBot="1" x14ac:dyDescent="0.35">
      <c r="A56" s="34" t="str">
        <f>+CONCATENATE("SUBTOTAL ",C37)</f>
        <v>SUBTOTAL ESTRUCTURA EN MADERA</v>
      </c>
      <c r="B56" s="35"/>
      <c r="C56" s="36"/>
      <c r="D56" s="37"/>
      <c r="E56" s="38"/>
      <c r="F56" s="39"/>
      <c r="G56" s="40"/>
      <c r="H56" s="41">
        <f>SUM(G39:G55)</f>
        <v>0</v>
      </c>
      <c r="I56" s="33"/>
    </row>
    <row r="57" spans="1:13" x14ac:dyDescent="0.3">
      <c r="A57" s="12">
        <v>6</v>
      </c>
      <c r="B57" s="13"/>
      <c r="C57" s="14" t="s">
        <v>108</v>
      </c>
      <c r="D57" s="15"/>
      <c r="E57" s="16"/>
      <c r="F57" s="17"/>
      <c r="G57" s="18"/>
      <c r="H57" s="19"/>
      <c r="I57" s="20"/>
    </row>
    <row r="58" spans="1:13" x14ac:dyDescent="0.3">
      <c r="A58" s="75">
        <v>6.01</v>
      </c>
      <c r="B58" s="23" t="s">
        <v>109</v>
      </c>
      <c r="C58" s="24" t="s">
        <v>110</v>
      </c>
      <c r="D58" s="76" t="s">
        <v>56</v>
      </c>
      <c r="E58" s="55">
        <f>+'[1]MEM. CAP. 6'!M20</f>
        <v>470.11249999999995</v>
      </c>
      <c r="F58" s="27"/>
      <c r="G58" s="70">
        <f t="shared" ref="G58:G59" si="6">+F58*E58</f>
        <v>0</v>
      </c>
      <c r="H58" s="29"/>
      <c r="I58" s="20"/>
    </row>
    <row r="59" spans="1:13" x14ac:dyDescent="0.3">
      <c r="A59" s="75">
        <v>6.02</v>
      </c>
      <c r="B59" s="23"/>
      <c r="C59" s="24" t="s">
        <v>111</v>
      </c>
      <c r="D59" s="76" t="s">
        <v>56</v>
      </c>
      <c r="E59" s="55">
        <f>+'[1]MEM. CAP. 6'!M36</f>
        <v>319.13749999999999</v>
      </c>
      <c r="F59" s="27"/>
      <c r="G59" s="70">
        <f t="shared" si="6"/>
        <v>0</v>
      </c>
      <c r="H59" s="29"/>
      <c r="I59" s="33"/>
    </row>
    <row r="60" spans="1:13" x14ac:dyDescent="0.3">
      <c r="A60" s="75">
        <v>6.03</v>
      </c>
      <c r="B60" s="23" t="s">
        <v>112</v>
      </c>
      <c r="C60" s="24" t="s">
        <v>113</v>
      </c>
      <c r="D60" s="76" t="s">
        <v>56</v>
      </c>
      <c r="E60" s="55">
        <f>+'[1]MEM. CAP. 6'!M50</f>
        <v>520.57400000000007</v>
      </c>
      <c r="F60" s="27"/>
      <c r="G60" s="70">
        <f>+F60*E60</f>
        <v>0</v>
      </c>
      <c r="H60" s="29"/>
      <c r="I60" s="33"/>
    </row>
    <row r="61" spans="1:13" x14ac:dyDescent="0.3">
      <c r="A61" s="75">
        <v>6.04</v>
      </c>
      <c r="B61" s="23" t="s">
        <v>114</v>
      </c>
      <c r="C61" s="24" t="s">
        <v>115</v>
      </c>
      <c r="D61" s="76" t="s">
        <v>56</v>
      </c>
      <c r="E61" s="55">
        <f>+'[1]MEM. CAP. 6'!M63</f>
        <v>367.358</v>
      </c>
      <c r="F61" s="77"/>
      <c r="G61" s="70">
        <f t="shared" ref="G61:G62" si="7">+F61*E61</f>
        <v>0</v>
      </c>
      <c r="H61" s="29"/>
      <c r="I61" s="33"/>
    </row>
    <row r="62" spans="1:13" ht="27.6" x14ac:dyDescent="0.3">
      <c r="A62" s="78">
        <v>6.05</v>
      </c>
      <c r="B62" s="23" t="s">
        <v>116</v>
      </c>
      <c r="C62" s="24" t="s">
        <v>117</v>
      </c>
      <c r="D62" s="79" t="s">
        <v>56</v>
      </c>
      <c r="E62" s="55">
        <f>+'[1]MEM. CAP. 6'!M89</f>
        <v>125.82</v>
      </c>
      <c r="F62" s="27"/>
      <c r="G62" s="70">
        <f t="shared" si="7"/>
        <v>0</v>
      </c>
      <c r="H62" s="29"/>
      <c r="I62" s="33"/>
    </row>
    <row r="63" spans="1:13" ht="14.4" thickBot="1" x14ac:dyDescent="0.35">
      <c r="A63" s="34" t="str">
        <f>+CONCATENATE("SUBTOTAL ",C57)</f>
        <v>SUBTOTAL MUROS Y PREFABRICADOS</v>
      </c>
      <c r="B63" s="35"/>
      <c r="C63" s="36"/>
      <c r="D63" s="37"/>
      <c r="E63" s="38"/>
      <c r="F63" s="39"/>
      <c r="G63" s="40"/>
      <c r="H63" s="41">
        <f>SUM(G58:G62)</f>
        <v>0</v>
      </c>
      <c r="I63" s="33"/>
    </row>
    <row r="64" spans="1:13" x14ac:dyDescent="0.3">
      <c r="A64" s="12">
        <v>7</v>
      </c>
      <c r="B64" s="13"/>
      <c r="C64" s="14" t="s">
        <v>118</v>
      </c>
      <c r="D64" s="15"/>
      <c r="E64" s="16"/>
      <c r="F64" s="17"/>
      <c r="G64" s="18"/>
      <c r="H64" s="19"/>
      <c r="I64" s="20"/>
    </row>
    <row r="65" spans="1:13" ht="41.4" x14ac:dyDescent="0.3">
      <c r="A65" s="75">
        <v>7.01</v>
      </c>
      <c r="B65" s="23" t="s">
        <v>119</v>
      </c>
      <c r="C65" s="24" t="s">
        <v>120</v>
      </c>
      <c r="D65" s="76" t="s">
        <v>56</v>
      </c>
      <c r="E65" s="55">
        <f>+'[1]MEM. CAP. 7'!M23</f>
        <v>691.26</v>
      </c>
      <c r="F65" s="27"/>
      <c r="G65" s="70">
        <f t="shared" ref="G65:G84" si="8">+F65*E65</f>
        <v>0</v>
      </c>
      <c r="H65" s="29"/>
      <c r="I65" s="33"/>
    </row>
    <row r="66" spans="1:13" ht="41.4" x14ac:dyDescent="0.3">
      <c r="A66" s="75">
        <v>7.02</v>
      </c>
      <c r="B66" s="23" t="s">
        <v>121</v>
      </c>
      <c r="C66" s="24" t="s">
        <v>122</v>
      </c>
      <c r="D66" s="76" t="s">
        <v>56</v>
      </c>
      <c r="E66" s="55">
        <v>103.74</v>
      </c>
      <c r="F66" s="27"/>
      <c r="G66" s="70">
        <f t="shared" si="8"/>
        <v>0</v>
      </c>
      <c r="H66" s="29"/>
      <c r="I66" s="33"/>
      <c r="M66" s="80"/>
    </row>
    <row r="67" spans="1:13" x14ac:dyDescent="0.3">
      <c r="A67" s="75">
        <v>7.03</v>
      </c>
      <c r="B67" s="23" t="s">
        <v>123</v>
      </c>
      <c r="C67" s="43" t="s">
        <v>124</v>
      </c>
      <c r="D67" s="76" t="s">
        <v>56</v>
      </c>
      <c r="E67" s="55">
        <f>+'[1]MEM. CAP. 7'!M66</f>
        <v>1414.79</v>
      </c>
      <c r="F67" s="27"/>
      <c r="G67" s="70">
        <f t="shared" si="8"/>
        <v>0</v>
      </c>
      <c r="H67" s="29"/>
      <c r="I67" s="33"/>
    </row>
    <row r="68" spans="1:13" x14ac:dyDescent="0.3">
      <c r="A68" s="75">
        <v>7.04</v>
      </c>
      <c r="B68" s="23" t="s">
        <v>125</v>
      </c>
      <c r="C68" s="43" t="s">
        <v>126</v>
      </c>
      <c r="D68" s="76" t="s">
        <v>56</v>
      </c>
      <c r="E68" s="55">
        <f>+'[1]MEM. CAP. 7'!M79</f>
        <v>324.7</v>
      </c>
      <c r="F68" s="27"/>
      <c r="G68" s="70">
        <f t="shared" si="8"/>
        <v>0</v>
      </c>
      <c r="H68" s="29"/>
      <c r="I68" s="33"/>
    </row>
    <row r="69" spans="1:13" ht="14.4" thickBot="1" x14ac:dyDescent="0.35">
      <c r="A69" s="34" t="str">
        <f>+CONCATENATE("SUBTOTAL ",C64)</f>
        <v>SUBTOTAL PISOS Y ENCHAPES</v>
      </c>
      <c r="B69" s="35"/>
      <c r="C69" s="36"/>
      <c r="D69" s="37"/>
      <c r="E69" s="38"/>
      <c r="F69" s="39"/>
      <c r="G69" s="40"/>
      <c r="H69" s="41">
        <f>SUM(G65:G68)</f>
        <v>0</v>
      </c>
      <c r="I69" s="33"/>
    </row>
    <row r="70" spans="1:13" x14ac:dyDescent="0.3">
      <c r="A70" s="12">
        <v>8</v>
      </c>
      <c r="B70" s="13"/>
      <c r="C70" s="14" t="s">
        <v>127</v>
      </c>
      <c r="D70" s="15"/>
      <c r="E70" s="16"/>
      <c r="F70" s="17"/>
      <c r="G70" s="18"/>
      <c r="H70" s="19"/>
      <c r="I70" s="20"/>
    </row>
    <row r="71" spans="1:13" x14ac:dyDescent="0.3">
      <c r="A71" s="75">
        <v>8.01</v>
      </c>
      <c r="B71" s="23" t="s">
        <v>128</v>
      </c>
      <c r="C71" s="24" t="s">
        <v>129</v>
      </c>
      <c r="D71" s="76" t="s">
        <v>56</v>
      </c>
      <c r="E71" s="55">
        <f>+'[1]MEM. CAP. 8'!M23</f>
        <v>547.06200000000001</v>
      </c>
      <c r="F71" s="27"/>
      <c r="G71" s="70">
        <f t="shared" si="8"/>
        <v>0</v>
      </c>
      <c r="H71" s="29"/>
      <c r="I71" s="20"/>
    </row>
    <row r="72" spans="1:13" x14ac:dyDescent="0.3">
      <c r="A72" s="75">
        <v>8.02</v>
      </c>
      <c r="B72" s="23" t="s">
        <v>130</v>
      </c>
      <c r="C72" s="24" t="s">
        <v>131</v>
      </c>
      <c r="D72" s="76" t="s">
        <v>56</v>
      </c>
      <c r="E72" s="55">
        <f>+'[1]MEM. CAP. 8'!M40</f>
        <v>526.48199999999997</v>
      </c>
      <c r="F72" s="27"/>
      <c r="G72" s="70">
        <f t="shared" si="8"/>
        <v>0</v>
      </c>
      <c r="H72" s="29"/>
      <c r="I72" s="33"/>
    </row>
    <row r="73" spans="1:13" x14ac:dyDescent="0.3">
      <c r="A73" s="75">
        <v>8.0299999999999994</v>
      </c>
      <c r="B73" s="23" t="s">
        <v>132</v>
      </c>
      <c r="C73" s="24" t="s">
        <v>133</v>
      </c>
      <c r="D73" s="76" t="s">
        <v>56</v>
      </c>
      <c r="E73" s="55">
        <f>+'[1]MEM. CAP. 8'!M66</f>
        <v>1073.5439999999999</v>
      </c>
      <c r="F73" s="27"/>
      <c r="G73" s="70">
        <f t="shared" si="8"/>
        <v>0</v>
      </c>
      <c r="H73" s="29"/>
      <c r="I73" s="33"/>
    </row>
    <row r="74" spans="1:13" x14ac:dyDescent="0.3">
      <c r="A74" s="75">
        <v>8.0399999999999991</v>
      </c>
      <c r="B74" s="23" t="s">
        <v>134</v>
      </c>
      <c r="C74" s="24" t="s">
        <v>135</v>
      </c>
      <c r="D74" s="76" t="s">
        <v>56</v>
      </c>
      <c r="E74" s="55">
        <f>+'[1]MEM. CAP. 8'!M81</f>
        <v>526.48199999999997</v>
      </c>
      <c r="F74" s="27"/>
      <c r="G74" s="70">
        <f t="shared" si="8"/>
        <v>0</v>
      </c>
      <c r="H74" s="29"/>
      <c r="I74" s="33"/>
    </row>
    <row r="75" spans="1:13" ht="27.6" x14ac:dyDescent="0.3">
      <c r="A75" s="75">
        <v>8.0500000000000007</v>
      </c>
      <c r="B75" s="23" t="s">
        <v>136</v>
      </c>
      <c r="C75" s="24" t="s">
        <v>137</v>
      </c>
      <c r="D75" s="76" t="s">
        <v>56</v>
      </c>
      <c r="E75" s="55">
        <f>+'[1]MEM. CAP. 8'!M96</f>
        <v>547.06200000000001</v>
      </c>
      <c r="F75" s="27"/>
      <c r="G75" s="70">
        <f t="shared" si="8"/>
        <v>0</v>
      </c>
      <c r="H75" s="29"/>
      <c r="I75" s="20"/>
    </row>
    <row r="76" spans="1:13" ht="14.4" thickBot="1" x14ac:dyDescent="0.35">
      <c r="A76" s="34" t="str">
        <f>+CONCATENATE("SUBTOTAL ",C70)</f>
        <v>SUBTOTAL PAÑETE, ESTUCO Y PINTURA</v>
      </c>
      <c r="B76" s="35"/>
      <c r="C76" s="36"/>
      <c r="D76" s="37"/>
      <c r="E76" s="38"/>
      <c r="F76" s="39"/>
      <c r="G76" s="40"/>
      <c r="H76" s="41">
        <f>SUM(G71:G75)</f>
        <v>0</v>
      </c>
      <c r="I76" s="33"/>
    </row>
    <row r="77" spans="1:13" x14ac:dyDescent="0.3">
      <c r="A77" s="12">
        <v>9</v>
      </c>
      <c r="B77" s="13"/>
      <c r="C77" s="14" t="s">
        <v>138</v>
      </c>
      <c r="D77" s="15"/>
      <c r="E77" s="16"/>
      <c r="F77" s="17"/>
      <c r="G77" s="18"/>
      <c r="H77" s="19"/>
      <c r="I77" s="20"/>
    </row>
    <row r="78" spans="1:13" x14ac:dyDescent="0.3">
      <c r="A78" s="75">
        <v>9.01</v>
      </c>
      <c r="B78" s="23" t="s">
        <v>139</v>
      </c>
      <c r="C78" s="43" t="s">
        <v>140</v>
      </c>
      <c r="D78" s="25" t="s">
        <v>56</v>
      </c>
      <c r="E78" s="55">
        <f>+'[1]MEM. CAP. 9'!M22</f>
        <v>486.54</v>
      </c>
      <c r="F78" s="27"/>
      <c r="G78" s="70">
        <f>+F78*E78</f>
        <v>0</v>
      </c>
      <c r="H78" s="29"/>
      <c r="I78" s="33"/>
    </row>
    <row r="79" spans="1:13" x14ac:dyDescent="0.3">
      <c r="A79" s="75">
        <v>9.02</v>
      </c>
      <c r="B79" s="61"/>
      <c r="C79" s="43" t="s">
        <v>141</v>
      </c>
      <c r="D79" s="25" t="s">
        <v>56</v>
      </c>
      <c r="E79" s="55">
        <f>+'[1]MEM. CAP. 9'!M52</f>
        <v>2437.4500000000003</v>
      </c>
      <c r="F79" s="27"/>
      <c r="G79" s="70">
        <f>+F79*E79</f>
        <v>0</v>
      </c>
      <c r="H79" s="29"/>
      <c r="I79" s="33"/>
    </row>
    <row r="80" spans="1:13" ht="24.75" customHeight="1" thickBot="1" x14ac:dyDescent="0.35">
      <c r="A80" s="34" t="str">
        <f>+CONCATENATE("SUBTOTAL ",C77)</f>
        <v>SUBTOTAL CIELO RASO Y CUBIERTAS</v>
      </c>
      <c r="B80" s="35"/>
      <c r="C80" s="36"/>
      <c r="D80" s="37"/>
      <c r="E80" s="38"/>
      <c r="F80" s="39"/>
      <c r="G80" s="40"/>
      <c r="H80" s="41">
        <f>SUM(G78:G79)</f>
        <v>0</v>
      </c>
      <c r="I80" s="20"/>
    </row>
    <row r="81" spans="1:10" x14ac:dyDescent="0.3">
      <c r="A81" s="12">
        <v>10</v>
      </c>
      <c r="B81" s="13"/>
      <c r="C81" s="14" t="s">
        <v>142</v>
      </c>
      <c r="D81" s="15"/>
      <c r="E81" s="16"/>
      <c r="F81" s="17"/>
      <c r="G81" s="18"/>
      <c r="H81" s="19"/>
      <c r="I81" s="20"/>
    </row>
    <row r="82" spans="1:10" ht="41.4" x14ac:dyDescent="0.3">
      <c r="A82" s="75">
        <v>10.01</v>
      </c>
      <c r="B82" s="23" t="s">
        <v>143</v>
      </c>
      <c r="C82" s="24" t="s">
        <v>144</v>
      </c>
      <c r="D82" s="25" t="s">
        <v>56</v>
      </c>
      <c r="E82" s="26">
        <f>+'[1]MEM. CAP. 10'!M22</f>
        <v>6090.7076999999999</v>
      </c>
      <c r="F82" s="27"/>
      <c r="G82" s="70">
        <f t="shared" si="8"/>
        <v>0</v>
      </c>
      <c r="H82" s="29"/>
      <c r="I82" s="33"/>
    </row>
    <row r="83" spans="1:10" ht="27.6" x14ac:dyDescent="0.3">
      <c r="A83" s="75">
        <v>10.02</v>
      </c>
      <c r="B83" s="23" t="s">
        <v>145</v>
      </c>
      <c r="C83" s="24" t="s">
        <v>146</v>
      </c>
      <c r="D83" s="25" t="s">
        <v>22</v>
      </c>
      <c r="E83" s="26">
        <f>+'[1]MEM. CAP. 10'!M39</f>
        <v>2</v>
      </c>
      <c r="F83" s="27"/>
      <c r="G83" s="70">
        <f t="shared" si="8"/>
        <v>0</v>
      </c>
      <c r="H83" s="29"/>
      <c r="I83" s="33"/>
    </row>
    <row r="84" spans="1:10" x14ac:dyDescent="0.3">
      <c r="A84" s="75">
        <v>10.029999999999999</v>
      </c>
      <c r="B84" s="23" t="s">
        <v>147</v>
      </c>
      <c r="C84" s="24" t="s">
        <v>148</v>
      </c>
      <c r="D84" s="25" t="s">
        <v>149</v>
      </c>
      <c r="E84" s="26">
        <f>+'[1]MEM. CAP. 10'!M52</f>
        <v>3</v>
      </c>
      <c r="F84" s="27"/>
      <c r="G84" s="70">
        <f t="shared" si="8"/>
        <v>0</v>
      </c>
      <c r="H84" s="29"/>
      <c r="I84" s="33"/>
    </row>
    <row r="85" spans="1:10" ht="14.4" thickBot="1" x14ac:dyDescent="0.35">
      <c r="A85" s="34" t="str">
        <f>+CONCATENATE("SUBTOTAL ",C81)</f>
        <v xml:space="preserve">SUBTOTAL URBANISMO </v>
      </c>
      <c r="B85" s="35"/>
      <c r="C85" s="36"/>
      <c r="D85" s="37"/>
      <c r="E85" s="38"/>
      <c r="F85" s="39"/>
      <c r="G85" s="40"/>
      <c r="H85" s="41">
        <f>SUM(G82:G84)</f>
        <v>0</v>
      </c>
      <c r="I85" s="33"/>
    </row>
    <row r="86" spans="1:10" x14ac:dyDescent="0.3">
      <c r="A86" s="12">
        <v>11</v>
      </c>
      <c r="B86" s="13"/>
      <c r="C86" s="14" t="s">
        <v>150</v>
      </c>
      <c r="D86" s="15"/>
      <c r="E86" s="16"/>
      <c r="F86" s="17"/>
      <c r="G86" s="18"/>
      <c r="H86" s="19"/>
      <c r="I86" s="20"/>
    </row>
    <row r="87" spans="1:10" ht="27.6" x14ac:dyDescent="0.3">
      <c r="A87" s="75">
        <v>11.01</v>
      </c>
      <c r="B87" s="23" t="s">
        <v>151</v>
      </c>
      <c r="C87" s="24" t="s">
        <v>152</v>
      </c>
      <c r="D87" s="25" t="s">
        <v>22</v>
      </c>
      <c r="E87" s="26">
        <f>+'[1]MEM. CAP. 11'!M21</f>
        <v>39</v>
      </c>
      <c r="F87" s="27"/>
      <c r="G87" s="70">
        <f>+F87*E87</f>
        <v>0</v>
      </c>
      <c r="H87" s="29"/>
      <c r="I87" s="33"/>
    </row>
    <row r="88" spans="1:10" ht="27.6" x14ac:dyDescent="0.3">
      <c r="A88" s="75">
        <v>11.02</v>
      </c>
      <c r="B88" s="23" t="s">
        <v>153</v>
      </c>
      <c r="C88" s="24" t="s">
        <v>154</v>
      </c>
      <c r="D88" s="25" t="s">
        <v>22</v>
      </c>
      <c r="E88" s="26">
        <f>+'[1]MEM. CAP. 11'!M35</f>
        <v>6</v>
      </c>
      <c r="F88" s="27"/>
      <c r="G88" s="70">
        <f t="shared" ref="G88:G94" si="9">+F88*E88</f>
        <v>0</v>
      </c>
      <c r="H88" s="29"/>
      <c r="I88" s="33"/>
    </row>
    <row r="89" spans="1:10" ht="27.6" x14ac:dyDescent="0.3">
      <c r="A89" s="75">
        <v>11.03</v>
      </c>
      <c r="B89" s="23" t="s">
        <v>155</v>
      </c>
      <c r="C89" s="24" t="s">
        <v>156</v>
      </c>
      <c r="D89" s="25" t="s">
        <v>22</v>
      </c>
      <c r="E89" s="26">
        <f>+'[1]MEM. CAP. 11'!M55</f>
        <v>29</v>
      </c>
      <c r="F89" s="27"/>
      <c r="G89" s="70">
        <f t="shared" si="9"/>
        <v>0</v>
      </c>
      <c r="H89" s="29"/>
      <c r="I89" s="33"/>
    </row>
    <row r="90" spans="1:10" ht="27.6" x14ac:dyDescent="0.3">
      <c r="A90" s="75">
        <v>11.04</v>
      </c>
      <c r="B90" s="23" t="s">
        <v>157</v>
      </c>
      <c r="C90" s="24" t="s">
        <v>158</v>
      </c>
      <c r="D90" s="25" t="s">
        <v>22</v>
      </c>
      <c r="E90" s="26">
        <f>+'[1]MEM. CAP. 11'!M73</f>
        <v>13</v>
      </c>
      <c r="F90" s="27"/>
      <c r="G90" s="70">
        <f t="shared" si="9"/>
        <v>0</v>
      </c>
      <c r="H90" s="29"/>
      <c r="I90" s="81"/>
    </row>
    <row r="91" spans="1:10" ht="55.2" x14ac:dyDescent="0.3">
      <c r="A91" s="75">
        <v>11.05</v>
      </c>
      <c r="B91" s="23" t="s">
        <v>159</v>
      </c>
      <c r="C91" s="24" t="s">
        <v>160</v>
      </c>
      <c r="D91" s="25" t="s">
        <v>22</v>
      </c>
      <c r="E91" s="26">
        <f>+'[1]MEM. CAP. 11'!M91</f>
        <v>13</v>
      </c>
      <c r="F91" s="27"/>
      <c r="G91" s="70">
        <f t="shared" si="9"/>
        <v>0</v>
      </c>
      <c r="H91" s="29"/>
      <c r="J91" s="30"/>
    </row>
    <row r="92" spans="1:10" ht="27.6" x14ac:dyDescent="0.3">
      <c r="A92" s="75">
        <v>11.06</v>
      </c>
      <c r="B92" s="23" t="s">
        <v>161</v>
      </c>
      <c r="C92" s="24" t="s">
        <v>162</v>
      </c>
      <c r="D92" s="25" t="s">
        <v>22</v>
      </c>
      <c r="E92" s="26">
        <f>+'[1]MEM. CAP. 11'!M109</f>
        <v>13</v>
      </c>
      <c r="F92" s="27"/>
      <c r="G92" s="70">
        <f t="shared" si="9"/>
        <v>0</v>
      </c>
      <c r="H92" s="29"/>
      <c r="I92" s="82"/>
      <c r="J92" s="30"/>
    </row>
    <row r="93" spans="1:10" ht="27.6" x14ac:dyDescent="0.3">
      <c r="A93" s="75">
        <v>11.07</v>
      </c>
      <c r="B93" s="23" t="s">
        <v>163</v>
      </c>
      <c r="C93" s="24" t="s">
        <v>164</v>
      </c>
      <c r="D93" s="25" t="s">
        <v>22</v>
      </c>
      <c r="E93" s="26">
        <f>+'[1]MEM. CAP. 11'!M127</f>
        <v>36</v>
      </c>
      <c r="F93" s="27"/>
      <c r="G93" s="70">
        <f t="shared" si="9"/>
        <v>0</v>
      </c>
      <c r="H93" s="29"/>
      <c r="I93" s="33"/>
    </row>
    <row r="94" spans="1:10" ht="41.4" x14ac:dyDescent="0.3">
      <c r="A94" s="75">
        <v>11.08</v>
      </c>
      <c r="B94" s="23" t="s">
        <v>165</v>
      </c>
      <c r="C94" s="24" t="s">
        <v>166</v>
      </c>
      <c r="D94" s="25" t="s">
        <v>22</v>
      </c>
      <c r="E94" s="26">
        <f>+'[1]MEM. CAP. 11'!M145</f>
        <v>20</v>
      </c>
      <c r="F94" s="27"/>
      <c r="G94" s="70">
        <f t="shared" si="9"/>
        <v>0</v>
      </c>
      <c r="H94" s="29"/>
      <c r="I94" s="33"/>
    </row>
    <row r="95" spans="1:10" ht="14.4" thickBot="1" x14ac:dyDescent="0.35">
      <c r="A95" s="34" t="str">
        <f>+CONCATENATE("SUBTOTAL ",C86)</f>
        <v>SUBTOTAL APARATOS HIDROSANITARIOS</v>
      </c>
      <c r="B95" s="35"/>
      <c r="C95" s="36"/>
      <c r="D95" s="37"/>
      <c r="E95" s="38"/>
      <c r="F95" s="39"/>
      <c r="G95" s="40"/>
      <c r="H95" s="41">
        <f>SUM(G87:G94)</f>
        <v>0</v>
      </c>
      <c r="I95" s="33"/>
    </row>
    <row r="96" spans="1:10" ht="13.2" customHeight="1" x14ac:dyDescent="0.3">
      <c r="A96" s="12">
        <v>12</v>
      </c>
      <c r="B96" s="13"/>
      <c r="C96" s="14" t="s">
        <v>167</v>
      </c>
      <c r="D96" s="15"/>
      <c r="E96" s="16"/>
      <c r="F96" s="17"/>
      <c r="G96" s="18"/>
      <c r="H96" s="19"/>
      <c r="I96" s="81"/>
      <c r="J96" s="30"/>
    </row>
    <row r="97" spans="1:11" x14ac:dyDescent="0.3">
      <c r="A97" s="62">
        <v>12.1</v>
      </c>
      <c r="B97" s="63"/>
      <c r="C97" s="83" t="s">
        <v>168</v>
      </c>
      <c r="D97" s="84"/>
      <c r="E97" s="85"/>
      <c r="F97" s="86"/>
      <c r="G97" s="67"/>
      <c r="H97" s="68"/>
      <c r="I97" s="33"/>
    </row>
    <row r="98" spans="1:11" ht="55.2" x14ac:dyDescent="0.3">
      <c r="A98" s="78" t="s">
        <v>169</v>
      </c>
      <c r="B98" s="23"/>
      <c r="C98" s="24" t="s">
        <v>170</v>
      </c>
      <c r="D98" s="25" t="s">
        <v>22</v>
      </c>
      <c r="E98" s="26">
        <v>176</v>
      </c>
      <c r="F98" s="27"/>
      <c r="G98" s="70">
        <f t="shared" ref="G98:G161" si="10">+F98*E98</f>
        <v>0</v>
      </c>
      <c r="H98" s="87"/>
      <c r="I98" s="33"/>
      <c r="J98" s="4">
        <v>138461.13200000001</v>
      </c>
      <c r="K98" s="20" t="s">
        <v>171</v>
      </c>
    </row>
    <row r="99" spans="1:11" ht="55.2" x14ac:dyDescent="0.3">
      <c r="A99" s="78" t="s">
        <v>172</v>
      </c>
      <c r="B99" s="23"/>
      <c r="C99" s="24" t="s">
        <v>173</v>
      </c>
      <c r="D99" s="25" t="s">
        <v>22</v>
      </c>
      <c r="E99" s="26">
        <v>155</v>
      </c>
      <c r="F99" s="27"/>
      <c r="G99" s="70">
        <f t="shared" si="10"/>
        <v>0</v>
      </c>
      <c r="H99" s="87"/>
      <c r="I99" s="33"/>
      <c r="J99" s="4">
        <v>219908.652</v>
      </c>
      <c r="K99" s="20">
        <f t="shared" ref="K99:K162" si="11">+J99-F99</f>
        <v>219908.652</v>
      </c>
    </row>
    <row r="100" spans="1:11" ht="55.2" x14ac:dyDescent="0.3">
      <c r="A100" s="78" t="s">
        <v>174</v>
      </c>
      <c r="B100" s="23"/>
      <c r="C100" s="24" t="s">
        <v>175</v>
      </c>
      <c r="D100" s="25" t="s">
        <v>22</v>
      </c>
      <c r="E100" s="26">
        <v>286</v>
      </c>
      <c r="F100" s="27"/>
      <c r="G100" s="70">
        <f t="shared" si="10"/>
        <v>0</v>
      </c>
      <c r="H100" s="87"/>
      <c r="I100" s="33"/>
      <c r="J100" s="4">
        <v>202823.40069333336</v>
      </c>
      <c r="K100" s="20">
        <f t="shared" si="11"/>
        <v>202823.40069333336</v>
      </c>
    </row>
    <row r="101" spans="1:11" ht="41.4" x14ac:dyDescent="0.3">
      <c r="A101" s="78" t="s">
        <v>176</v>
      </c>
      <c r="B101" s="23"/>
      <c r="C101" s="24" t="s">
        <v>177</v>
      </c>
      <c r="D101" s="25" t="s">
        <v>19</v>
      </c>
      <c r="E101" s="26">
        <v>1530</v>
      </c>
      <c r="F101" s="27"/>
      <c r="G101" s="70">
        <f t="shared" si="10"/>
        <v>0</v>
      </c>
      <c r="H101" s="87"/>
      <c r="I101" s="33"/>
      <c r="J101" s="4">
        <v>38768.33</v>
      </c>
      <c r="K101" s="20">
        <f t="shared" si="11"/>
        <v>38768.33</v>
      </c>
    </row>
    <row r="102" spans="1:11" ht="27.6" x14ac:dyDescent="0.3">
      <c r="A102" s="78" t="s">
        <v>178</v>
      </c>
      <c r="B102" s="23"/>
      <c r="C102" s="24" t="s">
        <v>179</v>
      </c>
      <c r="D102" s="25" t="s">
        <v>22</v>
      </c>
      <c r="E102" s="26">
        <v>26</v>
      </c>
      <c r="F102" s="27"/>
      <c r="G102" s="70">
        <f t="shared" si="10"/>
        <v>0</v>
      </c>
      <c r="H102" s="87"/>
      <c r="I102" s="33"/>
      <c r="J102" s="4">
        <v>121765.32</v>
      </c>
      <c r="K102" s="20">
        <f t="shared" si="11"/>
        <v>121765.32</v>
      </c>
    </row>
    <row r="103" spans="1:11" ht="27.6" x14ac:dyDescent="0.3">
      <c r="A103" s="78" t="s">
        <v>180</v>
      </c>
      <c r="B103" s="23"/>
      <c r="C103" s="24" t="s">
        <v>181</v>
      </c>
      <c r="D103" s="25" t="s">
        <v>19</v>
      </c>
      <c r="E103" s="26">
        <v>1880</v>
      </c>
      <c r="F103" s="27"/>
      <c r="G103" s="70">
        <f t="shared" si="10"/>
        <v>0</v>
      </c>
      <c r="H103" s="87"/>
      <c r="I103" s="33"/>
      <c r="J103" s="4">
        <v>33266.055973333336</v>
      </c>
      <c r="K103" s="20">
        <f t="shared" si="11"/>
        <v>33266.055973333336</v>
      </c>
    </row>
    <row r="104" spans="1:11" ht="41.4" x14ac:dyDescent="0.3">
      <c r="A104" s="78" t="s">
        <v>182</v>
      </c>
      <c r="B104" s="23"/>
      <c r="C104" s="24" t="s">
        <v>183</v>
      </c>
      <c r="D104" s="25" t="s">
        <v>22</v>
      </c>
      <c r="E104" s="26">
        <v>38</v>
      </c>
      <c r="F104" s="27"/>
      <c r="G104" s="70">
        <f t="shared" si="10"/>
        <v>0</v>
      </c>
      <c r="H104" s="87"/>
      <c r="I104" s="33"/>
      <c r="J104" s="4">
        <v>165272.09333333335</v>
      </c>
      <c r="K104" s="20">
        <f t="shared" si="11"/>
        <v>165272.09333333335</v>
      </c>
    </row>
    <row r="105" spans="1:11" ht="41.4" x14ac:dyDescent="0.3">
      <c r="A105" s="78" t="s">
        <v>184</v>
      </c>
      <c r="B105" s="23"/>
      <c r="C105" s="24" t="s">
        <v>185</v>
      </c>
      <c r="D105" s="25" t="s">
        <v>22</v>
      </c>
      <c r="E105" s="26">
        <v>2</v>
      </c>
      <c r="F105" s="27"/>
      <c r="G105" s="70">
        <f t="shared" si="10"/>
        <v>0</v>
      </c>
      <c r="H105" s="87"/>
      <c r="I105" s="33"/>
      <c r="J105" s="4">
        <v>166057.49333333335</v>
      </c>
      <c r="K105" s="20">
        <f t="shared" si="11"/>
        <v>166057.49333333335</v>
      </c>
    </row>
    <row r="106" spans="1:11" ht="55.2" x14ac:dyDescent="0.3">
      <c r="A106" s="78" t="s">
        <v>186</v>
      </c>
      <c r="B106" s="23"/>
      <c r="C106" s="24" t="s">
        <v>187</v>
      </c>
      <c r="D106" s="25" t="s">
        <v>22</v>
      </c>
      <c r="E106" s="26">
        <v>8</v>
      </c>
      <c r="F106" s="27"/>
      <c r="G106" s="70">
        <f t="shared" si="10"/>
        <v>0</v>
      </c>
      <c r="H106" s="87"/>
      <c r="I106" s="33"/>
      <c r="J106" s="4">
        <v>173836.50933333335</v>
      </c>
      <c r="K106" s="20">
        <f t="shared" si="11"/>
        <v>173836.50933333335</v>
      </c>
    </row>
    <row r="107" spans="1:11" ht="55.2" x14ac:dyDescent="0.3">
      <c r="A107" s="78" t="s">
        <v>188</v>
      </c>
      <c r="B107" s="23"/>
      <c r="C107" s="24" t="s">
        <v>189</v>
      </c>
      <c r="D107" s="25" t="s">
        <v>22</v>
      </c>
      <c r="E107" s="26">
        <v>4</v>
      </c>
      <c r="F107" s="27"/>
      <c r="G107" s="70">
        <f t="shared" si="10"/>
        <v>0</v>
      </c>
      <c r="H107" s="87"/>
      <c r="I107" s="33"/>
      <c r="J107" s="4">
        <v>324719.12</v>
      </c>
      <c r="K107" s="20">
        <f t="shared" si="11"/>
        <v>324719.12</v>
      </c>
    </row>
    <row r="108" spans="1:11" ht="55.2" x14ac:dyDescent="0.3">
      <c r="A108" s="78" t="s">
        <v>190</v>
      </c>
      <c r="B108" s="23"/>
      <c r="C108" s="24" t="s">
        <v>191</v>
      </c>
      <c r="D108" s="25" t="s">
        <v>22</v>
      </c>
      <c r="E108" s="26">
        <v>1</v>
      </c>
      <c r="F108" s="27"/>
      <c r="G108" s="70">
        <f t="shared" si="10"/>
        <v>0</v>
      </c>
      <c r="H108" s="87"/>
      <c r="I108" s="33"/>
      <c r="J108" s="4">
        <v>324719.12</v>
      </c>
      <c r="K108" s="20">
        <f t="shared" si="11"/>
        <v>324719.12</v>
      </c>
    </row>
    <row r="109" spans="1:11" ht="41.4" x14ac:dyDescent="0.3">
      <c r="A109" s="78" t="s">
        <v>192</v>
      </c>
      <c r="B109" s="23"/>
      <c r="C109" s="24" t="s">
        <v>193</v>
      </c>
      <c r="D109" s="25" t="s">
        <v>19</v>
      </c>
      <c r="E109" s="26">
        <v>750</v>
      </c>
      <c r="F109" s="27"/>
      <c r="G109" s="70">
        <f t="shared" si="10"/>
        <v>0</v>
      </c>
      <c r="H109" s="87"/>
      <c r="I109" s="33"/>
      <c r="J109" s="4">
        <v>26642.809999999998</v>
      </c>
      <c r="K109" s="20">
        <f t="shared" si="11"/>
        <v>26642.809999999998</v>
      </c>
    </row>
    <row r="110" spans="1:11" ht="41.4" x14ac:dyDescent="0.3">
      <c r="A110" s="78" t="s">
        <v>194</v>
      </c>
      <c r="B110" s="23"/>
      <c r="C110" s="24" t="s">
        <v>195</v>
      </c>
      <c r="D110" s="25" t="s">
        <v>22</v>
      </c>
      <c r="E110" s="26">
        <v>80</v>
      </c>
      <c r="F110" s="27"/>
      <c r="G110" s="70">
        <f t="shared" si="10"/>
        <v>0</v>
      </c>
      <c r="H110" s="87"/>
      <c r="I110" s="33"/>
      <c r="J110" s="4">
        <v>165429.59333333335</v>
      </c>
      <c r="K110" s="20">
        <f t="shared" si="11"/>
        <v>165429.59333333335</v>
      </c>
    </row>
    <row r="111" spans="1:11" ht="55.2" x14ac:dyDescent="0.3">
      <c r="A111" s="78" t="s">
        <v>196</v>
      </c>
      <c r="B111" s="23"/>
      <c r="C111" s="24" t="s">
        <v>197</v>
      </c>
      <c r="D111" s="25" t="s">
        <v>22</v>
      </c>
      <c r="E111" s="26">
        <v>43</v>
      </c>
      <c r="F111" s="27"/>
      <c r="G111" s="70">
        <f t="shared" si="10"/>
        <v>0</v>
      </c>
      <c r="H111" s="87"/>
      <c r="I111" s="33"/>
      <c r="J111" s="4">
        <v>241744.29333333331</v>
      </c>
      <c r="K111" s="20">
        <f t="shared" si="11"/>
        <v>241744.29333333331</v>
      </c>
    </row>
    <row r="112" spans="1:11" ht="55.2" x14ac:dyDescent="0.3">
      <c r="A112" s="78" t="s">
        <v>198</v>
      </c>
      <c r="B112" s="23"/>
      <c r="C112" s="24" t="s">
        <v>199</v>
      </c>
      <c r="D112" s="25" t="s">
        <v>22</v>
      </c>
      <c r="E112" s="26">
        <v>86</v>
      </c>
      <c r="F112" s="27"/>
      <c r="G112" s="70">
        <f t="shared" si="10"/>
        <v>0</v>
      </c>
      <c r="H112" s="87"/>
      <c r="I112" s="33"/>
      <c r="J112" s="4">
        <v>183101.09333333332</v>
      </c>
      <c r="K112" s="20">
        <f t="shared" si="11"/>
        <v>183101.09333333332</v>
      </c>
    </row>
    <row r="113" spans="1:11" x14ac:dyDescent="0.3">
      <c r="A113" s="62">
        <v>12.2</v>
      </c>
      <c r="B113" s="63"/>
      <c r="C113" s="83" t="s">
        <v>200</v>
      </c>
      <c r="D113" s="84"/>
      <c r="E113" s="85"/>
      <c r="F113" s="86"/>
      <c r="G113" s="67">
        <f t="shared" si="10"/>
        <v>0</v>
      </c>
      <c r="H113" s="68"/>
      <c r="I113" s="33"/>
      <c r="K113" s="20">
        <f t="shared" si="11"/>
        <v>0</v>
      </c>
    </row>
    <row r="114" spans="1:11" ht="27.6" x14ac:dyDescent="0.3">
      <c r="A114" s="78" t="s">
        <v>201</v>
      </c>
      <c r="B114" s="23"/>
      <c r="C114" s="24" t="s">
        <v>202</v>
      </c>
      <c r="D114" s="25" t="s">
        <v>22</v>
      </c>
      <c r="E114" s="26">
        <v>12</v>
      </c>
      <c r="F114" s="27"/>
      <c r="G114" s="70">
        <f t="shared" si="10"/>
        <v>0</v>
      </c>
      <c r="H114" s="87"/>
      <c r="I114" s="33"/>
      <c r="J114" s="4">
        <v>642570</v>
      </c>
      <c r="K114" s="20">
        <f t="shared" si="11"/>
        <v>642570</v>
      </c>
    </row>
    <row r="115" spans="1:11" ht="27.6" x14ac:dyDescent="0.3">
      <c r="A115" s="78" t="s">
        <v>203</v>
      </c>
      <c r="B115" s="23"/>
      <c r="C115" s="24" t="s">
        <v>204</v>
      </c>
      <c r="D115" s="25" t="s">
        <v>22</v>
      </c>
      <c r="E115" s="26">
        <v>10</v>
      </c>
      <c r="F115" s="27"/>
      <c r="G115" s="70">
        <f t="shared" si="10"/>
        <v>0</v>
      </c>
      <c r="H115" s="87"/>
      <c r="I115" s="33"/>
      <c r="J115" s="4">
        <v>1070354</v>
      </c>
      <c r="K115" s="20">
        <f t="shared" si="11"/>
        <v>1070354</v>
      </c>
    </row>
    <row r="116" spans="1:11" ht="27.6" x14ac:dyDescent="0.3">
      <c r="A116" s="78" t="s">
        <v>205</v>
      </c>
      <c r="B116" s="23"/>
      <c r="C116" s="24" t="s">
        <v>206</v>
      </c>
      <c r="D116" s="25" t="s">
        <v>22</v>
      </c>
      <c r="E116" s="26">
        <v>300</v>
      </c>
      <c r="F116" s="27"/>
      <c r="G116" s="70">
        <f t="shared" si="10"/>
        <v>0</v>
      </c>
      <c r="H116" s="87"/>
      <c r="I116" s="33"/>
      <c r="J116" s="4">
        <v>20215.900000000001</v>
      </c>
      <c r="K116" s="20">
        <f t="shared" si="11"/>
        <v>20215.900000000001</v>
      </c>
    </row>
    <row r="117" spans="1:11" ht="27.6" x14ac:dyDescent="0.3">
      <c r="A117" s="78" t="s">
        <v>207</v>
      </c>
      <c r="B117" s="23"/>
      <c r="C117" s="24" t="s">
        <v>208</v>
      </c>
      <c r="D117" s="25" t="s">
        <v>22</v>
      </c>
      <c r="E117" s="26">
        <v>45</v>
      </c>
      <c r="F117" s="27"/>
      <c r="G117" s="70">
        <f t="shared" si="10"/>
        <v>0</v>
      </c>
      <c r="H117" s="87"/>
      <c r="I117" s="33"/>
      <c r="J117" s="4">
        <v>38411</v>
      </c>
      <c r="K117" s="20">
        <f t="shared" si="11"/>
        <v>38411</v>
      </c>
    </row>
    <row r="118" spans="1:11" ht="27.6" x14ac:dyDescent="0.3">
      <c r="A118" s="78" t="s">
        <v>209</v>
      </c>
      <c r="B118" s="23"/>
      <c r="C118" s="24" t="s">
        <v>210</v>
      </c>
      <c r="D118" s="25" t="s">
        <v>22</v>
      </c>
      <c r="E118" s="26">
        <v>20</v>
      </c>
      <c r="F118" s="27"/>
      <c r="G118" s="70">
        <f t="shared" si="10"/>
        <v>0</v>
      </c>
      <c r="H118" s="87"/>
      <c r="I118" s="33"/>
      <c r="J118" s="4">
        <v>39720</v>
      </c>
      <c r="K118" s="20">
        <f t="shared" si="11"/>
        <v>39720</v>
      </c>
    </row>
    <row r="119" spans="1:11" ht="27.6" x14ac:dyDescent="0.3">
      <c r="A119" s="78" t="s">
        <v>211</v>
      </c>
      <c r="B119" s="23"/>
      <c r="C119" s="24" t="s">
        <v>212</v>
      </c>
      <c r="D119" s="25" t="s">
        <v>22</v>
      </c>
      <c r="E119" s="26">
        <v>5</v>
      </c>
      <c r="F119" s="27"/>
      <c r="G119" s="70">
        <f t="shared" si="10"/>
        <v>0</v>
      </c>
      <c r="H119" s="87"/>
      <c r="I119" s="33"/>
      <c r="J119" s="4">
        <v>86242</v>
      </c>
      <c r="K119" s="20">
        <f t="shared" si="11"/>
        <v>86242</v>
      </c>
    </row>
    <row r="120" spans="1:11" x14ac:dyDescent="0.3">
      <c r="A120" s="62">
        <v>12.3</v>
      </c>
      <c r="B120" s="63"/>
      <c r="C120" s="83" t="s">
        <v>213</v>
      </c>
      <c r="D120" s="84"/>
      <c r="E120" s="85"/>
      <c r="F120" s="86"/>
      <c r="G120" s="67"/>
      <c r="H120" s="68"/>
      <c r="I120" s="33"/>
      <c r="K120" s="20">
        <f t="shared" si="11"/>
        <v>0</v>
      </c>
    </row>
    <row r="121" spans="1:11" ht="55.2" x14ac:dyDescent="0.3">
      <c r="A121" s="78" t="s">
        <v>214</v>
      </c>
      <c r="B121" s="23"/>
      <c r="C121" s="24" t="s">
        <v>215</v>
      </c>
      <c r="D121" s="25" t="s">
        <v>22</v>
      </c>
      <c r="E121" s="26">
        <v>91</v>
      </c>
      <c r="F121" s="27"/>
      <c r="G121" s="70">
        <f t="shared" si="10"/>
        <v>0</v>
      </c>
      <c r="H121" s="87"/>
      <c r="I121" s="33"/>
      <c r="J121" s="4">
        <v>42891</v>
      </c>
      <c r="K121" s="20">
        <f t="shared" si="11"/>
        <v>42891</v>
      </c>
    </row>
    <row r="122" spans="1:11" ht="55.2" x14ac:dyDescent="0.3">
      <c r="A122" s="78" t="s">
        <v>216</v>
      </c>
      <c r="B122" s="23"/>
      <c r="C122" s="24" t="s">
        <v>217</v>
      </c>
      <c r="D122" s="25" t="s">
        <v>22</v>
      </c>
      <c r="E122" s="26">
        <v>20</v>
      </c>
      <c r="F122" s="27"/>
      <c r="G122" s="70">
        <f t="shared" si="10"/>
        <v>0</v>
      </c>
      <c r="H122" s="87"/>
      <c r="I122" s="33"/>
      <c r="J122" s="4">
        <v>124108.5</v>
      </c>
      <c r="K122" s="20">
        <f t="shared" si="11"/>
        <v>124108.5</v>
      </c>
    </row>
    <row r="123" spans="1:11" ht="41.4" x14ac:dyDescent="0.3">
      <c r="A123" s="78" t="s">
        <v>218</v>
      </c>
      <c r="B123" s="23"/>
      <c r="C123" s="24" t="s">
        <v>219</v>
      </c>
      <c r="D123" s="25" t="s">
        <v>22</v>
      </c>
      <c r="E123" s="26">
        <v>65</v>
      </c>
      <c r="F123" s="27"/>
      <c r="G123" s="70">
        <f t="shared" si="10"/>
        <v>0</v>
      </c>
      <c r="H123" s="87"/>
      <c r="I123" s="33"/>
      <c r="J123" s="4">
        <v>162843</v>
      </c>
      <c r="K123" s="20">
        <f t="shared" si="11"/>
        <v>162843</v>
      </c>
    </row>
    <row r="124" spans="1:11" ht="41.4" x14ac:dyDescent="0.3">
      <c r="A124" s="78" t="s">
        <v>220</v>
      </c>
      <c r="B124" s="23"/>
      <c r="C124" s="24" t="s">
        <v>221</v>
      </c>
      <c r="D124" s="25" t="s">
        <v>22</v>
      </c>
      <c r="E124" s="26">
        <v>286</v>
      </c>
      <c r="F124" s="27"/>
      <c r="G124" s="70">
        <f t="shared" si="10"/>
        <v>0</v>
      </c>
      <c r="H124" s="87"/>
      <c r="I124" s="33"/>
      <c r="J124" s="4">
        <v>1265430</v>
      </c>
      <c r="K124" s="20">
        <f t="shared" si="11"/>
        <v>1265430</v>
      </c>
    </row>
    <row r="125" spans="1:11" ht="41.4" x14ac:dyDescent="0.3">
      <c r="A125" s="78" t="s">
        <v>222</v>
      </c>
      <c r="B125" s="23"/>
      <c r="C125" s="24" t="s">
        <v>223</v>
      </c>
      <c r="D125" s="25" t="s">
        <v>22</v>
      </c>
      <c r="E125" s="26">
        <v>155</v>
      </c>
      <c r="F125" s="27"/>
      <c r="G125" s="70">
        <f t="shared" si="10"/>
        <v>0</v>
      </c>
      <c r="H125" s="87"/>
      <c r="I125" s="33"/>
      <c r="J125" s="4">
        <v>448132.05</v>
      </c>
      <c r="K125" s="20">
        <f t="shared" si="11"/>
        <v>448132.05</v>
      </c>
    </row>
    <row r="126" spans="1:11" ht="41.4" x14ac:dyDescent="0.3">
      <c r="A126" s="78" t="s">
        <v>224</v>
      </c>
      <c r="B126" s="23"/>
      <c r="C126" s="24" t="s">
        <v>225</v>
      </c>
      <c r="D126" s="25" t="s">
        <v>22</v>
      </c>
      <c r="E126" s="26">
        <v>26</v>
      </c>
      <c r="F126" s="27"/>
      <c r="G126" s="70">
        <f t="shared" si="10"/>
        <v>0</v>
      </c>
      <c r="H126" s="87"/>
      <c r="I126" s="33"/>
      <c r="J126" s="4">
        <v>1086595.5</v>
      </c>
      <c r="K126" s="20">
        <f t="shared" si="11"/>
        <v>1086595.5</v>
      </c>
    </row>
    <row r="127" spans="1:11" ht="41.4" x14ac:dyDescent="0.3">
      <c r="A127" s="78" t="s">
        <v>226</v>
      </c>
      <c r="B127" s="23"/>
      <c r="C127" s="24" t="s">
        <v>227</v>
      </c>
      <c r="D127" s="25" t="s">
        <v>22</v>
      </c>
      <c r="E127" s="26">
        <v>26</v>
      </c>
      <c r="F127" s="27"/>
      <c r="G127" s="70">
        <f t="shared" si="10"/>
        <v>0</v>
      </c>
      <c r="H127" s="87"/>
      <c r="I127" s="33"/>
      <c r="J127" s="4">
        <v>1853226</v>
      </c>
      <c r="K127" s="20">
        <f t="shared" si="11"/>
        <v>1853226</v>
      </c>
    </row>
    <row r="128" spans="1:11" ht="41.4" x14ac:dyDescent="0.3">
      <c r="A128" s="78" t="s">
        <v>228</v>
      </c>
      <c r="B128" s="23"/>
      <c r="C128" s="24" t="s">
        <v>229</v>
      </c>
      <c r="D128" s="25" t="s">
        <v>22</v>
      </c>
      <c r="E128" s="26">
        <v>170</v>
      </c>
      <c r="F128" s="27"/>
      <c r="G128" s="70">
        <f t="shared" si="10"/>
        <v>0</v>
      </c>
      <c r="H128" s="87"/>
      <c r="I128" s="33"/>
      <c r="J128" s="4">
        <v>194692.5</v>
      </c>
      <c r="K128" s="20">
        <f t="shared" si="11"/>
        <v>194692.5</v>
      </c>
    </row>
    <row r="129" spans="1:13" x14ac:dyDescent="0.3">
      <c r="A129" s="62">
        <v>12.4</v>
      </c>
      <c r="B129" s="63"/>
      <c r="C129" s="83" t="s">
        <v>230</v>
      </c>
      <c r="D129" s="84"/>
      <c r="E129" s="85"/>
      <c r="F129" s="86"/>
      <c r="G129" s="67"/>
      <c r="H129" s="68"/>
      <c r="I129" s="33"/>
      <c r="K129" s="20">
        <f t="shared" si="11"/>
        <v>0</v>
      </c>
    </row>
    <row r="130" spans="1:13" ht="41.4" x14ac:dyDescent="0.3">
      <c r="A130" s="78" t="s">
        <v>231</v>
      </c>
      <c r="B130" s="23"/>
      <c r="C130" s="24" t="s">
        <v>232</v>
      </c>
      <c r="D130" s="25" t="s">
        <v>19</v>
      </c>
      <c r="E130" s="26">
        <v>10</v>
      </c>
      <c r="F130" s="27"/>
      <c r="G130" s="70">
        <f t="shared" si="10"/>
        <v>0</v>
      </c>
      <c r="H130" s="87"/>
      <c r="I130" s="33"/>
      <c r="J130" s="4">
        <v>686364.88210000005</v>
      </c>
      <c r="K130" s="20">
        <f t="shared" si="11"/>
        <v>686364.88210000005</v>
      </c>
      <c r="M130" s="88"/>
    </row>
    <row r="131" spans="1:13" ht="27.6" x14ac:dyDescent="0.3">
      <c r="A131" s="78" t="s">
        <v>233</v>
      </c>
      <c r="B131" s="23"/>
      <c r="C131" s="24" t="s">
        <v>234</v>
      </c>
      <c r="D131" s="25" t="s">
        <v>19</v>
      </c>
      <c r="E131" s="26">
        <v>1172</v>
      </c>
      <c r="F131" s="27"/>
      <c r="G131" s="70">
        <f t="shared" si="10"/>
        <v>0</v>
      </c>
      <c r="H131" s="87"/>
      <c r="I131" s="33"/>
      <c r="J131" s="4">
        <v>39960.004926621157</v>
      </c>
      <c r="K131" s="20">
        <f t="shared" si="11"/>
        <v>39960.004926621157</v>
      </c>
    </row>
    <row r="132" spans="1:13" ht="27.6" x14ac:dyDescent="0.3">
      <c r="A132" s="78" t="s">
        <v>235</v>
      </c>
      <c r="B132" s="23"/>
      <c r="C132" s="24" t="s">
        <v>236</v>
      </c>
      <c r="D132" s="25" t="s">
        <v>19</v>
      </c>
      <c r="E132" s="26">
        <v>2425</v>
      </c>
      <c r="F132" s="27"/>
      <c r="G132" s="70">
        <f t="shared" si="10"/>
        <v>0</v>
      </c>
      <c r="H132" s="87"/>
      <c r="I132" s="33"/>
      <c r="J132" s="4">
        <v>327440.35108556703</v>
      </c>
      <c r="K132" s="20">
        <f t="shared" si="11"/>
        <v>327440.35108556703</v>
      </c>
    </row>
    <row r="133" spans="1:13" ht="27.6" x14ac:dyDescent="0.3">
      <c r="A133" s="78" t="s">
        <v>237</v>
      </c>
      <c r="B133" s="23"/>
      <c r="C133" s="24" t="s">
        <v>238</v>
      </c>
      <c r="D133" s="25" t="s">
        <v>19</v>
      </c>
      <c r="E133" s="26">
        <v>235</v>
      </c>
      <c r="F133" s="27"/>
      <c r="G133" s="70">
        <f t="shared" si="10"/>
        <v>0</v>
      </c>
      <c r="H133" s="87"/>
      <c r="I133" s="33"/>
      <c r="J133" s="4">
        <v>124510.92918085108</v>
      </c>
      <c r="K133" s="20">
        <f t="shared" si="11"/>
        <v>124510.92918085108</v>
      </c>
    </row>
    <row r="134" spans="1:13" ht="27.6" x14ac:dyDescent="0.3">
      <c r="A134" s="78" t="s">
        <v>239</v>
      </c>
      <c r="B134" s="23"/>
      <c r="C134" s="24" t="s">
        <v>240</v>
      </c>
      <c r="D134" s="25" t="s">
        <v>19</v>
      </c>
      <c r="E134" s="26">
        <v>67</v>
      </c>
      <c r="F134" s="27"/>
      <c r="G134" s="70">
        <f t="shared" si="10"/>
        <v>0</v>
      </c>
      <c r="H134" s="87"/>
      <c r="I134" s="33"/>
      <c r="J134" s="4">
        <v>60177.06718059702</v>
      </c>
      <c r="K134" s="20">
        <f t="shared" si="11"/>
        <v>60177.06718059702</v>
      </c>
    </row>
    <row r="135" spans="1:13" x14ac:dyDescent="0.3">
      <c r="A135" s="78" t="s">
        <v>241</v>
      </c>
      <c r="B135" s="23"/>
      <c r="C135" s="24" t="s">
        <v>242</v>
      </c>
      <c r="D135" s="25" t="s">
        <v>19</v>
      </c>
      <c r="E135" s="26">
        <v>1172</v>
      </c>
      <c r="F135" s="27"/>
      <c r="G135" s="70">
        <f t="shared" si="10"/>
        <v>0</v>
      </c>
      <c r="H135" s="87"/>
      <c r="I135" s="33"/>
      <c r="J135" s="4">
        <v>21801.222666666668</v>
      </c>
      <c r="K135" s="20">
        <f t="shared" si="11"/>
        <v>21801.222666666668</v>
      </c>
    </row>
    <row r="136" spans="1:13" x14ac:dyDescent="0.3">
      <c r="A136" s="78" t="s">
        <v>243</v>
      </c>
      <c r="B136" s="23"/>
      <c r="C136" s="24" t="s">
        <v>244</v>
      </c>
      <c r="D136" s="25" t="s">
        <v>19</v>
      </c>
      <c r="E136" s="26">
        <v>67</v>
      </c>
      <c r="F136" s="27"/>
      <c r="G136" s="70">
        <f t="shared" si="10"/>
        <v>0</v>
      </c>
      <c r="H136" s="87"/>
      <c r="I136" s="33"/>
      <c r="J136" s="4">
        <v>33263.386666666665</v>
      </c>
      <c r="K136" s="20">
        <f t="shared" si="11"/>
        <v>33263.386666666665</v>
      </c>
    </row>
    <row r="137" spans="1:13" x14ac:dyDescent="0.3">
      <c r="A137" s="78" t="s">
        <v>245</v>
      </c>
      <c r="B137" s="23"/>
      <c r="C137" s="24" t="s">
        <v>246</v>
      </c>
      <c r="D137" s="25" t="s">
        <v>19</v>
      </c>
      <c r="E137" s="26">
        <v>2445</v>
      </c>
      <c r="F137" s="27"/>
      <c r="G137" s="70">
        <f t="shared" si="10"/>
        <v>0</v>
      </c>
      <c r="H137" s="87"/>
      <c r="I137" s="33"/>
      <c r="J137" s="4">
        <v>55505.671999999999</v>
      </c>
      <c r="K137" s="20">
        <f t="shared" si="11"/>
        <v>55505.671999999999</v>
      </c>
    </row>
    <row r="138" spans="1:13" x14ac:dyDescent="0.3">
      <c r="A138" s="78" t="s">
        <v>247</v>
      </c>
      <c r="B138" s="23"/>
      <c r="C138" s="24" t="s">
        <v>248</v>
      </c>
      <c r="D138" s="25" t="s">
        <v>19</v>
      </c>
      <c r="E138" s="26">
        <v>235</v>
      </c>
      <c r="F138" s="27"/>
      <c r="G138" s="70">
        <f t="shared" si="10"/>
        <v>0</v>
      </c>
      <c r="H138" s="87"/>
      <c r="I138" s="33"/>
      <c r="J138" s="4">
        <v>24523.313600000001</v>
      </c>
      <c r="K138" s="20">
        <f t="shared" si="11"/>
        <v>24523.313600000001</v>
      </c>
    </row>
    <row r="139" spans="1:13" ht="41.4" x14ac:dyDescent="0.3">
      <c r="A139" s="78" t="s">
        <v>249</v>
      </c>
      <c r="B139" s="23"/>
      <c r="C139" s="24" t="s">
        <v>250</v>
      </c>
      <c r="D139" s="25" t="s">
        <v>22</v>
      </c>
      <c r="E139" s="26">
        <v>54</v>
      </c>
      <c r="F139" s="27"/>
      <c r="G139" s="70">
        <f t="shared" si="10"/>
        <v>0</v>
      </c>
      <c r="H139" s="87"/>
      <c r="I139" s="33"/>
      <c r="J139" s="4">
        <v>1576425.0269333334</v>
      </c>
      <c r="K139" s="20">
        <f t="shared" si="11"/>
        <v>1576425.0269333334</v>
      </c>
    </row>
    <row r="140" spans="1:13" x14ac:dyDescent="0.3">
      <c r="A140" s="62">
        <v>12.5</v>
      </c>
      <c r="B140" s="63"/>
      <c r="C140" s="83" t="s">
        <v>251</v>
      </c>
      <c r="D140" s="84"/>
      <c r="E140" s="85"/>
      <c r="F140" s="86"/>
      <c r="G140" s="67"/>
      <c r="H140" s="68"/>
      <c r="I140" s="33"/>
      <c r="K140" s="20">
        <f t="shared" si="11"/>
        <v>0</v>
      </c>
    </row>
    <row r="141" spans="1:13" ht="27.6" x14ac:dyDescent="0.3">
      <c r="A141" s="78" t="s">
        <v>252</v>
      </c>
      <c r="B141" s="23"/>
      <c r="C141" s="24" t="s">
        <v>253</v>
      </c>
      <c r="D141" s="25" t="s">
        <v>22</v>
      </c>
      <c r="E141" s="26">
        <v>1</v>
      </c>
      <c r="F141" s="27"/>
      <c r="G141" s="70">
        <f t="shared" si="10"/>
        <v>0</v>
      </c>
      <c r="H141" s="87"/>
      <c r="I141" s="33"/>
      <c r="J141" s="4">
        <v>39222190</v>
      </c>
      <c r="K141" s="20">
        <f t="shared" si="11"/>
        <v>39222190</v>
      </c>
    </row>
    <row r="142" spans="1:13" ht="27.6" x14ac:dyDescent="0.3">
      <c r="A142" s="78" t="s">
        <v>254</v>
      </c>
      <c r="B142" s="23"/>
      <c r="C142" s="24" t="s">
        <v>255</v>
      </c>
      <c r="D142" s="25" t="s">
        <v>19</v>
      </c>
      <c r="E142" s="26">
        <v>45</v>
      </c>
      <c r="F142" s="27"/>
      <c r="G142" s="70">
        <f t="shared" si="10"/>
        <v>0</v>
      </c>
      <c r="H142" s="87"/>
      <c r="I142" s="33"/>
      <c r="J142" s="4">
        <v>88015.029333333325</v>
      </c>
      <c r="K142" s="20">
        <f t="shared" si="11"/>
        <v>88015.029333333325</v>
      </c>
    </row>
    <row r="143" spans="1:13" ht="41.4" x14ac:dyDescent="0.3">
      <c r="A143" s="78" t="s">
        <v>256</v>
      </c>
      <c r="B143" s="23"/>
      <c r="C143" s="24" t="s">
        <v>257</v>
      </c>
      <c r="D143" s="25" t="s">
        <v>22</v>
      </c>
      <c r="E143" s="26">
        <v>2</v>
      </c>
      <c r="F143" s="27"/>
      <c r="G143" s="70">
        <f t="shared" si="10"/>
        <v>0</v>
      </c>
      <c r="H143" s="87"/>
      <c r="I143" s="33"/>
      <c r="J143" s="4">
        <v>2229101.7154000001</v>
      </c>
      <c r="K143" s="20">
        <f t="shared" si="11"/>
        <v>2229101.7154000001</v>
      </c>
    </row>
    <row r="144" spans="1:13" ht="27.6" x14ac:dyDescent="0.3">
      <c r="A144" s="78" t="s">
        <v>258</v>
      </c>
      <c r="B144" s="23"/>
      <c r="C144" s="24" t="s">
        <v>259</v>
      </c>
      <c r="D144" s="25" t="s">
        <v>19</v>
      </c>
      <c r="E144" s="26">
        <v>45</v>
      </c>
      <c r="F144" s="27"/>
      <c r="G144" s="70">
        <f t="shared" si="10"/>
        <v>0</v>
      </c>
      <c r="H144" s="87"/>
      <c r="I144" s="33"/>
      <c r="J144" s="4">
        <v>211573.2</v>
      </c>
      <c r="K144" s="20">
        <f t="shared" si="11"/>
        <v>211573.2</v>
      </c>
    </row>
    <row r="145" spans="1:11" ht="27.6" x14ac:dyDescent="0.3">
      <c r="A145" s="78" t="s">
        <v>260</v>
      </c>
      <c r="B145" s="23"/>
      <c r="C145" s="24" t="s">
        <v>261</v>
      </c>
      <c r="D145" s="25" t="s">
        <v>262</v>
      </c>
      <c r="E145" s="26">
        <v>4</v>
      </c>
      <c r="F145" s="27"/>
      <c r="G145" s="70">
        <f t="shared" si="10"/>
        <v>0</v>
      </c>
      <c r="H145" s="87"/>
      <c r="I145" s="33"/>
      <c r="J145" s="4">
        <v>622730</v>
      </c>
      <c r="K145" s="20">
        <f t="shared" si="11"/>
        <v>622730</v>
      </c>
    </row>
    <row r="146" spans="1:11" x14ac:dyDescent="0.3">
      <c r="A146" s="78" t="s">
        <v>263</v>
      </c>
      <c r="B146" s="23"/>
      <c r="C146" s="24" t="s">
        <v>264</v>
      </c>
      <c r="D146" s="25" t="s">
        <v>262</v>
      </c>
      <c r="E146" s="26">
        <v>1</v>
      </c>
      <c r="F146" s="27"/>
      <c r="G146" s="70">
        <f t="shared" si="10"/>
        <v>0</v>
      </c>
      <c r="H146" s="87"/>
      <c r="I146" s="33"/>
      <c r="J146" s="4">
        <v>710870</v>
      </c>
      <c r="K146" s="20">
        <f t="shared" si="11"/>
        <v>710870</v>
      </c>
    </row>
    <row r="147" spans="1:11" x14ac:dyDescent="0.3">
      <c r="A147" s="78" t="s">
        <v>265</v>
      </c>
      <c r="B147" s="23"/>
      <c r="C147" s="24" t="s">
        <v>266</v>
      </c>
      <c r="D147" s="25" t="s">
        <v>22</v>
      </c>
      <c r="E147" s="26">
        <v>12</v>
      </c>
      <c r="F147" s="27"/>
      <c r="G147" s="70">
        <f t="shared" si="10"/>
        <v>0</v>
      </c>
      <c r="H147" s="87"/>
      <c r="I147" s="33"/>
      <c r="J147" s="4">
        <v>131526.6</v>
      </c>
      <c r="K147" s="20">
        <f t="shared" si="11"/>
        <v>131526.6</v>
      </c>
    </row>
    <row r="148" spans="1:11" x14ac:dyDescent="0.3">
      <c r="A148" s="62">
        <v>12.6</v>
      </c>
      <c r="B148" s="63"/>
      <c r="C148" s="83" t="s">
        <v>267</v>
      </c>
      <c r="D148" s="84"/>
      <c r="E148" s="85"/>
      <c r="F148" s="86"/>
      <c r="G148" s="67"/>
      <c r="H148" s="68"/>
      <c r="I148" s="33"/>
      <c r="K148" s="20">
        <f t="shared" si="11"/>
        <v>0</v>
      </c>
    </row>
    <row r="149" spans="1:11" ht="41.4" x14ac:dyDescent="0.3">
      <c r="A149" s="78" t="s">
        <v>268</v>
      </c>
      <c r="B149" s="23"/>
      <c r="C149" s="24" t="s">
        <v>269</v>
      </c>
      <c r="D149" s="25" t="s">
        <v>22</v>
      </c>
      <c r="E149" s="26">
        <v>1</v>
      </c>
      <c r="F149" s="27"/>
      <c r="G149" s="70">
        <f t="shared" si="10"/>
        <v>0</v>
      </c>
      <c r="H149" s="87"/>
      <c r="I149" s="33"/>
      <c r="J149" s="4">
        <v>3844142</v>
      </c>
      <c r="K149" s="20">
        <f t="shared" si="11"/>
        <v>3844142</v>
      </c>
    </row>
    <row r="150" spans="1:11" ht="55.2" x14ac:dyDescent="0.3">
      <c r="A150" s="78" t="s">
        <v>270</v>
      </c>
      <c r="B150" s="23"/>
      <c r="C150" s="24" t="s">
        <v>271</v>
      </c>
      <c r="D150" s="25" t="s">
        <v>22</v>
      </c>
      <c r="E150" s="26">
        <v>1</v>
      </c>
      <c r="F150" s="27"/>
      <c r="G150" s="70">
        <f t="shared" si="10"/>
        <v>0</v>
      </c>
      <c r="H150" s="87"/>
      <c r="I150" s="33"/>
      <c r="J150" s="4">
        <v>16094333.199999999</v>
      </c>
      <c r="K150" s="20">
        <f t="shared" si="11"/>
        <v>16094333.199999999</v>
      </c>
    </row>
    <row r="151" spans="1:11" ht="27.6" x14ac:dyDescent="0.3">
      <c r="A151" s="78" t="s">
        <v>272</v>
      </c>
      <c r="B151" s="23"/>
      <c r="C151" s="24" t="s">
        <v>273</v>
      </c>
      <c r="D151" s="25" t="s">
        <v>22</v>
      </c>
      <c r="E151" s="26">
        <v>1</v>
      </c>
      <c r="F151" s="27"/>
      <c r="G151" s="70">
        <f t="shared" si="10"/>
        <v>0</v>
      </c>
      <c r="H151" s="87"/>
      <c r="I151" s="33"/>
      <c r="J151" s="4">
        <v>5018700</v>
      </c>
      <c r="K151" s="20">
        <f t="shared" si="11"/>
        <v>5018700</v>
      </c>
    </row>
    <row r="152" spans="1:11" ht="41.4" x14ac:dyDescent="0.3">
      <c r="A152" s="78" t="s">
        <v>274</v>
      </c>
      <c r="B152" s="23"/>
      <c r="C152" s="24" t="s">
        <v>275</v>
      </c>
      <c r="D152" s="25" t="s">
        <v>22</v>
      </c>
      <c r="E152" s="26">
        <v>1</v>
      </c>
      <c r="F152" s="27"/>
      <c r="G152" s="70">
        <f t="shared" si="10"/>
        <v>0</v>
      </c>
      <c r="H152" s="87"/>
      <c r="I152" s="33"/>
      <c r="J152" s="4">
        <v>41482970</v>
      </c>
      <c r="K152" s="20">
        <f t="shared" si="11"/>
        <v>41482970</v>
      </c>
    </row>
    <row r="153" spans="1:11" ht="41.4" x14ac:dyDescent="0.3">
      <c r="A153" s="78" t="s">
        <v>276</v>
      </c>
      <c r="B153" s="23"/>
      <c r="C153" s="24" t="s">
        <v>277</v>
      </c>
      <c r="D153" s="25" t="s">
        <v>22</v>
      </c>
      <c r="E153" s="26">
        <v>1</v>
      </c>
      <c r="F153" s="27"/>
      <c r="G153" s="70">
        <f t="shared" si="10"/>
        <v>0</v>
      </c>
      <c r="H153" s="87"/>
      <c r="I153" s="33"/>
      <c r="J153" s="4">
        <v>20266250.600000001</v>
      </c>
      <c r="K153" s="20">
        <f t="shared" si="11"/>
        <v>20266250.600000001</v>
      </c>
    </row>
    <row r="154" spans="1:11" ht="41.4" x14ac:dyDescent="0.3">
      <c r="A154" s="78" t="s">
        <v>278</v>
      </c>
      <c r="B154" s="23"/>
      <c r="C154" s="24" t="s">
        <v>279</v>
      </c>
      <c r="D154" s="25" t="s">
        <v>22</v>
      </c>
      <c r="E154" s="26">
        <v>1</v>
      </c>
      <c r="F154" s="27"/>
      <c r="G154" s="70">
        <f t="shared" si="10"/>
        <v>0</v>
      </c>
      <c r="H154" s="87"/>
      <c r="I154" s="33"/>
      <c r="J154" s="4">
        <v>7592030.6000000006</v>
      </c>
      <c r="K154" s="20">
        <f t="shared" si="11"/>
        <v>7592030.6000000006</v>
      </c>
    </row>
    <row r="155" spans="1:11" ht="27.6" x14ac:dyDescent="0.3">
      <c r="A155" s="78" t="s">
        <v>280</v>
      </c>
      <c r="B155" s="23"/>
      <c r="C155" s="24" t="s">
        <v>281</v>
      </c>
      <c r="D155" s="25" t="s">
        <v>22</v>
      </c>
      <c r="E155" s="26">
        <v>1</v>
      </c>
      <c r="F155" s="27"/>
      <c r="G155" s="70">
        <f t="shared" si="10"/>
        <v>0</v>
      </c>
      <c r="H155" s="87"/>
      <c r="I155" s="33"/>
      <c r="J155" s="4">
        <v>7592030.6000000006</v>
      </c>
      <c r="K155" s="20">
        <f t="shared" si="11"/>
        <v>7592030.6000000006</v>
      </c>
    </row>
    <row r="156" spans="1:11" ht="27.6" x14ac:dyDescent="0.3">
      <c r="A156" s="78" t="s">
        <v>282</v>
      </c>
      <c r="B156" s="23"/>
      <c r="C156" s="24" t="s">
        <v>283</v>
      </c>
      <c r="D156" s="25" t="s">
        <v>22</v>
      </c>
      <c r="E156" s="26">
        <v>1</v>
      </c>
      <c r="F156" s="27"/>
      <c r="G156" s="70">
        <f t="shared" si="10"/>
        <v>0</v>
      </c>
      <c r="H156" s="87"/>
      <c r="I156" s="33"/>
      <c r="J156" s="4">
        <v>7592030.6000000006</v>
      </c>
      <c r="K156" s="20">
        <f t="shared" si="11"/>
        <v>7592030.6000000006</v>
      </c>
    </row>
    <row r="157" spans="1:11" ht="27.6" x14ac:dyDescent="0.3">
      <c r="A157" s="78" t="s">
        <v>284</v>
      </c>
      <c r="B157" s="23"/>
      <c r="C157" s="24" t="s">
        <v>285</v>
      </c>
      <c r="D157" s="25" t="s">
        <v>22</v>
      </c>
      <c r="E157" s="26">
        <v>1</v>
      </c>
      <c r="F157" s="27"/>
      <c r="G157" s="70">
        <f t="shared" si="10"/>
        <v>0</v>
      </c>
      <c r="H157" s="87"/>
      <c r="I157" s="33"/>
      <c r="J157" s="4">
        <v>7592030.6000000006</v>
      </c>
      <c r="K157" s="20">
        <f t="shared" si="11"/>
        <v>7592030.6000000006</v>
      </c>
    </row>
    <row r="158" spans="1:11" ht="41.4" x14ac:dyDescent="0.3">
      <c r="A158" s="78" t="s">
        <v>286</v>
      </c>
      <c r="B158" s="23"/>
      <c r="C158" s="24" t="s">
        <v>287</v>
      </c>
      <c r="D158" s="25" t="s">
        <v>22</v>
      </c>
      <c r="E158" s="26">
        <v>1</v>
      </c>
      <c r="F158" s="27"/>
      <c r="G158" s="70">
        <f t="shared" si="10"/>
        <v>0</v>
      </c>
      <c r="H158" s="87"/>
      <c r="I158" s="33"/>
      <c r="J158" s="4">
        <v>20257450.600000001</v>
      </c>
      <c r="K158" s="20">
        <f t="shared" si="11"/>
        <v>20257450.600000001</v>
      </c>
    </row>
    <row r="159" spans="1:11" ht="27.6" x14ac:dyDescent="0.3">
      <c r="A159" s="78" t="s">
        <v>288</v>
      </c>
      <c r="B159" s="23"/>
      <c r="C159" s="24" t="s">
        <v>289</v>
      </c>
      <c r="D159" s="25" t="s">
        <v>22</v>
      </c>
      <c r="E159" s="26">
        <v>4</v>
      </c>
      <c r="F159" s="27"/>
      <c r="G159" s="70">
        <f t="shared" si="10"/>
        <v>0</v>
      </c>
      <c r="H159" s="87"/>
      <c r="I159" s="33"/>
      <c r="J159" s="4">
        <v>11852850.6</v>
      </c>
      <c r="K159" s="20">
        <f t="shared" si="11"/>
        <v>11852850.6</v>
      </c>
    </row>
    <row r="160" spans="1:11" ht="69" x14ac:dyDescent="0.3">
      <c r="A160" s="78" t="s">
        <v>290</v>
      </c>
      <c r="B160" s="23"/>
      <c r="C160" s="24" t="s">
        <v>291</v>
      </c>
      <c r="D160" s="25" t="s">
        <v>22</v>
      </c>
      <c r="E160" s="26">
        <v>1</v>
      </c>
      <c r="F160" s="27"/>
      <c r="G160" s="70">
        <f t="shared" si="10"/>
        <v>0</v>
      </c>
      <c r="H160" s="87"/>
      <c r="I160" s="33"/>
      <c r="J160" s="4">
        <v>152336000.00000003</v>
      </c>
      <c r="K160" s="20">
        <f t="shared" si="11"/>
        <v>152336000.00000003</v>
      </c>
    </row>
    <row r="161" spans="1:11" x14ac:dyDescent="0.3">
      <c r="A161" s="78" t="s">
        <v>292</v>
      </c>
      <c r="B161" s="23"/>
      <c r="C161" s="24" t="s">
        <v>293</v>
      </c>
      <c r="D161" s="25" t="s">
        <v>22</v>
      </c>
      <c r="E161" s="26">
        <v>12</v>
      </c>
      <c r="F161" s="27"/>
      <c r="G161" s="70">
        <f t="shared" si="10"/>
        <v>0</v>
      </c>
      <c r="H161" s="87"/>
      <c r="I161" s="33"/>
      <c r="J161" s="4">
        <v>1193720</v>
      </c>
      <c r="K161" s="20">
        <f t="shared" si="11"/>
        <v>1193720</v>
      </c>
    </row>
    <row r="162" spans="1:11" ht="27.6" x14ac:dyDescent="0.3">
      <c r="A162" s="78" t="s">
        <v>294</v>
      </c>
      <c r="B162" s="23"/>
      <c r="C162" s="24" t="s">
        <v>295</v>
      </c>
      <c r="D162" s="25" t="s">
        <v>22</v>
      </c>
      <c r="E162" s="26">
        <v>1</v>
      </c>
      <c r="F162" s="27"/>
      <c r="G162" s="70">
        <f t="shared" ref="G162:G174" si="12">+F162*E162</f>
        <v>0</v>
      </c>
      <c r="H162" s="87"/>
      <c r="I162" s="33"/>
      <c r="J162" s="4">
        <v>4076450.6000000006</v>
      </c>
      <c r="K162" s="20">
        <f t="shared" si="11"/>
        <v>4076450.6000000006</v>
      </c>
    </row>
    <row r="163" spans="1:11" ht="27.6" x14ac:dyDescent="0.3">
      <c r="A163" s="78" t="s">
        <v>296</v>
      </c>
      <c r="B163" s="23"/>
      <c r="C163" s="24" t="s">
        <v>297</v>
      </c>
      <c r="D163" s="25" t="s">
        <v>22</v>
      </c>
      <c r="E163" s="26">
        <v>1</v>
      </c>
      <c r="F163" s="27"/>
      <c r="G163" s="70">
        <f t="shared" si="12"/>
        <v>0</v>
      </c>
      <c r="H163" s="87"/>
      <c r="I163" s="33"/>
      <c r="J163" s="4">
        <v>3553650.6000000006</v>
      </c>
      <c r="K163" s="20">
        <f t="shared" ref="K163:K174" si="13">+J163-F163</f>
        <v>3553650.6000000006</v>
      </c>
    </row>
    <row r="164" spans="1:11" ht="41.4" x14ac:dyDescent="0.3">
      <c r="A164" s="78" t="s">
        <v>298</v>
      </c>
      <c r="B164" s="23"/>
      <c r="C164" s="24" t="s">
        <v>299</v>
      </c>
      <c r="D164" s="25" t="s">
        <v>22</v>
      </c>
      <c r="E164" s="26">
        <v>3</v>
      </c>
      <c r="F164" s="27"/>
      <c r="G164" s="70">
        <f t="shared" si="12"/>
        <v>0</v>
      </c>
      <c r="H164" s="87"/>
      <c r="I164" s="33"/>
      <c r="J164" s="4">
        <v>3680100.0000000005</v>
      </c>
      <c r="K164" s="20">
        <f t="shared" si="13"/>
        <v>3680100.0000000005</v>
      </c>
    </row>
    <row r="165" spans="1:11" ht="27.6" x14ac:dyDescent="0.3">
      <c r="A165" s="78" t="s">
        <v>300</v>
      </c>
      <c r="B165" s="23"/>
      <c r="C165" s="24" t="s">
        <v>301</v>
      </c>
      <c r="D165" s="25" t="s">
        <v>22</v>
      </c>
      <c r="E165" s="26">
        <v>2</v>
      </c>
      <c r="F165" s="27"/>
      <c r="G165" s="70">
        <f t="shared" si="12"/>
        <v>0</v>
      </c>
      <c r="H165" s="87"/>
      <c r="I165" s="33"/>
      <c r="J165" s="4">
        <v>7609900.0000000009</v>
      </c>
      <c r="K165" s="20">
        <f t="shared" si="13"/>
        <v>7609900.0000000009</v>
      </c>
    </row>
    <row r="166" spans="1:11" x14ac:dyDescent="0.3">
      <c r="A166" s="62">
        <v>12.7</v>
      </c>
      <c r="B166" s="63"/>
      <c r="C166" s="83" t="s">
        <v>302</v>
      </c>
      <c r="D166" s="84"/>
      <c r="E166" s="85"/>
      <c r="F166" s="86"/>
      <c r="G166" s="67"/>
      <c r="H166" s="68"/>
      <c r="I166" s="33"/>
      <c r="K166" s="20">
        <f t="shared" si="13"/>
        <v>0</v>
      </c>
    </row>
    <row r="167" spans="1:11" ht="41.4" x14ac:dyDescent="0.3">
      <c r="A167" s="78" t="s">
        <v>303</v>
      </c>
      <c r="B167" s="23"/>
      <c r="C167" s="24" t="s">
        <v>304</v>
      </c>
      <c r="D167" s="25" t="s">
        <v>22</v>
      </c>
      <c r="E167" s="26">
        <v>1</v>
      </c>
      <c r="F167" s="27"/>
      <c r="G167" s="70">
        <f t="shared" si="12"/>
        <v>0</v>
      </c>
      <c r="H167" s="87"/>
      <c r="I167" s="33"/>
      <c r="J167" s="4">
        <v>3385706</v>
      </c>
      <c r="K167" s="20">
        <f t="shared" si="13"/>
        <v>3385706</v>
      </c>
    </row>
    <row r="168" spans="1:11" ht="41.4" x14ac:dyDescent="0.3">
      <c r="A168" s="78" t="s">
        <v>305</v>
      </c>
      <c r="B168" s="23"/>
      <c r="C168" s="24" t="s">
        <v>306</v>
      </c>
      <c r="D168" s="25" t="s">
        <v>22</v>
      </c>
      <c r="E168" s="26">
        <v>3</v>
      </c>
      <c r="F168" s="27"/>
      <c r="G168" s="70">
        <f t="shared" si="12"/>
        <v>0</v>
      </c>
      <c r="H168" s="87"/>
      <c r="I168" s="33"/>
      <c r="J168" s="4">
        <v>547069.80000000005</v>
      </c>
      <c r="K168" s="20">
        <f t="shared" si="13"/>
        <v>547069.80000000005</v>
      </c>
    </row>
    <row r="169" spans="1:11" ht="27.6" x14ac:dyDescent="0.3">
      <c r="A169" s="78" t="s">
        <v>307</v>
      </c>
      <c r="B169" s="23"/>
      <c r="C169" s="24" t="s">
        <v>308</v>
      </c>
      <c r="D169" s="25" t="s">
        <v>22</v>
      </c>
      <c r="E169" s="26">
        <v>2</v>
      </c>
      <c r="F169" s="27"/>
      <c r="G169" s="70">
        <f t="shared" si="12"/>
        <v>0</v>
      </c>
      <c r="H169" s="87"/>
      <c r="I169" s="33"/>
      <c r="J169" s="4">
        <v>853801.4</v>
      </c>
      <c r="K169" s="20">
        <f t="shared" si="13"/>
        <v>853801.4</v>
      </c>
    </row>
    <row r="170" spans="1:11" x14ac:dyDescent="0.3">
      <c r="A170" s="78" t="s">
        <v>309</v>
      </c>
      <c r="B170" s="23"/>
      <c r="C170" s="24" t="s">
        <v>310</v>
      </c>
      <c r="D170" s="25" t="s">
        <v>22</v>
      </c>
      <c r="E170" s="26">
        <v>6</v>
      </c>
      <c r="F170" s="27"/>
      <c r="G170" s="70">
        <f t="shared" si="12"/>
        <v>0</v>
      </c>
      <c r="H170" s="87"/>
      <c r="I170" s="33"/>
      <c r="J170" s="4">
        <v>110088.20000000001</v>
      </c>
      <c r="K170" s="20">
        <f t="shared" si="13"/>
        <v>110088.20000000001</v>
      </c>
    </row>
    <row r="171" spans="1:11" x14ac:dyDescent="0.3">
      <c r="A171" s="78" t="s">
        <v>311</v>
      </c>
      <c r="B171" s="23"/>
      <c r="C171" s="24" t="s">
        <v>312</v>
      </c>
      <c r="D171" s="25" t="s">
        <v>22</v>
      </c>
      <c r="E171" s="26">
        <v>4</v>
      </c>
      <c r="F171" s="27"/>
      <c r="G171" s="70">
        <f t="shared" si="12"/>
        <v>0</v>
      </c>
      <c r="H171" s="87"/>
      <c r="I171" s="33"/>
      <c r="J171" s="4">
        <v>86873.4</v>
      </c>
      <c r="K171" s="20">
        <f t="shared" si="13"/>
        <v>86873.4</v>
      </c>
    </row>
    <row r="172" spans="1:11" x14ac:dyDescent="0.3">
      <c r="A172" s="62">
        <v>12.8</v>
      </c>
      <c r="B172" s="63"/>
      <c r="C172" s="83" t="s">
        <v>313</v>
      </c>
      <c r="D172" s="84"/>
      <c r="E172" s="85"/>
      <c r="F172" s="86"/>
      <c r="G172" s="67"/>
      <c r="H172" s="68"/>
      <c r="I172" s="33"/>
      <c r="K172" s="20">
        <f t="shared" si="13"/>
        <v>0</v>
      </c>
    </row>
    <row r="173" spans="1:11" ht="55.2" x14ac:dyDescent="0.3">
      <c r="A173" s="78" t="s">
        <v>314</v>
      </c>
      <c r="B173" s="23"/>
      <c r="C173" s="24" t="s">
        <v>315</v>
      </c>
      <c r="D173" s="25" t="s">
        <v>22</v>
      </c>
      <c r="E173" s="26">
        <v>3</v>
      </c>
      <c r="F173" s="27"/>
      <c r="G173" s="70">
        <f t="shared" si="12"/>
        <v>0</v>
      </c>
      <c r="H173" s="87"/>
      <c r="I173" s="33"/>
      <c r="J173" s="4">
        <v>3813387.6</v>
      </c>
      <c r="K173" s="20">
        <f t="shared" si="13"/>
        <v>3813387.6</v>
      </c>
    </row>
    <row r="174" spans="1:11" ht="41.4" x14ac:dyDescent="0.3">
      <c r="A174" s="78" t="s">
        <v>316</v>
      </c>
      <c r="B174" s="23"/>
      <c r="C174" s="24" t="s">
        <v>250</v>
      </c>
      <c r="D174" s="25" t="s">
        <v>22</v>
      </c>
      <c r="E174" s="26">
        <v>3</v>
      </c>
      <c r="F174" s="27"/>
      <c r="G174" s="70">
        <f t="shared" si="12"/>
        <v>0</v>
      </c>
      <c r="H174" s="87"/>
      <c r="I174" s="33"/>
      <c r="J174" s="4">
        <v>1576825.0269333334</v>
      </c>
      <c r="K174" s="20">
        <f t="shared" si="13"/>
        <v>1576825.0269333334</v>
      </c>
    </row>
    <row r="175" spans="1:11" ht="14.4" thickBot="1" x14ac:dyDescent="0.35">
      <c r="A175" s="34" t="str">
        <f>+CONCATENATE("SUBTOTAL ",C96)</f>
        <v>SUBTOTAL SUMINISTRO E INSTALACION DE REDES ELECTRICAS</v>
      </c>
      <c r="B175" s="89"/>
      <c r="C175" s="90"/>
      <c r="D175" s="91"/>
      <c r="E175" s="92"/>
      <c r="F175" s="93"/>
      <c r="G175" s="94"/>
      <c r="H175" s="95">
        <f>SUM(G98:G174)</f>
        <v>0</v>
      </c>
      <c r="I175" s="33"/>
    </row>
    <row r="176" spans="1:11" ht="33" customHeight="1" x14ac:dyDescent="0.3">
      <c r="A176" s="12">
        <v>13</v>
      </c>
      <c r="B176" s="13"/>
      <c r="C176" s="96" t="s">
        <v>317</v>
      </c>
      <c r="D176" s="97"/>
      <c r="E176" s="97"/>
      <c r="F176" s="97"/>
      <c r="G176" s="97"/>
      <c r="H176" s="98"/>
      <c r="I176" s="81"/>
      <c r="J176" s="30"/>
    </row>
    <row r="177" spans="1:10" x14ac:dyDescent="0.3">
      <c r="A177" s="99" t="s">
        <v>318</v>
      </c>
      <c r="B177" s="63"/>
      <c r="C177" s="64" t="s">
        <v>319</v>
      </c>
      <c r="D177" s="65"/>
      <c r="E177" s="65"/>
      <c r="F177" s="66"/>
      <c r="G177" s="67"/>
      <c r="H177" s="68"/>
      <c r="I177" s="82"/>
      <c r="J177" s="30"/>
    </row>
    <row r="178" spans="1:10" x14ac:dyDescent="0.3">
      <c r="A178" s="99" t="s">
        <v>320</v>
      </c>
      <c r="B178" s="63"/>
      <c r="C178" s="64" t="s">
        <v>321</v>
      </c>
      <c r="D178" s="65"/>
      <c r="E178" s="65"/>
      <c r="F178" s="66"/>
      <c r="G178" s="67"/>
      <c r="H178" s="68"/>
      <c r="I178" s="33"/>
    </row>
    <row r="179" spans="1:10" x14ac:dyDescent="0.3">
      <c r="A179" s="75" t="s">
        <v>322</v>
      </c>
      <c r="B179" s="23"/>
      <c r="C179" s="24" t="str">
        <f>+IF($A179="","",VLOOKUP($A179,'[1]APU CAP.13'!$A$5:$F$704,2,FALSE))</f>
        <v>Soporte Para Cinta Demarcadora</v>
      </c>
      <c r="D179" s="25" t="str">
        <f>+IF($A179="","",VLOOKUP($A179,'[1]APU CAP.13'!$A$5:$F$704,5,FALSE))</f>
        <v>un</v>
      </c>
      <c r="E179" s="26">
        <v>10</v>
      </c>
      <c r="F179" s="27"/>
      <c r="G179" s="70">
        <f>+F179*E179</f>
        <v>0</v>
      </c>
      <c r="H179" s="29"/>
      <c r="I179" s="33"/>
    </row>
    <row r="180" spans="1:10" x14ac:dyDescent="0.3">
      <c r="A180" s="75" t="s">
        <v>323</v>
      </c>
      <c r="B180" s="23"/>
      <c r="C180" s="24" t="str">
        <f>+IF($A180="","",VLOOKUP($A180,'[1]APU CAP.13'!$A$5:$F$704,2,FALSE))</f>
        <v>Cinta demarcadora, sin soporte</v>
      </c>
      <c r="D180" s="25" t="str">
        <f>+IF($A180="","",VLOOKUP($A180,'[1]APU CAP.13'!$A$5:$F$704,5,FALSE))</f>
        <v>m</v>
      </c>
      <c r="E180" s="26">
        <v>2150</v>
      </c>
      <c r="F180" s="27"/>
      <c r="G180" s="70">
        <f>+F180*E180</f>
        <v>0</v>
      </c>
      <c r="H180" s="29"/>
      <c r="I180" s="33"/>
    </row>
    <row r="181" spans="1:10" x14ac:dyDescent="0.3">
      <c r="A181" s="75" t="s">
        <v>324</v>
      </c>
      <c r="B181" s="23"/>
      <c r="C181" s="24" t="str">
        <f>+IF($A181="","",VLOOKUP($A181,'[1]APU CAP.13'!$A$5:$F$704,2,FALSE))</f>
        <v xml:space="preserve">Valla Móvil Tipo 2. Barrera  Tubular </v>
      </c>
      <c r="D181" s="25" t="str">
        <f>+IF($A181="","",VLOOKUP($A181,'[1]APU CAP.13'!$A$5:$F$704,5,FALSE))</f>
        <v>un</v>
      </c>
      <c r="E181" s="26">
        <v>5</v>
      </c>
      <c r="F181" s="27"/>
      <c r="G181" s="70">
        <f>+F181*E181</f>
        <v>0</v>
      </c>
      <c r="H181" s="29"/>
      <c r="I181" s="33"/>
    </row>
    <row r="182" spans="1:10" x14ac:dyDescent="0.3">
      <c r="A182" s="99" t="s">
        <v>325</v>
      </c>
      <c r="B182" s="63"/>
      <c r="C182" s="64" t="s">
        <v>326</v>
      </c>
      <c r="D182" s="65"/>
      <c r="E182" s="65"/>
      <c r="F182" s="66"/>
      <c r="G182" s="67"/>
      <c r="H182" s="68"/>
      <c r="I182" s="33"/>
    </row>
    <row r="183" spans="1:10" x14ac:dyDescent="0.3">
      <c r="A183" s="99" t="s">
        <v>327</v>
      </c>
      <c r="B183" s="63"/>
      <c r="C183" s="64" t="s">
        <v>328</v>
      </c>
      <c r="D183" s="65"/>
      <c r="E183" s="65"/>
      <c r="F183" s="66"/>
      <c r="G183" s="67"/>
      <c r="H183" s="68"/>
      <c r="I183" s="33"/>
    </row>
    <row r="184" spans="1:10" x14ac:dyDescent="0.3">
      <c r="A184" s="75" t="s">
        <v>329</v>
      </c>
      <c r="B184" s="23"/>
      <c r="C184" s="24" t="str">
        <f>+IF($A184="","",VLOOKUP($A184,'[1]APU CAP.13'!$A$5:$F$704,2,FALSE))</f>
        <v>Tubería A.P. Pvc De 1/2"</v>
      </c>
      <c r="D184" s="25" t="str">
        <f>+IF($A184="","",VLOOKUP($A184,'[1]APU CAP.13'!$A$5:$F$704,5,FALSE))</f>
        <v>m</v>
      </c>
      <c r="E184" s="26">
        <v>194</v>
      </c>
      <c r="F184" s="27"/>
      <c r="G184" s="70">
        <f t="shared" ref="G184:G198" si="14">+F184*E184</f>
        <v>0</v>
      </c>
      <c r="H184" s="29"/>
      <c r="I184" s="33"/>
    </row>
    <row r="185" spans="1:10" x14ac:dyDescent="0.3">
      <c r="A185" s="75" t="s">
        <v>330</v>
      </c>
      <c r="B185" s="23"/>
      <c r="C185" s="24" t="str">
        <f>+IF($A185="","",VLOOKUP($A185,'[1]APU CAP.13'!$A$5:$F$704,2,FALSE))</f>
        <v>Tubería A.P. Pvc De 3/4"</v>
      </c>
      <c r="D185" s="25" t="str">
        <f>+IF($A185="","",VLOOKUP($A185,'[1]APU CAP.13'!$A$5:$F$704,5,FALSE))</f>
        <v>m</v>
      </c>
      <c r="E185" s="26">
        <v>114</v>
      </c>
      <c r="F185" s="27"/>
      <c r="G185" s="70">
        <f t="shared" si="14"/>
        <v>0</v>
      </c>
      <c r="H185" s="29"/>
      <c r="I185" s="33"/>
    </row>
    <row r="186" spans="1:10" x14ac:dyDescent="0.3">
      <c r="A186" s="75" t="s">
        <v>331</v>
      </c>
      <c r="B186" s="23"/>
      <c r="C186" s="24" t="str">
        <f>+IF($A186="","",VLOOKUP($A186,'[1]APU CAP.13'!$A$5:$F$704,2,FALSE))</f>
        <v>Tubería A.P. Pvc De 1"</v>
      </c>
      <c r="D186" s="25" t="str">
        <f>+IF($A186="","",VLOOKUP($A186,'[1]APU CAP.13'!$A$5:$F$704,5,FALSE))</f>
        <v>m</v>
      </c>
      <c r="E186" s="26">
        <v>65</v>
      </c>
      <c r="F186" s="27"/>
      <c r="G186" s="70">
        <f t="shared" si="14"/>
        <v>0</v>
      </c>
      <c r="H186" s="29"/>
      <c r="I186" s="33"/>
    </row>
    <row r="187" spans="1:10" x14ac:dyDescent="0.3">
      <c r="A187" s="75" t="s">
        <v>332</v>
      </c>
      <c r="B187" s="23"/>
      <c r="C187" s="24" t="str">
        <f>+IF($A187="","",VLOOKUP($A187,'[1]APU CAP.13'!$A$5:$F$704,2,FALSE))</f>
        <v>Tubería A.P. Pvc De 1 1/4"</v>
      </c>
      <c r="D187" s="25" t="str">
        <f>+IF($A187="","",VLOOKUP($A187,'[1]APU CAP.13'!$A$5:$F$704,5,FALSE))</f>
        <v>m</v>
      </c>
      <c r="E187" s="26">
        <v>79</v>
      </c>
      <c r="F187" s="27"/>
      <c r="G187" s="70">
        <f t="shared" si="14"/>
        <v>0</v>
      </c>
      <c r="H187" s="29"/>
      <c r="I187" s="33"/>
    </row>
    <row r="188" spans="1:10" x14ac:dyDescent="0.3">
      <c r="A188" s="75" t="s">
        <v>333</v>
      </c>
      <c r="B188" s="23"/>
      <c r="C188" s="24" t="str">
        <f>+IF($A188="","",VLOOKUP($A188,'[1]APU CAP.13'!$A$5:$F$704,2,FALSE))</f>
        <v>Tubería PEAD PE100/PN10 Ø 32 mm</v>
      </c>
      <c r="D188" s="25" t="str">
        <f>+IF($A188="","",VLOOKUP($A188,'[1]APU CAP.13'!$A$5:$F$704,5,FALSE))</f>
        <v>m</v>
      </c>
      <c r="E188" s="26">
        <v>20</v>
      </c>
      <c r="F188" s="27"/>
      <c r="G188" s="70">
        <f>+F188*E188</f>
        <v>0</v>
      </c>
      <c r="H188" s="29"/>
      <c r="I188" s="33"/>
    </row>
    <row r="189" spans="1:10" x14ac:dyDescent="0.3">
      <c r="A189" s="75" t="s">
        <v>334</v>
      </c>
      <c r="B189" s="23"/>
      <c r="C189" s="24" t="str">
        <f>+IF($A189="","",VLOOKUP($A189,'[1]APU CAP.13'!$A$5:$F$704,2,FALSE))</f>
        <v>Tubería PEAD PE100/PN10 Ø 63 mm</v>
      </c>
      <c r="D189" s="25" t="str">
        <f>+IF($A189="","",VLOOKUP($A189,'[1]APU CAP.13'!$A$5:$F$704,5,FALSE))</f>
        <v>m</v>
      </c>
      <c r="E189" s="26">
        <v>900</v>
      </c>
      <c r="F189" s="27"/>
      <c r="G189" s="70">
        <f>+F189*E189</f>
        <v>0</v>
      </c>
      <c r="H189" s="29"/>
      <c r="I189" s="33"/>
    </row>
    <row r="190" spans="1:10" x14ac:dyDescent="0.3">
      <c r="A190" s="75" t="s">
        <v>335</v>
      </c>
      <c r="B190" s="23"/>
      <c r="C190" s="24" t="str">
        <f>+IF($A190="","",VLOOKUP($A190,'[1]APU CAP.13'!$A$5:$F$704,2,FALSE))</f>
        <v>Buje Soldado Pvc A.P. 1" X 1/2"</v>
      </c>
      <c r="D190" s="25" t="str">
        <f>+IF($A190="","",VLOOKUP($A190,'[1]APU CAP.13'!$A$5:$F$704,5,FALSE))</f>
        <v>un</v>
      </c>
      <c r="E190" s="26">
        <v>48</v>
      </c>
      <c r="F190" s="27"/>
      <c r="G190" s="70">
        <f>+F190*E190</f>
        <v>0</v>
      </c>
      <c r="H190" s="29"/>
      <c r="I190" s="33"/>
    </row>
    <row r="191" spans="1:10" x14ac:dyDescent="0.3">
      <c r="A191" s="75" t="s">
        <v>336</v>
      </c>
      <c r="B191" s="23"/>
      <c r="C191" s="24" t="str">
        <f>+IF($A191="","",VLOOKUP($A191,'[1]APU CAP.13'!$A$5:$F$704,2,FALSE))</f>
        <v>Buje soldado PVC A.P. 1" x 3/4"</v>
      </c>
      <c r="D191" s="25" t="str">
        <f>+IF($A191="","",VLOOKUP($A191,'[1]APU CAP.13'!$A$5:$F$704,5,FALSE))</f>
        <v>un</v>
      </c>
      <c r="E191" s="26">
        <v>24</v>
      </c>
      <c r="F191" s="27"/>
      <c r="G191" s="70">
        <f>+F191*E191</f>
        <v>0</v>
      </c>
      <c r="H191" s="29"/>
      <c r="I191" s="33"/>
    </row>
    <row r="192" spans="1:10" x14ac:dyDescent="0.3">
      <c r="A192" s="75" t="s">
        <v>337</v>
      </c>
      <c r="B192" s="23"/>
      <c r="C192" s="24" t="str">
        <f>+IF($A192="","",VLOOKUP($A192,'[1]APU CAP.13'!$A$5:$F$704,2,FALSE))</f>
        <v>Buje soldado PVC A.P. 1 1/4" x 1"</v>
      </c>
      <c r="D192" s="25" t="str">
        <f>+IF($A192="","",VLOOKUP($A192,'[1]APU CAP.13'!$A$5:$F$704,5,FALSE))</f>
        <v>un</v>
      </c>
      <c r="E192" s="26">
        <v>41</v>
      </c>
      <c r="F192" s="27"/>
      <c r="G192" s="70">
        <f>+F192*E192</f>
        <v>0</v>
      </c>
      <c r="H192" s="29"/>
      <c r="I192" s="33"/>
    </row>
    <row r="193" spans="1:10" x14ac:dyDescent="0.3">
      <c r="A193" s="75" t="s">
        <v>338</v>
      </c>
      <c r="B193" s="23"/>
      <c r="C193" s="24" t="str">
        <f>+IF($A193="","",VLOOKUP($A193,'[1]APU CAP.13'!$A$5:$F$704,2,FALSE))</f>
        <v>Buje soldado PVC A.P. 1 1/4" x 1/2"</v>
      </c>
      <c r="D193" s="25" t="str">
        <f>+IF($A193="","",VLOOKUP($A193,'[1]APU CAP.13'!$A$5:$F$704,5,FALSE))</f>
        <v>un</v>
      </c>
      <c r="E193" s="26">
        <v>4</v>
      </c>
      <c r="F193" s="27"/>
      <c r="G193" s="70">
        <f t="shared" ref="G193" si="15">+F193*E193</f>
        <v>0</v>
      </c>
      <c r="H193" s="29"/>
      <c r="I193" s="33"/>
    </row>
    <row r="194" spans="1:10" x14ac:dyDescent="0.3">
      <c r="A194" s="75" t="s">
        <v>339</v>
      </c>
      <c r="B194" s="23"/>
      <c r="C194" s="24" t="str">
        <f>+IF($A194="","",VLOOKUP($A194,'[1]APU CAP.13'!$A$5:$F$704,2,FALSE))</f>
        <v>Buje soldado PVC A.P. 1 1/4" x 3/4"</v>
      </c>
      <c r="D194" s="25" t="str">
        <f>+IF($A194="","",VLOOKUP($A194,'[1]APU CAP.13'!$A$5:$F$704,5,FALSE))</f>
        <v>un</v>
      </c>
      <c r="E194" s="26">
        <v>10</v>
      </c>
      <c r="F194" s="27"/>
      <c r="G194" s="70">
        <f>+F194*E194</f>
        <v>0</v>
      </c>
      <c r="H194" s="29"/>
      <c r="I194" s="33"/>
    </row>
    <row r="195" spans="1:10" x14ac:dyDescent="0.3">
      <c r="A195" s="75" t="s">
        <v>340</v>
      </c>
      <c r="B195" s="23"/>
      <c r="C195" s="24" t="str">
        <f>+IF($A195="","",VLOOKUP($A195,'[1]APU CAP.13'!$A$5:$F$704,2,FALSE))</f>
        <v>Buje soldado PVC A.P. 3/4" x 1/2"</v>
      </c>
      <c r="D195" s="25" t="str">
        <f>+IF($A195="","",VLOOKUP($A195,'[1]APU CAP.13'!$A$5:$F$704,5,FALSE))</f>
        <v>un</v>
      </c>
      <c r="E195" s="26">
        <v>26</v>
      </c>
      <c r="F195" s="27"/>
      <c r="G195" s="70">
        <f>+F195*E195</f>
        <v>0</v>
      </c>
      <c r="H195" s="29"/>
      <c r="I195" s="33"/>
    </row>
    <row r="196" spans="1:10" x14ac:dyDescent="0.3">
      <c r="A196" s="75" t="s">
        <v>341</v>
      </c>
      <c r="B196" s="23"/>
      <c r="C196" s="24" t="str">
        <f>+IF($A196="","",VLOOKUP($A196,'[1]APU CAP.13'!$A$5:$F$704,2,FALSE))</f>
        <v>Codo 90° Pvc A.P. 1"</v>
      </c>
      <c r="D196" s="25" t="str">
        <f>+IF($A196="","",VLOOKUP($A196,'[1]APU CAP.13'!$A$5:$F$704,5,FALSE))</f>
        <v>un</v>
      </c>
      <c r="E196" s="26">
        <v>67</v>
      </c>
      <c r="F196" s="27"/>
      <c r="G196" s="70">
        <f>+F196*E196</f>
        <v>0</v>
      </c>
      <c r="H196" s="29"/>
      <c r="I196" s="33"/>
    </row>
    <row r="197" spans="1:10" x14ac:dyDescent="0.3">
      <c r="A197" s="75" t="s">
        <v>342</v>
      </c>
      <c r="B197" s="23"/>
      <c r="C197" s="24" t="str">
        <f>+IF($A197="","",VLOOKUP($A197,'[1]APU CAP.13'!$A$5:$F$704,2,FALSE))</f>
        <v>Codo 90° PVC A.P. 1 1/4"</v>
      </c>
      <c r="D197" s="25" t="str">
        <f>+IF($A197="","",VLOOKUP($A197,'[1]APU CAP.13'!$A$5:$F$704,5,FALSE))</f>
        <v>un</v>
      </c>
      <c r="E197" s="26">
        <v>59</v>
      </c>
      <c r="F197" s="27"/>
      <c r="G197" s="70">
        <f>+F197*E197</f>
        <v>0</v>
      </c>
      <c r="H197" s="29"/>
      <c r="I197" s="33"/>
    </row>
    <row r="198" spans="1:10" x14ac:dyDescent="0.3">
      <c r="A198" s="75" t="s">
        <v>343</v>
      </c>
      <c r="B198" s="23"/>
      <c r="C198" s="24" t="str">
        <f>+IF($A198="","",VLOOKUP($A198,'[1]APU CAP.13'!$A$5:$F$704,2,FALSE))</f>
        <v>Codo 90° PVC A.P. 1/2"</v>
      </c>
      <c r="D198" s="25" t="str">
        <f>+IF($A198="","",VLOOKUP($A198,'[1]APU CAP.13'!$A$5:$F$704,5,FALSE))</f>
        <v>un</v>
      </c>
      <c r="E198" s="26">
        <v>101</v>
      </c>
      <c r="F198" s="27"/>
      <c r="G198" s="70">
        <f t="shared" si="14"/>
        <v>0</v>
      </c>
      <c r="H198" s="29"/>
      <c r="I198" s="33"/>
    </row>
    <row r="199" spans="1:10" x14ac:dyDescent="0.3">
      <c r="A199" s="75" t="s">
        <v>344</v>
      </c>
      <c r="B199" s="23"/>
      <c r="C199" s="24" t="str">
        <f>+IF($A199="","",VLOOKUP($A199,'[1]APU CAP.13'!$A$5:$F$704,2,FALSE))</f>
        <v>Codo 90° PVC A.P. 3/4"</v>
      </c>
      <c r="D199" s="25" t="str">
        <f>+IF($A199="","",VLOOKUP($A199,'[1]APU CAP.13'!$A$5:$F$704,5,FALSE))</f>
        <v>un</v>
      </c>
      <c r="E199" s="26">
        <v>84</v>
      </c>
      <c r="F199" s="27"/>
      <c r="G199" s="70">
        <f>+F199*E199</f>
        <v>0</v>
      </c>
      <c r="H199" s="29"/>
      <c r="I199" s="33"/>
    </row>
    <row r="200" spans="1:10" x14ac:dyDescent="0.3">
      <c r="A200" s="75" t="s">
        <v>345</v>
      </c>
      <c r="B200" s="23"/>
      <c r="C200" s="24" t="str">
        <f>+IF($A200="","",VLOOKUP($A200,'[1]APU CAP.13'!$A$5:$F$704,2,FALSE))</f>
        <v>Tapón soldado PVC A.P. 1"</v>
      </c>
      <c r="D200" s="25" t="str">
        <f>+IF($A200="","",VLOOKUP($A200,'[1]APU CAP.13'!$A$5:$F$704,5,FALSE))</f>
        <v>un</v>
      </c>
      <c r="E200" s="26">
        <v>45</v>
      </c>
      <c r="F200" s="27"/>
      <c r="G200" s="70">
        <f>+F200*E200</f>
        <v>0</v>
      </c>
      <c r="H200" s="29"/>
      <c r="I200" s="33"/>
    </row>
    <row r="201" spans="1:10" x14ac:dyDescent="0.3">
      <c r="A201" s="75" t="s">
        <v>346</v>
      </c>
      <c r="B201" s="23"/>
      <c r="C201" s="24" t="str">
        <f>+IF($A201="","",VLOOKUP($A201,'[1]APU CAP.13'!$A$5:$F$704,2,FALSE))</f>
        <v>Tapón soldado PVC A.P. 1/2"</v>
      </c>
      <c r="D201" s="25" t="str">
        <f>+IF($A201="","",VLOOKUP($A201,'[1]APU CAP.13'!$A$5:$F$704,5,FALSE))</f>
        <v>un</v>
      </c>
      <c r="E201" s="26">
        <v>207</v>
      </c>
      <c r="F201" s="27"/>
      <c r="G201" s="70">
        <f t="shared" ref="G201" si="16">+F201*E201</f>
        <v>0</v>
      </c>
      <c r="H201" s="29"/>
      <c r="I201" s="33"/>
    </row>
    <row r="202" spans="1:10" x14ac:dyDescent="0.3">
      <c r="A202" s="75" t="s">
        <v>347</v>
      </c>
      <c r="B202" s="23"/>
      <c r="C202" s="24" t="str">
        <f>+IF($A202="","",VLOOKUP($A202,'[1]APU CAP.13'!$A$5:$F$704,2,FALSE))</f>
        <v>Tee PVC A.P.  1/2"</v>
      </c>
      <c r="D202" s="25" t="str">
        <f>+IF($A202="","",VLOOKUP($A202,'[1]APU CAP.13'!$A$5:$F$704,5,FALSE))</f>
        <v>un</v>
      </c>
      <c r="E202" s="26">
        <v>81</v>
      </c>
      <c r="F202" s="27"/>
      <c r="G202" s="70">
        <f>+F202*E202</f>
        <v>0</v>
      </c>
      <c r="H202" s="29"/>
      <c r="I202" s="33"/>
    </row>
    <row r="203" spans="1:10" x14ac:dyDescent="0.3">
      <c r="A203" s="75" t="s">
        <v>348</v>
      </c>
      <c r="B203" s="23"/>
      <c r="C203" s="24" t="str">
        <f>+IF($A203="","",VLOOKUP($A203,'[1]APU CAP.13'!$A$5:$F$704,2,FALSE))</f>
        <v>Tee PVC A.P.  3/4"</v>
      </c>
      <c r="D203" s="25" t="str">
        <f>+IF($A203="","",VLOOKUP($A203,'[1]APU CAP.13'!$A$5:$F$704,5,FALSE))</f>
        <v>un</v>
      </c>
      <c r="E203" s="26">
        <v>92</v>
      </c>
      <c r="F203" s="27"/>
      <c r="G203" s="70">
        <f>+F203*E203</f>
        <v>0</v>
      </c>
      <c r="H203" s="29"/>
      <c r="I203" s="82"/>
      <c r="J203" s="30"/>
    </row>
    <row r="204" spans="1:10" x14ac:dyDescent="0.3">
      <c r="A204" s="75" t="s">
        <v>349</v>
      </c>
      <c r="B204" s="23"/>
      <c r="C204" s="24" t="str">
        <f>+IF($A204="","",VLOOKUP($A204,'[1]APU CAP.13'!$A$5:$F$704,2,FALSE))</f>
        <v xml:space="preserve">Tee  PVC A.P. 1" </v>
      </c>
      <c r="D204" s="25" t="str">
        <f>+IF($A204="","",VLOOKUP($A204,'[1]APU CAP.13'!$A$5:$F$704,5,FALSE))</f>
        <v>un</v>
      </c>
      <c r="E204" s="26">
        <v>94</v>
      </c>
      <c r="F204" s="27"/>
      <c r="G204" s="70">
        <f t="shared" ref="G204:G208" si="17">+F204*E204</f>
        <v>0</v>
      </c>
      <c r="H204" s="29"/>
      <c r="I204" s="33"/>
    </row>
    <row r="205" spans="1:10" x14ac:dyDescent="0.3">
      <c r="A205" s="75" t="s">
        <v>350</v>
      </c>
      <c r="B205" s="23"/>
      <c r="C205" s="24" t="str">
        <f>+IF($A205="","",VLOOKUP($A205,'[1]APU CAP.13'!$A$5:$F$704,2,FALSE))</f>
        <v xml:space="preserve">Tee  PVC A.P. 1 1/4" </v>
      </c>
      <c r="D205" s="25" t="str">
        <f>+IF($A205="","",VLOOKUP($A205,'[1]APU CAP.13'!$A$5:$F$704,5,FALSE))</f>
        <v>un</v>
      </c>
      <c r="E205" s="26">
        <v>36</v>
      </c>
      <c r="F205" s="27"/>
      <c r="G205" s="70">
        <f t="shared" si="17"/>
        <v>0</v>
      </c>
      <c r="H205" s="29"/>
      <c r="I205" s="33"/>
    </row>
    <row r="206" spans="1:10" x14ac:dyDescent="0.3">
      <c r="A206" s="75" t="s">
        <v>351</v>
      </c>
      <c r="B206" s="23"/>
      <c r="C206" s="24" t="str">
        <f>+IF($A206="","",VLOOKUP($A206,'[1]APU CAP.13'!$A$5:$F$704,2,FALSE))</f>
        <v>Codo 90° PEAD  PE100/PN10 Ø 90mm</v>
      </c>
      <c r="D206" s="25" t="str">
        <f>+IF($A206="","",VLOOKUP($A206,'[1]APU CAP.13'!$A$5:$F$704,5,FALSE))</f>
        <v>un</v>
      </c>
      <c r="E206" s="26">
        <v>25</v>
      </c>
      <c r="F206" s="27"/>
      <c r="G206" s="70">
        <f t="shared" si="17"/>
        <v>0</v>
      </c>
      <c r="H206" s="29"/>
      <c r="I206" s="33"/>
    </row>
    <row r="207" spans="1:10" x14ac:dyDescent="0.3">
      <c r="A207" s="75" t="s">
        <v>352</v>
      </c>
      <c r="B207" s="23"/>
      <c r="C207" s="24" t="str">
        <f>+IF($A207="","",VLOOKUP($A207,'[1]APU CAP.13'!$A$5:$F$704,2,FALSE))</f>
        <v xml:space="preserve">Collar de derivación sencillo  PEAD  Ø1" </v>
      </c>
      <c r="D207" s="25" t="str">
        <f>+IF($A207="","",VLOOKUP($A207,'[1]APU CAP.13'!$A$5:$F$704,5,FALSE))</f>
        <v>un</v>
      </c>
      <c r="E207" s="26">
        <v>45</v>
      </c>
      <c r="F207" s="27"/>
      <c r="G207" s="70">
        <f t="shared" si="17"/>
        <v>0</v>
      </c>
      <c r="H207" s="29"/>
      <c r="I207" s="33"/>
    </row>
    <row r="208" spans="1:10" x14ac:dyDescent="0.3">
      <c r="A208" s="75" t="s">
        <v>353</v>
      </c>
      <c r="B208" s="23"/>
      <c r="C208" s="24" t="str">
        <f>+IF($A208="","",VLOOKUP($A208,'[1]APU CAP.13'!$A$5:$F$704,2,FALSE))</f>
        <v>Unión PE100/ PN16 Ø90mm</v>
      </c>
      <c r="D208" s="25" t="str">
        <f>+IF($A208="","",VLOOKUP($A208,'[1]APU CAP.13'!$A$5:$F$704,5,FALSE))</f>
        <v>un</v>
      </c>
      <c r="E208" s="26">
        <v>14</v>
      </c>
      <c r="F208" s="27"/>
      <c r="G208" s="70">
        <f t="shared" si="17"/>
        <v>0</v>
      </c>
      <c r="H208" s="29"/>
      <c r="I208" s="33"/>
    </row>
    <row r="209" spans="1:13" x14ac:dyDescent="0.3">
      <c r="A209" s="99" t="s">
        <v>354</v>
      </c>
      <c r="B209" s="63"/>
      <c r="C209" s="64" t="s">
        <v>355</v>
      </c>
      <c r="D209" s="65"/>
      <c r="E209" s="65"/>
      <c r="F209" s="66"/>
      <c r="G209" s="67"/>
      <c r="H209" s="68"/>
      <c r="I209" s="33"/>
    </row>
    <row r="210" spans="1:13" x14ac:dyDescent="0.3">
      <c r="A210" s="75" t="s">
        <v>356</v>
      </c>
      <c r="B210" s="23"/>
      <c r="C210" s="24" t="str">
        <f>+IF($A210="","",VLOOKUP($A210,'[1]APU CAP.13'!$A$5:$F$704,2,FALSE))</f>
        <v>Suministro e instalación Valvula bola H2OFF PVC 3/4"</v>
      </c>
      <c r="D210" s="25" t="str">
        <f>+IF($A210="","",VLOOKUP($A210,'[1]APU CAP.13'!$A$5:$F$704,5,FALSE))</f>
        <v>un</v>
      </c>
      <c r="E210" s="26">
        <v>24</v>
      </c>
      <c r="F210" s="27"/>
      <c r="G210" s="70">
        <f t="shared" ref="G210:G214" si="18">+F210*E210</f>
        <v>0</v>
      </c>
      <c r="H210" s="29"/>
      <c r="I210" s="33"/>
    </row>
    <row r="211" spans="1:13" x14ac:dyDescent="0.3">
      <c r="A211" s="75" t="s">
        <v>357</v>
      </c>
      <c r="B211" s="23"/>
      <c r="C211" s="24" t="str">
        <f>+IF($A211="","",VLOOKUP($A211,'[1]APU CAP.13'!$A$5:$F$704,2,FALSE))</f>
        <v>Suministro e instalación Valvula bola H2OFF PVC 1"</v>
      </c>
      <c r="D211" s="25" t="str">
        <f>+IF($A211="","",VLOOKUP($A211,'[1]APU CAP.13'!$A$5:$F$704,5,FALSE))</f>
        <v>un</v>
      </c>
      <c r="E211" s="26">
        <v>19</v>
      </c>
      <c r="F211" s="27"/>
      <c r="G211" s="70">
        <f t="shared" si="18"/>
        <v>0</v>
      </c>
      <c r="H211" s="29"/>
      <c r="I211" s="33"/>
    </row>
    <row r="212" spans="1:13" x14ac:dyDescent="0.3">
      <c r="A212" s="75" t="s">
        <v>358</v>
      </c>
      <c r="B212" s="23"/>
      <c r="C212" s="24" t="str">
        <f>+IF($A212="","",VLOOKUP($A212,'[1]APU CAP.13'!$A$5:$F$704,2,FALSE))</f>
        <v>Suministro e instalación Valvula bola H2OFF PVC 1 1/2"</v>
      </c>
      <c r="D212" s="25" t="str">
        <f>+IF($A212="","",VLOOKUP($A212,'[1]APU CAP.13'!$A$5:$F$704,5,FALSE))</f>
        <v>un</v>
      </c>
      <c r="E212" s="26">
        <v>8</v>
      </c>
      <c r="F212" s="27"/>
      <c r="G212" s="70">
        <f t="shared" si="18"/>
        <v>0</v>
      </c>
      <c r="H212" s="29"/>
      <c r="I212" s="33"/>
    </row>
    <row r="213" spans="1:13" x14ac:dyDescent="0.3">
      <c r="A213" s="75" t="s">
        <v>359</v>
      </c>
      <c r="B213" s="23"/>
      <c r="C213" s="24" t="str">
        <f>+IF($A213="","",VLOOKUP($A213,'[1]APU CAP.13'!$A$5:$F$704,2,FALSE))</f>
        <v>Suministro e instalación de Unión universal PVC 3/4"</v>
      </c>
      <c r="D213" s="25" t="str">
        <f>+IF($A213="","",VLOOKUP($A213,'[1]APU CAP.13'!$A$5:$F$704,5,FALSE))</f>
        <v>un</v>
      </c>
      <c r="E213" s="26">
        <v>24</v>
      </c>
      <c r="F213" s="27"/>
      <c r="G213" s="70">
        <f t="shared" si="18"/>
        <v>0</v>
      </c>
      <c r="H213" s="29"/>
      <c r="I213" s="82"/>
      <c r="J213" s="30"/>
    </row>
    <row r="214" spans="1:13" x14ac:dyDescent="0.3">
      <c r="A214" s="75" t="s">
        <v>360</v>
      </c>
      <c r="B214" s="23"/>
      <c r="C214" s="24" t="str">
        <f>+IF($A214="","",VLOOKUP($A214,'[1]APU CAP.13'!$A$5:$F$704,2,FALSE))</f>
        <v>Suministro e instalación de Unión universal PVC 1"</v>
      </c>
      <c r="D214" s="25" t="str">
        <f>+IF($A214="","",VLOOKUP($A214,'[1]APU CAP.13'!$A$5:$F$704,5,FALSE))</f>
        <v>un</v>
      </c>
      <c r="E214" s="26">
        <v>20</v>
      </c>
      <c r="F214" s="27"/>
      <c r="G214" s="70">
        <f t="shared" si="18"/>
        <v>0</v>
      </c>
      <c r="H214" s="29"/>
      <c r="I214" s="33"/>
    </row>
    <row r="215" spans="1:13" x14ac:dyDescent="0.3">
      <c r="A215" s="75" t="s">
        <v>361</v>
      </c>
      <c r="B215" s="23"/>
      <c r="C215" s="24" t="str">
        <f>+IF($A215="","",VLOOKUP($A215,'[1]APU CAP.13'!$A$5:$F$704,2,FALSE))</f>
        <v>Medidor chorro multiple metálico clase B/R 80 1/2"</v>
      </c>
      <c r="D215" s="25" t="str">
        <f>+IF($A215="","",VLOOKUP($A215,'[1]APU CAP.13'!$A$5:$F$704,5,FALSE))</f>
        <v>un</v>
      </c>
      <c r="E215" s="26">
        <v>17</v>
      </c>
      <c r="F215" s="27"/>
      <c r="G215" s="70">
        <f>+F215*E215</f>
        <v>0</v>
      </c>
      <c r="H215" s="29"/>
      <c r="I215" s="33"/>
    </row>
    <row r="216" spans="1:13" x14ac:dyDescent="0.3">
      <c r="A216" s="75" t="s">
        <v>362</v>
      </c>
      <c r="B216" s="23"/>
      <c r="C216" s="24" t="str">
        <f>+IF($A216="","",VLOOKUP($A216,'[1]APU CAP.13'!$A$5:$F$704,2,FALSE))</f>
        <v>Medidor chorro multiple metálico clase B/R 80 1"</v>
      </c>
      <c r="D216" s="25" t="str">
        <f>+IF($A216="","",VLOOKUP($A216,'[1]APU CAP.13'!$A$5:$F$704,5,FALSE))</f>
        <v>un</v>
      </c>
      <c r="E216" s="26">
        <v>6</v>
      </c>
      <c r="F216" s="27"/>
      <c r="G216" s="70">
        <f>+F216*E216</f>
        <v>0</v>
      </c>
      <c r="H216" s="29"/>
      <c r="I216" s="33"/>
    </row>
    <row r="217" spans="1:13" x14ac:dyDescent="0.3">
      <c r="A217" s="75" t="s">
        <v>363</v>
      </c>
      <c r="B217" s="23"/>
      <c r="C217" s="24" t="str">
        <f>+IF($A217="","",VLOOKUP($A217,'[1]APU CAP.13'!$A$5:$F$704,2,FALSE))</f>
        <v>Medidor chorro multiple metálico clase B/R 80 2"</v>
      </c>
      <c r="D217" s="25" t="str">
        <f>+IF($A217="","",VLOOKUP($A217,'[1]APU CAP.13'!$A$5:$F$704,5,FALSE))</f>
        <v>un</v>
      </c>
      <c r="E217" s="26">
        <v>1</v>
      </c>
      <c r="F217" s="27"/>
      <c r="G217" s="70">
        <f>+F217*E217</f>
        <v>0</v>
      </c>
      <c r="H217" s="29"/>
      <c r="I217" s="33"/>
    </row>
    <row r="218" spans="1:13" x14ac:dyDescent="0.3">
      <c r="A218" s="75" t="s">
        <v>364</v>
      </c>
      <c r="B218" s="23"/>
      <c r="C218" s="24" t="str">
        <f>+IF($A218="","",VLOOKUP($A218,'[1]APU CAP.13'!$A$5:$F$704,2,FALSE))</f>
        <v>Caja para medidor con tapa registro para exterior</v>
      </c>
      <c r="D218" s="25" t="str">
        <f>+IF($A218="","",VLOOKUP($A218,'[1]APU CAP.13'!$A$5:$F$704,5,FALSE))</f>
        <v>un</v>
      </c>
      <c r="E218" s="26">
        <v>24</v>
      </c>
      <c r="F218" s="27"/>
      <c r="G218" s="70">
        <f>+F218*E218</f>
        <v>0</v>
      </c>
      <c r="H218" s="29"/>
      <c r="I218" s="33"/>
    </row>
    <row r="219" spans="1:13" x14ac:dyDescent="0.3">
      <c r="A219" s="99" t="s">
        <v>365</v>
      </c>
      <c r="B219" s="63"/>
      <c r="C219" s="64" t="s">
        <v>366</v>
      </c>
      <c r="D219" s="65"/>
      <c r="E219" s="65"/>
      <c r="F219" s="66"/>
      <c r="G219" s="67"/>
      <c r="H219" s="68"/>
      <c r="I219" s="33"/>
    </row>
    <row r="220" spans="1:13" x14ac:dyDescent="0.3">
      <c r="A220" s="75" t="s">
        <v>367</v>
      </c>
      <c r="B220" s="23"/>
      <c r="C220" s="24" t="str">
        <f>+IF($A220="","",VLOOKUP($A220,'[1]APU CAP.13'!$A$5:$F$704,2,FALSE))</f>
        <v xml:space="preserve">Instalación de sanitario </v>
      </c>
      <c r="D220" s="25" t="str">
        <f>+IF($A220="","",VLOOKUP($A220,'[1]APU CAP.13'!$A$5:$F$704,5,FALSE))</f>
        <v>un</v>
      </c>
      <c r="E220" s="26">
        <v>50</v>
      </c>
      <c r="F220" s="27"/>
      <c r="G220" s="70">
        <f>+F220*E220</f>
        <v>0</v>
      </c>
      <c r="H220" s="29"/>
      <c r="I220" s="33"/>
      <c r="M220" s="80"/>
    </row>
    <row r="221" spans="1:13" x14ac:dyDescent="0.3">
      <c r="A221" s="75" t="s">
        <v>368</v>
      </c>
      <c r="B221" s="23"/>
      <c r="C221" s="24" t="str">
        <f>+IF($A221="","",VLOOKUP($A221,'[1]APU CAP.13'!$A$5:$F$704,2,FALSE))</f>
        <v>Instalación de Lavamanos con griferia</v>
      </c>
      <c r="D221" s="25" t="str">
        <f>+IF($A221="","",VLOOKUP($A221,'[1]APU CAP.13'!$A$5:$F$704,5,FALSE))</f>
        <v>un</v>
      </c>
      <c r="E221" s="26">
        <v>38</v>
      </c>
      <c r="F221" s="27"/>
      <c r="G221" s="70">
        <f t="shared" ref="G221:G226" si="19">+F221*E221</f>
        <v>0</v>
      </c>
      <c r="H221" s="29"/>
      <c r="I221" s="82"/>
      <c r="J221" s="30"/>
      <c r="M221" s="80"/>
    </row>
    <row r="222" spans="1:13" x14ac:dyDescent="0.3">
      <c r="A222" s="100" t="s">
        <v>369</v>
      </c>
      <c r="B222" s="23"/>
      <c r="C222" s="24" t="str">
        <f>+IF($A222="","",VLOOKUP($A222,'[1]APU CAP.13'!$A$5:$F$704,2,FALSE))</f>
        <v>Instalación de orinal</v>
      </c>
      <c r="D222" s="25" t="str">
        <f>+IF($A222="","",VLOOKUP($A222,'[1]APU CAP.13'!$A$5:$F$704,5,FALSE))</f>
        <v>un</v>
      </c>
      <c r="E222" s="26">
        <v>8</v>
      </c>
      <c r="F222" s="27"/>
      <c r="G222" s="70">
        <f>+F222*E222</f>
        <v>0</v>
      </c>
      <c r="H222" s="29"/>
      <c r="I222" s="33"/>
      <c r="M222" s="80"/>
    </row>
    <row r="223" spans="1:13" x14ac:dyDescent="0.3">
      <c r="A223" s="75" t="s">
        <v>370</v>
      </c>
      <c r="B223" s="23"/>
      <c r="C223" s="24" t="str">
        <f>+IF($A223="","",VLOOKUP($A223,'[1]APU CAP.13'!$A$5:$F$704,2,FALSE))</f>
        <v>Instalación de lavaplatos</v>
      </c>
      <c r="D223" s="25" t="str">
        <f>+IF($A223="","",VLOOKUP($A223,'[1]APU CAP.13'!$A$5:$F$704,5,FALSE))</f>
        <v>un</v>
      </c>
      <c r="E223" s="26">
        <v>96</v>
      </c>
      <c r="F223" s="27"/>
      <c r="G223" s="70">
        <f>+F223*E223</f>
        <v>0</v>
      </c>
      <c r="H223" s="29"/>
      <c r="I223" s="33"/>
      <c r="M223" s="80"/>
    </row>
    <row r="224" spans="1:13" ht="27.6" x14ac:dyDescent="0.3">
      <c r="A224" s="75" t="s">
        <v>371</v>
      </c>
      <c r="B224" s="23"/>
      <c r="C224" s="24" t="str">
        <f>+IF($A224="","",VLOOKUP($A224,'[1]APU CAP.13'!$A$5:$F$704,2,FALSE))</f>
        <v>Excavación a mano en material común, roca descompuesta, a cualquier profunidad y bajo cualquier condición de humedad. Incluye retiro a lugar autorizado.</v>
      </c>
      <c r="D224" s="25" t="str">
        <f>+IF($A224="","",VLOOKUP($A224,'[1]APU CAP.13'!$A$5:$F$704,5,FALSE))</f>
        <v>mt3</v>
      </c>
      <c r="E224" s="26">
        <v>400</v>
      </c>
      <c r="F224" s="27"/>
      <c r="G224" s="70">
        <f t="shared" si="19"/>
        <v>0</v>
      </c>
      <c r="H224" s="29"/>
      <c r="I224" s="82"/>
      <c r="J224" s="30"/>
      <c r="M224" s="80"/>
    </row>
    <row r="225" spans="1:13" x14ac:dyDescent="0.3">
      <c r="A225" s="75" t="s">
        <v>372</v>
      </c>
      <c r="B225" s="23"/>
      <c r="C225" s="24" t="str">
        <f>+IF($A225="","",VLOOKUP($A225,'[1]APU CAP.13'!$A$5:$F$704,2,FALSE))</f>
        <v>Cimentación de tubería con arena compactada al  70% de la densidad relativa máxima</v>
      </c>
      <c r="D225" s="25" t="str">
        <f>+IF($A225="","",VLOOKUP($A225,'[1]APU CAP.13'!$A$5:$F$704,5,FALSE))</f>
        <v>mt3</v>
      </c>
      <c r="E225" s="26">
        <v>100</v>
      </c>
      <c r="F225" s="27"/>
      <c r="G225" s="70">
        <f t="shared" si="19"/>
        <v>0</v>
      </c>
      <c r="H225" s="29"/>
      <c r="I225" s="82"/>
      <c r="J225" s="30"/>
      <c r="M225" s="80"/>
    </row>
    <row r="226" spans="1:13" ht="27.6" x14ac:dyDescent="0.3">
      <c r="A226" s="75" t="s">
        <v>373</v>
      </c>
      <c r="B226" s="23"/>
      <c r="C226" s="24" t="str">
        <f>+IF($A226="","",VLOOKUP($A226,'[1]APU CAP.13'!$A$5:$F$704,2,FALSE))</f>
        <v>Rellenos de Zanjas y estructuras con material seleccionado de sitio, compactado al 90% del Proctor Modificado</v>
      </c>
      <c r="D226" s="25" t="str">
        <f>+IF($A226="","",VLOOKUP($A226,'[1]APU CAP.13'!$A$5:$F$704,5,FALSE))</f>
        <v>mt3</v>
      </c>
      <c r="E226" s="26">
        <v>300</v>
      </c>
      <c r="F226" s="27"/>
      <c r="G226" s="70">
        <f t="shared" si="19"/>
        <v>0</v>
      </c>
      <c r="H226" s="29"/>
      <c r="I226" s="33"/>
      <c r="M226" s="80"/>
    </row>
    <row r="227" spans="1:13" x14ac:dyDescent="0.3">
      <c r="A227" s="99" t="s">
        <v>374</v>
      </c>
      <c r="B227" s="63"/>
      <c r="C227" s="64" t="s">
        <v>375</v>
      </c>
      <c r="D227" s="65"/>
      <c r="E227" s="65"/>
      <c r="F227" s="66"/>
      <c r="G227" s="67"/>
      <c r="H227" s="68"/>
      <c r="I227" s="33"/>
    </row>
    <row r="228" spans="1:13" x14ac:dyDescent="0.3">
      <c r="A228" s="75" t="s">
        <v>376</v>
      </c>
      <c r="B228" s="23"/>
      <c r="C228" s="24" t="str">
        <f>+IF($A228="","",VLOOKUP($A228,'[1]APU CAP.13'!$A$5:$F$704,2,FALSE))</f>
        <v>Planos record</v>
      </c>
      <c r="D228" s="25" t="str">
        <f>+IF($A228="","",VLOOKUP($A228,'[1]APU CAP.13'!$A$5:$F$704,5,FALSE))</f>
        <v>un</v>
      </c>
      <c r="E228" s="26">
        <v>2</v>
      </c>
      <c r="F228" s="27"/>
      <c r="G228" s="70">
        <f>+F228*E228</f>
        <v>0</v>
      </c>
      <c r="H228" s="29"/>
      <c r="I228" s="33"/>
    </row>
    <row r="229" spans="1:13" x14ac:dyDescent="0.3">
      <c r="A229" s="75" t="s">
        <v>377</v>
      </c>
      <c r="B229" s="23"/>
      <c r="C229" s="24" t="str">
        <f>+IF($A229="","",VLOOKUP($A229,'[1]APU CAP.13'!$A$5:$F$704,2,FALSE))</f>
        <v>Prueba del sistema</v>
      </c>
      <c r="D229" s="25" t="str">
        <f>+IF($A229="","",VLOOKUP($A229,'[1]APU CAP.13'!$A$5:$F$704,5,FALSE))</f>
        <v>un</v>
      </c>
      <c r="E229" s="26">
        <v>2</v>
      </c>
      <c r="F229" s="27"/>
      <c r="G229" s="70">
        <f>+F229*E229</f>
        <v>0</v>
      </c>
      <c r="H229" s="29"/>
      <c r="I229" s="33"/>
    </row>
    <row r="230" spans="1:13" x14ac:dyDescent="0.3">
      <c r="A230" s="99" t="s">
        <v>378</v>
      </c>
      <c r="B230" s="63"/>
      <c r="C230" s="64" t="s">
        <v>379</v>
      </c>
      <c r="D230" s="65"/>
      <c r="E230" s="65"/>
      <c r="F230" s="66"/>
      <c r="G230" s="67"/>
      <c r="H230" s="68"/>
      <c r="I230" s="33"/>
    </row>
    <row r="231" spans="1:13" x14ac:dyDescent="0.3">
      <c r="A231" s="99" t="s">
        <v>380</v>
      </c>
      <c r="B231" s="63"/>
      <c r="C231" s="64" t="s">
        <v>381</v>
      </c>
      <c r="D231" s="65"/>
      <c r="E231" s="65"/>
      <c r="F231" s="66"/>
      <c r="G231" s="67"/>
      <c r="H231" s="68"/>
      <c r="I231" s="33"/>
    </row>
    <row r="232" spans="1:13" x14ac:dyDescent="0.3">
      <c r="A232" s="75" t="s">
        <v>382</v>
      </c>
      <c r="B232" s="23"/>
      <c r="C232" s="24" t="str">
        <f>+IF($A232="","",VLOOKUP($A232,'[1]APU CAP.13'!$A$5:$F$704,2,FALSE))</f>
        <v>Tubería PEAD PE100/PN10 Ø 63 mm</v>
      </c>
      <c r="D232" s="25" t="str">
        <f>+IF($A232="","",VLOOKUP($A232,'[1]APU CAP.13'!$A$5:$F$704,5,FALSE))</f>
        <v>un</v>
      </c>
      <c r="E232" s="26">
        <v>800</v>
      </c>
      <c r="F232" s="27"/>
      <c r="G232" s="70">
        <f>+F232*E232</f>
        <v>0</v>
      </c>
      <c r="H232" s="29"/>
      <c r="I232" s="33"/>
      <c r="M232" s="80"/>
    </row>
    <row r="233" spans="1:13" x14ac:dyDescent="0.3">
      <c r="A233" s="75" t="s">
        <v>383</v>
      </c>
      <c r="B233" s="23"/>
      <c r="C233" s="24" t="str">
        <f>+IF($A233="","",VLOOKUP($A233,'[1]APU CAP.13'!$A$5:$F$704,2,FALSE))</f>
        <v>Tubería Sanitaria PVC 50 mm (2")</v>
      </c>
      <c r="D233" s="25" t="str">
        <f>+IF($A233="","",VLOOKUP($A233,'[1]APU CAP.13'!$A$5:$F$704,5,FALSE))</f>
        <v>un</v>
      </c>
      <c r="E233" s="26">
        <v>248</v>
      </c>
      <c r="F233" s="27"/>
      <c r="G233" s="70">
        <f>+F233*E233</f>
        <v>0</v>
      </c>
      <c r="H233" s="29"/>
      <c r="I233" s="33"/>
      <c r="M233" s="80"/>
    </row>
    <row r="234" spans="1:13" x14ac:dyDescent="0.3">
      <c r="A234" s="75" t="s">
        <v>384</v>
      </c>
      <c r="B234" s="23"/>
      <c r="C234" s="24" t="str">
        <f>+IF($A234="","",VLOOKUP($A234,'[1]APU CAP.13'!$A$5:$F$704,2,FALSE))</f>
        <v>Tubería Sanitaria PVC 76 mm (3")</v>
      </c>
      <c r="D234" s="25" t="str">
        <f>+IF($A234="","",VLOOKUP($A234,'[1]APU CAP.13'!$A$5:$F$704,5,FALSE))</f>
        <v>un</v>
      </c>
      <c r="E234" s="26">
        <v>109</v>
      </c>
      <c r="F234" s="27"/>
      <c r="G234" s="70">
        <f>+F234*E234</f>
        <v>0</v>
      </c>
      <c r="H234" s="29"/>
      <c r="I234" s="33"/>
      <c r="M234" s="80"/>
    </row>
    <row r="235" spans="1:13" x14ac:dyDescent="0.3">
      <c r="A235" s="75" t="s">
        <v>385</v>
      </c>
      <c r="B235" s="23"/>
      <c r="C235" s="24" t="str">
        <f>+IF($A235="","",VLOOKUP($A235,'[1]APU CAP.13'!$A$5:$F$704,2,FALSE))</f>
        <v>Tubería Sanitaria PVC 110 mm (4")</v>
      </c>
      <c r="D235" s="25" t="str">
        <f>+IF($A235="","",VLOOKUP($A235,'[1]APU CAP.13'!$A$5:$F$704,5,FALSE))</f>
        <v>ml</v>
      </c>
      <c r="E235" s="26">
        <v>106</v>
      </c>
      <c r="F235" s="27"/>
      <c r="G235" s="70">
        <f>+F235*E235</f>
        <v>0</v>
      </c>
      <c r="H235" s="29"/>
      <c r="I235" s="33"/>
      <c r="M235" s="80"/>
    </row>
    <row r="236" spans="1:13" x14ac:dyDescent="0.3">
      <c r="A236" s="75" t="s">
        <v>386</v>
      </c>
      <c r="B236" s="23"/>
      <c r="C236" s="24" t="str">
        <f>+IF($A236="","",VLOOKUP($A236,'[1]APU CAP.13'!$A$5:$F$704,2,FALSE))</f>
        <v>Tubería A.P. PVC de 1 1/2"</v>
      </c>
      <c r="D236" s="25" t="str">
        <f>+IF($A236="","",VLOOKUP($A236,'[1]APU CAP.13'!$A$5:$F$704,5,FALSE))</f>
        <v>m</v>
      </c>
      <c r="E236" s="26">
        <v>2</v>
      </c>
      <c r="F236" s="27"/>
      <c r="G236" s="70">
        <f t="shared" ref="G236:G239" si="20">+F236*E236</f>
        <v>0</v>
      </c>
      <c r="H236" s="29"/>
      <c r="I236" s="33"/>
      <c r="M236" s="80"/>
    </row>
    <row r="237" spans="1:13" x14ac:dyDescent="0.3">
      <c r="A237" s="75" t="s">
        <v>387</v>
      </c>
      <c r="B237" s="23"/>
      <c r="C237" s="24" t="str">
        <f>+IF($A237="","",VLOOKUP($A237,'[1]APU CAP.13'!$A$5:$F$704,2,FALSE))</f>
        <v>Tubería A.P. Pvc De 3/4"</v>
      </c>
      <c r="D237" s="25" t="str">
        <f>+IF($A237="","",VLOOKUP($A237,'[1]APU CAP.13'!$A$5:$F$704,5,FALSE))</f>
        <v>m</v>
      </c>
      <c r="E237" s="26">
        <v>32</v>
      </c>
      <c r="F237" s="27"/>
      <c r="G237" s="70">
        <f t="shared" si="20"/>
        <v>0</v>
      </c>
      <c r="H237" s="29"/>
      <c r="I237" s="33"/>
      <c r="M237" s="80"/>
    </row>
    <row r="238" spans="1:13" x14ac:dyDescent="0.3">
      <c r="A238" s="75" t="s">
        <v>388</v>
      </c>
      <c r="B238" s="23"/>
      <c r="C238" s="24" t="str">
        <f>+IF($A238="","",VLOOKUP($A238,'[1]APU CAP.13'!$A$5:$F$704,2,FALSE))</f>
        <v>Adaptador de limpieza Sanit. 3"</v>
      </c>
      <c r="D238" s="25" t="str">
        <f>+IF($A238="","",VLOOKUP($A238,'[1]APU CAP.13'!$A$5:$F$704,5,FALSE))</f>
        <v>Un</v>
      </c>
      <c r="E238" s="26">
        <v>20</v>
      </c>
      <c r="F238" s="27"/>
      <c r="G238" s="70">
        <f t="shared" si="20"/>
        <v>0</v>
      </c>
      <c r="H238" s="29"/>
      <c r="I238" s="33"/>
      <c r="M238" s="80"/>
    </row>
    <row r="239" spans="1:13" x14ac:dyDescent="0.3">
      <c r="A239" s="75" t="s">
        <v>389</v>
      </c>
      <c r="B239" s="23"/>
      <c r="C239" s="24" t="str">
        <f>+IF($A239="","",VLOOKUP($A239,'[1]APU CAP.13'!$A$5:$F$704,2,FALSE))</f>
        <v>Adaptador de limpieza Sanit. 4"</v>
      </c>
      <c r="D239" s="25" t="str">
        <f>+IF($A239="","",VLOOKUP($A239,'[1]APU CAP.13'!$A$5:$F$704,5,FALSE))</f>
        <v>Un</v>
      </c>
      <c r="E239" s="26">
        <v>15</v>
      </c>
      <c r="F239" s="27"/>
      <c r="G239" s="70">
        <f t="shared" si="20"/>
        <v>0</v>
      </c>
      <c r="H239" s="29"/>
      <c r="I239" s="33"/>
      <c r="M239" s="80"/>
    </row>
    <row r="240" spans="1:13" x14ac:dyDescent="0.3">
      <c r="A240" s="75" t="s">
        <v>390</v>
      </c>
      <c r="B240" s="23"/>
      <c r="C240" s="24" t="str">
        <f>+IF($A240="","",VLOOKUP($A240,'[1]APU CAP.13'!$A$5:$F$704,2,FALSE))</f>
        <v>Codo Sanit. 45º x 2" CxC</v>
      </c>
      <c r="D240" s="25" t="str">
        <f>+IF($A240="","",VLOOKUP($A240,'[1]APU CAP.13'!$A$5:$F$704,5,FALSE))</f>
        <v>Un</v>
      </c>
      <c r="E240" s="26">
        <v>45</v>
      </c>
      <c r="F240" s="27"/>
      <c r="G240" s="70">
        <f>+F240*E240</f>
        <v>0</v>
      </c>
      <c r="H240" s="29"/>
      <c r="I240" s="33"/>
      <c r="M240" s="80"/>
    </row>
    <row r="241" spans="1:13" x14ac:dyDescent="0.3">
      <c r="A241" s="75" t="s">
        <v>391</v>
      </c>
      <c r="B241" s="23"/>
      <c r="C241" s="24" t="str">
        <f>+IF($A241="","",VLOOKUP($A241,'[1]APU CAP.13'!$A$5:$F$704,2,FALSE))</f>
        <v>Codo Sanit. 45º x 3" CxC</v>
      </c>
      <c r="D241" s="25" t="str">
        <f>+IF($A241="","",VLOOKUP($A241,'[1]APU CAP.13'!$A$5:$F$704,5,FALSE))</f>
        <v>Un</v>
      </c>
      <c r="E241" s="26">
        <v>18</v>
      </c>
      <c r="F241" s="27"/>
      <c r="G241" s="70">
        <f t="shared" ref="G241:G242" si="21">+F241*E241</f>
        <v>0</v>
      </c>
      <c r="H241" s="29"/>
      <c r="I241" s="33"/>
      <c r="M241" s="80"/>
    </row>
    <row r="242" spans="1:13" x14ac:dyDescent="0.3">
      <c r="A242" s="75" t="s">
        <v>392</v>
      </c>
      <c r="B242" s="23"/>
      <c r="C242" s="24" t="str">
        <f>+IF($A242="","",VLOOKUP($A242,'[1]APU CAP.13'!$A$5:$F$704,2,FALSE))</f>
        <v>Codo Sanit. 45º x 4" CxC</v>
      </c>
      <c r="D242" s="25" t="str">
        <f>+IF($A242="","",VLOOKUP($A242,'[1]APU CAP.13'!$A$5:$F$704,5,FALSE))</f>
        <v>Un</v>
      </c>
      <c r="E242" s="26">
        <v>7</v>
      </c>
      <c r="F242" s="27"/>
      <c r="G242" s="70">
        <f t="shared" si="21"/>
        <v>0</v>
      </c>
      <c r="H242" s="29"/>
      <c r="I242" s="33"/>
      <c r="M242" s="80"/>
    </row>
    <row r="243" spans="1:13" x14ac:dyDescent="0.3">
      <c r="A243" s="75" t="s">
        <v>393</v>
      </c>
      <c r="B243" s="23"/>
      <c r="C243" s="24" t="str">
        <f>+IF($A243="","",VLOOKUP($A243,'[1]APU CAP.13'!$A$5:$F$704,2,FALSE))</f>
        <v>Codo Sanit. 90º x 2" CxC</v>
      </c>
      <c r="D243" s="25" t="str">
        <f>+IF($A243="","",VLOOKUP($A243,'[1]APU CAP.13'!$A$5:$F$704,5,FALSE))</f>
        <v>Un</v>
      </c>
      <c r="E243" s="26">
        <v>107</v>
      </c>
      <c r="F243" s="27"/>
      <c r="G243" s="70">
        <f>+F243*E243</f>
        <v>0</v>
      </c>
      <c r="H243" s="29"/>
      <c r="I243" s="33"/>
      <c r="M243" s="80"/>
    </row>
    <row r="244" spans="1:13" x14ac:dyDescent="0.3">
      <c r="A244" s="75" t="s">
        <v>394</v>
      </c>
      <c r="B244" s="23"/>
      <c r="C244" s="24" t="str">
        <f>+IF($A244="","",VLOOKUP($A244,'[1]APU CAP.13'!$A$5:$F$704,2,FALSE))</f>
        <v>Codo Sanit. 90º x 2" CxE</v>
      </c>
      <c r="D244" s="25" t="str">
        <f>+IF($A244="","",VLOOKUP($A244,'[1]APU CAP.13'!$A$5:$F$704,5,FALSE))</f>
        <v>Un</v>
      </c>
      <c r="E244" s="26">
        <v>106</v>
      </c>
      <c r="F244" s="27"/>
      <c r="G244" s="70">
        <f>+F244*E244</f>
        <v>0</v>
      </c>
      <c r="H244" s="29"/>
      <c r="I244" s="33"/>
      <c r="M244" s="80"/>
    </row>
    <row r="245" spans="1:13" x14ac:dyDescent="0.3">
      <c r="A245" s="75" t="s">
        <v>395</v>
      </c>
      <c r="B245" s="23"/>
      <c r="C245" s="24" t="str">
        <f>+IF($A245="","",VLOOKUP($A245,'[1]APU CAP.13'!$A$5:$F$704,2,FALSE))</f>
        <v>Codo Sanit. 90º x 4" CxC</v>
      </c>
      <c r="D245" s="25" t="str">
        <f>+IF($A245="","",VLOOKUP($A245,'[1]APU CAP.13'!$A$5:$F$704,5,FALSE))</f>
        <v>Un</v>
      </c>
      <c r="E245" s="26">
        <v>39</v>
      </c>
      <c r="F245" s="27"/>
      <c r="G245" s="70">
        <f t="shared" ref="G245:G246" si="22">+F245*E245</f>
        <v>0</v>
      </c>
      <c r="H245" s="29"/>
      <c r="I245" s="33"/>
      <c r="M245" s="80"/>
    </row>
    <row r="246" spans="1:13" x14ac:dyDescent="0.3">
      <c r="A246" s="75" t="s">
        <v>396</v>
      </c>
      <c r="B246" s="23"/>
      <c r="C246" s="24" t="str">
        <f>+IF($A246="","",VLOOKUP($A246,'[1]APU CAP.13'!$A$5:$F$704,2,FALSE))</f>
        <v>Tapón de Prueba Sanit. 2"</v>
      </c>
      <c r="D246" s="25" t="str">
        <f>+IF($A246="","",VLOOKUP($A246,'[1]APU CAP.13'!$A$5:$F$704,5,FALSE))</f>
        <v>Un</v>
      </c>
      <c r="E246" s="26">
        <v>6</v>
      </c>
      <c r="F246" s="27"/>
      <c r="G246" s="70">
        <f t="shared" si="22"/>
        <v>0</v>
      </c>
      <c r="H246" s="29"/>
      <c r="I246" s="33"/>
      <c r="M246" s="80"/>
    </row>
    <row r="247" spans="1:13" x14ac:dyDescent="0.3">
      <c r="A247" s="75" t="s">
        <v>397</v>
      </c>
      <c r="B247" s="23"/>
      <c r="C247" s="24" t="str">
        <f>+IF($A247="","",VLOOKUP($A247,'[1]APU CAP.13'!$A$5:$F$704,2,FALSE))</f>
        <v>Buje soldado Sanit. PVC 3" x 2"</v>
      </c>
      <c r="D247" s="25" t="str">
        <f>+IF($A247="","",VLOOKUP($A247,'[1]APU CAP.13'!$A$5:$F$704,5,FALSE))</f>
        <v>Un</v>
      </c>
      <c r="E247" s="26">
        <v>12</v>
      </c>
      <c r="F247" s="27"/>
      <c r="G247" s="70">
        <f>+F247*E247</f>
        <v>0</v>
      </c>
      <c r="H247" s="29"/>
      <c r="I247" s="33"/>
      <c r="M247" s="80"/>
    </row>
    <row r="248" spans="1:13" x14ac:dyDescent="0.3">
      <c r="A248" s="75" t="s">
        <v>398</v>
      </c>
      <c r="B248" s="23"/>
      <c r="C248" s="24" t="str">
        <f>+IF($A248="","",VLOOKUP($A248,'[1]APU CAP.13'!$A$5:$F$704,2,FALSE))</f>
        <v>Sifón sin codo Sanit. PVC 2"</v>
      </c>
      <c r="D248" s="25" t="str">
        <f>+IF($A248="","",VLOOKUP($A248,'[1]APU CAP.13'!$A$5:$F$704,5,FALSE))</f>
        <v>Un</v>
      </c>
      <c r="E248" s="26">
        <v>119</v>
      </c>
      <c r="F248" s="27"/>
      <c r="G248" s="70">
        <f t="shared" ref="G248:G254" si="23">+F248*E248</f>
        <v>0</v>
      </c>
      <c r="H248" s="29"/>
      <c r="I248" s="33"/>
      <c r="M248" s="80"/>
    </row>
    <row r="249" spans="1:13" x14ac:dyDescent="0.3">
      <c r="A249" s="75" t="s">
        <v>399</v>
      </c>
      <c r="B249" s="23"/>
      <c r="C249" s="24" t="str">
        <f>+IF($A249="","",VLOOKUP($A249,'[1]APU CAP.13'!$A$5:$F$704,2,FALSE))</f>
        <v>Yee Sanit. Reducida PVC 3" x 2"</v>
      </c>
      <c r="D249" s="25" t="str">
        <f>+IF($A249="","",VLOOKUP($A249,'[1]APU CAP.13'!$A$5:$F$704,5,FALSE))</f>
        <v>Un</v>
      </c>
      <c r="E249" s="26">
        <v>68</v>
      </c>
      <c r="F249" s="27"/>
      <c r="G249" s="70">
        <f t="shared" si="23"/>
        <v>0</v>
      </c>
      <c r="H249" s="29"/>
      <c r="I249" s="82"/>
      <c r="J249" s="30"/>
      <c r="M249" s="80"/>
    </row>
    <row r="250" spans="1:13" x14ac:dyDescent="0.3">
      <c r="A250" s="75" t="s">
        <v>400</v>
      </c>
      <c r="B250" s="23"/>
      <c r="C250" s="24" t="str">
        <f>+IF($A250="","",VLOOKUP($A250,'[1]APU CAP.13'!$A$5:$F$704,2,FALSE))</f>
        <v>Yee Sanit. reducida PVC 4" x 2"</v>
      </c>
      <c r="D250" s="25" t="str">
        <f>+IF($A250="","",VLOOKUP($A250,'[1]APU CAP.13'!$A$5:$F$704,5,FALSE))</f>
        <v>Un</v>
      </c>
      <c r="E250" s="26">
        <v>20</v>
      </c>
      <c r="F250" s="27"/>
      <c r="G250" s="70">
        <f t="shared" si="23"/>
        <v>0</v>
      </c>
      <c r="H250" s="29"/>
      <c r="I250" s="33"/>
      <c r="M250" s="80"/>
    </row>
    <row r="251" spans="1:13" x14ac:dyDescent="0.3">
      <c r="A251" s="75" t="s">
        <v>401</v>
      </c>
      <c r="B251" s="23"/>
      <c r="C251" s="24" t="str">
        <f>+IF($A251="","",VLOOKUP($A251,'[1]APU CAP.13'!$A$5:$F$704,2,FALSE))</f>
        <v>Yee Sanit. reducida PVC 4" x 3"</v>
      </c>
      <c r="D251" s="25" t="str">
        <f>+IF($A251="","",VLOOKUP($A251,'[1]APU CAP.13'!$A$5:$F$704,5,FALSE))</f>
        <v>Un</v>
      </c>
      <c r="E251" s="26">
        <v>10</v>
      </c>
      <c r="F251" s="27"/>
      <c r="G251" s="70">
        <f t="shared" si="23"/>
        <v>0</v>
      </c>
      <c r="H251" s="29"/>
      <c r="I251" s="33"/>
      <c r="M251" s="80"/>
    </row>
    <row r="252" spans="1:13" x14ac:dyDescent="0.3">
      <c r="A252" s="75" t="s">
        <v>402</v>
      </c>
      <c r="B252" s="23"/>
      <c r="C252" s="24" t="str">
        <f>+IF($A252="","",VLOOKUP($A252,'[1]APU CAP.13'!$A$5:$F$704,2,FALSE))</f>
        <v>Yee Sanit. PVC 2"</v>
      </c>
      <c r="D252" s="25" t="str">
        <f>+IF($A252="","",VLOOKUP($A252,'[1]APU CAP.13'!$A$5:$F$704,5,FALSE))</f>
        <v>Un</v>
      </c>
      <c r="E252" s="26">
        <v>25</v>
      </c>
      <c r="F252" s="27"/>
      <c r="G252" s="70">
        <f t="shared" si="23"/>
        <v>0</v>
      </c>
      <c r="H252" s="29"/>
      <c r="I252" s="33"/>
      <c r="M252" s="80"/>
    </row>
    <row r="253" spans="1:13" x14ac:dyDescent="0.3">
      <c r="A253" s="75" t="s">
        <v>403</v>
      </c>
      <c r="B253" s="23"/>
      <c r="C253" s="24" t="str">
        <f>+IF($A253="","",VLOOKUP($A253,'[1]APU CAP.13'!$A$5:$F$704,2,FALSE))</f>
        <v>Yee Sanit. PVC 3"</v>
      </c>
      <c r="D253" s="25" t="str">
        <f>+IF($A253="","",VLOOKUP($A253,'[1]APU CAP.13'!$A$5:$F$704,5,FALSE))</f>
        <v>Un</v>
      </c>
      <c r="E253" s="26">
        <v>10</v>
      </c>
      <c r="F253" s="27"/>
      <c r="G253" s="70">
        <f t="shared" si="23"/>
        <v>0</v>
      </c>
      <c r="H253" s="29"/>
      <c r="I253" s="33"/>
      <c r="M253" s="80"/>
    </row>
    <row r="254" spans="1:13" x14ac:dyDescent="0.3">
      <c r="A254" s="75" t="s">
        <v>404</v>
      </c>
      <c r="B254" s="23"/>
      <c r="C254" s="24" t="str">
        <f>+IF($A254="","",VLOOKUP($A254,'[1]APU CAP.13'!$A$5:$F$704,2,FALSE))</f>
        <v>Yee Sanit. PVC 4"</v>
      </c>
      <c r="D254" s="25" t="str">
        <f>+IF($A254="","",VLOOKUP($A254,'[1]APU CAP.13'!$A$5:$F$704,5,FALSE))</f>
        <v>Un</v>
      </c>
      <c r="E254" s="26">
        <v>44</v>
      </c>
      <c r="F254" s="27"/>
      <c r="G254" s="70">
        <f t="shared" si="23"/>
        <v>0</v>
      </c>
      <c r="H254" s="29"/>
      <c r="I254" s="33"/>
      <c r="M254" s="80"/>
    </row>
    <row r="255" spans="1:13" x14ac:dyDescent="0.3">
      <c r="A255" s="99" t="s">
        <v>405</v>
      </c>
      <c r="B255" s="63"/>
      <c r="C255" s="64" t="s">
        <v>366</v>
      </c>
      <c r="D255" s="65"/>
      <c r="E255" s="65"/>
      <c r="F255" s="66"/>
      <c r="G255" s="67"/>
      <c r="H255" s="68"/>
      <c r="I255" s="82"/>
      <c r="J255" s="30"/>
    </row>
    <row r="256" spans="1:13" ht="27.6" x14ac:dyDescent="0.3">
      <c r="A256" s="100" t="s">
        <v>406</v>
      </c>
      <c r="B256" s="23"/>
      <c r="C256" s="24" t="str">
        <f>+IF($A256="","",VLOOKUP($A256,'[1]APU CAP.13'!$A$5:$F$704,2,FALSE))</f>
        <v>Excavación a mano en material común, roca descompuesta, a cualquier profunidad y bajo cualquier condición de humedad. Incluye retiro a lugar autorizado.</v>
      </c>
      <c r="D256" s="25" t="str">
        <f>+IF($A256="","",VLOOKUP($A256,'[1]APU CAP.13'!$A$5:$F$704,5,FALSE))</f>
        <v>mt3</v>
      </c>
      <c r="E256" s="26">
        <v>500</v>
      </c>
      <c r="F256" s="27"/>
      <c r="G256" s="70">
        <f t="shared" ref="G256:G260" si="24">+F256*E256</f>
        <v>0</v>
      </c>
      <c r="H256" s="29"/>
      <c r="I256" s="33"/>
      <c r="M256" s="80"/>
    </row>
    <row r="257" spans="1:13" x14ac:dyDescent="0.3">
      <c r="A257" s="75" t="s">
        <v>407</v>
      </c>
      <c r="B257" s="23"/>
      <c r="C257" s="24" t="str">
        <f>+IF($A257="","",VLOOKUP($A257,'[1]APU CAP.13'!$A$5:$F$704,2,FALSE))</f>
        <v>Cimentación de tubería con arena compactada al  70% de la densidad relativa máxima</v>
      </c>
      <c r="D257" s="25" t="str">
        <f>+IF($A257="","",VLOOKUP($A257,'[1]APU CAP.13'!$A$5:$F$704,5,FALSE))</f>
        <v>mt3</v>
      </c>
      <c r="E257" s="26">
        <v>165</v>
      </c>
      <c r="F257" s="27"/>
      <c r="G257" s="70">
        <f t="shared" si="24"/>
        <v>0</v>
      </c>
      <c r="H257" s="29"/>
      <c r="I257" s="33"/>
      <c r="M257" s="80"/>
    </row>
    <row r="258" spans="1:13" ht="27.6" x14ac:dyDescent="0.3">
      <c r="A258" s="75" t="s">
        <v>408</v>
      </c>
      <c r="B258" s="23"/>
      <c r="C258" s="24" t="str">
        <f>+IF($A258="","",VLOOKUP($A258,'[1]APU CAP.13'!$A$5:$F$704,2,FALSE))</f>
        <v>Rellenos de Zanjas y estructuras con material seleccionado de sitio, compactado al 90% del Proctor Modificado</v>
      </c>
      <c r="D258" s="25" t="str">
        <f>+IF($A258="","",VLOOKUP($A258,'[1]APU CAP.13'!$A$5:$F$704,5,FALSE))</f>
        <v>mt3</v>
      </c>
      <c r="E258" s="26">
        <v>335</v>
      </c>
      <c r="F258" s="27"/>
      <c r="G258" s="70">
        <f t="shared" si="24"/>
        <v>0</v>
      </c>
      <c r="H258" s="29"/>
      <c r="I258" s="33"/>
      <c r="M258" s="80"/>
    </row>
    <row r="259" spans="1:13" x14ac:dyDescent="0.3">
      <c r="A259" s="75" t="s">
        <v>409</v>
      </c>
      <c r="B259" s="23"/>
      <c r="C259" s="24" t="str">
        <f>+IF($A259="","",VLOOKUP($A259,'[1]APU CAP.13'!$A$5:$F$704,2,FALSE))</f>
        <v xml:space="preserve">Registro de conexión domiciliaria sifónico 0,60x 0,60 m H&lt;= 1,40 m. </v>
      </c>
      <c r="D259" s="25" t="str">
        <f>+IF($A259="","",VLOOKUP($A259,'[1]APU CAP.13'!$A$5:$F$704,5,FALSE))</f>
        <v>un</v>
      </c>
      <c r="E259" s="26">
        <v>56</v>
      </c>
      <c r="F259" s="27"/>
      <c r="G259" s="70">
        <f t="shared" si="24"/>
        <v>0</v>
      </c>
      <c r="H259" s="29"/>
      <c r="I259" s="33"/>
      <c r="M259" s="80"/>
    </row>
    <row r="260" spans="1:13" x14ac:dyDescent="0.3">
      <c r="A260" s="75" t="s">
        <v>410</v>
      </c>
      <c r="B260" s="23"/>
      <c r="C260" s="24" t="str">
        <f>+IF($A260="","",VLOOKUP($A260,'[1]APU CAP.13'!$A$5:$F$704,2,FALSE))</f>
        <v>Pozo de inspección 1.00 m&lt; H&lt;= 1.45 m (Diametro interno 1,20 m)</v>
      </c>
      <c r="D260" s="25" t="str">
        <f>+IF($A260="","",VLOOKUP($A260,'[1]APU CAP.13'!$A$5:$F$704,5,FALSE))</f>
        <v>un</v>
      </c>
      <c r="E260" s="26">
        <v>5</v>
      </c>
      <c r="F260" s="27"/>
      <c r="G260" s="70">
        <f t="shared" si="24"/>
        <v>0</v>
      </c>
      <c r="H260" s="29"/>
      <c r="I260" s="33"/>
      <c r="M260" s="80"/>
    </row>
    <row r="261" spans="1:13" x14ac:dyDescent="0.3">
      <c r="A261" s="99" t="s">
        <v>411</v>
      </c>
      <c r="B261" s="63"/>
      <c r="C261" s="64" t="s">
        <v>375</v>
      </c>
      <c r="D261" s="65"/>
      <c r="E261" s="65"/>
      <c r="F261" s="66"/>
      <c r="G261" s="67"/>
      <c r="H261" s="68"/>
      <c r="I261" s="33"/>
    </row>
    <row r="262" spans="1:13" x14ac:dyDescent="0.3">
      <c r="A262" s="75" t="s">
        <v>412</v>
      </c>
      <c r="B262" s="23"/>
      <c r="C262" s="24" t="str">
        <f>+IF($A262="","",VLOOKUP($A262,'[1]APU CAP.13'!$A$5:$F$704,2,FALSE))</f>
        <v>Punto Sanitario lavamanos</v>
      </c>
      <c r="D262" s="25" t="str">
        <f>+IF($A262="","",VLOOKUP($A262,'[1]APU CAP.13'!$A$5:$F$704,5,FALSE))</f>
        <v>un</v>
      </c>
      <c r="E262" s="26">
        <v>38</v>
      </c>
      <c r="F262" s="27"/>
      <c r="G262" s="70">
        <f t="shared" ref="G262:G268" si="25">+F262*E262</f>
        <v>0</v>
      </c>
      <c r="H262" s="29"/>
      <c r="I262" s="33"/>
    </row>
    <row r="263" spans="1:13" x14ac:dyDescent="0.3">
      <c r="A263" s="75" t="s">
        <v>413</v>
      </c>
      <c r="B263" s="23"/>
      <c r="C263" s="24" t="str">
        <f>+IF($A263="","",VLOOKUP($A263,'[1]APU CAP.13'!$A$5:$F$704,2,FALSE))</f>
        <v xml:space="preserve">Punto Sanitario de Inodoro </v>
      </c>
      <c r="D263" s="25" t="str">
        <f>+IF($A263="","",VLOOKUP($A263,'[1]APU CAP.13'!$A$5:$F$704,5,FALSE))</f>
        <v>un</v>
      </c>
      <c r="E263" s="26">
        <v>50</v>
      </c>
      <c r="F263" s="27"/>
      <c r="G263" s="70">
        <f t="shared" si="25"/>
        <v>0</v>
      </c>
      <c r="H263" s="29"/>
      <c r="I263" s="82"/>
      <c r="J263" s="30"/>
    </row>
    <row r="264" spans="1:13" x14ac:dyDescent="0.3">
      <c r="A264" s="75" t="s">
        <v>414</v>
      </c>
      <c r="B264" s="23"/>
      <c r="C264" s="24" t="str">
        <f>+IF($A264="","",VLOOKUP($A264,'[1]APU CAP.13'!$A$5:$F$704,2,FALSE))</f>
        <v>Punto Sanitario de lavaplatos</v>
      </c>
      <c r="D264" s="25" t="str">
        <f>+IF($A264="","",VLOOKUP($A264,'[1]APU CAP.13'!$A$5:$F$704,5,FALSE))</f>
        <v>un</v>
      </c>
      <c r="E264" s="26">
        <v>96</v>
      </c>
      <c r="F264" s="27"/>
      <c r="G264" s="70">
        <f t="shared" si="25"/>
        <v>0</v>
      </c>
      <c r="H264" s="29"/>
      <c r="I264" s="82"/>
      <c r="J264" s="30"/>
    </row>
    <row r="265" spans="1:13" x14ac:dyDescent="0.3">
      <c r="A265" s="75" t="s">
        <v>415</v>
      </c>
      <c r="B265" s="23"/>
      <c r="C265" s="24" t="str">
        <f>+IF($A265="","",VLOOKUP($A265,'[1]APU CAP.13'!$A$5:$F$704,2,FALSE))</f>
        <v>Punto Sanitario de orinal</v>
      </c>
      <c r="D265" s="25" t="str">
        <f>+IF($A265="","",VLOOKUP($A265,'[1]APU CAP.13'!$A$5:$F$704,5,FALSE))</f>
        <v>un</v>
      </c>
      <c r="E265" s="26">
        <v>8</v>
      </c>
      <c r="F265" s="27"/>
      <c r="G265" s="70">
        <f>+F265*E265</f>
        <v>0</v>
      </c>
      <c r="H265" s="29"/>
      <c r="I265" s="33"/>
    </row>
    <row r="266" spans="1:13" x14ac:dyDescent="0.3">
      <c r="A266" s="75" t="s">
        <v>416</v>
      </c>
      <c r="B266" s="23"/>
      <c r="C266" s="24" t="str">
        <f>+IF($A266="","",VLOOKUP($A266,'[1]APU CAP.13'!$A$5:$F$704,2,FALSE))</f>
        <v>Punto Sanitario de Desagüe de piso</v>
      </c>
      <c r="D266" s="25" t="str">
        <f>+IF($A266="","",VLOOKUP($A266,'[1]APU CAP.13'!$A$5:$F$704,5,FALSE))</f>
        <v>un</v>
      </c>
      <c r="E266" s="26">
        <v>146</v>
      </c>
      <c r="F266" s="27"/>
      <c r="G266" s="70">
        <f>+F266*E266</f>
        <v>0</v>
      </c>
      <c r="H266" s="29"/>
      <c r="I266" s="33"/>
    </row>
    <row r="267" spans="1:13" x14ac:dyDescent="0.3">
      <c r="A267" s="75" t="s">
        <v>417</v>
      </c>
      <c r="B267" s="23"/>
      <c r="C267" s="24" t="str">
        <f>+IF($A267="","",VLOOKUP($A267,'[1]APU CAP.13'!$A$5:$F$704,2,FALSE))</f>
        <v>Planos record</v>
      </c>
      <c r="D267" s="25" t="str">
        <f>+IF($A267="","",VLOOKUP($A267,'[1]APU CAP.13'!$A$5:$F$704,5,FALSE))</f>
        <v>un</v>
      </c>
      <c r="E267" s="26">
        <v>2</v>
      </c>
      <c r="F267" s="27"/>
      <c r="G267" s="70">
        <f t="shared" si="25"/>
        <v>0</v>
      </c>
      <c r="H267" s="29"/>
      <c r="I267" s="33"/>
    </row>
    <row r="268" spans="1:13" x14ac:dyDescent="0.3">
      <c r="A268" s="75" t="s">
        <v>418</v>
      </c>
      <c r="B268" s="23"/>
      <c r="C268" s="24" t="str">
        <f>+IF($A268="","",VLOOKUP($A268,'[1]APU CAP.13'!$A$5:$F$704,2,FALSE))</f>
        <v>Prueba del sistema</v>
      </c>
      <c r="D268" s="25" t="str">
        <f>+IF($A268="","",VLOOKUP($A268,'[1]APU CAP.13'!$A$5:$F$704,5,FALSE))</f>
        <v>un</v>
      </c>
      <c r="E268" s="26">
        <v>2</v>
      </c>
      <c r="F268" s="27"/>
      <c r="G268" s="70">
        <f t="shared" si="25"/>
        <v>0</v>
      </c>
      <c r="H268" s="29"/>
      <c r="I268" s="33"/>
    </row>
    <row r="269" spans="1:13" x14ac:dyDescent="0.3">
      <c r="A269" s="99" t="s">
        <v>419</v>
      </c>
      <c r="B269" s="63"/>
      <c r="C269" s="64" t="s">
        <v>420</v>
      </c>
      <c r="D269" s="65"/>
      <c r="E269" s="65"/>
      <c r="F269" s="66"/>
      <c r="G269" s="67"/>
      <c r="H269" s="68"/>
      <c r="I269" s="33"/>
    </row>
    <row r="270" spans="1:13" x14ac:dyDescent="0.3">
      <c r="A270" s="99" t="s">
        <v>421</v>
      </c>
      <c r="B270" s="63"/>
      <c r="C270" s="64" t="s">
        <v>422</v>
      </c>
      <c r="D270" s="65"/>
      <c r="E270" s="65"/>
      <c r="F270" s="66"/>
      <c r="G270" s="67"/>
      <c r="H270" s="68"/>
      <c r="I270" s="33"/>
    </row>
    <row r="271" spans="1:13" x14ac:dyDescent="0.3">
      <c r="A271" s="75" t="s">
        <v>423</v>
      </c>
      <c r="B271" s="23"/>
      <c r="C271" s="24" t="str">
        <f>+IF($A271="","",VLOOKUP($A271,'[1]APU CAP.13'!$A$5:$F$704,2,FALSE))</f>
        <v>Regulador de Unica Etapa para 30 m3/h (23 mbar)</v>
      </c>
      <c r="D271" s="25" t="str">
        <f>+IF($A271="","",VLOOKUP($A271,'[1]APU CAP.13'!$A$5:$F$704,5,FALSE))</f>
        <v>un</v>
      </c>
      <c r="E271" s="26">
        <v>31</v>
      </c>
      <c r="F271" s="27"/>
      <c r="G271" s="70">
        <f>+F271*E271</f>
        <v>0</v>
      </c>
      <c r="H271" s="29"/>
      <c r="I271" s="33"/>
      <c r="M271" s="101"/>
    </row>
    <row r="272" spans="1:13" x14ac:dyDescent="0.3">
      <c r="A272" s="75" t="s">
        <v>424</v>
      </c>
      <c r="B272" s="23"/>
      <c r="C272" s="24" t="str">
        <f>+IF($A272="","",VLOOKUP($A272,'[1]APU CAP.13'!$A$5:$F$704,2,FALSE))</f>
        <v>Válvula de corte ø1"</v>
      </c>
      <c r="D272" s="25" t="str">
        <f>+IF($A272="","",VLOOKUP($A272,'[1]APU CAP.13'!$A$5:$F$704,5,FALSE))</f>
        <v>un</v>
      </c>
      <c r="E272" s="26">
        <v>31</v>
      </c>
      <c r="F272" s="27"/>
      <c r="G272" s="70">
        <f t="shared" ref="G272:G280" si="26">+F272*E272</f>
        <v>0</v>
      </c>
      <c r="H272" s="29"/>
      <c r="I272" s="33"/>
      <c r="M272" s="101"/>
    </row>
    <row r="273" spans="1:13" x14ac:dyDescent="0.3">
      <c r="A273" s="75" t="s">
        <v>425</v>
      </c>
      <c r="B273" s="23"/>
      <c r="C273" s="24" t="str">
        <f>+IF($A273="","",VLOOKUP($A273,'[1]APU CAP.13'!$A$5:$F$704,2,FALSE))</f>
        <v>Valvula Bola M26</v>
      </c>
      <c r="D273" s="25" t="str">
        <f>+IF($A273="","",VLOOKUP($A273,'[1]APU CAP.13'!$A$5:$F$704,5,FALSE))</f>
        <v>un</v>
      </c>
      <c r="E273" s="26">
        <v>31</v>
      </c>
      <c r="F273" s="27"/>
      <c r="G273" s="70">
        <f t="shared" si="26"/>
        <v>0</v>
      </c>
      <c r="H273" s="29"/>
      <c r="I273" s="33"/>
      <c r="M273" s="101"/>
    </row>
    <row r="274" spans="1:13" x14ac:dyDescent="0.3">
      <c r="A274" s="75" t="s">
        <v>426</v>
      </c>
      <c r="B274" s="23"/>
      <c r="C274" s="24" t="str">
        <f>+IF($A274="","",VLOOKUP($A274,'[1]APU CAP.13'!$A$5:$F$704,2,FALSE))</f>
        <v xml:space="preserve">Elevador 3/4" </v>
      </c>
      <c r="D274" s="25" t="str">
        <f>+IF($A274="","",VLOOKUP($A274,'[1]APU CAP.13'!$A$5:$F$704,5,FALSE))</f>
        <v>un</v>
      </c>
      <c r="E274" s="26">
        <v>62</v>
      </c>
      <c r="F274" s="27"/>
      <c r="G274" s="70">
        <f t="shared" si="26"/>
        <v>0</v>
      </c>
      <c r="H274" s="29"/>
      <c r="I274" s="33"/>
      <c r="M274" s="101"/>
    </row>
    <row r="275" spans="1:13" x14ac:dyDescent="0.3">
      <c r="A275" s="75" t="s">
        <v>427</v>
      </c>
      <c r="B275" s="23"/>
      <c r="C275" s="24" t="str">
        <f>+IF($A275="","",VLOOKUP($A275,'[1]APU CAP.13'!$A$5:$F$704,2,FALSE))</f>
        <v>Universal galvanizada ø1"</v>
      </c>
      <c r="D275" s="25" t="str">
        <f>+IF($A275="","",VLOOKUP($A275,'[1]APU CAP.13'!$A$5:$F$704,5,FALSE))</f>
        <v>un</v>
      </c>
      <c r="E275" s="26">
        <v>124</v>
      </c>
      <c r="F275" s="27"/>
      <c r="G275" s="70">
        <f t="shared" si="26"/>
        <v>0</v>
      </c>
      <c r="H275" s="29"/>
      <c r="I275" s="82"/>
      <c r="J275" s="30"/>
      <c r="M275" s="101"/>
    </row>
    <row r="276" spans="1:13" x14ac:dyDescent="0.3">
      <c r="A276" s="75" t="s">
        <v>428</v>
      </c>
      <c r="B276" s="23"/>
      <c r="C276" s="24" t="str">
        <f>+IF($A276="","",VLOOKUP($A276,'[1]APU CAP.13'!$A$5:$F$704,2,FALSE))</f>
        <v>Codo acero  galvanizado ø1"</v>
      </c>
      <c r="D276" s="25" t="str">
        <f>+IF($A276="","",VLOOKUP($A276,'[1]APU CAP.13'!$A$5:$F$704,5,FALSE))</f>
        <v>un</v>
      </c>
      <c r="E276" s="26">
        <v>93</v>
      </c>
      <c r="F276" s="27"/>
      <c r="G276" s="70">
        <f t="shared" si="26"/>
        <v>0</v>
      </c>
      <c r="H276" s="29"/>
      <c r="I276" s="33"/>
      <c r="M276" s="101"/>
    </row>
    <row r="277" spans="1:13" x14ac:dyDescent="0.3">
      <c r="A277" s="75" t="s">
        <v>429</v>
      </c>
      <c r="B277" s="23"/>
      <c r="C277" s="24" t="str">
        <f>+IF($A277="","",VLOOKUP($A277,'[1]APU CAP.13'!$A$5:$F$704,2,FALSE))</f>
        <v>Manometro de 0 a 600 mbar con válvula de guarda</v>
      </c>
      <c r="D277" s="25" t="str">
        <f>+IF($A277="","",VLOOKUP($A277,'[1]APU CAP.13'!$A$5:$F$704,5,FALSE))</f>
        <v>un</v>
      </c>
      <c r="E277" s="26">
        <v>31</v>
      </c>
      <c r="F277" s="27"/>
      <c r="G277" s="70">
        <f t="shared" si="26"/>
        <v>0</v>
      </c>
      <c r="H277" s="29"/>
      <c r="I277" s="33"/>
      <c r="M277" s="101"/>
    </row>
    <row r="278" spans="1:13" x14ac:dyDescent="0.3">
      <c r="A278" s="75" t="s">
        <v>430</v>
      </c>
      <c r="B278" s="23"/>
      <c r="C278" s="24" t="str">
        <f>+IF($A278="","",VLOOKUP($A278,'[1]APU CAP.13'!$A$5:$F$704,2,FALSE))</f>
        <v>Tuberia acero galvanizado ø1"</v>
      </c>
      <c r="D278" s="25" t="str">
        <f>+IF($A278="","",VLOOKUP($A278,'[1]APU CAP.13'!$A$5:$F$704,5,FALSE))</f>
        <v>un</v>
      </c>
      <c r="E278" s="26">
        <v>68</v>
      </c>
      <c r="F278" s="27"/>
      <c r="G278" s="70">
        <f t="shared" si="26"/>
        <v>0</v>
      </c>
      <c r="H278" s="29"/>
      <c r="I278" s="33"/>
      <c r="M278" s="101"/>
    </row>
    <row r="279" spans="1:13" x14ac:dyDescent="0.3">
      <c r="A279" s="100" t="s">
        <v>431</v>
      </c>
      <c r="B279" s="23"/>
      <c r="C279" s="24" t="str">
        <f>+IF($A279="","",VLOOKUP($A279,'[1]APU CAP.13'!$A$5:$F$704,2,FALSE))</f>
        <v>Medidor G 6,0 Q= 10 m3/h</v>
      </c>
      <c r="D279" s="25" t="str">
        <f>+IF($A279="","",VLOOKUP($A279,'[1]APU CAP.13'!$A$5:$F$704,5,FALSE))</f>
        <v>un</v>
      </c>
      <c r="E279" s="26">
        <v>31</v>
      </c>
      <c r="F279" s="27"/>
      <c r="G279" s="70">
        <f t="shared" si="26"/>
        <v>0</v>
      </c>
      <c r="H279" s="29"/>
      <c r="I279" s="33"/>
      <c r="M279" s="101"/>
    </row>
    <row r="280" spans="1:13" x14ac:dyDescent="0.3">
      <c r="A280" s="75" t="s">
        <v>432</v>
      </c>
      <c r="B280" s="23"/>
      <c r="C280" s="24" t="str">
        <f>+IF($A280="","",VLOOKUP($A280,'[1]APU CAP.13'!$A$5:$F$704,2,FALSE))</f>
        <v xml:space="preserve">Armario de lámina galvanizada </v>
      </c>
      <c r="D280" s="25" t="str">
        <f>+IF($A280="","",VLOOKUP($A280,'[1]APU CAP.13'!$A$5:$F$704,5,FALSE))</f>
        <v>un</v>
      </c>
      <c r="E280" s="26">
        <v>31</v>
      </c>
      <c r="F280" s="27"/>
      <c r="G280" s="70">
        <f t="shared" si="26"/>
        <v>0</v>
      </c>
      <c r="H280" s="29"/>
      <c r="I280" s="33"/>
      <c r="M280" s="101"/>
    </row>
    <row r="281" spans="1:13" x14ac:dyDescent="0.3">
      <c r="A281" s="99" t="s">
        <v>433</v>
      </c>
      <c r="B281" s="63"/>
      <c r="C281" s="64" t="s">
        <v>422</v>
      </c>
      <c r="D281" s="65"/>
      <c r="E281" s="65"/>
      <c r="F281" s="66"/>
      <c r="G281" s="67"/>
      <c r="H281" s="68"/>
      <c r="I281" s="82"/>
      <c r="J281" s="30"/>
    </row>
    <row r="282" spans="1:13" x14ac:dyDescent="0.3">
      <c r="A282" s="75" t="s">
        <v>434</v>
      </c>
      <c r="B282" s="23"/>
      <c r="C282" s="24" t="str">
        <f>+IF($A282="","",VLOOKUP($A282,'[1]APU CAP.13'!$A$5:$F$704,2,FALSE))</f>
        <v>Codo Pealpe ø1"</v>
      </c>
      <c r="D282" s="25" t="str">
        <f>+IF($A282="","",VLOOKUP($A282,'[1]APU CAP.13'!$A$5:$F$704,5,FALSE))</f>
        <v>un</v>
      </c>
      <c r="E282" s="26">
        <v>140</v>
      </c>
      <c r="F282" s="27"/>
      <c r="G282" s="70">
        <f t="shared" ref="G282:G286" si="27">+F282*E282</f>
        <v>0</v>
      </c>
      <c r="H282" s="29"/>
      <c r="I282" s="33"/>
      <c r="M282" s="101"/>
    </row>
    <row r="283" spans="1:13" x14ac:dyDescent="0.3">
      <c r="A283" s="75" t="s">
        <v>435</v>
      </c>
      <c r="B283" s="23"/>
      <c r="C283" s="24" t="str">
        <f>+IF($A283="","",VLOOKUP($A283,'[1]APU CAP.13'!$A$5:$F$704,2,FALSE))</f>
        <v>Tapon Galvanizado ø1"</v>
      </c>
      <c r="D283" s="25" t="str">
        <f>+IF($A283="","",VLOOKUP($A283,'[1]APU CAP.13'!$A$5:$F$704,5,FALSE))</f>
        <v>un</v>
      </c>
      <c r="E283" s="26">
        <v>10</v>
      </c>
      <c r="F283" s="27"/>
      <c r="G283" s="70">
        <f t="shared" si="27"/>
        <v>0</v>
      </c>
      <c r="H283" s="29"/>
      <c r="I283" s="33"/>
      <c r="M283" s="101"/>
    </row>
    <row r="284" spans="1:13" x14ac:dyDescent="0.3">
      <c r="A284" s="75" t="s">
        <v>436</v>
      </c>
      <c r="B284" s="23"/>
      <c r="C284" s="24" t="str">
        <f>+IF($A284="","",VLOOKUP($A284,'[1]APU CAP.13'!$A$5:$F$704,2,FALSE))</f>
        <v>Tuberia Pealpe 1"</v>
      </c>
      <c r="D284" s="25" t="str">
        <f>+IF($A284="","",VLOOKUP($A284,'[1]APU CAP.13'!$A$5:$F$704,5,FALSE))</f>
        <v>m</v>
      </c>
      <c r="E284" s="26">
        <v>60</v>
      </c>
      <c r="F284" s="27"/>
      <c r="G284" s="70">
        <f t="shared" si="27"/>
        <v>0</v>
      </c>
      <c r="H284" s="29"/>
      <c r="I284" s="33"/>
      <c r="M284" s="101"/>
    </row>
    <row r="285" spans="1:13" x14ac:dyDescent="0.3">
      <c r="A285" s="75" t="s">
        <v>437</v>
      </c>
      <c r="B285" s="23"/>
      <c r="C285" s="24" t="str">
        <f>+IF($A285="","",VLOOKUP($A285,'[1]APU CAP.13'!$A$5:$F$704,2,FALSE))</f>
        <v>Válvula de corte 1"</v>
      </c>
      <c r="D285" s="25" t="str">
        <f>+IF($A285="","",VLOOKUP($A285,'[1]APU CAP.13'!$A$5:$F$704,5,FALSE))</f>
        <v>un</v>
      </c>
      <c r="E285" s="26">
        <v>31</v>
      </c>
      <c r="F285" s="27"/>
      <c r="G285" s="70">
        <f t="shared" si="27"/>
        <v>0</v>
      </c>
      <c r="H285" s="29"/>
      <c r="I285" s="33"/>
      <c r="M285" s="101"/>
    </row>
    <row r="286" spans="1:13" x14ac:dyDescent="0.3">
      <c r="A286" s="75" t="s">
        <v>438</v>
      </c>
      <c r="B286" s="23"/>
      <c r="C286" s="24" t="str">
        <f>+IF($A286="","",VLOOKUP($A286,'[1]APU CAP.13'!$A$5:$F$704,2,FALSE))</f>
        <v>Union Pealpe 1"</v>
      </c>
      <c r="D286" s="25" t="str">
        <f>+IF($A286="","",VLOOKUP($A286,'[1]APU CAP.13'!$A$5:$F$704,5,FALSE))</f>
        <v>m</v>
      </c>
      <c r="E286" s="26">
        <v>36</v>
      </c>
      <c r="F286" s="27"/>
      <c r="G286" s="70">
        <f t="shared" si="27"/>
        <v>0</v>
      </c>
      <c r="H286" s="29"/>
      <c r="I286" s="102"/>
      <c r="M286" s="101"/>
    </row>
    <row r="287" spans="1:13" x14ac:dyDescent="0.3">
      <c r="A287" s="99" t="s">
        <v>439</v>
      </c>
      <c r="B287" s="63"/>
      <c r="C287" s="64" t="s">
        <v>440</v>
      </c>
      <c r="D287" s="65"/>
      <c r="E287" s="65"/>
      <c r="F287" s="66"/>
      <c r="G287" s="67"/>
      <c r="H287" s="68"/>
    </row>
    <row r="288" spans="1:13" ht="27.6" x14ac:dyDescent="0.3">
      <c r="A288" s="75" t="s">
        <v>441</v>
      </c>
      <c r="B288" s="23"/>
      <c r="C288" s="24" t="str">
        <f>+IF($A288="","",VLOOKUP($A288,'[1]APU CAP.13'!$A$5:$F$704,2,FALSE))</f>
        <v>Excavación a mano en material común, roca descompuesta, a cualquier profunidad y bajo cualquier condición de humedad. Incluye retiro a lugar autorizado.</v>
      </c>
      <c r="D288" s="25" t="str">
        <f>+IF($A288="","",VLOOKUP($A288,'[1]APU CAP.13'!$A$5:$F$704,5,FALSE))</f>
        <v>mt3</v>
      </c>
      <c r="E288" s="26">
        <v>8</v>
      </c>
      <c r="F288" s="27"/>
      <c r="G288" s="70">
        <f t="shared" ref="G288:G290" si="28">+F288*E288</f>
        <v>0</v>
      </c>
      <c r="H288" s="29"/>
    </row>
    <row r="289" spans="1:13" x14ac:dyDescent="0.3">
      <c r="A289" s="75" t="s">
        <v>442</v>
      </c>
      <c r="B289" s="23"/>
      <c r="C289" s="24" t="str">
        <f>+IF($A289="","",VLOOKUP($A289,'[1]APU CAP.13'!$A$5:$F$704,2,FALSE))</f>
        <v>Cimentación de tubería con arena compactada al  70% de la densidad relativa máxima</v>
      </c>
      <c r="D289" s="25" t="str">
        <f>+IF($A289="","",VLOOKUP($A289,'[1]APU CAP.13'!$A$5:$F$704,5,FALSE))</f>
        <v>mt3</v>
      </c>
      <c r="E289" s="26">
        <v>3</v>
      </c>
      <c r="F289" s="27"/>
      <c r="G289" s="70">
        <f t="shared" si="28"/>
        <v>0</v>
      </c>
      <c r="H289" s="29"/>
    </row>
    <row r="290" spans="1:13" ht="27.6" x14ac:dyDescent="0.3">
      <c r="A290" s="75" t="s">
        <v>443</v>
      </c>
      <c r="B290" s="23"/>
      <c r="C290" s="24" t="str">
        <f>+IF($A290="","",VLOOKUP($A290,'[1]APU CAP.13'!$A$5:$F$704,2,FALSE))</f>
        <v>Rellenos de Zanjas y estructuras con material seleccionado de sitio, compactado al 90% del Proctor Modificado</v>
      </c>
      <c r="D290" s="25" t="str">
        <f>+IF($A290="","",VLOOKUP($A290,'[1]APU CAP.13'!$A$5:$F$704,5,FALSE))</f>
        <v>mt3</v>
      </c>
      <c r="E290" s="26">
        <v>5</v>
      </c>
      <c r="F290" s="27"/>
      <c r="G290" s="70">
        <f t="shared" si="28"/>
        <v>0</v>
      </c>
      <c r="H290" s="29"/>
    </row>
    <row r="291" spans="1:13" ht="14.4" thickBot="1" x14ac:dyDescent="0.35">
      <c r="A291" s="34"/>
      <c r="B291" s="35"/>
      <c r="C291" s="36"/>
      <c r="D291" s="37"/>
      <c r="E291" s="38"/>
      <c r="F291" s="39"/>
      <c r="G291" s="40"/>
      <c r="H291" s="41">
        <f>SUM(G179:G290)</f>
        <v>0</v>
      </c>
      <c r="M291" s="101"/>
    </row>
    <row r="292" spans="1:13" x14ac:dyDescent="0.3">
      <c r="A292" s="12">
        <v>14</v>
      </c>
      <c r="B292" s="13"/>
      <c r="C292" s="14" t="s">
        <v>444</v>
      </c>
      <c r="D292" s="15"/>
      <c r="E292" s="16"/>
      <c r="F292" s="17"/>
      <c r="G292" s="18"/>
      <c r="H292" s="19"/>
      <c r="I292" s="102">
        <f>+H310</f>
        <v>0</v>
      </c>
    </row>
    <row r="293" spans="1:13" x14ac:dyDescent="0.3">
      <c r="A293" s="103">
        <v>14.01</v>
      </c>
      <c r="B293" s="53"/>
      <c r="C293" s="104" t="s">
        <v>445</v>
      </c>
      <c r="D293" s="105" t="s">
        <v>19</v>
      </c>
      <c r="E293" s="55">
        <f>'[1]MEM. CAP. 14'!M26+'[1]MEM. CAP. 14'!M11+'[1]MEM. CAP. 14'!M12+'[1]MEM. CAP. 14'!M62</f>
        <v>33.299999999999997</v>
      </c>
      <c r="F293" s="106"/>
      <c r="G293" s="107">
        <f>+F293*E293</f>
        <v>0</v>
      </c>
      <c r="H293" s="108"/>
      <c r="M293" s="101"/>
    </row>
    <row r="294" spans="1:13" x14ac:dyDescent="0.3">
      <c r="A294" s="103">
        <v>14.02</v>
      </c>
      <c r="B294" s="53"/>
      <c r="C294" s="109" t="s">
        <v>446</v>
      </c>
      <c r="D294" s="105" t="s">
        <v>19</v>
      </c>
      <c r="E294" s="55">
        <f>'[1]MEM. CAP. 14'!M27+'[1]MEM. CAP. 14'!M28</f>
        <v>17.399999999999999</v>
      </c>
      <c r="F294" s="106"/>
      <c r="G294" s="107">
        <f t="shared" ref="G294:G309" si="29">+F294*E294</f>
        <v>0</v>
      </c>
      <c r="H294" s="108"/>
    </row>
    <row r="295" spans="1:13" x14ac:dyDescent="0.3">
      <c r="A295" s="103">
        <v>14.03</v>
      </c>
      <c r="B295" s="53"/>
      <c r="C295" s="109" t="s">
        <v>447</v>
      </c>
      <c r="D295" s="105" t="s">
        <v>448</v>
      </c>
      <c r="E295" s="55">
        <v>26</v>
      </c>
      <c r="F295" s="106"/>
      <c r="G295" s="107">
        <f t="shared" si="29"/>
        <v>0</v>
      </c>
      <c r="H295" s="108"/>
    </row>
    <row r="296" spans="1:13" x14ac:dyDescent="0.3">
      <c r="A296" s="103">
        <v>14.04</v>
      </c>
      <c r="B296" s="53"/>
      <c r="C296" s="110" t="s">
        <v>449</v>
      </c>
      <c r="D296" s="105" t="s">
        <v>22</v>
      </c>
      <c r="E296" s="55">
        <v>16</v>
      </c>
      <c r="F296" s="106"/>
      <c r="G296" s="107">
        <f t="shared" si="29"/>
        <v>0</v>
      </c>
      <c r="H296" s="108"/>
    </row>
    <row r="297" spans="1:13" x14ac:dyDescent="0.3">
      <c r="A297" s="103">
        <v>14.05</v>
      </c>
      <c r="B297" s="53"/>
      <c r="C297" s="110" t="s">
        <v>450</v>
      </c>
      <c r="D297" s="105" t="s">
        <v>22</v>
      </c>
      <c r="E297" s="55">
        <v>7</v>
      </c>
      <c r="F297" s="106"/>
      <c r="G297" s="107">
        <f t="shared" si="29"/>
        <v>0</v>
      </c>
      <c r="H297" s="108"/>
    </row>
    <row r="298" spans="1:13" x14ac:dyDescent="0.3">
      <c r="A298" s="103">
        <v>14.06</v>
      </c>
      <c r="B298" s="111"/>
      <c r="C298" s="112" t="s">
        <v>451</v>
      </c>
      <c r="D298" s="113" t="s">
        <v>22</v>
      </c>
      <c r="E298" s="114">
        <v>1</v>
      </c>
      <c r="F298" s="115"/>
      <c r="G298" s="116">
        <f t="shared" si="29"/>
        <v>0</v>
      </c>
      <c r="H298" s="108"/>
    </row>
    <row r="299" spans="1:13" x14ac:dyDescent="0.3">
      <c r="A299" s="103">
        <v>14.07</v>
      </c>
      <c r="B299" s="53"/>
      <c r="C299" s="117" t="s">
        <v>452</v>
      </c>
      <c r="D299" s="113" t="s">
        <v>22</v>
      </c>
      <c r="E299" s="55">
        <v>2</v>
      </c>
      <c r="F299" s="106"/>
      <c r="G299" s="116">
        <f t="shared" si="29"/>
        <v>0</v>
      </c>
      <c r="H299" s="118"/>
    </row>
    <row r="300" spans="1:13" x14ac:dyDescent="0.3">
      <c r="A300" s="119">
        <v>14.08</v>
      </c>
      <c r="B300" s="53"/>
      <c r="C300" s="117" t="s">
        <v>453</v>
      </c>
      <c r="D300" s="113" t="s">
        <v>22</v>
      </c>
      <c r="E300" s="55">
        <v>1</v>
      </c>
      <c r="F300" s="106"/>
      <c r="G300" s="116">
        <f t="shared" si="29"/>
        <v>0</v>
      </c>
      <c r="H300" s="118"/>
    </row>
    <row r="301" spans="1:13" x14ac:dyDescent="0.3">
      <c r="A301" s="119">
        <v>14.09</v>
      </c>
      <c r="B301" s="53"/>
      <c r="C301" s="109" t="s">
        <v>454</v>
      </c>
      <c r="D301" s="113" t="s">
        <v>22</v>
      </c>
      <c r="E301" s="55">
        <v>4</v>
      </c>
      <c r="F301" s="106"/>
      <c r="G301" s="116">
        <f t="shared" si="29"/>
        <v>0</v>
      </c>
      <c r="H301" s="118"/>
    </row>
    <row r="302" spans="1:13" x14ac:dyDescent="0.3">
      <c r="A302" s="103">
        <v>14.1</v>
      </c>
      <c r="B302" s="53"/>
      <c r="C302" s="109" t="s">
        <v>455</v>
      </c>
      <c r="D302" s="113" t="s">
        <v>56</v>
      </c>
      <c r="E302" s="55">
        <f>'[1]MEM. CAP. 14'!M48</f>
        <v>17</v>
      </c>
      <c r="F302" s="106"/>
      <c r="G302" s="116">
        <f t="shared" si="29"/>
        <v>0</v>
      </c>
      <c r="H302" s="118"/>
    </row>
    <row r="303" spans="1:13" x14ac:dyDescent="0.3">
      <c r="A303" s="119">
        <v>14.11</v>
      </c>
      <c r="B303" s="53"/>
      <c r="C303" s="109" t="s">
        <v>456</v>
      </c>
      <c r="D303" s="113" t="s">
        <v>56</v>
      </c>
      <c r="E303" s="55">
        <f>'[1]MEM. CAP. 14'!M118+'[1]MEM. CAP. 14'!M104+'[1]MEM. CAP. 14'!M90+'[1]MEM. CAP. 14'!M76</f>
        <v>178.40747904</v>
      </c>
      <c r="F303" s="106"/>
      <c r="G303" s="116">
        <f t="shared" si="29"/>
        <v>0</v>
      </c>
      <c r="H303" s="118"/>
    </row>
    <row r="304" spans="1:13" x14ac:dyDescent="0.3">
      <c r="A304" s="119">
        <v>14.12</v>
      </c>
      <c r="B304" s="53"/>
      <c r="C304" s="109" t="s">
        <v>457</v>
      </c>
      <c r="D304" s="113" t="s">
        <v>22</v>
      </c>
      <c r="E304" s="55">
        <f>3+2+2+3</f>
        <v>10</v>
      </c>
      <c r="F304" s="106"/>
      <c r="G304" s="116">
        <f t="shared" si="29"/>
        <v>0</v>
      </c>
      <c r="H304" s="118"/>
    </row>
    <row r="305" spans="1:13" x14ac:dyDescent="0.3">
      <c r="A305" s="103">
        <v>14.13</v>
      </c>
      <c r="B305" s="53"/>
      <c r="C305" s="109" t="s">
        <v>458</v>
      </c>
      <c r="D305" s="113" t="s">
        <v>22</v>
      </c>
      <c r="E305" s="55">
        <v>32</v>
      </c>
      <c r="F305" s="106"/>
      <c r="G305" s="116">
        <f t="shared" si="29"/>
        <v>0</v>
      </c>
      <c r="H305" s="118"/>
      <c r="I305" s="102"/>
    </row>
    <row r="306" spans="1:13" x14ac:dyDescent="0.3">
      <c r="A306" s="103">
        <v>14.14</v>
      </c>
      <c r="B306" s="53"/>
      <c r="C306" s="104" t="s">
        <v>459</v>
      </c>
      <c r="D306" s="113" t="s">
        <v>22</v>
      </c>
      <c r="E306" s="55">
        <v>2</v>
      </c>
      <c r="F306" s="106"/>
      <c r="G306" s="116">
        <f t="shared" si="29"/>
        <v>0</v>
      </c>
      <c r="H306" s="108"/>
      <c r="I306" s="82"/>
      <c r="J306" s="30"/>
    </row>
    <row r="307" spans="1:13" x14ac:dyDescent="0.3">
      <c r="A307" s="119">
        <v>14.15</v>
      </c>
      <c r="B307" s="53"/>
      <c r="C307" s="104" t="s">
        <v>460</v>
      </c>
      <c r="D307" s="113" t="s">
        <v>22</v>
      </c>
      <c r="E307" s="55">
        <v>1</v>
      </c>
      <c r="F307" s="106"/>
      <c r="G307" s="116">
        <f t="shared" si="29"/>
        <v>0</v>
      </c>
      <c r="H307" s="108"/>
    </row>
    <row r="308" spans="1:13" x14ac:dyDescent="0.3">
      <c r="A308" s="103">
        <v>14.16</v>
      </c>
      <c r="B308" s="53"/>
      <c r="C308" s="104" t="s">
        <v>461</v>
      </c>
      <c r="D308" s="113" t="s">
        <v>22</v>
      </c>
      <c r="E308" s="55">
        <v>1</v>
      </c>
      <c r="F308" s="106"/>
      <c r="G308" s="116">
        <f t="shared" si="29"/>
        <v>0</v>
      </c>
      <c r="H308" s="108"/>
    </row>
    <row r="309" spans="1:13" x14ac:dyDescent="0.3">
      <c r="A309" s="119">
        <v>14.17</v>
      </c>
      <c r="B309" s="53"/>
      <c r="C309" s="104" t="s">
        <v>462</v>
      </c>
      <c r="D309" s="113" t="s">
        <v>463</v>
      </c>
      <c r="E309" s="55">
        <v>1</v>
      </c>
      <c r="F309" s="106"/>
      <c r="G309" s="116">
        <f t="shared" si="29"/>
        <v>0</v>
      </c>
      <c r="H309" s="108"/>
    </row>
    <row r="310" spans="1:13" ht="14.4" thickBot="1" x14ac:dyDescent="0.35">
      <c r="A310" s="120" t="str">
        <f>+CONCATENATE("TOTAL ",C292)</f>
        <v>TOTAL SUMINISTRO E INSTALACIONES DE AIRES ACONDICIONADOS</v>
      </c>
      <c r="B310" s="121"/>
      <c r="C310" s="122"/>
      <c r="D310" s="123"/>
      <c r="E310" s="124"/>
      <c r="F310" s="125"/>
      <c r="G310" s="126"/>
      <c r="H310" s="127">
        <f>SUM(G293:G309)</f>
        <v>0</v>
      </c>
    </row>
    <row r="311" spans="1:13" x14ac:dyDescent="0.3">
      <c r="A311" s="12">
        <v>15</v>
      </c>
      <c r="B311" s="13"/>
      <c r="C311" s="14" t="s">
        <v>464</v>
      </c>
      <c r="D311" s="15"/>
      <c r="E311" s="16"/>
      <c r="F311" s="17"/>
      <c r="G311" s="18"/>
      <c r="H311" s="19"/>
      <c r="I311" s="102">
        <f>+H339</f>
        <v>0</v>
      </c>
    </row>
    <row r="312" spans="1:13" x14ac:dyDescent="0.3">
      <c r="A312" s="99" t="s">
        <v>465</v>
      </c>
      <c r="B312" s="63"/>
      <c r="C312" s="64" t="s">
        <v>466</v>
      </c>
      <c r="D312" s="65"/>
      <c r="E312" s="65"/>
      <c r="F312" s="66"/>
      <c r="G312" s="67"/>
      <c r="H312" s="68"/>
    </row>
    <row r="313" spans="1:13" ht="41.4" x14ac:dyDescent="0.3">
      <c r="A313" s="128" t="s">
        <v>467</v>
      </c>
      <c r="B313" s="129"/>
      <c r="C313" s="130" t="s">
        <v>468</v>
      </c>
      <c r="D313" s="131" t="s">
        <v>22</v>
      </c>
      <c r="E313" s="132">
        <v>5</v>
      </c>
      <c r="F313" s="133"/>
      <c r="G313" s="134">
        <f t="shared" ref="G313:G319" si="30">E313*F313</f>
        <v>0</v>
      </c>
      <c r="H313" s="135"/>
      <c r="M313" s="101"/>
    </row>
    <row r="314" spans="1:13" ht="41.4" x14ac:dyDescent="0.3">
      <c r="A314" s="136" t="s">
        <v>469</v>
      </c>
      <c r="B314" s="137"/>
      <c r="C314" s="130" t="s">
        <v>470</v>
      </c>
      <c r="D314" s="131" t="s">
        <v>22</v>
      </c>
      <c r="E314" s="132">
        <v>4</v>
      </c>
      <c r="F314" s="138"/>
      <c r="G314" s="134">
        <f>E314*F314</f>
        <v>0</v>
      </c>
      <c r="H314" s="135"/>
      <c r="M314" s="101"/>
    </row>
    <row r="315" spans="1:13" ht="27.6" x14ac:dyDescent="0.3">
      <c r="A315" s="136" t="s">
        <v>471</v>
      </c>
      <c r="B315" s="137"/>
      <c r="C315" s="130" t="s">
        <v>472</v>
      </c>
      <c r="D315" s="131" t="s">
        <v>19</v>
      </c>
      <c r="E315" s="132">
        <f>+E313*2*25+25</f>
        <v>275</v>
      </c>
      <c r="F315" s="139"/>
      <c r="G315" s="134">
        <f t="shared" si="30"/>
        <v>0</v>
      </c>
      <c r="H315" s="135"/>
      <c r="I315" s="82"/>
      <c r="J315" s="30"/>
      <c r="M315" s="101"/>
    </row>
    <row r="316" spans="1:13" ht="27.6" x14ac:dyDescent="0.3">
      <c r="A316" s="136" t="s">
        <v>473</v>
      </c>
      <c r="B316" s="137"/>
      <c r="C316" s="130" t="s">
        <v>474</v>
      </c>
      <c r="D316" s="131" t="s">
        <v>22</v>
      </c>
      <c r="E316" s="132">
        <v>10</v>
      </c>
      <c r="F316" s="139"/>
      <c r="G316" s="134">
        <f t="shared" si="30"/>
        <v>0</v>
      </c>
      <c r="H316" s="135"/>
      <c r="M316" s="101"/>
    </row>
    <row r="317" spans="1:13" x14ac:dyDescent="0.3">
      <c r="A317" s="136" t="s">
        <v>475</v>
      </c>
      <c r="B317" s="137"/>
      <c r="C317" s="130" t="s">
        <v>476</v>
      </c>
      <c r="D317" s="131" t="s">
        <v>22</v>
      </c>
      <c r="E317" s="132">
        <v>14</v>
      </c>
      <c r="F317" s="139"/>
      <c r="G317" s="134">
        <f t="shared" si="30"/>
        <v>0</v>
      </c>
      <c r="H317" s="135"/>
      <c r="M317" s="101"/>
    </row>
    <row r="318" spans="1:13" ht="96.6" x14ac:dyDescent="0.3">
      <c r="A318" s="136" t="s">
        <v>477</v>
      </c>
      <c r="B318" s="137"/>
      <c r="C318" s="130" t="s">
        <v>478</v>
      </c>
      <c r="D318" s="140" t="s">
        <v>22</v>
      </c>
      <c r="E318" s="132">
        <v>1</v>
      </c>
      <c r="F318" s="141"/>
      <c r="G318" s="142">
        <f t="shared" si="30"/>
        <v>0</v>
      </c>
      <c r="H318" s="143"/>
      <c r="M318" s="101"/>
    </row>
    <row r="319" spans="1:13" ht="82.8" x14ac:dyDescent="0.3">
      <c r="A319" s="136" t="s">
        <v>479</v>
      </c>
      <c r="B319" s="129"/>
      <c r="C319" s="130" t="s">
        <v>480</v>
      </c>
      <c r="D319" s="140" t="s">
        <v>22</v>
      </c>
      <c r="E319" s="132">
        <v>2</v>
      </c>
      <c r="F319" s="141"/>
      <c r="G319" s="142">
        <f t="shared" si="30"/>
        <v>0</v>
      </c>
      <c r="H319" s="143"/>
      <c r="M319" s="101"/>
    </row>
    <row r="320" spans="1:13" x14ac:dyDescent="0.3">
      <c r="A320" s="99" t="s">
        <v>481</v>
      </c>
      <c r="B320" s="72"/>
      <c r="C320" s="73" t="s">
        <v>482</v>
      </c>
      <c r="D320" s="73"/>
      <c r="E320" s="73"/>
      <c r="F320" s="73"/>
      <c r="G320" s="67"/>
      <c r="H320" s="68"/>
    </row>
    <row r="321" spans="1:10" ht="27.6" x14ac:dyDescent="0.3">
      <c r="A321" s="128" t="s">
        <v>483</v>
      </c>
      <c r="B321" s="129"/>
      <c r="C321" s="130" t="s">
        <v>484</v>
      </c>
      <c r="D321" s="131" t="s">
        <v>19</v>
      </c>
      <c r="E321" s="132">
        <v>430</v>
      </c>
      <c r="F321" s="139"/>
      <c r="G321" s="144">
        <f t="shared" ref="G321:G326" si="31">+F321*E321</f>
        <v>0</v>
      </c>
      <c r="H321" s="145"/>
      <c r="I321" s="82"/>
      <c r="J321" s="30"/>
    </row>
    <row r="322" spans="1:10" ht="27.6" x14ac:dyDescent="0.3">
      <c r="A322" s="128" t="s">
        <v>485</v>
      </c>
      <c r="B322" s="129"/>
      <c r="C322" s="130" t="s">
        <v>486</v>
      </c>
      <c r="D322" s="131" t="s">
        <v>19</v>
      </c>
      <c r="E322" s="132">
        <v>30</v>
      </c>
      <c r="F322" s="139"/>
      <c r="G322" s="144">
        <f t="shared" si="31"/>
        <v>0</v>
      </c>
      <c r="H322" s="145"/>
    </row>
    <row r="323" spans="1:10" ht="27.6" x14ac:dyDescent="0.3">
      <c r="A323" s="128" t="s">
        <v>487</v>
      </c>
      <c r="B323" s="129"/>
      <c r="C323" s="130" t="s">
        <v>488</v>
      </c>
      <c r="D323" s="131" t="s">
        <v>19</v>
      </c>
      <c r="E323" s="132">
        <v>10</v>
      </c>
      <c r="F323" s="139"/>
      <c r="G323" s="144">
        <f t="shared" si="31"/>
        <v>0</v>
      </c>
      <c r="H323" s="145"/>
    </row>
    <row r="324" spans="1:10" x14ac:dyDescent="0.3">
      <c r="A324" s="128" t="s">
        <v>489</v>
      </c>
      <c r="B324" s="129"/>
      <c r="C324" s="130" t="s">
        <v>490</v>
      </c>
      <c r="D324" s="131" t="s">
        <v>19</v>
      </c>
      <c r="E324" s="132">
        <v>54</v>
      </c>
      <c r="F324" s="139"/>
      <c r="G324" s="144">
        <f t="shared" si="31"/>
        <v>0</v>
      </c>
      <c r="H324" s="145"/>
    </row>
    <row r="325" spans="1:10" x14ac:dyDescent="0.3">
      <c r="A325" s="128" t="s">
        <v>491</v>
      </c>
      <c r="B325" s="129"/>
      <c r="C325" s="130" t="s">
        <v>492</v>
      </c>
      <c r="D325" s="131" t="s">
        <v>19</v>
      </c>
      <c r="E325" s="132">
        <v>33</v>
      </c>
      <c r="F325" s="139"/>
      <c r="G325" s="144">
        <f t="shared" si="31"/>
        <v>0</v>
      </c>
      <c r="H325" s="145"/>
    </row>
    <row r="326" spans="1:10" x14ac:dyDescent="0.3">
      <c r="A326" s="128" t="s">
        <v>493</v>
      </c>
      <c r="B326" s="129"/>
      <c r="C326" s="43" t="s">
        <v>494</v>
      </c>
      <c r="D326" s="146" t="s">
        <v>19</v>
      </c>
      <c r="E326" s="147">
        <v>4</v>
      </c>
      <c r="F326" s="141"/>
      <c r="G326" s="148">
        <f t="shared" si="31"/>
        <v>0</v>
      </c>
      <c r="H326" s="149"/>
      <c r="I326" s="82"/>
      <c r="J326" s="30"/>
    </row>
    <row r="327" spans="1:10" x14ac:dyDescent="0.3">
      <c r="A327" s="99" t="s">
        <v>495</v>
      </c>
      <c r="B327" s="72"/>
      <c r="C327" s="73" t="s">
        <v>496</v>
      </c>
      <c r="D327" s="73"/>
      <c r="E327" s="73"/>
      <c r="F327" s="73"/>
      <c r="G327" s="67"/>
      <c r="H327" s="68"/>
    </row>
    <row r="328" spans="1:10" x14ac:dyDescent="0.3">
      <c r="A328" s="150" t="s">
        <v>497</v>
      </c>
      <c r="B328" s="151"/>
      <c r="C328" s="130" t="s">
        <v>498</v>
      </c>
      <c r="D328" s="152" t="s">
        <v>19</v>
      </c>
      <c r="E328" s="132">
        <f>250+150+240</f>
        <v>640</v>
      </c>
      <c r="F328" s="153"/>
      <c r="G328" s="154">
        <f>E328*F328</f>
        <v>0</v>
      </c>
      <c r="H328" s="155"/>
    </row>
    <row r="329" spans="1:10" x14ac:dyDescent="0.3">
      <c r="A329" s="128" t="s">
        <v>499</v>
      </c>
      <c r="B329" s="129"/>
      <c r="C329" s="130" t="s">
        <v>500</v>
      </c>
      <c r="D329" s="131" t="s">
        <v>22</v>
      </c>
      <c r="E329" s="132">
        <v>1</v>
      </c>
      <c r="F329" s="139"/>
      <c r="G329" s="134">
        <f t="shared" ref="G329:G331" si="32">E329*F329</f>
        <v>0</v>
      </c>
      <c r="H329" s="135"/>
    </row>
    <row r="330" spans="1:10" x14ac:dyDescent="0.3">
      <c r="A330" s="128" t="s">
        <v>501</v>
      </c>
      <c r="B330" s="129"/>
      <c r="C330" s="130" t="s">
        <v>502</v>
      </c>
      <c r="D330" s="131" t="s">
        <v>22</v>
      </c>
      <c r="E330" s="132">
        <v>3</v>
      </c>
      <c r="F330" s="139"/>
      <c r="G330" s="134">
        <f t="shared" si="32"/>
        <v>0</v>
      </c>
      <c r="H330" s="135"/>
    </row>
    <row r="331" spans="1:10" x14ac:dyDescent="0.3">
      <c r="A331" s="128" t="s">
        <v>503</v>
      </c>
      <c r="B331" s="129"/>
      <c r="C331" s="130" t="s">
        <v>504</v>
      </c>
      <c r="D331" s="131" t="s">
        <v>22</v>
      </c>
      <c r="E331" s="132">
        <v>8</v>
      </c>
      <c r="F331" s="139"/>
      <c r="G331" s="134">
        <f t="shared" si="32"/>
        <v>0</v>
      </c>
      <c r="H331" s="135"/>
    </row>
    <row r="332" spans="1:10" x14ac:dyDescent="0.3">
      <c r="A332" s="99" t="s">
        <v>505</v>
      </c>
      <c r="B332" s="72"/>
      <c r="C332" s="73" t="s">
        <v>506</v>
      </c>
      <c r="D332" s="73"/>
      <c r="E332" s="73"/>
      <c r="F332" s="73"/>
      <c r="G332" s="67"/>
      <c r="H332" s="68"/>
    </row>
    <row r="333" spans="1:10" ht="27.6" x14ac:dyDescent="0.3">
      <c r="A333" s="128" t="s">
        <v>507</v>
      </c>
      <c r="B333" s="129"/>
      <c r="C333" s="130" t="s">
        <v>508</v>
      </c>
      <c r="D333" s="152" t="s">
        <v>22</v>
      </c>
      <c r="E333" s="132">
        <v>3</v>
      </c>
      <c r="F333" s="153"/>
      <c r="G333" s="154">
        <f t="shared" ref="G333:G338" si="33">E333*F333</f>
        <v>0</v>
      </c>
      <c r="H333" s="155"/>
    </row>
    <row r="334" spans="1:10" ht="41.4" x14ac:dyDescent="0.3">
      <c r="A334" s="128" t="s">
        <v>509</v>
      </c>
      <c r="B334" s="129"/>
      <c r="C334" s="130" t="s">
        <v>510</v>
      </c>
      <c r="D334" s="152" t="s">
        <v>22</v>
      </c>
      <c r="E334" s="132">
        <v>4</v>
      </c>
      <c r="F334" s="153"/>
      <c r="G334" s="154">
        <f t="shared" si="33"/>
        <v>0</v>
      </c>
      <c r="H334" s="155"/>
    </row>
    <row r="335" spans="1:10" ht="27.6" x14ac:dyDescent="0.3">
      <c r="A335" s="128" t="s">
        <v>511</v>
      </c>
      <c r="B335" s="129"/>
      <c r="C335" s="130" t="s">
        <v>512</v>
      </c>
      <c r="D335" s="152" t="s">
        <v>22</v>
      </c>
      <c r="E335" s="132">
        <v>1</v>
      </c>
      <c r="F335" s="153"/>
      <c r="G335" s="154">
        <f t="shared" si="33"/>
        <v>0</v>
      </c>
      <c r="H335" s="155"/>
    </row>
    <row r="336" spans="1:10" ht="27.6" x14ac:dyDescent="0.3">
      <c r="A336" s="128" t="s">
        <v>513</v>
      </c>
      <c r="B336" s="129"/>
      <c r="C336" s="130" t="s">
        <v>514</v>
      </c>
      <c r="D336" s="152" t="s">
        <v>22</v>
      </c>
      <c r="E336" s="132">
        <v>9</v>
      </c>
      <c r="F336" s="153"/>
      <c r="G336" s="154">
        <f t="shared" si="33"/>
        <v>0</v>
      </c>
      <c r="H336" s="155"/>
    </row>
    <row r="337" spans="1:13" x14ac:dyDescent="0.3">
      <c r="A337" s="128" t="s">
        <v>515</v>
      </c>
      <c r="B337" s="129"/>
      <c r="C337" s="130" t="s">
        <v>516</v>
      </c>
      <c r="D337" s="152" t="s">
        <v>22</v>
      </c>
      <c r="E337" s="132">
        <v>2</v>
      </c>
      <c r="F337" s="153"/>
      <c r="G337" s="154">
        <f t="shared" si="33"/>
        <v>0</v>
      </c>
      <c r="H337" s="155"/>
    </row>
    <row r="338" spans="1:13" ht="27.6" x14ac:dyDescent="0.3">
      <c r="A338" s="128" t="s">
        <v>517</v>
      </c>
      <c r="B338" s="129"/>
      <c r="C338" s="43" t="s">
        <v>518</v>
      </c>
      <c r="D338" s="152" t="s">
        <v>22</v>
      </c>
      <c r="E338" s="132">
        <v>1</v>
      </c>
      <c r="F338" s="153"/>
      <c r="G338" s="154">
        <f t="shared" si="33"/>
        <v>0</v>
      </c>
      <c r="H338" s="155"/>
    </row>
    <row r="339" spans="1:13" ht="14.4" thickBot="1" x14ac:dyDescent="0.35">
      <c r="A339" s="120" t="str">
        <f>+CONCATENATE("TOTAL ",C311)</f>
        <v>TOTAL SUMINISTRO E INSTALACIONES VOZ Y DATOS</v>
      </c>
      <c r="B339" s="121"/>
      <c r="C339" s="122"/>
      <c r="D339" s="123"/>
      <c r="E339" s="124"/>
      <c r="F339" s="125"/>
      <c r="G339" s="126"/>
      <c r="H339" s="127">
        <f>SUM(G313:G338)</f>
        <v>0</v>
      </c>
    </row>
    <row r="340" spans="1:13" x14ac:dyDescent="0.3">
      <c r="A340" s="99">
        <v>16</v>
      </c>
      <c r="B340" s="63"/>
      <c r="C340" s="64" t="s">
        <v>519</v>
      </c>
      <c r="D340" s="65"/>
      <c r="E340" s="65"/>
      <c r="F340" s="66"/>
      <c r="G340" s="67"/>
      <c r="H340" s="68"/>
      <c r="I340" s="102">
        <f>+H345</f>
        <v>0</v>
      </c>
    </row>
    <row r="341" spans="1:13" x14ac:dyDescent="0.3">
      <c r="A341" s="22">
        <v>10.02</v>
      </c>
      <c r="B341" s="23"/>
      <c r="C341" s="156" t="s">
        <v>520</v>
      </c>
      <c r="D341" s="25" t="s">
        <v>521</v>
      </c>
      <c r="E341" s="26">
        <v>1</v>
      </c>
      <c r="F341" s="27"/>
      <c r="G341" s="70">
        <f>+F341*E341</f>
        <v>0</v>
      </c>
      <c r="H341" s="29"/>
    </row>
    <row r="342" spans="1:13" x14ac:dyDescent="0.3">
      <c r="A342" s="22">
        <v>10.029999999999999</v>
      </c>
      <c r="B342" s="23" t="s">
        <v>522</v>
      </c>
      <c r="C342" s="156" t="s">
        <v>523</v>
      </c>
      <c r="D342" s="25" t="s">
        <v>521</v>
      </c>
      <c r="E342" s="26">
        <v>1</v>
      </c>
      <c r="F342" s="27"/>
      <c r="G342" s="70">
        <f t="shared" ref="G342:G344" si="34">+F342*E342</f>
        <v>0</v>
      </c>
      <c r="H342" s="29"/>
    </row>
    <row r="343" spans="1:13" x14ac:dyDescent="0.3">
      <c r="A343" s="22">
        <v>10.039999999999999</v>
      </c>
      <c r="B343" s="23" t="s">
        <v>524</v>
      </c>
      <c r="C343" s="156" t="s">
        <v>525</v>
      </c>
      <c r="D343" s="25" t="s">
        <v>22</v>
      </c>
      <c r="E343" s="26">
        <v>3</v>
      </c>
      <c r="F343" s="27"/>
      <c r="G343" s="70">
        <f t="shared" si="34"/>
        <v>0</v>
      </c>
      <c r="H343" s="29"/>
    </row>
    <row r="344" spans="1:13" x14ac:dyDescent="0.3">
      <c r="A344" s="128">
        <v>10.050000000000001</v>
      </c>
      <c r="B344" s="129"/>
      <c r="C344" s="43" t="s">
        <v>526</v>
      </c>
      <c r="D344" s="152" t="s">
        <v>521</v>
      </c>
      <c r="E344" s="132">
        <v>1</v>
      </c>
      <c r="F344" s="153"/>
      <c r="G344" s="154">
        <f t="shared" si="34"/>
        <v>0</v>
      </c>
      <c r="H344" s="155"/>
    </row>
    <row r="345" spans="1:13" ht="14.4" thickBot="1" x14ac:dyDescent="0.35">
      <c r="A345" s="120" t="str">
        <f>+CONCATENATE("TOTAL ",C340)</f>
        <v>TOTAL PROVISIONES</v>
      </c>
      <c r="B345" s="121"/>
      <c r="C345" s="122"/>
      <c r="D345" s="123"/>
      <c r="E345" s="124"/>
      <c r="F345" s="125"/>
      <c r="G345" s="126"/>
      <c r="H345" s="127">
        <f>SUM(G341:G344)</f>
        <v>0</v>
      </c>
    </row>
    <row r="347" spans="1:13" x14ac:dyDescent="0.3">
      <c r="A347" s="157" t="s">
        <v>527</v>
      </c>
      <c r="B347" s="158"/>
      <c r="C347" s="158"/>
      <c r="D347" s="158"/>
      <c r="E347" s="158"/>
      <c r="F347" s="158"/>
      <c r="G347" s="159"/>
      <c r="H347" s="160">
        <f>SUM(H3:H345)</f>
        <v>0</v>
      </c>
      <c r="I347" s="20"/>
    </row>
    <row r="348" spans="1:13" x14ac:dyDescent="0.3">
      <c r="A348" s="157" t="s">
        <v>528</v>
      </c>
      <c r="B348" s="158"/>
      <c r="C348" s="158"/>
      <c r="D348" s="158"/>
      <c r="E348" s="158"/>
      <c r="F348" s="158"/>
      <c r="G348" s="159"/>
      <c r="H348" s="160">
        <f>+H347*0.3</f>
        <v>0</v>
      </c>
    </row>
    <row r="349" spans="1:13" x14ac:dyDescent="0.3">
      <c r="A349" s="157" t="s">
        <v>529</v>
      </c>
      <c r="B349" s="158"/>
      <c r="C349" s="158"/>
      <c r="D349" s="158"/>
      <c r="E349" s="158"/>
      <c r="F349" s="158"/>
      <c r="G349" s="159"/>
      <c r="H349" s="161">
        <f>+H348+H347</f>
        <v>0</v>
      </c>
    </row>
    <row r="350" spans="1:13" x14ac:dyDescent="0.3">
      <c r="A350" s="162"/>
      <c r="B350" s="162"/>
      <c r="C350" s="162"/>
      <c r="D350" s="162"/>
      <c r="E350" s="162"/>
      <c r="F350" s="162"/>
      <c r="G350" s="162"/>
      <c r="H350" s="163"/>
      <c r="M350" s="164"/>
    </row>
    <row r="351" spans="1:13" x14ac:dyDescent="0.3">
      <c r="A351" s="165" t="s">
        <v>530</v>
      </c>
      <c r="B351" s="165"/>
      <c r="C351" s="165"/>
      <c r="D351" s="165"/>
      <c r="E351" s="166"/>
      <c r="F351" s="167"/>
      <c r="G351" s="165"/>
      <c r="H351" s="161"/>
      <c r="M351" s="164"/>
    </row>
    <row r="352" spans="1:13" x14ac:dyDescent="0.3">
      <c r="A352" s="162"/>
      <c r="B352" s="162"/>
      <c r="C352" s="162"/>
      <c r="D352" s="162"/>
      <c r="E352" s="162"/>
      <c r="F352" s="162"/>
      <c r="G352" s="162"/>
    </row>
    <row r="353" spans="1:10" x14ac:dyDescent="0.3">
      <c r="A353" s="157" t="s">
        <v>531</v>
      </c>
      <c r="B353" s="158"/>
      <c r="C353" s="158"/>
      <c r="D353" s="158"/>
      <c r="E353" s="158"/>
      <c r="F353" s="158"/>
      <c r="G353" s="159"/>
      <c r="H353" s="161">
        <f>SUM(H349:H351)</f>
        <v>0</v>
      </c>
      <c r="I353" s="80"/>
      <c r="J353" s="164"/>
    </row>
    <row r="354" spans="1:10" x14ac:dyDescent="0.3">
      <c r="I354" s="80">
        <v>25685366592</v>
      </c>
      <c r="J354" s="164">
        <f>+H353-I354</f>
        <v>-25685366592</v>
      </c>
    </row>
    <row r="355" spans="1:10" x14ac:dyDescent="0.3">
      <c r="E355" s="170"/>
    </row>
    <row r="358" spans="1:10" x14ac:dyDescent="0.3">
      <c r="H358" s="80"/>
    </row>
  </sheetData>
  <autoFilter ref="A3:H354" xr:uid="{00000000-0009-0000-0000-000002000000}"/>
  <mergeCells count="32">
    <mergeCell ref="A352:G352"/>
    <mergeCell ref="A353:G353"/>
    <mergeCell ref="C332:F332"/>
    <mergeCell ref="C340:F340"/>
    <mergeCell ref="A347:G347"/>
    <mergeCell ref="A348:G348"/>
    <mergeCell ref="A349:G349"/>
    <mergeCell ref="A350:G350"/>
    <mergeCell ref="C270:F270"/>
    <mergeCell ref="C281:F281"/>
    <mergeCell ref="C287:F287"/>
    <mergeCell ref="C312:F312"/>
    <mergeCell ref="C320:F320"/>
    <mergeCell ref="C327:F327"/>
    <mergeCell ref="C227:F227"/>
    <mergeCell ref="C230:F230"/>
    <mergeCell ref="C231:F231"/>
    <mergeCell ref="C255:F255"/>
    <mergeCell ref="C261:F261"/>
    <mergeCell ref="C269:F269"/>
    <mergeCell ref="C177:F177"/>
    <mergeCell ref="C178:F178"/>
    <mergeCell ref="C182:F182"/>
    <mergeCell ref="C183:F183"/>
    <mergeCell ref="C209:F209"/>
    <mergeCell ref="C219:F219"/>
    <mergeCell ref="A1:H1"/>
    <mergeCell ref="C38:F38"/>
    <mergeCell ref="C43:F43"/>
    <mergeCell ref="C48:F48"/>
    <mergeCell ref="C53:F53"/>
    <mergeCell ref="C176:H176"/>
  </mergeCells>
  <pageMargins left="0.70866141732283472" right="0.70866141732283472" top="0.74803149606299213" bottom="0.74803149606299213" header="0.31496062992125984" footer="0.31496062992125984"/>
  <pageSetup scale="45" fitToHeight="15" orientation="portrait" r:id="rId1"/>
  <headerFooter>
    <oddHeader>&amp;L&amp;G</oddHead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OFRE ECONO</vt:lpstr>
      <vt:lpstr>'OFRE ECONO'!Área_de_impresión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dc:creator>
  <cp:lastModifiedBy>Diego</cp:lastModifiedBy>
  <dcterms:created xsi:type="dcterms:W3CDTF">2022-01-07T16:51:08Z</dcterms:created>
  <dcterms:modified xsi:type="dcterms:W3CDTF">2022-01-07T16:51:37Z</dcterms:modified>
</cp:coreProperties>
</file>